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BW35" i="9"/>
  <c r="BE35" i="9"/>
  <c r="C35" i="9"/>
  <c r="C36" i="9" s="1"/>
  <c r="BW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<sst xmlns="http://schemas.openxmlformats.org/spreadsheetml/2006/main" count="1055" uniqueCount="561">
  <si>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</si>
  <si>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</si>
  <si>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</si>
  <si>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</si>
  <si>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</si>
  <si>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</si>
  <si>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</si>
  <si>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</si>
  <si>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</si>
  <si>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</si>
  <si>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</si>
  <si>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</si>
  <si>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</si>
  <si>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</si>
  <si>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</si>
  <si>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</si>
  <si>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</si>
  <si>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</si>
  <si>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</si>
  <si>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</si>
  <si>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</si>
  <si>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</si>
  <si>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</si>
  <si>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</si>
  <si>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</si>
  <si>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</si>
  <si>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</si>
  <si>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</si>
  <si>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</si>
  <si>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</si>
  <si>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</si>
  <si>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</si>
  <si>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</si>
  <si>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</si>
  <si>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</si>
  <si>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</si>
  <si>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</si>
  <si>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</si>
  <si>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</si>
  <si>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</si>
  <si>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</si>
  <si>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</si>
  <si>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</si>
  <si>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</si>
  <si>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</si>
  <si>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</si>
  <si>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</si>
  <si>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</si>
  <si>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</si>
  <si>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</si>
  <si>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</si>
  <si>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</si>
  <si>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</si>
  <si>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</si>
  <si>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</si>
  <si>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</si>
  <si>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</si>
  <si>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</si>
  <si>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</si>
  <si>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</si>
  <si>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</si>
  <si>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</si>
  <si>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</si>
  <si>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</si>
  <si>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</si>
  <si>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</si>
  <si>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</si>
  <si>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</si>
  <si>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</si>
  <si>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</si>
  <si>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</si>
  <si>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</si>
  <si>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</si>
  <si>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</si>
  <si>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</si>
  <si>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</si>
  <si>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</si>
  <si>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</si>
  <si>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</si>
  <si>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</si>
  <si>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</si>
  <si>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</si>
  <si>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</si>
  <si>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</si>
  <si>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</si>
  <si>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</si>
  <si>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</si>
  <si>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</si>
  <si>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</si>
  <si>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</si>
  <si>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</si>
  <si>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</si>
  <si>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</si>
  <si>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</si>
  <si>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</si>
  <si>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</si>
  <si>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</si>
  <si>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</si>
  <si>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</si>
  <si>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</si>
  <si>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</si>
  <si>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</si>
  <si>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</si>
  <si>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</si>
  <si>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</si>
  <si>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</si>
  <si>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</si>
  <si>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</si>
  <si>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</si>
  <si>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</si>
  <si>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</si>
  <si>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</si>
  <si>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</si>
  <si>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</si>
  <si>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</si>
  <si>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</si>
  <si>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</si>
  <si>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</si>
  <si>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</si>
  <si>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</si>
  <si>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</si>
  <si>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</si>
  <si>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</si>
  <si>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</si>
  <si>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</si>
  <si>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</si>
  <si>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</si>
  <si>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</si>
  <si>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</si>
  <si>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</si>
  <si>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</si>
  <si>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</si>
  <si>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</si>
  <si>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</si>
  <si>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</si>
  <si>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</si>
  <si>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</si>
  <si>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</si>
  <si>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</si>
  <si>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</si>
  <si>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</si>
  <si>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</si>
  <si>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</si>
  <si>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</si>
  <si>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</si>
  <si>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</si>
  <si>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</si>
  <si>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</si>
  <si>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</si>
  <si>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</si>
  <si>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</si>
  <si>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</si>
  <si>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</si>
  <si>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</si>
  <si>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</si>
  <si>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</si>
  <si>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</si>
  <si>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</si>
  <si>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</si>
  <si>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</si>
  <si>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</si>
  <si>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</si>
  <si>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</si>
  <si>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</si>
  <si>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</si>
  <si>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</si>
  <si>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</si>
  <si>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</si>
  <si>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</si>
  <si>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</si>
  <si>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</si>
  <si>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</si>
  <si>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</si>
  <si>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</si>
  <si>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</si>
  <si>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</si>
  <si>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</si>
  <si>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</si>
  <si>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</si>
  <si>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</si>
  <si>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</si>
  <si>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</si>
  <si>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</si>
  <si>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</si>
  <si>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</si>
  <si>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</si>
  <si>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</si>
  <si>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</si>
  <si>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</si>
  <si>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</si>
  <si>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</si>
  <si>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</si>
  <si>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</si>
  <si>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</si>
  <si>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</si>
  <si>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</si>
  <si>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</si>
  <si>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</si>
  <si>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</si>
  <si>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</si>
  <si>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</si>
  <si>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</si>
  <si>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</si>
  <si>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</si>
  <si>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</si>
  <si>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</si>
  <si>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</si>
  <si>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</si>
  <si>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</si>
  <si>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</si>
  <si>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</si>
  <si>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</si>
  <si>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</si>
  <si>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</si>
  <si>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</si>
  <si>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</si>
  <si>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</si>
  <si>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</si>
  <si>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</si>
  <si>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</si>
  <si>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</si>
  <si>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</si>
  <si>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</si>
  <si>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</si>
  <si>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</si>
  <si>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</si>
  <si>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</si>
  <si>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</si>
  <si>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</si>
  <si>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</si>
  <si>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</si>
  <si>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</si>
  <si>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</si>
  <si>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</si>
  <si>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</si>
  <si>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</si>
  <si>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</si>
  <si>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</si>
  <si>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</si>
  <si>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</si>
  <si>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</si>
  <si>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</si>
  <si>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</si>
  <si>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</si>
  <si>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</si>
  <si>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</si>
  <si>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</si>
  <si>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</si>
  <si>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</si>
  <si>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</si>
  <si>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</si>
  <si>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</si>
  <si>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</si>
  <si>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</si>
  <si>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</si>
  <si>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</si>
  <si>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</si>
  <si>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</si>
  <si>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</si>
  <si>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</si>
  <si>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</si>
  <si>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</si>
  <si>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</si>
  <si>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</si>
  <si>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</si>
  <si>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</si>
  <si>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</si>
  <si>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</si>
  <si>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</si>
  <si>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</si>
  <si>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</si>
  <si>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</si>
  <si>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</si>
  <si>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</si>
  <si>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</si>
  <si>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</si>
  <si>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</si>
  <si>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</si>
  <si>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</si>
  <si>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</si>
  <si>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</si>
  <si>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</si>
  <si>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</si>
  <si>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</si>
  <si>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</si>
  <si>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</si>
  <si>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</si>
  <si>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</si>
  <si>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</si>
  <si>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</si>
  <si>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</si>
  <si>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</si>
  <si>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</si>
  <si>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</si>
  <si>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</si>
  <si>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</si>
  <si>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</si>
  <si>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</si>
  <si>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</si>
  <si>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</si>
  <si>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</si>
  <si>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</si>
  <si>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</si>
  <si>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</si>
  <si>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</si>
  <si>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</si>
  <si>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</si>
  <si>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</si>
  <si>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</si>
  <si>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</si>
  <si>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</si>
  <si>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</si>
  <si>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</si>
  <si>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</si>
  <si>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</si>
  <si>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</si>
  <si>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</si>
  <si>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</si>
  <si>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</si>
  <si>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</si>
  <si>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</si>
  <si>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</si>
  <si>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</si>
  <si>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</si>
  <si>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</si>
  <si>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</si>
  <si>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</si>
  <si>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</si>
  <si>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</si>
  <si>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</si>
  <si>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</si>
  <si>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</si>
  <si>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</si>
  <si>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</si>
  <si>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</si>
  <si>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</si>
  <si>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</si>
  <si>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</si>
  <si>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</si>
  <si>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</si>
  <si>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</si>
  <si>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</si>
  <si>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</si>
  <si>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</si>
  <si>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</si>
  <si>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</si>
  <si>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</si>
  <si>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</si>
  <si>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</si>
  <si>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</si>
  <si>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</si>
  <si>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</si>
  <si>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</si>
  <si>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</si>
  <si>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</si>
  <si>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</si>
  <si>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</si>
  <si>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</si>
  <si>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</si>
  <si>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</si>
  <si>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</si>
  <si>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</si>
  <si>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</si>
  <si>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</si>
  <si>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</si>
  <si>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蕨都市計画事業錦町土地区画整理事業特別会計</t>
    <phoneticPr fontId="5"/>
  </si>
  <si>
    <t>蕨市公共用地先行取得事業特別会計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</si>
  <si>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</si>
  <si>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</si>
  <si>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</si>
  <si>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</si>
  <si>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</si>
  <si>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</si>
  <si>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</si>
  <si>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</si>
  <si>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</si>
  <si>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</si>
  <si>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</si>
  <si>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</si>
  <si>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</si>
  <si>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蕨市国民健康保険特別会計</t>
    <phoneticPr fontId="5"/>
  </si>
  <si>
    <t>蕨市介護保険特別会計</t>
    <phoneticPr fontId="5"/>
  </si>
  <si>
    <t>蕨市後期高齢者医療特別会計</t>
    <phoneticPr fontId="5"/>
  </si>
  <si>
    <t>蕨市水道事業会計</t>
    <phoneticPr fontId="5"/>
  </si>
  <si>
    <t>法適用企業</t>
    <phoneticPr fontId="5"/>
  </si>
  <si>
    <t>蕨市立病院事業会計</t>
    <phoneticPr fontId="5"/>
  </si>
  <si>
    <t>蕨市公共下水道事業特別会計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</si>
  <si>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</si>
  <si>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</si>
  <si>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</si>
  <si>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</si>
  <si>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</si>
  <si>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</si>
  <si>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</si>
  <si>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</si>
  <si>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</si>
  <si>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</si>
  <si>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</si>
  <si>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</si>
  <si>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</si>
  <si>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</si>
  <si>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</si>
  <si>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</si>
  <si>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</si>
  <si>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</si>
  <si>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</si>
  <si>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</si>
  <si>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</si>
  <si>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</si>
  <si>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</si>
  <si>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</si>
  <si>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</si>
  <si>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</si>
  <si>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</si>
  <si>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</si>
  <si>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</si>
  <si>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</si>
  <si>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</si>
  <si>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</si>
  <si>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</si>
  <si>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</si>
  <si>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</si>
  <si>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</si>
  <si>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</si>
  <si>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</si>
  <si>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</si>
  <si>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</si>
  <si>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</si>
  <si>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</si>
  <si>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</si>
  <si>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</si>
  <si>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</si>
  <si>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</si>
  <si>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</si>
  <si>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</si>
  <si>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</si>
  <si>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</si>
  <si>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</si>
  <si>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</si>
  <si>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</si>
  <si>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</si>
  <si>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</si>
  <si>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</si>
  <si>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</si>
  <si>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</si>
  <si>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</si>
  <si>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</si>
  <si>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</si>
  <si>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</si>
  <si>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</si>
  <si>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</si>
  <si>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</si>
  <si>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</si>
  <si>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</si>
  <si>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</si>
  <si>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</si>
  <si>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</si>
  <si>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</si>
  <si>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</si>
  <si>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</si>
  <si>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</si>
  <si>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</si>
  <si>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</si>
  <si>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</si>
  <si>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</si>
  <si>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</si>
  <si>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</si>
  <si>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</si>
  <si>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</si>
  <si>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</si>
  <si>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</si>
  <si>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</si>
  <si>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</si>
  <si>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</si>
  <si>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</si>
  <si>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</si>
  <si>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</si>
  <si>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</si>
  <si>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</si>
  <si>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</si>
  <si>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</si>
  <si>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</si>
  <si>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</si>
  <si>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</si>
  <si>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</si>
  <si>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</si>
  <si>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</si>
  <si>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</si>
  <si>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</si>
  <si>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</si>
  <si>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</si>
  <si>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</si>
  <si>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</si>
  <si>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</si>
  <si>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</si>
  <si>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</si>
  <si>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</si>
  <si>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</si>
  <si>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</si>
  <si>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</si>
  <si>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</si>
  <si>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</si>
  <si>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</si>
  <si>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</si>
  <si>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</si>
  <si>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</si>
  <si>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</si>
  <si>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</si>
  <si>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</si>
  <si>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</si>
  <si>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</si>
  <si>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</si>
  <si>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</si>
  <si>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</si>
  <si>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</si>
  <si>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</si>
  <si>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</si>
  <si>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</si>
  <si>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</si>
  <si>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</si>
  <si>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</si>
  <si>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</si>
  <si>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</si>
  <si>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</si>
  <si>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1.16</t>
  </si>
  <si>
    <t>▲ 1.26</t>
  </si>
  <si>
    <t>▲ 0.29</t>
  </si>
  <si>
    <t>▲ 1.76</t>
  </si>
  <si>
    <t>蕨市水道事業会計</t>
  </si>
  <si>
    <t>蕨市立病院事業会計</t>
  </si>
  <si>
    <t>一般会計</t>
  </si>
  <si>
    <t>蕨市国民健康保険特別会計</t>
  </si>
  <si>
    <t>蕨市介護保険特別会計</t>
  </si>
  <si>
    <t>蕨市後期高齢者医療特別会計</t>
  </si>
  <si>
    <t>蕨市公共下水道事業特別会計</t>
  </si>
  <si>
    <t>蕨市公共用地先行取得事業特別会計</t>
  </si>
  <si>
    <t>その他会計（赤字）</t>
  </si>
  <si>
    <t>その他会計（黒字）</t>
  </si>
  <si>
    <t>-</t>
    <phoneticPr fontId="2"/>
  </si>
  <si>
    <t>蕨市土地開発公社</t>
    <phoneticPr fontId="2"/>
  </si>
  <si>
    <t>蕨市施設管理公社</t>
    <phoneticPr fontId="2"/>
  </si>
  <si>
    <t>戸田競艇組合（一般会計）</t>
    <phoneticPr fontId="2"/>
  </si>
  <si>
    <t>蕨戸田衛生センター組合（一般会計）</t>
    <phoneticPr fontId="2"/>
  </si>
  <si>
    <t>埼玉県後期高齢者医療広域連合（一般会計）</t>
    <phoneticPr fontId="2"/>
  </si>
  <si>
    <t>埼玉県後期高齢者医療広域連合（後期高齢者医療事業特別会計）</t>
    <phoneticPr fontId="2"/>
  </si>
  <si>
    <t>埼玉県市町村総合事務組合（一般会計）</t>
    <phoneticPr fontId="2"/>
  </si>
  <si>
    <t>埼玉県市町村総合事務組合（交通災害共済事業特別会計）</t>
    <phoneticPr fontId="2"/>
  </si>
  <si>
    <t>彩の国さいたま人づくり広域連合（一般会計）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</si>
  <si>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</si>
  <si>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</si>
  <si>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</si>
  <si>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</si>
  <si>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</si>
  <si>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</si>
  <si>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</si>
  <si>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</si>
  <si>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</si>
  <si>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</si>
  <si>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</si>
  <si>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と比較しても低水準であるが、一方で有形固定資産減価償却率は高い傾向にある。特に、市庁舎は有形固定資産減価償却率が90％を超えており、平均を押し上げる要因の１つとなっているが、今後建替えにより有形固定資産減価償却率は大幅に低下する見込みとなっている。一方で、市庁舎の建替えには起債による財源の確保が必要となることから、将来負担比率の増大が見込まれる。その他公共施設等の老朽化も進んでいることから、他の財源確保にも努めつつ、長期的視点をもって計画的に公共施設等の維持管理を行っていく。</t>
    <phoneticPr fontId="5"/>
  </si>
  <si>
    <t>第3次蕨市土地開発公社経営健全化計画に基づく土地の買戻しなどにより実質公債費比率は増加傾向にあったが、平成28年度は蕨市土地開発公社からの買戻しに係る支出が減となったことなどにより実質公債費比率は減少した。また、将来負担比率は減少傾向となっており、類似団体と比較しても低水準である。今後の見通しでは、土地開発公社の経営健全化の推進に伴う起債があるほか、老朽化した公共施設の改修費に充当する起債が予想されるため、実質公債費比率が上昇する見込みであり、これに伴って将来負担比率が上昇に転じる可能性もある。そのため、起債については、優先性・緊急性・住民ニーズなどの視点から、起債対象事業の必要性の有無を十分に検討するとともに、他の財源確保にも努め、財政の硬直化を招かないように計画的な運用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</si>
</sst>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27566</c:v>
                </c:pt>
                <c:pt idx="1">
                  <c:v>42806</c:v>
                </c:pt>
                <c:pt idx="2">
                  <c:v>29334</c:v>
                </c:pt>
                <c:pt idx="3">
                  <c:v>37168</c:v>
                </c:pt>
                <c:pt idx="4">
                  <c:v>32474</c:v>
                </c:pt>
              </c:numCache>
            </c:numRef>
          </c:val>
          <c:smooth val="0"/>
        </c:ser>
        <c:dLbls>
          <c:showLegendKey val="0"/>
          <c:showVal val="0"/>
          <c:showCatName val="0"/>
          <c:showSerName val="0"/>
          <c:showPercent val="0"/>
          <c:showBubbleSize val="0"/>
        </c:dLbls>
        <c:marker val="1"/>
        <c:smooth val="0"/>
        <c:axId val="139518336"/>
        <c:axId val="140071680"/>
      </c:lineChart>
      <c:catAx>
        <c:axId val="13951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71680"/>
        <c:crosses val="autoZero"/>
        <c:auto val="1"/>
        <c:lblAlgn val="ctr"/>
        <c:lblOffset val="100"/>
        <c:tickLblSkip val="1"/>
        <c:tickMarkSkip val="1"/>
        <c:noMultiLvlLbl val="0"/>
      </c:catAx>
      <c:valAx>
        <c:axId val="140071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51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7.51</c:v>
                </c:pt>
                <c:pt idx="1">
                  <c:v>9.17</c:v>
                </c:pt>
                <c:pt idx="2">
                  <c:v>7.99</c:v>
                </c:pt>
                <c:pt idx="3">
                  <c:v>7.56</c:v>
                </c:pt>
                <c:pt idx="4">
                  <c:v>6.23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14.68</c:v>
                </c:pt>
                <c:pt idx="1">
                  <c:v>14.46</c:v>
                </c:pt>
                <c:pt idx="2">
                  <c:v>14.65</c:v>
                </c:pt>
                <c:pt idx="3">
                  <c:v>14.5</c:v>
                </c:pt>
                <c:pt idx="4">
                  <c:v>13.6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0886912"/>
        <c:axId val="7088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-1.1599999999999999</c:v>
                </c:pt>
                <c:pt idx="1">
                  <c:v>1.81</c:v>
                </c:pt>
                <c:pt idx="2">
                  <c:v>-1.26</c:v>
                </c:pt>
                <c:pt idx="3">
                  <c:v>-0.28999999999999998</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0886912"/>
        <c:axId val="70888832"/>
      </c:lineChart>
      <c:catAx>
        <c:axId val="708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888832"/>
        <c:crosses val="autoZero"/>
        <c:auto val="1"/>
        <c:lblAlgn val="ctr"/>
        <c:lblOffset val="100"/>
        <c:tickLblSkip val="1"/>
        <c:tickMarkSkip val="1"/>
        <c:noMultiLvlLbl val="0"/>
      </c:catAx>
      <c:valAx>
        <c:axId val="708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0.18</c:v>
                </c:pt>
                <c:pt idx="4">
                  <c:v>#N/A</c:v>
                </c:pt>
                <c:pt idx="5">
                  <c:v>0.05</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蕨市公共用地先行取得事業特別会計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蕨市公共下水道事業特別会計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蕨市後期高齢者医療特別会計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蕨市介護保険特別会計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1.3</c:v>
                </c:pt>
                <c:pt idx="4">
                  <c:v>#N/A</c:v>
                </c:pt>
                <c:pt idx="5">
                  <c:v>1.66</c:v>
                </c:pt>
                <c:pt idx="6">
                  <c:v>#N/A</c:v>
                </c:pt>
                <c:pt idx="7">
                  <c:v>1.49</c:v>
                </c:pt>
                <c:pt idx="8">
                  <c:v>#N/A</c:v>
                </c:pt>
                <c:pt idx="9">
                  <c:v>0.79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蕨市国民健康保険特別会計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1.23</c:v>
                </c:pt>
                <c:pt idx="2">
                  <c:v>#N/A</c:v>
                </c:pt>
                <c:pt idx="3">
                  <c:v>1.41</c:v>
                </c:pt>
                <c:pt idx="4">
                  <c:v>#N/A</c:v>
                </c:pt>
                <c:pt idx="5">
                  <c:v>1.63</c:v>
                </c:pt>
                <c:pt idx="6">
                  <c:v>#N/A</c:v>
                </c:pt>
                <c:pt idx="7">
                  <c:v>0.77</c:v>
                </c:pt>
                <c:pt idx="8">
                  <c:v>#N/A</c:v>
                </c:pt>
                <c:pt idx="9">
                  <c:v>1.28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7.4</c:v>
                </c:pt>
                <c:pt idx="2">
                  <c:v>#N/A</c:v>
                </c:pt>
                <c:pt idx="3">
                  <c:v>8.98</c:v>
                </c:pt>
                <c:pt idx="4">
                  <c:v>#N/A</c:v>
                </c:pt>
                <c:pt idx="5">
                  <c:v>7.91</c:v>
                </c:pt>
                <c:pt idx="6">
                  <c:v>#N/A</c:v>
                </c:pt>
                <c:pt idx="7">
                  <c:v>7.51</c:v>
                </c:pt>
                <c:pt idx="8">
                  <c:v>#N/A</c:v>
                </c:pt>
                <c:pt idx="9">
                  <c:v>6.17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蕨市立病院事業会計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6.07</c:v>
                </c:pt>
                <c:pt idx="2">
                  <c:v>#N/A</c:v>
                </c:pt>
                <c:pt idx="3">
                  <c:v>6.01</c:v>
                </c:pt>
                <c:pt idx="4">
                  <c:v>#N/A</c:v>
                </c:pt>
                <c:pt idx="5">
                  <c:v>6.7</c:v>
                </c:pt>
                <c:pt idx="6">
                  <c:v>#N/A</c:v>
                </c:pt>
                <c:pt idx="7">
                  <c:v>6.54</c:v>
                </c:pt>
                <c:pt idx="8">
                  <c:v>#N/A</c:v>
                </c:pt>
                <c:pt idx="9">
                  <c:v>7.74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9.2100000000000009</c:v>
                </c:pt>
                <c:pt idx="2">
                  <c:v>#N/A</c:v>
                </c:pt>
                <c:pt idx="3">
                  <c:v>9.6300000000000008</c:v>
                </c:pt>
                <c:pt idx="4">
                  <c:v>#N/A</c:v>
                </c:pt>
                <c:pt idx="5">
                  <c:v>9.49</c:v>
                </c:pt>
                <c:pt idx="6">
                  <c:v>#N/A</c:v>
                </c:pt>
                <c:pt idx="7">
                  <c:v>9.3000000000000007</c:v>
                </c:pt>
                <c:pt idx="8">
                  <c:v>#N/A</c:v>
                </c:pt>
                <c:pt idx="9">
                  <c:v>9.7200000000000006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0963200"/>
        <c:axId val="70964736"/>
      </c:barChart>
      <c:catAx>
        <c:axId val="709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964736"/>
        <c:crosses val="autoZero"/>
        <c:auto val="1"/>
        <c:lblAlgn val="ctr"/>
        <c:lblOffset val="100"/>
        <c:tickLblSkip val="1"/>
        <c:tickMarkSkip val="1"/>
        <c:noMultiLvlLbl val="0"/>
      </c:catAx>
      <c:valAx>
        <c:axId val="709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96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1922</c:v>
                </c:pt>
                <c:pt idx="5">
                  <c:v>2045</c:v>
                </c:pt>
                <c:pt idx="8">
                  <c:v>1947</c:v>
                </c:pt>
                <c:pt idx="11">
                  <c:v>1898</c:v>
                </c:pt>
                <c:pt idx="14">
                  <c:v>1899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431</c:v>
                </c:pt>
                <c:pt idx="3">
                  <c:v>678</c:v>
                </c:pt>
                <c:pt idx="6">
                  <c:v>504</c:v>
                </c:pt>
                <c:pt idx="9">
                  <c:v>897</c:v>
                </c:pt>
                <c:pt idx="12">
                  <c:v>285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77</c:v>
                </c:pt>
                <c:pt idx="6">
                  <c:v>68</c:v>
                </c:pt>
                <c:pt idx="9">
                  <c:v>72</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390</c:v>
                </c:pt>
                <c:pt idx="3">
                  <c:v>374</c:v>
                </c:pt>
                <c:pt idx="6">
                  <c:v>376</c:v>
                </c:pt>
                <c:pt idx="9">
                  <c:v>380</c:v>
                </c:pt>
                <c:pt idx="12">
                  <c:v>362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1595</c:v>
                </c:pt>
                <c:pt idx="3">
                  <c:v>1550</c:v>
                </c:pt>
                <c:pt idx="6">
                  <c:v>1510</c:v>
                </c:pt>
                <c:pt idx="9">
                  <c:v>1327</c:v>
                </c:pt>
                <c:pt idx="12">
                  <c:v>1436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1105536"/>
        <c:axId val="7183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549</c:v>
                </c:pt>
                <c:pt idx="2">
                  <c:v>#N/A</c:v>
                </c:pt>
                <c:pt idx="3">
                  <c:v>#N/A</c:v>
                </c:pt>
                <c:pt idx="4">
                  <c:v>634</c:v>
                </c:pt>
                <c:pt idx="5">
                  <c:v>#N/A</c:v>
                </c:pt>
                <c:pt idx="6">
                  <c:v>#N/A</c:v>
                </c:pt>
                <c:pt idx="7">
                  <c:v>511</c:v>
                </c:pt>
                <c:pt idx="8">
                  <c:v>#N/A</c:v>
                </c:pt>
                <c:pt idx="9">
                  <c:v>#N/A</c:v>
                </c:pt>
                <c:pt idx="10">
                  <c:v>778</c:v>
                </c:pt>
                <c:pt idx="11">
                  <c:v>#N/A</c:v>
                </c:pt>
                <c:pt idx="12">
                  <c:v>#N/A</c:v>
                </c:pt>
                <c:pt idx="13">
                  <c:v>248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1105536"/>
        <c:axId val="71832704"/>
      </c:lineChart>
      <c:catAx>
        <c:axId val="711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832704"/>
        <c:crosses val="autoZero"/>
        <c:auto val="1"/>
        <c:lblAlgn val="ctr"/>
        <c:lblOffset val="100"/>
        <c:tickLblSkip val="1"/>
        <c:tickMarkSkip val="1"/>
        <c:noMultiLvlLbl val="0"/>
      </c:catAx>
      <c:valAx>
        <c:axId val="7183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16047</c:v>
                </c:pt>
                <c:pt idx="5">
                  <c:v>16585</c:v>
                </c:pt>
                <c:pt idx="8">
                  <c:v>16629</c:v>
                </c:pt>
                <c:pt idx="11">
                  <c:v>16648</c:v>
                </c:pt>
                <c:pt idx="14">
                  <c:v>16563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7086</c:v>
                </c:pt>
                <c:pt idx="5">
                  <c:v>6665</c:v>
                </c:pt>
                <c:pt idx="8">
                  <c:v>6431</c:v>
                </c:pt>
                <c:pt idx="11">
                  <c:v>5737</c:v>
                </c:pt>
                <c:pt idx="14">
                  <c:v>6091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3849</c:v>
                </c:pt>
                <c:pt idx="5">
                  <c:v>3876</c:v>
                </c:pt>
                <c:pt idx="8">
                  <c:v>4230</c:v>
                </c:pt>
                <c:pt idx="11">
                  <c:v>4951</c:v>
                </c:pt>
                <c:pt idx="14">
                  <c:v>5052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3424</c:v>
                </c:pt>
                <c:pt idx="3">
                  <c:v>3100</c:v>
                </c:pt>
                <c:pt idx="6">
                  <c:v>2803</c:v>
                </c:pt>
                <c:pt idx="9">
                  <c:v>2676</c:v>
                </c:pt>
                <c:pt idx="12">
                  <c:v>2585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563</c:v>
                </c:pt>
                <c:pt idx="3">
                  <c:v>466</c:v>
                </c:pt>
                <c:pt idx="6">
                  <c:v>368</c:v>
                </c:pt>
                <c:pt idx="9">
                  <c:v>270</c:v>
                </c:pt>
                <c:pt idx="12">
                  <c:v>185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4700</c:v>
                </c:pt>
                <c:pt idx="3">
                  <c:v>4585</c:v>
                </c:pt>
                <c:pt idx="6">
                  <c:v>4340</c:v>
                </c:pt>
                <c:pt idx="9">
                  <c:v>4129</c:v>
                </c:pt>
                <c:pt idx="12">
                  <c:v>4039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5997</c:v>
                </c:pt>
                <c:pt idx="3">
                  <c:v>5330</c:v>
                </c:pt>
                <c:pt idx="6">
                  <c:v>4835</c:v>
                </c:pt>
                <c:pt idx="9">
                  <c:v>3944</c:v>
                </c:pt>
                <c:pt idx="12">
                  <c:v>3669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15674</c:v>
                </c:pt>
                <c:pt idx="3">
                  <c:v>16053</c:v>
                </c:pt>
                <c:pt idx="6">
                  <c:v>16342</c:v>
                </c:pt>
                <c:pt idx="9">
                  <c:v>17343</c:v>
                </c:pt>
                <c:pt idx="12">
                  <c:v>17489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7277056"/>
        <c:axId val="7727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3375</c:v>
                </c:pt>
                <c:pt idx="2">
                  <c:v>#N/A</c:v>
                </c:pt>
                <c:pt idx="3">
                  <c:v>#N/A</c:v>
                </c:pt>
                <c:pt idx="4">
                  <c:v>2409</c:v>
                </c:pt>
                <c:pt idx="5">
                  <c:v>#N/A</c:v>
                </c:pt>
                <c:pt idx="6">
                  <c:v>#N/A</c:v>
                </c:pt>
                <c:pt idx="7">
                  <c:v>1399</c:v>
                </c:pt>
                <c:pt idx="8">
                  <c:v>#N/A</c:v>
                </c:pt>
                <c:pt idx="9">
                  <c:v>#N/A</c:v>
                </c:pt>
                <c:pt idx="10">
                  <c:v>1025</c:v>
                </c:pt>
                <c:pt idx="11">
                  <c:v>#N/A</c:v>
                </c:pt>
                <c:pt idx="12">
                  <c:v>#N/A</c:v>
                </c:pt>
                <c:pt idx="13">
                  <c:v>261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7277056"/>
        <c:axId val="77279232"/>
      </c:lineChart>
      <c:catAx>
        <c:axId val="7727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279232"/>
        <c:crosses val="autoZero"/>
        <c:auto val="1"/>
        <c:lblAlgn val="ctr"/>
        <c:lblOffset val="100"/>
        <c:tickLblSkip val="1"/>
        <c:tickMarkSkip val="1"/>
        <c:noMultiLvlLbl val="0"/>
      </c:catAx>
      <c:valAx>
        <c:axId val="772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7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66.8</c:v>
                </c:pt>
              </c:numCache>
            </c:numRef>
          </c:xVal>
          <c:yVal>
            <c:numRef>
              <c:f>公会計指標分析・財政指標組合せ分析表!$K$51:$O$51</c:f>
              <c:numCache>
                <c:formatCode>#,##0.0;"▲ "#,##0.0</c:formatCode>
                <c:ptCount val="5"/>
                <c:pt idx="3">
                  <c:v>8.1999999999999993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651968"/>
        <c:axId val="77653888"/>
      </c:scatterChart>
      <c:valAx>
        <c:axId val="77651968"/>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653888"/>
        <c:crosses val="autoZero"/>
        <c:crossBetween val="midCat"/>
      </c:valAx>
      <c:valAx>
        <c:axId val="77653888"/>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65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4.0999999999999996</c:v>
                </c:pt>
                <c:pt idx="2">
                  <c:v>4.5</c:v>
                </c:pt>
                <c:pt idx="3">
                  <c:v>5.0999999999999996</c:v>
                </c:pt>
                <c:pt idx="4">
                  <c:v>4.0999999999999996</c:v>
                </c:pt>
              </c:numCache>
            </c:numRef>
          </c:xVal>
          <c:yVal>
            <c:numRef>
              <c:f>公会計指標分析・財政指標組合せ分析表!$K$73:$O$73</c:f>
              <c:numCache>
                <c:formatCode>#,##0.0;"▲ "#,##0.0</c:formatCode>
                <c:ptCount val="5"/>
                <c:pt idx="0">
                  <c:v>27.6</c:v>
                </c:pt>
                <c:pt idx="1">
                  <c:v>19.399999999999999</c:v>
                </c:pt>
                <c:pt idx="2">
                  <c:v>11.5</c:v>
                </c:pt>
                <c:pt idx="3">
                  <c:v>8.1999999999999993</c:v>
                </c:pt>
                <c:pt idx="4">
                  <c:v>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0451840"/>
        <c:axId val="80462208"/>
      </c:scatterChart>
      <c:valAx>
        <c:axId val="80451840"/>
        <c:scaling>
          <c:orientation val="minMax"/>
          <c:max val="10.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62208"/>
        <c:crosses val="autoZero"/>
        <c:crossBetween val="midCat"/>
      </c:valAx>
      <c:valAx>
        <c:axId val="80462208"/>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5184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毎年発行していることから、元利償還金及び算入公債費等に占める臨時財政対策債の割合は増加傾向にあるが、利率の高い過去の償還案件が終了することから、全体として減少傾向にある。また、債務負担行為に基づく支出額の大部分は、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蕨市土地開発公社経営健全化計画に基づく土地の買戻し費用である。年度間の買戻し金額にばらつきがあるものの、同計画に基づき、今後も着実に実行していくものである。引き続き、他の財源確保を図り、市債に依存し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蕨市土地開発公社経営健全化計画に基づく土地の買戻しや退職手当負担見込額の減少により、将来負担額は減少傾向にある。一方で、充当可能財源等は、今後見込まれる公共施設改修に備えて基金を積み増すなど、充当可能基金を毎年度増額してい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年度将来負担比率は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％改善している。引き続き、将来世代に負担を先送りしないよう、財政の健全化に努める。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年度においては、類似団体内平均値と比べ高い傾向にある。このような中で、厳しい財政状況における公共施設等の老朽化などに対応するため、平成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蕨市公共施設等総合管理計画」を策定し、将来のまちの姿を見据えた公共施設等のあり方に関する基本的な方針を示した。今後は同計画に基づき、個別施設計画を策定することで公共施設等の改修を計画的に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484555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462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484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1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1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18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61976</xdr:rowOff>
    </xdr:from>
    <xdr:to>
      <xdr:col>3</xdr:col>
      <xdr:colOff>511175</xdr:colOff>
      <xdr:row>27</xdr:row>
      <xdr:rowOff>163576</xdr:rowOff>
    </xdr:to>
    <xdr:sp macro="" textlink="">
      <xdr:nvSpPr>
        <xdr:cNvPr id="75" name="円/楕円 74"/>
        <xdr:cNvSpPr/>
      </xdr:nvSpPr>
      <xdr:spPr>
        <a:xfrm>
          <a:off x="4000500" y="46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527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8653</xdr:rowOff>
    </xdr:from>
    <xdr:ext cx="405111" cy="259045"/>
    <xdr:sp macro="" textlink="">
      <xdr:nvSpPr>
        <xdr:cNvPr id="77" name="n_1mainValue有形固定資産減価償却率"/>
        <xdr:cNvSpPr txBox="1"/>
      </xdr:nvSpPr>
      <xdr:spPr>
        <a:xfrm>
          <a:off x="3836043" y="446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51117</xdr:rowOff>
    </xdr:from>
    <xdr:to>
      <xdr:col>5</xdr:col>
      <xdr:colOff>409575</xdr:colOff>
      <xdr:row>34</xdr:row>
      <xdr:rowOff>152717</xdr:rowOff>
    </xdr:to>
    <xdr:sp macro="" textlink="">
      <xdr:nvSpPr>
        <xdr:cNvPr id="74" name="円/楕円 73"/>
        <xdr:cNvSpPr/>
      </xdr:nvSpPr>
      <xdr:spPr>
        <a:xfrm>
          <a:off x="3746500" y="58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169244</xdr:rowOff>
    </xdr:from>
    <xdr:ext cx="405111" cy="259045"/>
    <xdr:sp macro="" textlink="">
      <xdr:nvSpPr>
        <xdr:cNvPr id="76" name="n_1mainValue【道路】&#10;有形固定資産減価償却率"/>
        <xdr:cNvSpPr txBox="1"/>
      </xdr:nvSpPr>
      <xdr:spPr>
        <a:xfrm>
          <a:off x="3582043" y="565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164800</xdr:rowOff>
    </xdr:from>
    <xdr:to>
      <xdr:col>14</xdr:col>
      <xdr:colOff>79375</xdr:colOff>
      <xdr:row>41</xdr:row>
      <xdr:rowOff>94950</xdr:rowOff>
    </xdr:to>
    <xdr:sp macro="" textlink="">
      <xdr:nvSpPr>
        <xdr:cNvPr id="111" name="円/楕円 110"/>
        <xdr:cNvSpPr/>
      </xdr:nvSpPr>
      <xdr:spPr>
        <a:xfrm>
          <a:off x="9588500" y="7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86077</xdr:rowOff>
    </xdr:from>
    <xdr:ext cx="469744" cy="259045"/>
    <xdr:sp macro="" textlink="">
      <xdr:nvSpPr>
        <xdr:cNvPr id="113" name="n_1mainValue【道路】&#10;一人当たり延長"/>
        <xdr:cNvSpPr txBox="1"/>
      </xdr:nvSpPr>
      <xdr:spPr>
        <a:xfrm>
          <a:off x="9391727" y="71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160655</xdr:rowOff>
    </xdr:from>
    <xdr:to>
      <xdr:col>5</xdr:col>
      <xdr:colOff>409575</xdr:colOff>
      <xdr:row>56</xdr:row>
      <xdr:rowOff>90805</xdr:rowOff>
    </xdr:to>
    <xdr:sp macro="" textlink="">
      <xdr:nvSpPr>
        <xdr:cNvPr id="155" name="円/楕円 154"/>
        <xdr:cNvSpPr/>
      </xdr:nvSpPr>
      <xdr:spPr>
        <a:xfrm>
          <a:off x="3746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6"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107332</xdr:rowOff>
    </xdr:from>
    <xdr:ext cx="405111" cy="259045"/>
    <xdr:sp macro="" textlink="">
      <xdr:nvSpPr>
        <xdr:cNvPr id="157" name="n_1mainValue【橋りょう・トンネル】&#10;有形固定資産減価償却率"/>
        <xdr:cNvSpPr txBox="1"/>
      </xdr:nvSpPr>
      <xdr:spPr>
        <a:xfrm>
          <a:off x="3582043"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125306</xdr:rowOff>
    </xdr:from>
    <xdr:to>
      <xdr:col>14</xdr:col>
      <xdr:colOff>79375</xdr:colOff>
      <xdr:row>64</xdr:row>
      <xdr:rowOff>55456</xdr:rowOff>
    </xdr:to>
    <xdr:sp macro="" textlink="">
      <xdr:nvSpPr>
        <xdr:cNvPr id="194" name="円/楕円 193"/>
        <xdr:cNvSpPr/>
      </xdr:nvSpPr>
      <xdr:spPr>
        <a:xfrm>
          <a:off x="9588500" y="109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46583</xdr:rowOff>
    </xdr:from>
    <xdr:ext cx="534377" cy="259045"/>
    <xdr:sp macro="" textlink="">
      <xdr:nvSpPr>
        <xdr:cNvPr id="196" name="n_1mainValue【橋りょう・トンネル】&#10;一人当たり有形固定資産（償却資産）額"/>
        <xdr:cNvSpPr txBox="1"/>
      </xdr:nvSpPr>
      <xdr:spPr>
        <a:xfrm>
          <a:off x="9359411" y="110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93436</xdr:rowOff>
    </xdr:from>
    <xdr:to>
      <xdr:col>5</xdr:col>
      <xdr:colOff>409575</xdr:colOff>
      <xdr:row>84</xdr:row>
      <xdr:rowOff>23586</xdr:rowOff>
    </xdr:to>
    <xdr:sp macro="" textlink="">
      <xdr:nvSpPr>
        <xdr:cNvPr id="236" name="円/楕円 235"/>
        <xdr:cNvSpPr/>
      </xdr:nvSpPr>
      <xdr:spPr>
        <a:xfrm>
          <a:off x="3746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40113</xdr:rowOff>
    </xdr:from>
    <xdr:ext cx="405111" cy="259045"/>
    <xdr:sp macro="" textlink="">
      <xdr:nvSpPr>
        <xdr:cNvPr id="238" name="n_1mainValue【公営住宅】&#10;有形固定資産減価償却率"/>
        <xdr:cNvSpPr txBox="1"/>
      </xdr:nvSpPr>
      <xdr:spPr>
        <a:xfrm>
          <a:off x="3582043"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84837</xdr:rowOff>
    </xdr:from>
    <xdr:to>
      <xdr:col>14</xdr:col>
      <xdr:colOff>79375</xdr:colOff>
      <xdr:row>86</xdr:row>
      <xdr:rowOff>14987</xdr:rowOff>
    </xdr:to>
    <xdr:sp macro="" textlink="">
      <xdr:nvSpPr>
        <xdr:cNvPr id="275" name="円/楕円 274"/>
        <xdr:cNvSpPr/>
      </xdr:nvSpPr>
      <xdr:spPr>
        <a:xfrm>
          <a:off x="9588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6114</xdr:rowOff>
    </xdr:from>
    <xdr:ext cx="469744" cy="259045"/>
    <xdr:sp macro="" textlink="">
      <xdr:nvSpPr>
        <xdr:cNvPr id="277" name="n_1mainValue【公営住宅】&#10;一人当たり面積"/>
        <xdr:cNvSpPr txBox="1"/>
      </xdr:nvSpPr>
      <xdr:spPr>
        <a:xfrm>
          <a:off x="93917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93980</xdr:rowOff>
    </xdr:from>
    <xdr:to>
      <xdr:col>22</xdr:col>
      <xdr:colOff>415925</xdr:colOff>
      <xdr:row>37</xdr:row>
      <xdr:rowOff>24130</xdr:rowOff>
    </xdr:to>
    <xdr:sp macro="" textlink="">
      <xdr:nvSpPr>
        <xdr:cNvPr id="331" name="円/楕円 330"/>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40657</xdr:rowOff>
    </xdr:from>
    <xdr:ext cx="405111" cy="259045"/>
    <xdr:sp macro="" textlink="">
      <xdr:nvSpPr>
        <xdr:cNvPr id="333" name="n_1mainValue【認定こども園・幼稚園・保育所】&#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20828</xdr:rowOff>
    </xdr:from>
    <xdr:to>
      <xdr:col>31</xdr:col>
      <xdr:colOff>85725</xdr:colOff>
      <xdr:row>40</xdr:row>
      <xdr:rowOff>122428</xdr:rowOff>
    </xdr:to>
    <xdr:sp macro="" textlink="">
      <xdr:nvSpPr>
        <xdr:cNvPr id="368" name="円/楕円 367"/>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69"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113555</xdr:rowOff>
    </xdr:from>
    <xdr:ext cx="469744" cy="259045"/>
    <xdr:sp macro="" textlink="">
      <xdr:nvSpPr>
        <xdr:cNvPr id="370" name="n_1mainValue【認定こども園・幼稚園・保育所】&#10;一人当たり面積"/>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124460</xdr:rowOff>
    </xdr:from>
    <xdr:to>
      <xdr:col>22</xdr:col>
      <xdr:colOff>415925</xdr:colOff>
      <xdr:row>59</xdr:row>
      <xdr:rowOff>54610</xdr:rowOff>
    </xdr:to>
    <xdr:sp macro="" textlink="">
      <xdr:nvSpPr>
        <xdr:cNvPr id="408" name="円/楕円 407"/>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09"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71137</xdr:rowOff>
    </xdr:from>
    <xdr:ext cx="405111" cy="259045"/>
    <xdr:sp macro="" textlink="">
      <xdr:nvSpPr>
        <xdr:cNvPr id="410" name="n_1mainValue【学校施設】&#10;有形固定資産減価償却率"/>
        <xdr:cNvSpPr txBox="1"/>
      </xdr:nvSpPr>
      <xdr:spPr>
        <a:xfrm>
          <a:off x="15266043"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58057</xdr:rowOff>
    </xdr:from>
    <xdr:to>
      <xdr:col>31</xdr:col>
      <xdr:colOff>85725</xdr:colOff>
      <xdr:row>64</xdr:row>
      <xdr:rowOff>159657</xdr:rowOff>
    </xdr:to>
    <xdr:sp macro="" textlink="">
      <xdr:nvSpPr>
        <xdr:cNvPr id="450" name="円/楕円 449"/>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45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150784</xdr:rowOff>
    </xdr:from>
    <xdr:ext cx="469744" cy="259045"/>
    <xdr:sp macro="" textlink="">
      <xdr:nvSpPr>
        <xdr:cNvPr id="452" name="n_1mainValue【学校施設】&#10;一人当たり面積"/>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1" name="テキスト ボックス 4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5" name="直線コネクタ 47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7" name="直線コネクタ 47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9" name="直線コネクタ 47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8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81" name="フローチャート : 判断 48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82" name="フローチャート : 判断 48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138176</xdr:rowOff>
    </xdr:from>
    <xdr:to>
      <xdr:col>22</xdr:col>
      <xdr:colOff>415925</xdr:colOff>
      <xdr:row>83</xdr:row>
      <xdr:rowOff>68326</xdr:rowOff>
    </xdr:to>
    <xdr:sp macro="" textlink="">
      <xdr:nvSpPr>
        <xdr:cNvPr id="488" name="円/楕円 487"/>
        <xdr:cNvSpPr/>
      </xdr:nvSpPr>
      <xdr:spPr>
        <a:xfrm>
          <a:off x="15430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489"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84853</xdr:rowOff>
    </xdr:from>
    <xdr:ext cx="405111" cy="259045"/>
    <xdr:sp macro="" textlink="">
      <xdr:nvSpPr>
        <xdr:cNvPr id="490" name="n_1mainValue【児童館】&#10;有形固定資産減価償却率"/>
        <xdr:cNvSpPr txBox="1"/>
      </xdr:nvSpPr>
      <xdr:spPr>
        <a:xfrm>
          <a:off x="15266043"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7"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10161</xdr:rowOff>
    </xdr:from>
    <xdr:to>
      <xdr:col>31</xdr:col>
      <xdr:colOff>85725</xdr:colOff>
      <xdr:row>82</xdr:row>
      <xdr:rowOff>111761</xdr:rowOff>
    </xdr:to>
    <xdr:sp macro="" textlink="">
      <xdr:nvSpPr>
        <xdr:cNvPr id="525" name="円/楕円 524"/>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128288</xdr:rowOff>
    </xdr:from>
    <xdr:ext cx="469744" cy="259045"/>
    <xdr:sp macro="" textlink="">
      <xdr:nvSpPr>
        <xdr:cNvPr id="527"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2" name="直線コネクタ 5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4" name="直線コネクタ 5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6" name="直線コネクタ 5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8" name="フローチャート : 判断 5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9" name="フローチャート : 判断 5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21589</xdr:rowOff>
    </xdr:from>
    <xdr:to>
      <xdr:col>22</xdr:col>
      <xdr:colOff>415925</xdr:colOff>
      <xdr:row>103</xdr:row>
      <xdr:rowOff>123189</xdr:rowOff>
    </xdr:to>
    <xdr:sp macro="" textlink="">
      <xdr:nvSpPr>
        <xdr:cNvPr id="565" name="円/楕円 564"/>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6"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139716</xdr:rowOff>
    </xdr:from>
    <xdr:ext cx="405111" cy="259045"/>
    <xdr:sp macro="" textlink="">
      <xdr:nvSpPr>
        <xdr:cNvPr id="567" name="n_1mainValue【公民館】&#10;有形固定資産減価償却率"/>
        <xdr:cNvSpPr txBox="1"/>
      </xdr:nvSpPr>
      <xdr:spPr>
        <a:xfrm>
          <a:off x="15266043"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1" name="直線コネクタ 59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3" name="直線コネクタ 59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7" name="フローチャート : 判断 59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8" name="フローチャート : 判断 59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135889</xdr:rowOff>
    </xdr:from>
    <xdr:to>
      <xdr:col>31</xdr:col>
      <xdr:colOff>85725</xdr:colOff>
      <xdr:row>107</xdr:row>
      <xdr:rowOff>66039</xdr:rowOff>
    </xdr:to>
    <xdr:sp macro="" textlink="">
      <xdr:nvSpPr>
        <xdr:cNvPr id="604" name="円/楕円 603"/>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57166</xdr:rowOff>
    </xdr:from>
    <xdr:ext cx="469744" cy="259045"/>
    <xdr:sp macro="" textlink="">
      <xdr:nvSpPr>
        <xdr:cNvPr id="606"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有形固定資産減価償却率が高い施設は、「橋りょう・トンネル」、「児童館」、「公民館」である。橋りょうについては、平成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橋りょう点検を実施しており、早期措置対象となったものから補修・架替等工事を進めていく。また、児童館及び公民館については、耐震補強工事及び改修工事を現在進めているところであり、有形固定資産減価償却率の低下が見込まれ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635</xdr:rowOff>
    </xdr:from>
    <xdr:to>
      <xdr:col>5</xdr:col>
      <xdr:colOff>409575</xdr:colOff>
      <xdr:row>36</xdr:row>
      <xdr:rowOff>102235</xdr:rowOff>
    </xdr:to>
    <xdr:sp macro="" textlink="">
      <xdr:nvSpPr>
        <xdr:cNvPr id="71" name="円/楕円 70"/>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118762</xdr:rowOff>
    </xdr:from>
    <xdr:ext cx="405111" cy="259045"/>
    <xdr:sp macro="" textlink="">
      <xdr:nvSpPr>
        <xdr:cNvPr id="72" name="n_1mainValue【図書館】&#10;有形固定資産減価償却率"/>
        <xdr:cNvSpPr txBox="1"/>
      </xdr:nvSpPr>
      <xdr:spPr>
        <a:xfrm>
          <a:off x="3582043"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151130</xdr:rowOff>
    </xdr:from>
    <xdr:to>
      <xdr:col>14</xdr:col>
      <xdr:colOff>79375</xdr:colOff>
      <xdr:row>38</xdr:row>
      <xdr:rowOff>81280</xdr:rowOff>
    </xdr:to>
    <xdr:sp macro="" textlink="">
      <xdr:nvSpPr>
        <xdr:cNvPr id="108" name="円/楕円 107"/>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72407</xdr:rowOff>
    </xdr:from>
    <xdr:ext cx="469744" cy="259045"/>
    <xdr:sp macro="" textlink="">
      <xdr:nvSpPr>
        <xdr:cNvPr id="109" name="n_1main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74930</xdr:rowOff>
    </xdr:from>
    <xdr:to>
      <xdr:col>5</xdr:col>
      <xdr:colOff>409575</xdr:colOff>
      <xdr:row>56</xdr:row>
      <xdr:rowOff>5080</xdr:rowOff>
    </xdr:to>
    <xdr:sp macro="" textlink="">
      <xdr:nvSpPr>
        <xdr:cNvPr id="146" name="円/楕円 145"/>
        <xdr:cNvSpPr/>
      </xdr:nvSpPr>
      <xdr:spPr>
        <a:xfrm>
          <a:off x="3746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21607</xdr:rowOff>
    </xdr:from>
    <xdr:ext cx="405111" cy="259045"/>
    <xdr:sp macro="" textlink="">
      <xdr:nvSpPr>
        <xdr:cNvPr id="147" name="n_1mainValue【体育館・プール】&#10;有形固定資産減価償却率"/>
        <xdr:cNvSpPr txBox="1"/>
      </xdr:nvSpPr>
      <xdr:spPr>
        <a:xfrm>
          <a:off x="358204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134366</xdr:rowOff>
    </xdr:from>
    <xdr:to>
      <xdr:col>14</xdr:col>
      <xdr:colOff>79375</xdr:colOff>
      <xdr:row>62</xdr:row>
      <xdr:rowOff>64516</xdr:rowOff>
    </xdr:to>
    <xdr:sp macro="" textlink="">
      <xdr:nvSpPr>
        <xdr:cNvPr id="183" name="円/楕円 182"/>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55643</xdr:rowOff>
    </xdr:from>
    <xdr:ext cx="469744" cy="259045"/>
    <xdr:sp macro="" textlink="">
      <xdr:nvSpPr>
        <xdr:cNvPr id="184" name="n_1main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49022</xdr:rowOff>
    </xdr:from>
    <xdr:to>
      <xdr:col>5</xdr:col>
      <xdr:colOff>409575</xdr:colOff>
      <xdr:row>80</xdr:row>
      <xdr:rowOff>150622</xdr:rowOff>
    </xdr:to>
    <xdr:sp macro="" textlink="">
      <xdr:nvSpPr>
        <xdr:cNvPr id="221" name="円/楕円 220"/>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167149</xdr:rowOff>
    </xdr:from>
    <xdr:ext cx="405111" cy="259045"/>
    <xdr:sp macro="" textlink="">
      <xdr:nvSpPr>
        <xdr:cNvPr id="222" name="n_1mainValue【福祉施設】&#10;有形固定資産減価償却率"/>
        <xdr:cNvSpPr txBox="1"/>
      </xdr:nvSpPr>
      <xdr:spPr>
        <a:xfrm>
          <a:off x="3582043"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132080</xdr:rowOff>
    </xdr:from>
    <xdr:to>
      <xdr:col>14</xdr:col>
      <xdr:colOff>79375</xdr:colOff>
      <xdr:row>83</xdr:row>
      <xdr:rowOff>62230</xdr:rowOff>
    </xdr:to>
    <xdr:sp macro="" textlink="">
      <xdr:nvSpPr>
        <xdr:cNvPr id="260" name="円/楕円 259"/>
        <xdr:cNvSpPr/>
      </xdr:nvSpPr>
      <xdr:spPr>
        <a:xfrm>
          <a:off x="958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53357</xdr:rowOff>
    </xdr:from>
    <xdr:ext cx="469744" cy="259045"/>
    <xdr:sp macro="" textlink="">
      <xdr:nvSpPr>
        <xdr:cNvPr id="261" name="n_1mainValue【福祉施設】&#10;一人当たり面積"/>
        <xdr:cNvSpPr txBox="1"/>
      </xdr:nvSpPr>
      <xdr:spPr>
        <a:xfrm>
          <a:off x="93917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160020</xdr:rowOff>
    </xdr:from>
    <xdr:to>
      <xdr:col>6</xdr:col>
      <xdr:colOff>510540</xdr:colOff>
      <xdr:row>109</xdr:row>
      <xdr:rowOff>47625</xdr:rowOff>
    </xdr:to>
    <xdr:cxnSp macro="">
      <xdr:nvCxnSpPr>
        <xdr:cNvPr id="286" name="直線コネクタ 285"/>
        <xdr:cNvCxnSpPr/>
      </xdr:nvCxnSpPr>
      <xdr:spPr>
        <a:xfrm flipV="1">
          <a:off x="4634865" y="17476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51452</xdr:rowOff>
    </xdr:from>
    <xdr:ext cx="405111" cy="259045"/>
    <xdr:sp macro="" textlink="">
      <xdr:nvSpPr>
        <xdr:cNvPr id="287" name="【市民会館】&#10;有形固定資産減価償却率最小値テキスト"/>
        <xdr:cNvSpPr txBox="1"/>
      </xdr:nvSpPr>
      <xdr:spPr>
        <a:xfrm>
          <a:off x="4724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109</xdr:row>
      <xdr:rowOff>47625</xdr:rowOff>
    </xdr:from>
    <xdr:to>
      <xdr:col>6</xdr:col>
      <xdr:colOff>600075</xdr:colOff>
      <xdr:row>109</xdr:row>
      <xdr:rowOff>47625</xdr:rowOff>
    </xdr:to>
    <xdr:cxnSp macro="">
      <xdr:nvCxnSpPr>
        <xdr:cNvPr id="288" name="直線コネクタ 287"/>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106697</xdr:rowOff>
    </xdr:from>
    <xdr:ext cx="405111" cy="259045"/>
    <xdr:sp macro="" textlink="">
      <xdr:nvSpPr>
        <xdr:cNvPr id="289" name="【市民会館】&#10;有形固定資産減価償却率最大値テキスト"/>
        <xdr:cNvSpPr txBox="1"/>
      </xdr:nvSpPr>
      <xdr:spPr>
        <a:xfrm>
          <a:off x="4724400"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101</xdr:row>
      <xdr:rowOff>160020</xdr:rowOff>
    </xdr:from>
    <xdr:to>
      <xdr:col>6</xdr:col>
      <xdr:colOff>600075</xdr:colOff>
      <xdr:row>101</xdr:row>
      <xdr:rowOff>160020</xdr:rowOff>
    </xdr:to>
    <xdr:cxnSp macro="">
      <xdr:nvCxnSpPr>
        <xdr:cNvPr id="290" name="直線コネクタ 289"/>
        <xdr:cNvCxnSpPr/>
      </xdr:nvCxnSpPr>
      <xdr:spPr>
        <a:xfrm>
          <a:off x="4546600" y="1747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85741</xdr:rowOff>
    </xdr:from>
    <xdr:ext cx="405111" cy="259045"/>
    <xdr:sp macro="" textlink="">
      <xdr:nvSpPr>
        <xdr:cNvPr id="291" name="【市民会館】&#10;有形固定資産減価償却率平均値テキスト"/>
        <xdr:cNvSpPr txBox="1"/>
      </xdr:nvSpPr>
      <xdr:spPr>
        <a:xfrm>
          <a:off x="47244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92" name="フローチャート : 判断 291"/>
        <xdr:cNvSpPr/>
      </xdr:nvSpPr>
      <xdr:spPr>
        <a:xfrm>
          <a:off x="4584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293" name="フローチャート : 判断 292"/>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60977</xdr:rowOff>
    </xdr:from>
    <xdr:ext cx="405111" cy="259045"/>
    <xdr:sp macro="" textlink="">
      <xdr:nvSpPr>
        <xdr:cNvPr id="294" name="n_1aveValue【市民会館】&#10;有形固定資産減価償却率"/>
        <xdr:cNvSpPr txBox="1"/>
      </xdr:nvSpPr>
      <xdr:spPr>
        <a:xfrm>
          <a:off x="3582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158750</xdr:rowOff>
    </xdr:from>
    <xdr:to>
      <xdr:col>5</xdr:col>
      <xdr:colOff>409575</xdr:colOff>
      <xdr:row>101</xdr:row>
      <xdr:rowOff>88900</xdr:rowOff>
    </xdr:to>
    <xdr:sp macro="" textlink="">
      <xdr:nvSpPr>
        <xdr:cNvPr id="300" name="円/楕円 299"/>
        <xdr:cNvSpPr/>
      </xdr:nvSpPr>
      <xdr:spPr>
        <a:xfrm>
          <a:off x="3746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105427</xdr:rowOff>
    </xdr:from>
    <xdr:ext cx="405111" cy="259045"/>
    <xdr:sp macro="" textlink="">
      <xdr:nvSpPr>
        <xdr:cNvPr id="301" name="n_1mainValue【市民会館】&#10;有形固定資産減価償却率"/>
        <xdr:cNvSpPr txBox="1"/>
      </xdr:nvSpPr>
      <xdr:spPr>
        <a:xfrm>
          <a:off x="3582043"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6" name="直線コネクタ 325"/>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8" name="直線コネクタ 32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9"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30" name="直線コネクタ 329"/>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31"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2" name="フローチャート : 判断 331"/>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3" name="フローチャート : 判断 332"/>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4"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13970</xdr:rowOff>
    </xdr:from>
    <xdr:to>
      <xdr:col>14</xdr:col>
      <xdr:colOff>79375</xdr:colOff>
      <xdr:row>107</xdr:row>
      <xdr:rowOff>115570</xdr:rowOff>
    </xdr:to>
    <xdr:sp macro="" textlink="">
      <xdr:nvSpPr>
        <xdr:cNvPr id="340" name="円/楕円 339"/>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106697</xdr:rowOff>
    </xdr:from>
    <xdr:ext cx="469744" cy="259045"/>
    <xdr:sp macro="" textlink="">
      <xdr:nvSpPr>
        <xdr:cNvPr id="341"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8" name="テキスト ボックス 3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80" name="直線コネクタ 379"/>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81"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2" name="直線コネクタ 381"/>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3"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4" name="直線コネクタ 383"/>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5"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6" name="フローチャート : 判断 385"/>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7" name="フローチャート : 判断 386"/>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88"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100076</xdr:rowOff>
    </xdr:from>
    <xdr:to>
      <xdr:col>22</xdr:col>
      <xdr:colOff>415925</xdr:colOff>
      <xdr:row>58</xdr:row>
      <xdr:rowOff>30226</xdr:rowOff>
    </xdr:to>
    <xdr:sp macro="" textlink="">
      <xdr:nvSpPr>
        <xdr:cNvPr id="394" name="円/楕円 393"/>
        <xdr:cNvSpPr/>
      </xdr:nvSpPr>
      <xdr:spPr>
        <a:xfrm>
          <a:off x="15430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46753</xdr:rowOff>
    </xdr:from>
    <xdr:ext cx="405111" cy="259045"/>
    <xdr:sp macro="" textlink="">
      <xdr:nvSpPr>
        <xdr:cNvPr id="395" name="n_1mainValue【保健センター・保健所】&#10;有形固定資産減価償却率"/>
        <xdr:cNvSpPr txBox="1"/>
      </xdr:nvSpPr>
      <xdr:spPr>
        <a:xfrm>
          <a:off x="15266043"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6" name="直線コネクタ 4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7" name="テキスト ボックス 4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8" name="直線コネクタ 4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9" name="テキスト ボックス 4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0" name="直線コネクタ 4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1" name="テキスト ボックス 4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2" name="直線コネクタ 4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3" name="テキスト ボックス 4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7" name="直線コネクタ 416"/>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8"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9" name="直線コネクタ 418"/>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20"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21" name="直線コネクタ 420"/>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2"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3" name="フローチャート : 判断 422"/>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4" name="フローチャート : 判断 423"/>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431" name="円/楕円 430"/>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76217</xdr:rowOff>
    </xdr:from>
    <xdr:ext cx="469744" cy="259045"/>
    <xdr:sp macro="" textlink="">
      <xdr:nvSpPr>
        <xdr:cNvPr id="432"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3" name="テキスト ボックス 44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4" name="直線コネクタ 4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5" name="テキスト ボックス 44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6" name="直線コネクタ 4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7" name="テキスト ボックス 4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8" name="直線コネクタ 4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9" name="テキスト ボックス 4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0" name="直線コネクタ 4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1" name="テキスト ボックス 4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2" name="直線コネクタ 4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3" name="テキスト ボックス 4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5" name="テキスト ボックス 4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57" name="直線コネクタ 456"/>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58"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59" name="直線コネクタ 458"/>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60"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61" name="直線コネクタ 460"/>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2"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3" name="フローチャート : 判断 462"/>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4" name="フローチャート : 判断 463"/>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65"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33020</xdr:rowOff>
    </xdr:from>
    <xdr:to>
      <xdr:col>22</xdr:col>
      <xdr:colOff>415925</xdr:colOff>
      <xdr:row>83</xdr:row>
      <xdr:rowOff>134620</xdr:rowOff>
    </xdr:to>
    <xdr:sp macro="" textlink="">
      <xdr:nvSpPr>
        <xdr:cNvPr id="471" name="円/楕円 470"/>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125747</xdr:rowOff>
    </xdr:from>
    <xdr:ext cx="405111" cy="259045"/>
    <xdr:sp macro="" textlink="">
      <xdr:nvSpPr>
        <xdr:cNvPr id="472" name="n_1mainValue【消防施設】&#10;有形固定資産減価償却率"/>
        <xdr:cNvSpPr txBox="1"/>
      </xdr:nvSpPr>
      <xdr:spPr>
        <a:xfrm>
          <a:off x="15266043"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3" name="直線コネクタ 4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4" name="テキスト ボックス 4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5" name="直線コネクタ 4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6" name="テキスト ボックス 4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7" name="直線コネクタ 4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8" name="テキスト ボックス 4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9" name="直線コネクタ 4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0" name="テキスト ボックス 4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1" name="直線コネクタ 4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2" name="テキスト ボックス 4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3" name="直線コネクタ 4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4" name="テキスト ボックス 4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8" name="直線コネクタ 497"/>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0" name="直線コネクタ 49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1"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2" name="直線コネクタ 50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3"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4" name="フローチャート : 判断 503"/>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5" name="フローチャート : 判断 504"/>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06"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12" name="円/楕円 51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13"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110489</xdr:rowOff>
    </xdr:from>
    <xdr:to>
      <xdr:col>23</xdr:col>
      <xdr:colOff>516889</xdr:colOff>
      <xdr:row>107</xdr:row>
      <xdr:rowOff>162742</xdr:rowOff>
    </xdr:to>
    <xdr:cxnSp macro="">
      <xdr:nvCxnSpPr>
        <xdr:cNvPr id="539" name="直線コネクタ 538"/>
        <xdr:cNvCxnSpPr/>
      </xdr:nvCxnSpPr>
      <xdr:spPr>
        <a:xfrm flipV="1">
          <a:off x="16318864" y="17426939"/>
          <a:ext cx="0" cy="108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166569</xdr:rowOff>
    </xdr:from>
    <xdr:ext cx="405111" cy="259045"/>
    <xdr:sp macro="" textlink="">
      <xdr:nvSpPr>
        <xdr:cNvPr id="540" name="【庁舎】&#10;有形固定資産減価償却率最小値テキスト"/>
        <xdr:cNvSpPr txBox="1"/>
      </xdr:nvSpPr>
      <xdr:spPr>
        <a:xfrm>
          <a:off x="164084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162742</xdr:rowOff>
    </xdr:from>
    <xdr:to>
      <xdr:col>23</xdr:col>
      <xdr:colOff>606425</xdr:colOff>
      <xdr:row>107</xdr:row>
      <xdr:rowOff>162742</xdr:rowOff>
    </xdr:to>
    <xdr:cxnSp macro="">
      <xdr:nvCxnSpPr>
        <xdr:cNvPr id="541" name="直線コネクタ 540"/>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57166</xdr:rowOff>
    </xdr:from>
    <xdr:ext cx="405111" cy="259045"/>
    <xdr:sp macro="" textlink="">
      <xdr:nvSpPr>
        <xdr:cNvPr id="542" name="【庁舎】&#10;有形固定資産減価償却率最大値テキスト"/>
        <xdr:cNvSpPr txBox="1"/>
      </xdr:nvSpPr>
      <xdr:spPr>
        <a:xfrm>
          <a:off x="164084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101</xdr:row>
      <xdr:rowOff>110489</xdr:rowOff>
    </xdr:from>
    <xdr:to>
      <xdr:col>23</xdr:col>
      <xdr:colOff>606425</xdr:colOff>
      <xdr:row>101</xdr:row>
      <xdr:rowOff>110489</xdr:rowOff>
    </xdr:to>
    <xdr:cxnSp macro="">
      <xdr:nvCxnSpPr>
        <xdr:cNvPr id="543" name="直線コネクタ 542"/>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5459</xdr:rowOff>
    </xdr:from>
    <xdr:ext cx="405111" cy="259045"/>
    <xdr:sp macro="" textlink="">
      <xdr:nvSpPr>
        <xdr:cNvPr id="544" name="【庁舎】&#10;有形固定資産減価償却率平均値テキスト"/>
        <xdr:cNvSpPr txBox="1"/>
      </xdr:nvSpPr>
      <xdr:spPr>
        <a:xfrm>
          <a:off x="164084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27032</xdr:rowOff>
    </xdr:from>
    <xdr:to>
      <xdr:col>23</xdr:col>
      <xdr:colOff>568325</xdr:colOff>
      <xdr:row>104</xdr:row>
      <xdr:rowOff>128632</xdr:rowOff>
    </xdr:to>
    <xdr:sp macro="" textlink="">
      <xdr:nvSpPr>
        <xdr:cNvPr id="545" name="フローチャート : 判断 544"/>
        <xdr:cNvSpPr/>
      </xdr:nvSpPr>
      <xdr:spPr>
        <a:xfrm>
          <a:off x="16268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546" name="フローチャート : 判断 545"/>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92001</xdr:rowOff>
    </xdr:from>
    <xdr:ext cx="405111" cy="259045"/>
    <xdr:sp macro="" textlink="">
      <xdr:nvSpPr>
        <xdr:cNvPr id="547" name="n_1aveValue【庁舎】&#10;有形固定資産減価償却率"/>
        <xdr:cNvSpPr txBox="1"/>
      </xdr:nvSpPr>
      <xdr:spPr>
        <a:xfrm>
          <a:off x="15266043"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27032</xdr:rowOff>
    </xdr:from>
    <xdr:to>
      <xdr:col>22</xdr:col>
      <xdr:colOff>415925</xdr:colOff>
      <xdr:row>100</xdr:row>
      <xdr:rowOff>128632</xdr:rowOff>
    </xdr:to>
    <xdr:sp macro="" textlink="">
      <xdr:nvSpPr>
        <xdr:cNvPr id="553" name="円/楕円 552"/>
        <xdr:cNvSpPr/>
      </xdr:nvSpPr>
      <xdr:spPr>
        <a:xfrm>
          <a:off x="15430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145159</xdr:rowOff>
    </xdr:from>
    <xdr:ext cx="405111" cy="259045"/>
    <xdr:sp macro="" textlink="">
      <xdr:nvSpPr>
        <xdr:cNvPr id="554" name="n_1mainValue【庁舎】&#10;有形固定資産減価償却率"/>
        <xdr:cNvSpPr txBox="1"/>
      </xdr:nvSpPr>
      <xdr:spPr>
        <a:xfrm>
          <a:off x="15266043"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102870</xdr:rowOff>
    </xdr:from>
    <xdr:to>
      <xdr:col>32</xdr:col>
      <xdr:colOff>186689</xdr:colOff>
      <xdr:row>106</xdr:row>
      <xdr:rowOff>30480</xdr:rowOff>
    </xdr:to>
    <xdr:cxnSp macro="">
      <xdr:nvCxnSpPr>
        <xdr:cNvPr id="578" name="直線コネクタ 577"/>
        <xdr:cNvCxnSpPr/>
      </xdr:nvCxnSpPr>
      <xdr:spPr>
        <a:xfrm flipV="1">
          <a:off x="22160864" y="170764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34307</xdr:rowOff>
    </xdr:from>
    <xdr:ext cx="469744" cy="259045"/>
    <xdr:sp macro="" textlink="">
      <xdr:nvSpPr>
        <xdr:cNvPr id="579" name="【庁舎】&#10;一人当たり面積最小値テキスト"/>
        <xdr:cNvSpPr txBox="1"/>
      </xdr:nvSpPr>
      <xdr:spPr>
        <a:xfrm>
          <a:off x="222504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106</xdr:row>
      <xdr:rowOff>30480</xdr:rowOff>
    </xdr:from>
    <xdr:to>
      <xdr:col>32</xdr:col>
      <xdr:colOff>276225</xdr:colOff>
      <xdr:row>106</xdr:row>
      <xdr:rowOff>30480</xdr:rowOff>
    </xdr:to>
    <xdr:cxnSp macro="">
      <xdr:nvCxnSpPr>
        <xdr:cNvPr id="580" name="直線コネクタ 579"/>
        <xdr:cNvCxnSpPr/>
      </xdr:nvCxnSpPr>
      <xdr:spPr>
        <a:xfrm>
          <a:off x="22072600" y="1820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49547</xdr:rowOff>
    </xdr:from>
    <xdr:ext cx="469744" cy="259045"/>
    <xdr:sp macro="" textlink="">
      <xdr:nvSpPr>
        <xdr:cNvPr id="581" name="【庁舎】&#10;一人当たり面積最大値テキスト"/>
        <xdr:cNvSpPr txBox="1"/>
      </xdr:nvSpPr>
      <xdr:spPr>
        <a:xfrm>
          <a:off x="222504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102870</xdr:rowOff>
    </xdr:from>
    <xdr:to>
      <xdr:col>32</xdr:col>
      <xdr:colOff>276225</xdr:colOff>
      <xdr:row>99</xdr:row>
      <xdr:rowOff>102870</xdr:rowOff>
    </xdr:to>
    <xdr:cxnSp macro="">
      <xdr:nvCxnSpPr>
        <xdr:cNvPr id="582" name="直線コネクタ 581"/>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xdr:rowOff>
    </xdr:from>
    <xdr:ext cx="469744" cy="259045"/>
    <xdr:sp macro="" textlink="">
      <xdr:nvSpPr>
        <xdr:cNvPr id="583" name="【庁舎】&#10;一人当たり面積平均値テキスト"/>
        <xdr:cNvSpPr txBox="1"/>
      </xdr:nvSpPr>
      <xdr:spPr>
        <a:xfrm>
          <a:off x="22250400" y="17659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21589</xdr:rowOff>
    </xdr:from>
    <xdr:to>
      <xdr:col>32</xdr:col>
      <xdr:colOff>238125</xdr:colOff>
      <xdr:row>103</xdr:row>
      <xdr:rowOff>123189</xdr:rowOff>
    </xdr:to>
    <xdr:sp macro="" textlink="">
      <xdr:nvSpPr>
        <xdr:cNvPr id="584" name="フローチャート : 判断 583"/>
        <xdr:cNvSpPr/>
      </xdr:nvSpPr>
      <xdr:spPr>
        <a:xfrm>
          <a:off x="221107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585" name="フローチャート : 判断 584"/>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29227</xdr:rowOff>
    </xdr:from>
    <xdr:ext cx="469744" cy="259045"/>
    <xdr:sp macro="" textlink="">
      <xdr:nvSpPr>
        <xdr:cNvPr id="586"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29211</xdr:rowOff>
    </xdr:from>
    <xdr:to>
      <xdr:col>31</xdr:col>
      <xdr:colOff>85725</xdr:colOff>
      <xdr:row>107</xdr:row>
      <xdr:rowOff>130811</xdr:rowOff>
    </xdr:to>
    <xdr:sp macro="" textlink="">
      <xdr:nvSpPr>
        <xdr:cNvPr id="592" name="円/楕円 591"/>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121938</xdr:rowOff>
    </xdr:from>
    <xdr:ext cx="469744" cy="259045"/>
    <xdr:sp macro="" textlink="">
      <xdr:nvSpPr>
        <xdr:cNvPr id="593" name="n_1mainValue【庁舎】&#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有形固定資産減価償却率が高い施設は、「庁舎」、「市民会館」、「体育館・プール」である。市庁舎については、平成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月に「蕨市庁舎耐震化整備基本方針」を策定しており、今後現在地での建替えに向けた準備を進めていく。また、市民会館及び市民体育館については、平成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年度までに耐震補強工事及び改修工事が行われることから、有形固定資産減価償却率の低下が見込まれる。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景気の緩やかな回復基調などを背景とした市民税の増</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基準財政収入額が</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額となる一方で、</a:t>
          </a:r>
          <a:r>
            <a:rPr kumimoji="1" lang="ja-JP" altLang="en-US" sz="1300">
              <a:solidFill>
                <a:schemeClr val="dk1"/>
              </a:solidFill>
              <a:effectLst/>
              <a:latin typeface="+mn-lt"/>
              <a:ea typeface="+mn-ea"/>
              <a:cs typeface="+mn-cs"/>
            </a:rPr>
            <a:t>国勢調査人口の増や臨時財政対策債償還費の増</a:t>
          </a:r>
          <a:r>
            <a:rPr kumimoji="1" lang="ja-JP" altLang="ja-JP" sz="1300">
              <a:solidFill>
                <a:schemeClr val="dk1"/>
              </a:solidFill>
              <a:effectLst/>
              <a:latin typeface="+mn-lt"/>
              <a:ea typeface="+mn-ea"/>
              <a:cs typeface="+mn-cs"/>
            </a:rPr>
            <a:t>などから、基準財政需要額</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増額とな</a:t>
          </a:r>
          <a:r>
            <a:rPr kumimoji="1" lang="ja-JP" altLang="en-US" sz="1300">
              <a:solidFill>
                <a:schemeClr val="dk1"/>
              </a:solidFill>
              <a:effectLst/>
              <a:latin typeface="+mn-lt"/>
              <a:ea typeface="+mn-ea"/>
              <a:cs typeface="+mn-cs"/>
            </a:rPr>
            <a:t>ったが、</a:t>
          </a:r>
          <a:r>
            <a:rPr kumimoji="1" lang="ja-JP" altLang="ja-JP" sz="1300">
              <a:solidFill>
                <a:schemeClr val="dk1"/>
              </a:solidFill>
              <a:effectLst/>
              <a:latin typeface="+mn-lt"/>
              <a:ea typeface="+mn-ea"/>
              <a:cs typeface="+mn-cs"/>
            </a:rPr>
            <a:t>財政力指数</a:t>
          </a:r>
          <a:r>
            <a:rPr kumimoji="1" lang="ja-JP" altLang="en-US"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ヶ年</a:t>
          </a:r>
          <a:r>
            <a:rPr kumimoji="1" lang="ja-JP" altLang="en-US" sz="1300">
              <a:solidFill>
                <a:schemeClr val="dk1"/>
              </a:solidFill>
              <a:effectLst/>
              <a:latin typeface="+mn-lt"/>
              <a:ea typeface="+mn-ea"/>
              <a:cs typeface="+mn-cs"/>
            </a:rPr>
            <a:t>平均では増減がなかった</a:t>
          </a:r>
          <a:r>
            <a:rPr kumimoji="1" lang="ja-JP" altLang="ja-JP" sz="1300">
              <a:solidFill>
                <a:schemeClr val="dk1"/>
              </a:solidFill>
              <a:effectLst/>
              <a:latin typeface="+mn-lt"/>
              <a:ea typeface="+mn-ea"/>
              <a:cs typeface="+mn-cs"/>
            </a:rPr>
            <a:t>。引き続き、徴収業務の強化や自主財源の確保、事務事業の見直しに努めるとともに、人口減少社会への対応、公共施設のファシリティマネジメントの推進などに力を注ぎ、多様化する行政サービスへの対応と市財政の健全化の両立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138642</xdr:rowOff>
    </xdr:from>
    <xdr:to>
      <xdr:col>7</xdr:col>
      <xdr:colOff>152400</xdr:colOff>
      <xdr:row>37</xdr:row>
      <xdr:rowOff>138642</xdr:rowOff>
    </xdr:to>
    <xdr:cxnSp macro="">
      <xdr:nvCxnSpPr>
        <xdr:cNvPr id="68" name="直線コネクタ 67"/>
        <xdr:cNvCxnSpPr/>
      </xdr:nvCxnSpPr>
      <xdr:spPr>
        <a:xfrm>
          <a:off x="4114800" y="6482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138642</xdr:rowOff>
    </xdr:from>
    <xdr:to>
      <xdr:col>6</xdr:col>
      <xdr:colOff>0</xdr:colOff>
      <xdr:row>37</xdr:row>
      <xdr:rowOff>158750</xdr:rowOff>
    </xdr:to>
    <xdr:cxnSp macro="">
      <xdr:nvCxnSpPr>
        <xdr:cNvPr id="71" name="直線コネクタ 70"/>
        <xdr:cNvCxnSpPr/>
      </xdr:nvCxnSpPr>
      <xdr:spPr>
        <a:xfrm flipV="1">
          <a:off x="3225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4" name="直線コネクタ 73"/>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37</xdr:row>
      <xdr:rowOff>158750</xdr:rowOff>
    </xdr:to>
    <xdr:cxnSp macro="">
      <xdr:nvCxnSpPr>
        <xdr:cNvPr id="77" name="直線コネクタ 76"/>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87842</xdr:rowOff>
    </xdr:from>
    <xdr:to>
      <xdr:col>7</xdr:col>
      <xdr:colOff>203200</xdr:colOff>
      <xdr:row>38</xdr:row>
      <xdr:rowOff>17991</xdr:rowOff>
    </xdr:to>
    <xdr:sp macro="" textlink="">
      <xdr:nvSpPr>
        <xdr:cNvPr id="87" name="円/楕円 86"/>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104369</xdr:rowOff>
    </xdr:from>
    <xdr:ext cx="762000" cy="259045"/>
    <xdr:sp macro="" textlink="">
      <xdr:nvSpPr>
        <xdr:cNvPr id="88"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87842</xdr:rowOff>
    </xdr:from>
    <xdr:to>
      <xdr:col>6</xdr:col>
      <xdr:colOff>50800</xdr:colOff>
      <xdr:row>38</xdr:row>
      <xdr:rowOff>17991</xdr:rowOff>
    </xdr:to>
    <xdr:sp macro="" textlink="">
      <xdr:nvSpPr>
        <xdr:cNvPr id="89" name="円/楕円 88"/>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28169</xdr:rowOff>
    </xdr:from>
    <xdr:ext cx="736600" cy="259045"/>
    <xdr:sp macro="" textlink="">
      <xdr:nvSpPr>
        <xdr:cNvPr id="90" name="テキスト ボックス 89"/>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5" name="円/楕円 94"/>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6" name="テキスト ボックス 95"/>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民間の保育園増設・運営や障害者自立支援給付事業に係る扶助費の増など、経常的経費が年々増加することに伴い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それに係る国庫・県支出金が増加する一方で、市費負担分の支出も増加することから、平成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社会保障関連経費や老朽化が進む公共施設の改修費に充当する地方債の償還に係る公債費など、経常経費の増加が見込まれる一方で、歳入は先行き不透明な状況である。厳しい財政状況ではあるが、「コンパクトシティ蕨」将来ビジョン実行計画に基づき、事業の見直しや自主財源の確保などに努め、自律した行財政運営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62</xdr:row>
      <xdr:rowOff>76623</xdr:rowOff>
    </xdr:to>
    <xdr:cxnSp macro="">
      <xdr:nvCxnSpPr>
        <xdr:cNvPr id="131" name="直線コネクタ 130"/>
        <xdr:cNvCxnSpPr/>
      </xdr:nvCxnSpPr>
      <xdr:spPr>
        <a:xfrm>
          <a:off x="4114800" y="1050544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62</xdr:row>
      <xdr:rowOff>108796</xdr:rowOff>
    </xdr:to>
    <xdr:cxnSp macro="">
      <xdr:nvCxnSpPr>
        <xdr:cNvPr id="134" name="直線コネクタ 133"/>
        <xdr:cNvCxnSpPr/>
      </xdr:nvCxnSpPr>
      <xdr:spPr>
        <a:xfrm flipV="1">
          <a:off x="3225800" y="1050544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108796</xdr:rowOff>
    </xdr:to>
    <xdr:cxnSp macro="">
      <xdr:nvCxnSpPr>
        <xdr:cNvPr id="137" name="直線コネクタ 136"/>
        <xdr:cNvCxnSpPr/>
      </xdr:nvCxnSpPr>
      <xdr:spPr>
        <a:xfrm>
          <a:off x="2336800" y="106019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61</xdr:row>
      <xdr:rowOff>143510</xdr:rowOff>
    </xdr:to>
    <xdr:cxnSp macro="">
      <xdr:nvCxnSpPr>
        <xdr:cNvPr id="140" name="直線コネクタ 139"/>
        <xdr:cNvCxnSpPr/>
      </xdr:nvCxnSpPr>
      <xdr:spPr>
        <a:xfrm>
          <a:off x="1447800" y="105376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50" name="円/楕円 149"/>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42350</xdr:rowOff>
    </xdr:from>
    <xdr:ext cx="762000" cy="259045"/>
    <xdr:sp macro="" textlink="">
      <xdr:nvSpPr>
        <xdr:cNvPr id="151"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2" name="円/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58" name="円/楕円 157"/>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59" name="テキスト ボックス 158"/>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定年退職者数の増により退職手当の増があったものの、歳出総額に対する各性質別経費の割合は前年度とほぼ同率であり、加えて人口が</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％増となったことから、前年度比</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％減となった</a:t>
          </a:r>
          <a:r>
            <a:rPr kumimoji="1" lang="ja-JP" altLang="ja-JP" sz="1300">
              <a:solidFill>
                <a:schemeClr val="dk1"/>
              </a:solidFill>
              <a:effectLst/>
              <a:latin typeface="+mn-lt"/>
              <a:ea typeface="+mn-ea"/>
              <a:cs typeface="+mn-cs"/>
            </a:rPr>
            <a:t>。本市では、職員の定数管理により平成</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年から定員の削減を実施し人件費の削減に努めるとともに、民間委託や非常勤職員の活用に取り組んできたことから、トータルコストが抑制され、類似団体平均を下回る状況となっている。引き続き、限られた財源を有効に活用するため、民間活力の活用や</a:t>
          </a:r>
          <a:r>
            <a:rPr kumimoji="1" lang="en-US" altLang="ja-JP" sz="1300">
              <a:solidFill>
                <a:schemeClr val="dk1"/>
              </a:solidFill>
              <a:effectLst/>
              <a:latin typeface="+mn-lt"/>
              <a:ea typeface="+mn-ea"/>
              <a:cs typeface="+mn-cs"/>
            </a:rPr>
            <a:t>PDCA</a:t>
          </a:r>
          <a:r>
            <a:rPr kumimoji="1" lang="ja-JP" altLang="ja-JP" sz="1300">
              <a:solidFill>
                <a:schemeClr val="dk1"/>
              </a:solidFill>
              <a:effectLst/>
              <a:latin typeface="+mn-lt"/>
              <a:ea typeface="+mn-ea"/>
              <a:cs typeface="+mn-cs"/>
            </a:rPr>
            <a:t>サイクルに基づいた施策・事業の見直しを図り、効率的な財政運営を推進する。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70224</xdr:rowOff>
    </xdr:from>
    <xdr:to>
      <xdr:col>7</xdr:col>
      <xdr:colOff>152400</xdr:colOff>
      <xdr:row>82</xdr:row>
      <xdr:rowOff>75653</xdr:rowOff>
    </xdr:to>
    <xdr:cxnSp macro="">
      <xdr:nvCxnSpPr>
        <xdr:cNvPr id="194" name="直線コネクタ 193"/>
        <xdr:cNvCxnSpPr/>
      </xdr:nvCxnSpPr>
      <xdr:spPr>
        <a:xfrm flipV="1">
          <a:off x="4114800" y="14129124"/>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59953</xdr:rowOff>
    </xdr:from>
    <xdr:to>
      <xdr:col>6</xdr:col>
      <xdr:colOff>0</xdr:colOff>
      <xdr:row>82</xdr:row>
      <xdr:rowOff>75653</xdr:rowOff>
    </xdr:to>
    <xdr:cxnSp macro="">
      <xdr:nvCxnSpPr>
        <xdr:cNvPr id="197" name="直線コネクタ 196"/>
        <xdr:cNvCxnSpPr/>
      </xdr:nvCxnSpPr>
      <xdr:spPr>
        <a:xfrm>
          <a:off x="3225800" y="14118853"/>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47551</xdr:rowOff>
    </xdr:from>
    <xdr:to>
      <xdr:col>4</xdr:col>
      <xdr:colOff>482600</xdr:colOff>
      <xdr:row>82</xdr:row>
      <xdr:rowOff>59953</xdr:rowOff>
    </xdr:to>
    <xdr:cxnSp macro="">
      <xdr:nvCxnSpPr>
        <xdr:cNvPr id="200" name="直線コネクタ 199"/>
        <xdr:cNvCxnSpPr/>
      </xdr:nvCxnSpPr>
      <xdr:spPr>
        <a:xfrm>
          <a:off x="2336800" y="14106451"/>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47551</xdr:rowOff>
    </xdr:from>
    <xdr:to>
      <xdr:col>3</xdr:col>
      <xdr:colOff>279400</xdr:colOff>
      <xdr:row>82</xdr:row>
      <xdr:rowOff>64401</xdr:rowOff>
    </xdr:to>
    <xdr:cxnSp macro="">
      <xdr:nvCxnSpPr>
        <xdr:cNvPr id="203" name="直線コネクタ 202"/>
        <xdr:cNvCxnSpPr/>
      </xdr:nvCxnSpPr>
      <xdr:spPr>
        <a:xfrm flipV="1">
          <a:off x="1447800" y="14106451"/>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19424</xdr:rowOff>
    </xdr:from>
    <xdr:to>
      <xdr:col>7</xdr:col>
      <xdr:colOff>203200</xdr:colOff>
      <xdr:row>82</xdr:row>
      <xdr:rowOff>121024</xdr:rowOff>
    </xdr:to>
    <xdr:sp macro="" textlink="">
      <xdr:nvSpPr>
        <xdr:cNvPr id="213" name="円/楕円 212"/>
        <xdr:cNvSpPr/>
      </xdr:nvSpPr>
      <xdr:spPr>
        <a:xfrm>
          <a:off x="4902200" y="140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112151</xdr:rowOff>
    </xdr:from>
    <xdr:ext cx="762000" cy="259045"/>
    <xdr:sp macro="" textlink="">
      <xdr:nvSpPr>
        <xdr:cNvPr id="214" name="人件費・物件費等の状況該当値テキスト"/>
        <xdr:cNvSpPr txBox="1"/>
      </xdr:nvSpPr>
      <xdr:spPr>
        <a:xfrm>
          <a:off x="5041900" y="139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24853</xdr:rowOff>
    </xdr:from>
    <xdr:to>
      <xdr:col>6</xdr:col>
      <xdr:colOff>50800</xdr:colOff>
      <xdr:row>82</xdr:row>
      <xdr:rowOff>126453</xdr:rowOff>
    </xdr:to>
    <xdr:sp macro="" textlink="">
      <xdr:nvSpPr>
        <xdr:cNvPr id="215" name="円/楕円 214"/>
        <xdr:cNvSpPr/>
      </xdr:nvSpPr>
      <xdr:spPr>
        <a:xfrm>
          <a:off x="4064000" y="140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136630</xdr:rowOff>
    </xdr:from>
    <xdr:ext cx="736600" cy="259045"/>
    <xdr:sp macro="" textlink="">
      <xdr:nvSpPr>
        <xdr:cNvPr id="216" name="テキスト ボックス 215"/>
        <xdr:cNvSpPr txBox="1"/>
      </xdr:nvSpPr>
      <xdr:spPr>
        <a:xfrm>
          <a:off x="3733800" y="1385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9153</xdr:rowOff>
    </xdr:from>
    <xdr:to>
      <xdr:col>4</xdr:col>
      <xdr:colOff>533400</xdr:colOff>
      <xdr:row>82</xdr:row>
      <xdr:rowOff>110753</xdr:rowOff>
    </xdr:to>
    <xdr:sp macro="" textlink="">
      <xdr:nvSpPr>
        <xdr:cNvPr id="217" name="円/楕円 216"/>
        <xdr:cNvSpPr/>
      </xdr:nvSpPr>
      <xdr:spPr>
        <a:xfrm>
          <a:off x="3175000" y="140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120930</xdr:rowOff>
    </xdr:from>
    <xdr:ext cx="762000" cy="259045"/>
    <xdr:sp macro="" textlink="">
      <xdr:nvSpPr>
        <xdr:cNvPr id="218" name="テキスト ボックス 217"/>
        <xdr:cNvSpPr txBox="1"/>
      </xdr:nvSpPr>
      <xdr:spPr>
        <a:xfrm>
          <a:off x="2844800" y="1383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168201</xdr:rowOff>
    </xdr:from>
    <xdr:to>
      <xdr:col>3</xdr:col>
      <xdr:colOff>330200</xdr:colOff>
      <xdr:row>82</xdr:row>
      <xdr:rowOff>98351</xdr:rowOff>
    </xdr:to>
    <xdr:sp macro="" textlink="">
      <xdr:nvSpPr>
        <xdr:cNvPr id="219" name="円/楕円 218"/>
        <xdr:cNvSpPr/>
      </xdr:nvSpPr>
      <xdr:spPr>
        <a:xfrm>
          <a:off x="2286000" y="140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108528</xdr:rowOff>
    </xdr:from>
    <xdr:ext cx="762000" cy="259045"/>
    <xdr:sp macro="" textlink="">
      <xdr:nvSpPr>
        <xdr:cNvPr id="220" name="テキスト ボックス 219"/>
        <xdr:cNvSpPr txBox="1"/>
      </xdr:nvSpPr>
      <xdr:spPr>
        <a:xfrm>
          <a:off x="1955800" y="1382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88,017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13601</xdr:rowOff>
    </xdr:from>
    <xdr:to>
      <xdr:col>2</xdr:col>
      <xdr:colOff>127000</xdr:colOff>
      <xdr:row>82</xdr:row>
      <xdr:rowOff>115201</xdr:rowOff>
    </xdr:to>
    <xdr:sp macro="" textlink="">
      <xdr:nvSpPr>
        <xdr:cNvPr id="221" name="円/楕円 220"/>
        <xdr:cNvSpPr/>
      </xdr:nvSpPr>
      <xdr:spPr>
        <a:xfrm>
          <a:off x="1397000" y="140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125378</xdr:rowOff>
    </xdr:from>
    <xdr:ext cx="762000" cy="259045"/>
    <xdr:sp macro="" textlink="">
      <xdr:nvSpPr>
        <xdr:cNvPr id="222" name="テキスト ボックス 221"/>
        <xdr:cNvSpPr txBox="1"/>
      </xdr:nvSpPr>
      <xdr:spPr>
        <a:xfrm>
          <a:off x="1066800" y="1384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a:t>
          </a:r>
          <a:r>
            <a:rPr kumimoji="1" lang="en-US" altLang="ja-JP" sz="1300" baseline="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日現在のラスパイレス指数については、</a:t>
          </a:r>
          <a:r>
            <a:rPr kumimoji="1" lang="en-US" altLang="ja-JP" sz="1300">
              <a:solidFill>
                <a:schemeClr val="dk1"/>
              </a:solidFill>
              <a:effectLst/>
              <a:latin typeface="+mn-lt"/>
              <a:ea typeface="+mn-ea"/>
              <a:cs typeface="+mn-cs"/>
            </a:rPr>
            <a:t>102.6</a:t>
          </a:r>
          <a:r>
            <a:rPr kumimoji="1" lang="ja-JP" altLang="ja-JP" sz="1300">
              <a:solidFill>
                <a:schemeClr val="dk1"/>
              </a:solidFill>
              <a:effectLst/>
              <a:latin typeface="+mn-lt"/>
              <a:ea typeface="+mn-ea"/>
              <a:cs typeface="+mn-cs"/>
            </a:rPr>
            <a:t>と対前年比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ポイントの増加となり、類似団体中の順位では</a:t>
          </a:r>
          <a:r>
            <a:rPr kumimoji="1" lang="en-US" altLang="ja-JP" sz="1300">
              <a:solidFill>
                <a:schemeClr val="dk1"/>
              </a:solidFill>
              <a:effectLst/>
              <a:latin typeface="+mn-lt"/>
              <a:ea typeface="+mn-ea"/>
              <a:cs typeface="+mn-cs"/>
            </a:rPr>
            <a:t>69</a:t>
          </a:r>
          <a:r>
            <a:rPr kumimoji="1" lang="ja-JP" altLang="ja-JP" sz="1300">
              <a:solidFill>
                <a:schemeClr val="dk1"/>
              </a:solidFill>
              <a:effectLst/>
              <a:latin typeface="+mn-lt"/>
              <a:ea typeface="+mn-ea"/>
              <a:cs typeface="+mn-cs"/>
            </a:rPr>
            <a:t>団体中</a:t>
          </a:r>
          <a:r>
            <a:rPr kumimoji="1" lang="en-US" altLang="ja-JP" sz="1300">
              <a:solidFill>
                <a:schemeClr val="dk1"/>
              </a:solidFill>
              <a:effectLst/>
              <a:latin typeface="+mn-lt"/>
              <a:ea typeface="+mn-ea"/>
              <a:cs typeface="+mn-cs"/>
            </a:rPr>
            <a:t>68</a:t>
          </a:r>
          <a:r>
            <a:rPr kumimoji="1" lang="ja-JP" altLang="ja-JP" sz="1300">
              <a:solidFill>
                <a:schemeClr val="dk1"/>
              </a:solidFill>
              <a:effectLst/>
              <a:latin typeface="+mn-lt"/>
              <a:ea typeface="+mn-ea"/>
              <a:cs typeface="+mn-cs"/>
            </a:rPr>
            <a:t>番目である。人件費については、これまでも特殊勤務手当の見直し（平成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月）や地域手当支給率の抑制（制度完成時、国指定基準</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％に抑制）を行うなど人件費の抑制に努めてきたところで、今後も適正な給与水準となるよう必要に応じて見直しを行っていく。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69427</xdr:rowOff>
    </xdr:to>
    <xdr:cxnSp macro="">
      <xdr:nvCxnSpPr>
        <xdr:cNvPr id="256" name="直線コネクタ 255"/>
        <xdr:cNvCxnSpPr/>
      </xdr:nvCxnSpPr>
      <xdr:spPr>
        <a:xfrm>
          <a:off x="16179800" y="1478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45296</xdr:rowOff>
    </xdr:to>
    <xdr:cxnSp macro="">
      <xdr:nvCxnSpPr>
        <xdr:cNvPr id="259" name="直線コネクタ 258"/>
        <xdr:cNvCxnSpPr/>
      </xdr:nvCxnSpPr>
      <xdr:spPr>
        <a:xfrm flipV="1">
          <a:off x="15290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45296</xdr:rowOff>
    </xdr:to>
    <xdr:cxnSp macro="">
      <xdr:nvCxnSpPr>
        <xdr:cNvPr id="262" name="直線コネクタ 261"/>
        <xdr:cNvCxnSpPr/>
      </xdr:nvCxnSpPr>
      <xdr:spPr>
        <a:xfrm>
          <a:off x="14401800" y="147658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134196</xdr:rowOff>
    </xdr:to>
    <xdr:cxnSp macro="">
      <xdr:nvCxnSpPr>
        <xdr:cNvPr id="265" name="直線コネクタ 264"/>
        <xdr:cNvCxnSpPr/>
      </xdr:nvCxnSpPr>
      <xdr:spPr>
        <a:xfrm flipV="1">
          <a:off x="13512800" y="1476586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5" name="円/楕円 274"/>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85954</xdr:rowOff>
    </xdr:from>
    <xdr:ext cx="762000" cy="259045"/>
    <xdr:sp macro="" textlink="">
      <xdr:nvSpPr>
        <xdr:cNvPr id="276" name="給与水準   （国との比較）該当値テキスト"/>
        <xdr:cNvSpPr txBox="1"/>
      </xdr:nvSpPr>
      <xdr:spPr>
        <a:xfrm>
          <a:off x="17106900" y="1465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7" name="円/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9" name="円/楕円 278"/>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0" name="テキスト ボックス 279"/>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1" name="円/楕円 280"/>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2" name="テキスト ボックス 281"/>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3" name="円/楕円 282"/>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4" name="テキスト ボックス 283"/>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年から平成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年までの期間において、</a:t>
          </a:r>
          <a:r>
            <a:rPr kumimoji="1" lang="en-US" altLang="ja-JP" sz="1300">
              <a:solidFill>
                <a:schemeClr val="dk1"/>
              </a:solidFill>
              <a:effectLst/>
              <a:latin typeface="+mn-lt"/>
              <a:ea typeface="+mn-ea"/>
              <a:cs typeface="+mn-cs"/>
            </a:rPr>
            <a:t>169</a:t>
          </a:r>
          <a:r>
            <a:rPr kumimoji="1" lang="ja-JP" altLang="ja-JP" sz="1300">
              <a:solidFill>
                <a:schemeClr val="dk1"/>
              </a:solidFill>
              <a:effectLst/>
              <a:latin typeface="+mn-lt"/>
              <a:ea typeface="+mn-ea"/>
              <a:cs typeface="+mn-cs"/>
            </a:rPr>
            <a:t>名の大幅な削減を実施した。平成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年度以降は、保育需要の増大への対応から、福祉関係で若干増員となったが、普通会計全体では増減なし。人口増加により人口千人当たりの職員数は減少した。今後も定員管理の方針（平成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年度）に基づき、引き続き単純労務職員は不補充、その他の職については、医療職を除き、住民サービスの確保に配慮しつつ、各業務にかかる行政需要の変化や行財政運営の状況等をふまえながら、第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次蕨市定員適正化計画終了時点の職員数を基準とし、超えない範囲で適正な定員管理を行っていく。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xdr:rowOff>
    </xdr:from>
    <xdr:to>
      <xdr:col>24</xdr:col>
      <xdr:colOff>558800</xdr:colOff>
      <xdr:row>60</xdr:row>
      <xdr:rowOff>5866</xdr:rowOff>
    </xdr:to>
    <xdr:cxnSp macro="">
      <xdr:nvCxnSpPr>
        <xdr:cNvPr id="321" name="直線コネクタ 320"/>
        <xdr:cNvCxnSpPr/>
      </xdr:nvCxnSpPr>
      <xdr:spPr>
        <a:xfrm flipV="1">
          <a:off x="16179800" y="1028712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5866</xdr:rowOff>
    </xdr:from>
    <xdr:to>
      <xdr:col>23</xdr:col>
      <xdr:colOff>406400</xdr:colOff>
      <xdr:row>60</xdr:row>
      <xdr:rowOff>15059</xdr:rowOff>
    </xdr:to>
    <xdr:cxnSp macro="">
      <xdr:nvCxnSpPr>
        <xdr:cNvPr id="324" name="直線コネクタ 323"/>
        <xdr:cNvCxnSpPr/>
      </xdr:nvCxnSpPr>
      <xdr:spPr>
        <a:xfrm flipV="1">
          <a:off x="15290800" y="1029286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12760</xdr:rowOff>
    </xdr:from>
    <xdr:to>
      <xdr:col>22</xdr:col>
      <xdr:colOff>203200</xdr:colOff>
      <xdr:row>60</xdr:row>
      <xdr:rowOff>15059</xdr:rowOff>
    </xdr:to>
    <xdr:cxnSp macro="">
      <xdr:nvCxnSpPr>
        <xdr:cNvPr id="327" name="直線コネクタ 326"/>
        <xdr:cNvCxnSpPr/>
      </xdr:nvCxnSpPr>
      <xdr:spPr>
        <a:xfrm>
          <a:off x="14401800" y="102997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9" name="テキスト ボックス 32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12760</xdr:rowOff>
    </xdr:from>
    <xdr:to>
      <xdr:col>21</xdr:col>
      <xdr:colOff>0</xdr:colOff>
      <xdr:row>60</xdr:row>
      <xdr:rowOff>18506</xdr:rowOff>
    </xdr:to>
    <xdr:cxnSp macro="">
      <xdr:nvCxnSpPr>
        <xdr:cNvPr id="330" name="直線コネクタ 329"/>
        <xdr:cNvCxnSpPr/>
      </xdr:nvCxnSpPr>
      <xdr:spPr>
        <a:xfrm flipV="1">
          <a:off x="13512800" y="1029976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120771</xdr:rowOff>
    </xdr:from>
    <xdr:to>
      <xdr:col>24</xdr:col>
      <xdr:colOff>609600</xdr:colOff>
      <xdr:row>60</xdr:row>
      <xdr:rowOff>50921</xdr:rowOff>
    </xdr:to>
    <xdr:sp macro="" textlink="">
      <xdr:nvSpPr>
        <xdr:cNvPr id="340" name="円/楕円 339"/>
        <xdr:cNvSpPr/>
      </xdr:nvSpPr>
      <xdr:spPr>
        <a:xfrm>
          <a:off x="169672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137298</xdr:rowOff>
    </xdr:from>
    <xdr:ext cx="762000" cy="259045"/>
    <xdr:sp macro="" textlink="">
      <xdr:nvSpPr>
        <xdr:cNvPr id="341" name="定員管理の状況該当値テキスト"/>
        <xdr:cNvSpPr txBox="1"/>
      </xdr:nvSpPr>
      <xdr:spPr>
        <a:xfrm>
          <a:off x="17106900" y="100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126516</xdr:rowOff>
    </xdr:from>
    <xdr:to>
      <xdr:col>23</xdr:col>
      <xdr:colOff>457200</xdr:colOff>
      <xdr:row>60</xdr:row>
      <xdr:rowOff>56666</xdr:rowOff>
    </xdr:to>
    <xdr:sp macro="" textlink="">
      <xdr:nvSpPr>
        <xdr:cNvPr id="342" name="円/楕円 341"/>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66843</xdr:rowOff>
    </xdr:from>
    <xdr:ext cx="736600" cy="259045"/>
    <xdr:sp macro="" textlink="">
      <xdr:nvSpPr>
        <xdr:cNvPr id="343" name="テキスト ボックス 342"/>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135709</xdr:rowOff>
    </xdr:from>
    <xdr:to>
      <xdr:col>22</xdr:col>
      <xdr:colOff>254000</xdr:colOff>
      <xdr:row>60</xdr:row>
      <xdr:rowOff>65859</xdr:rowOff>
    </xdr:to>
    <xdr:sp macro="" textlink="">
      <xdr:nvSpPr>
        <xdr:cNvPr id="344" name="円/楕円 343"/>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76036</xdr:rowOff>
    </xdr:from>
    <xdr:ext cx="762000" cy="259045"/>
    <xdr:sp macro="" textlink="">
      <xdr:nvSpPr>
        <xdr:cNvPr id="345" name="テキスト ボックス 344"/>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133410</xdr:rowOff>
    </xdr:from>
    <xdr:to>
      <xdr:col>21</xdr:col>
      <xdr:colOff>50800</xdr:colOff>
      <xdr:row>60</xdr:row>
      <xdr:rowOff>63560</xdr:rowOff>
    </xdr:to>
    <xdr:sp macro="" textlink="">
      <xdr:nvSpPr>
        <xdr:cNvPr id="346" name="円/楕円 345"/>
        <xdr:cNvSpPr/>
      </xdr:nvSpPr>
      <xdr:spPr>
        <a:xfrm>
          <a:off x="14351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73737</xdr:rowOff>
    </xdr:from>
    <xdr:ext cx="762000" cy="259045"/>
    <xdr:sp macro="" textlink="">
      <xdr:nvSpPr>
        <xdr:cNvPr id="347" name="テキスト ボックス 346"/>
        <xdr:cNvSpPr txBox="1"/>
      </xdr:nvSpPr>
      <xdr:spPr>
        <a:xfrm>
          <a:off x="14020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139156</xdr:rowOff>
    </xdr:from>
    <xdr:to>
      <xdr:col>19</xdr:col>
      <xdr:colOff>533400</xdr:colOff>
      <xdr:row>60</xdr:row>
      <xdr:rowOff>69306</xdr:rowOff>
    </xdr:to>
    <xdr:sp macro="" textlink="">
      <xdr:nvSpPr>
        <xdr:cNvPr id="348" name="円/楕円 347"/>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79483</xdr:rowOff>
    </xdr:from>
    <xdr:ext cx="762000" cy="259045"/>
    <xdr:sp macro="" textlink="">
      <xdr:nvSpPr>
        <xdr:cNvPr id="349" name="テキスト ボックス 348"/>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景気の緩やかな回復基調などを背景に標準税収入額等が増となった一方で、蕨市土地開発公社取得用地の買戻しに係る支出が減となったことなどにより、前年度比</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減となった。今後の見通しは、土地開発公社の経営健全化の推進に伴う起債があるほか、老朽化した公共施設の改修費に充当する起債が予想されるため、実質公債費比率が上昇する見込みである。起債については、優先性・緊急性・住民ニーズなどの視点から、起債対象事業の必要性の有無を十分に検討するとともに、他の財源確保にも努め、財政の硬直化を招かないように計画的な運用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66802</xdr:rowOff>
    </xdr:to>
    <xdr:cxnSp macro="">
      <xdr:nvCxnSpPr>
        <xdr:cNvPr id="381" name="直線コネクタ 380"/>
        <xdr:cNvCxnSpPr/>
      </xdr:nvCxnSpPr>
      <xdr:spPr>
        <a:xfrm flipV="1">
          <a:off x="16179800" y="66568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66802</xdr:rowOff>
    </xdr:to>
    <xdr:cxnSp macro="">
      <xdr:nvCxnSpPr>
        <xdr:cNvPr id="384" name="直線コネクタ 383"/>
        <xdr:cNvCxnSpPr/>
      </xdr:nvCxnSpPr>
      <xdr:spPr>
        <a:xfrm>
          <a:off x="15290800" y="6695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39</xdr:row>
      <xdr:rowOff>8890</xdr:rowOff>
    </xdr:to>
    <xdr:cxnSp macro="">
      <xdr:nvCxnSpPr>
        <xdr:cNvPr id="387" name="直線コネクタ 386"/>
        <xdr:cNvCxnSpPr/>
      </xdr:nvCxnSpPr>
      <xdr:spPr>
        <a:xfrm>
          <a:off x="14401800" y="66568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141732</xdr:rowOff>
    </xdr:from>
    <xdr:to>
      <xdr:col>21</xdr:col>
      <xdr:colOff>0</xdr:colOff>
      <xdr:row>38</xdr:row>
      <xdr:rowOff>170688</xdr:rowOff>
    </xdr:to>
    <xdr:cxnSp macro="">
      <xdr:nvCxnSpPr>
        <xdr:cNvPr id="390" name="直線コネクタ 389"/>
        <xdr:cNvCxnSpPr/>
      </xdr:nvCxnSpPr>
      <xdr:spPr>
        <a:xfrm flipV="1">
          <a:off x="13512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400" name="円/楕円 399"/>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401"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402" name="円/楕円 401"/>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127779</xdr:rowOff>
    </xdr:from>
    <xdr:ext cx="736600" cy="259045"/>
    <xdr:sp macro="" textlink="">
      <xdr:nvSpPr>
        <xdr:cNvPr id="403" name="テキスト ボックス 402"/>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4" name="円/楕円 40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5" name="テキスト ボックス 40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90932</xdr:rowOff>
    </xdr:from>
    <xdr:to>
      <xdr:col>21</xdr:col>
      <xdr:colOff>50800</xdr:colOff>
      <xdr:row>39</xdr:row>
      <xdr:rowOff>21082</xdr:rowOff>
    </xdr:to>
    <xdr:sp macro="" textlink="">
      <xdr:nvSpPr>
        <xdr:cNvPr id="406" name="円/楕円 405"/>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407" name="テキスト ボックス 406"/>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8" name="円/楕円 407"/>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9" name="テキスト ボックス 408"/>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次蕨市土地開発公社経営健全化計画に基づく土地の買戻しの着実な実行や</a:t>
          </a:r>
          <a:r>
            <a:rPr kumimoji="1" lang="ja-JP" altLang="en-US" sz="1300">
              <a:solidFill>
                <a:schemeClr val="dk1"/>
              </a:solidFill>
              <a:effectLst/>
              <a:latin typeface="+mn-lt"/>
              <a:ea typeface="+mn-ea"/>
              <a:cs typeface="+mn-cs"/>
            </a:rPr>
            <a:t>都市計画税</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充当見込額の増</a:t>
          </a:r>
          <a:r>
            <a:rPr kumimoji="1" lang="ja-JP" altLang="ja-JP" sz="1300">
              <a:solidFill>
                <a:schemeClr val="dk1"/>
              </a:solidFill>
              <a:effectLst/>
              <a:latin typeface="+mn-lt"/>
              <a:ea typeface="+mn-ea"/>
              <a:cs typeface="+mn-cs"/>
            </a:rPr>
            <a:t>などを要因として、前年度と比較して</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％改善し、低水準を継続している。引き続き、将来世代に負担を先送りしないよう、財政の健全化を図る。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157903</xdr:rowOff>
    </xdr:from>
    <xdr:to>
      <xdr:col>24</xdr:col>
      <xdr:colOff>558800</xdr:colOff>
      <xdr:row>14</xdr:row>
      <xdr:rowOff>36322</xdr:rowOff>
    </xdr:to>
    <xdr:cxnSp macro="">
      <xdr:nvCxnSpPr>
        <xdr:cNvPr id="443" name="直線コネクタ 442"/>
        <xdr:cNvCxnSpPr/>
      </xdr:nvCxnSpPr>
      <xdr:spPr>
        <a:xfrm flipV="1">
          <a:off x="16179800" y="2386753"/>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36322</xdr:rowOff>
    </xdr:from>
    <xdr:to>
      <xdr:col>23</xdr:col>
      <xdr:colOff>406400</xdr:colOff>
      <xdr:row>14</xdr:row>
      <xdr:rowOff>62865</xdr:rowOff>
    </xdr:to>
    <xdr:cxnSp macro="">
      <xdr:nvCxnSpPr>
        <xdr:cNvPr id="446" name="直線コネクタ 445"/>
        <xdr:cNvCxnSpPr/>
      </xdr:nvCxnSpPr>
      <xdr:spPr>
        <a:xfrm flipV="1">
          <a:off x="15290800" y="24366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62865</xdr:rowOff>
    </xdr:from>
    <xdr:to>
      <xdr:col>22</xdr:col>
      <xdr:colOff>203200</xdr:colOff>
      <xdr:row>14</xdr:row>
      <xdr:rowOff>126407</xdr:rowOff>
    </xdr:to>
    <xdr:cxnSp macro="">
      <xdr:nvCxnSpPr>
        <xdr:cNvPr id="449" name="直線コネクタ 448"/>
        <xdr:cNvCxnSpPr/>
      </xdr:nvCxnSpPr>
      <xdr:spPr>
        <a:xfrm flipV="1">
          <a:off x="14401800" y="2463165"/>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126407</xdr:rowOff>
    </xdr:from>
    <xdr:to>
      <xdr:col>21</xdr:col>
      <xdr:colOff>0</xdr:colOff>
      <xdr:row>15</xdr:row>
      <xdr:rowOff>20913</xdr:rowOff>
    </xdr:to>
    <xdr:cxnSp macro="">
      <xdr:nvCxnSpPr>
        <xdr:cNvPr id="452" name="直線コネクタ 451"/>
        <xdr:cNvCxnSpPr/>
      </xdr:nvCxnSpPr>
      <xdr:spPr>
        <a:xfrm flipV="1">
          <a:off x="13512800" y="2526707"/>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107103</xdr:rowOff>
    </xdr:from>
    <xdr:to>
      <xdr:col>24</xdr:col>
      <xdr:colOff>609600</xdr:colOff>
      <xdr:row>14</xdr:row>
      <xdr:rowOff>37253</xdr:rowOff>
    </xdr:to>
    <xdr:sp macro="" textlink="">
      <xdr:nvSpPr>
        <xdr:cNvPr id="462" name="円/楕円 461"/>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28380</xdr:rowOff>
    </xdr:from>
    <xdr:ext cx="762000" cy="259045"/>
    <xdr:sp macro="" textlink="">
      <xdr:nvSpPr>
        <xdr:cNvPr id="463" name="将来負担の状況該当値テキスト"/>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156972</xdr:rowOff>
    </xdr:from>
    <xdr:to>
      <xdr:col>23</xdr:col>
      <xdr:colOff>457200</xdr:colOff>
      <xdr:row>14</xdr:row>
      <xdr:rowOff>87122</xdr:rowOff>
    </xdr:to>
    <xdr:sp macro="" textlink="">
      <xdr:nvSpPr>
        <xdr:cNvPr id="464" name="円/楕円 463"/>
        <xdr:cNvSpPr/>
      </xdr:nvSpPr>
      <xdr:spPr>
        <a:xfrm>
          <a:off x="16129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97299</xdr:rowOff>
    </xdr:from>
    <xdr:ext cx="736600" cy="259045"/>
    <xdr:sp macro="" textlink="">
      <xdr:nvSpPr>
        <xdr:cNvPr id="465" name="テキスト ボックス 464"/>
        <xdr:cNvSpPr txBox="1"/>
      </xdr:nvSpPr>
      <xdr:spPr>
        <a:xfrm>
          <a:off x="15798800" y="215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12065</xdr:rowOff>
    </xdr:from>
    <xdr:to>
      <xdr:col>22</xdr:col>
      <xdr:colOff>254000</xdr:colOff>
      <xdr:row>14</xdr:row>
      <xdr:rowOff>113665</xdr:rowOff>
    </xdr:to>
    <xdr:sp macro="" textlink="">
      <xdr:nvSpPr>
        <xdr:cNvPr id="466" name="円/楕円 465"/>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123842</xdr:rowOff>
    </xdr:from>
    <xdr:ext cx="762000" cy="259045"/>
    <xdr:sp macro="" textlink="">
      <xdr:nvSpPr>
        <xdr:cNvPr id="467" name="テキスト ボックス 466"/>
        <xdr:cNvSpPr txBox="1"/>
      </xdr:nvSpPr>
      <xdr:spPr>
        <a:xfrm>
          <a:off x="14909800" y="218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75607</xdr:rowOff>
    </xdr:from>
    <xdr:to>
      <xdr:col>21</xdr:col>
      <xdr:colOff>50800</xdr:colOff>
      <xdr:row>15</xdr:row>
      <xdr:rowOff>5757</xdr:rowOff>
    </xdr:to>
    <xdr:sp macro="" textlink="">
      <xdr:nvSpPr>
        <xdr:cNvPr id="468" name="円/楕円 467"/>
        <xdr:cNvSpPr/>
      </xdr:nvSpPr>
      <xdr:spPr>
        <a:xfrm>
          <a:off x="14351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15934</xdr:rowOff>
    </xdr:from>
    <xdr:ext cx="762000" cy="259045"/>
    <xdr:sp macro="" textlink="">
      <xdr:nvSpPr>
        <xdr:cNvPr id="469" name="テキスト ボックス 468"/>
        <xdr:cNvSpPr txBox="1"/>
      </xdr:nvSpPr>
      <xdr:spPr>
        <a:xfrm>
          <a:off x="14020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141563</xdr:rowOff>
    </xdr:from>
    <xdr:to>
      <xdr:col>19</xdr:col>
      <xdr:colOff>533400</xdr:colOff>
      <xdr:row>15</xdr:row>
      <xdr:rowOff>71713</xdr:rowOff>
    </xdr:to>
    <xdr:sp macro="" textlink="">
      <xdr:nvSpPr>
        <xdr:cNvPr id="470" name="円/楕円 469"/>
        <xdr:cNvSpPr/>
      </xdr:nvSpPr>
      <xdr:spPr>
        <a:xfrm>
          <a:off x="13462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81890</xdr:rowOff>
    </xdr:from>
    <xdr:ext cx="762000" cy="259045"/>
    <xdr:sp macro="" textlink="">
      <xdr:nvSpPr>
        <xdr:cNvPr id="471" name="テキスト ボックス 470"/>
        <xdr:cNvSpPr txBox="1"/>
      </xdr:nvSpPr>
      <xdr:spPr>
        <a:xfrm>
          <a:off x="13131800" y="23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定年退職者数の増による退職手当の増や給与改定に伴う期末・勤勉手当の増により、前年度から</a:t>
          </a:r>
          <a:r>
            <a:rPr kumimoji="1" lang="en-US" altLang="ja-JP" sz="1300">
              <a:latin typeface="ＭＳ Ｐゴシック"/>
            </a:rPr>
            <a:t>0.5</a:t>
          </a:r>
          <a:r>
            <a:rPr kumimoji="1" lang="ja-JP" altLang="en-US" sz="1300">
              <a:latin typeface="ＭＳ Ｐゴシック"/>
            </a:rPr>
            <a:t>％増となったが、類似団体内平均値と同程度である。本市は、職員の定数管理により、平成</a:t>
          </a:r>
          <a:r>
            <a:rPr kumimoji="1" lang="en-US" altLang="ja-JP" sz="1300">
              <a:latin typeface="ＭＳ Ｐゴシック"/>
            </a:rPr>
            <a:t>6</a:t>
          </a:r>
          <a:r>
            <a:rPr kumimoji="1" lang="ja-JP" altLang="en-US" sz="1300">
              <a:latin typeface="ＭＳ Ｐゴシック"/>
            </a:rPr>
            <a:t>年から定員の削減を実施し、また民間委託や非常勤職員の活用に取り組んできた。今後においても、事業の効率化をよりいっそう図るとともに、民間活力の積極的な活用などに取り組み、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127000</xdr:rowOff>
    </xdr:to>
    <xdr:cxnSp macro="">
      <xdr:nvCxnSpPr>
        <xdr:cNvPr id="66" name="直線コネクタ 65"/>
        <xdr:cNvCxnSpPr/>
      </xdr:nvCxnSpPr>
      <xdr:spPr>
        <a:xfrm>
          <a:off x="3987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1270</xdr:rowOff>
    </xdr:to>
    <xdr:cxnSp macro="">
      <xdr:nvCxnSpPr>
        <xdr:cNvPr id="69" name="直線コネクタ 68"/>
        <xdr:cNvCxnSpPr/>
      </xdr:nvCxnSpPr>
      <xdr:spPr>
        <a:xfrm flipV="1">
          <a:off x="3098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62230</xdr:rowOff>
    </xdr:to>
    <xdr:cxnSp macro="">
      <xdr:nvCxnSpPr>
        <xdr:cNvPr id="72" name="直線コネクタ 71"/>
        <xdr:cNvCxnSpPr/>
      </xdr:nvCxnSpPr>
      <xdr:spPr>
        <a:xfrm flipV="1">
          <a:off x="2209800" y="6344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62230</xdr:rowOff>
    </xdr:to>
    <xdr:cxnSp macro="">
      <xdr:nvCxnSpPr>
        <xdr:cNvPr id="75" name="直線コネクタ 74"/>
        <xdr:cNvCxnSpPr/>
      </xdr:nvCxnSpPr>
      <xdr:spPr>
        <a:xfrm>
          <a:off x="1320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類似団体内平均値を上回っているのは、業務の民間委託や指定管理者制度、非常勤職員の活用を図った結果、人件費から物件費へのシフトが起きているためである。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63319</xdr:rowOff>
    </xdr:from>
    <xdr:to>
      <xdr:col>24</xdr:col>
      <xdr:colOff>31750</xdr:colOff>
      <xdr:row>17</xdr:row>
      <xdr:rowOff>76381</xdr:rowOff>
    </xdr:to>
    <xdr:cxnSp macro="">
      <xdr:nvCxnSpPr>
        <xdr:cNvPr id="129" name="直線コネクタ 128"/>
        <xdr:cNvCxnSpPr/>
      </xdr:nvCxnSpPr>
      <xdr:spPr>
        <a:xfrm flipV="1">
          <a:off x="15671800" y="29779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76381</xdr:rowOff>
    </xdr:from>
    <xdr:to>
      <xdr:col>22</xdr:col>
      <xdr:colOff>565150</xdr:colOff>
      <xdr:row>17</xdr:row>
      <xdr:rowOff>76381</xdr:rowOff>
    </xdr:to>
    <xdr:cxnSp macro="">
      <xdr:nvCxnSpPr>
        <xdr:cNvPr id="132" name="直線コネクタ 131"/>
        <xdr:cNvCxnSpPr/>
      </xdr:nvCxnSpPr>
      <xdr:spPr>
        <a:xfrm>
          <a:off x="14782800" y="2991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30662</xdr:rowOff>
    </xdr:from>
    <xdr:to>
      <xdr:col>21</xdr:col>
      <xdr:colOff>361950</xdr:colOff>
      <xdr:row>17</xdr:row>
      <xdr:rowOff>76381</xdr:rowOff>
    </xdr:to>
    <xdr:cxnSp macro="">
      <xdr:nvCxnSpPr>
        <xdr:cNvPr id="135" name="直線コネクタ 134"/>
        <xdr:cNvCxnSpPr/>
      </xdr:nvCxnSpPr>
      <xdr:spPr>
        <a:xfrm>
          <a:off x="13893800" y="2945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30662</xdr:rowOff>
    </xdr:from>
    <xdr:to>
      <xdr:col>20</xdr:col>
      <xdr:colOff>158750</xdr:colOff>
      <xdr:row>17</xdr:row>
      <xdr:rowOff>43724</xdr:rowOff>
    </xdr:to>
    <xdr:cxnSp macro="">
      <xdr:nvCxnSpPr>
        <xdr:cNvPr id="138" name="直線コネクタ 137"/>
        <xdr:cNvCxnSpPr/>
      </xdr:nvCxnSpPr>
      <xdr:spPr>
        <a:xfrm flipV="1">
          <a:off x="13004800" y="2945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12519</xdr:rowOff>
    </xdr:from>
    <xdr:to>
      <xdr:col>24</xdr:col>
      <xdr:colOff>82550</xdr:colOff>
      <xdr:row>17</xdr:row>
      <xdr:rowOff>114119</xdr:rowOff>
    </xdr:to>
    <xdr:sp macro="" textlink="">
      <xdr:nvSpPr>
        <xdr:cNvPr id="148" name="円/楕円 147"/>
        <xdr:cNvSpPr/>
      </xdr:nvSpPr>
      <xdr:spPr>
        <a:xfrm>
          <a:off x="164592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156046</xdr:rowOff>
    </xdr:from>
    <xdr:ext cx="762000" cy="259045"/>
    <xdr:sp macro="" textlink="">
      <xdr:nvSpPr>
        <xdr:cNvPr id="149" name="物件費該当値テキスト"/>
        <xdr:cNvSpPr txBox="1"/>
      </xdr:nvSpPr>
      <xdr:spPr>
        <a:xfrm>
          <a:off x="16598900" y="28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25581</xdr:rowOff>
    </xdr:from>
    <xdr:to>
      <xdr:col>22</xdr:col>
      <xdr:colOff>615950</xdr:colOff>
      <xdr:row>17</xdr:row>
      <xdr:rowOff>127181</xdr:rowOff>
    </xdr:to>
    <xdr:sp macro="" textlink="">
      <xdr:nvSpPr>
        <xdr:cNvPr id="150" name="円/楕円 149"/>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111958</xdr:rowOff>
    </xdr:from>
    <xdr:ext cx="736600" cy="259045"/>
    <xdr:sp macro="" textlink="">
      <xdr:nvSpPr>
        <xdr:cNvPr id="151" name="テキスト ボックス 150"/>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25581</xdr:rowOff>
    </xdr:from>
    <xdr:to>
      <xdr:col>21</xdr:col>
      <xdr:colOff>412750</xdr:colOff>
      <xdr:row>17</xdr:row>
      <xdr:rowOff>127181</xdr:rowOff>
    </xdr:to>
    <xdr:sp macro="" textlink="">
      <xdr:nvSpPr>
        <xdr:cNvPr id="152" name="円/楕円 151"/>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111958</xdr:rowOff>
    </xdr:from>
    <xdr:ext cx="762000" cy="259045"/>
    <xdr:sp macro="" textlink="">
      <xdr:nvSpPr>
        <xdr:cNvPr id="153" name="テキスト ボックス 152"/>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151312</xdr:rowOff>
    </xdr:from>
    <xdr:to>
      <xdr:col>20</xdr:col>
      <xdr:colOff>209550</xdr:colOff>
      <xdr:row>17</xdr:row>
      <xdr:rowOff>81462</xdr:rowOff>
    </xdr:to>
    <xdr:sp macro="" textlink="">
      <xdr:nvSpPr>
        <xdr:cNvPr id="154" name="円/楕円 153"/>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66239</xdr:rowOff>
    </xdr:from>
    <xdr:ext cx="762000" cy="259045"/>
    <xdr:sp macro="" textlink="">
      <xdr:nvSpPr>
        <xdr:cNvPr id="155" name="テキスト ボックス 154"/>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164374</xdr:rowOff>
    </xdr:from>
    <xdr:to>
      <xdr:col>19</xdr:col>
      <xdr:colOff>6350</xdr:colOff>
      <xdr:row>17</xdr:row>
      <xdr:rowOff>94524</xdr:rowOff>
    </xdr:to>
    <xdr:sp macro="" textlink="">
      <xdr:nvSpPr>
        <xdr:cNvPr id="156" name="円/楕円 155"/>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79301</xdr:rowOff>
    </xdr:from>
    <xdr:ext cx="762000" cy="259045"/>
    <xdr:sp macro="" textlink="">
      <xdr:nvSpPr>
        <xdr:cNvPr id="157" name="テキスト ボックス 156"/>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おり、年々上昇傾向にある。高い水準となる要因としては、障害者自立支援給付事業費が上昇傾向にあるほか、中学校卒業までのこどもにかかる医療費の一部助成や待機児童の解消のため民間認可保育園や留守家庭児童指導室の増設を実施していることなどが挙げられる。今後も増加が見込まれるが、サービス水準を維持しながらも、市単独で実施している事業を見直すなど扶助費の増加を抑制す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168910</xdr:rowOff>
    </xdr:to>
    <xdr:cxnSp macro="">
      <xdr:nvCxnSpPr>
        <xdr:cNvPr id="190" name="直線コネクタ 189"/>
        <xdr:cNvCxnSpPr/>
      </xdr:nvCxnSpPr>
      <xdr:spPr>
        <a:xfrm>
          <a:off x="3987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69850</xdr:rowOff>
    </xdr:to>
    <xdr:cxnSp macro="">
      <xdr:nvCxnSpPr>
        <xdr:cNvPr id="193" name="直線コネクタ 192"/>
        <xdr:cNvCxnSpPr/>
      </xdr:nvCxnSpPr>
      <xdr:spPr>
        <a:xfrm>
          <a:off x="3098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111760</xdr:rowOff>
    </xdr:from>
    <xdr:to>
      <xdr:col>4</xdr:col>
      <xdr:colOff>346075</xdr:colOff>
      <xdr:row>56</xdr:row>
      <xdr:rowOff>149860</xdr:rowOff>
    </xdr:to>
    <xdr:cxnSp macro="">
      <xdr:nvCxnSpPr>
        <xdr:cNvPr id="196" name="直線コネクタ 195"/>
        <xdr:cNvCxnSpPr/>
      </xdr:nvCxnSpPr>
      <xdr:spPr>
        <a:xfrm>
          <a:off x="2209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111760</xdr:rowOff>
    </xdr:to>
    <xdr:cxnSp macro="">
      <xdr:nvCxnSpPr>
        <xdr:cNvPr id="199" name="直線コネクタ 198"/>
        <xdr:cNvCxnSpPr/>
      </xdr:nvCxnSpPr>
      <xdr:spPr>
        <a:xfrm>
          <a:off x="1320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118110</xdr:rowOff>
    </xdr:from>
    <xdr:to>
      <xdr:col>7</xdr:col>
      <xdr:colOff>66675</xdr:colOff>
      <xdr:row>58</xdr:row>
      <xdr:rowOff>48260</xdr:rowOff>
    </xdr:to>
    <xdr:sp macro="" textlink="">
      <xdr:nvSpPr>
        <xdr:cNvPr id="209" name="円/楕円 208"/>
        <xdr:cNvSpPr/>
      </xdr:nvSpPr>
      <xdr:spPr>
        <a:xfrm>
          <a:off x="4775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90187</xdr:rowOff>
    </xdr:from>
    <xdr:ext cx="762000" cy="259045"/>
    <xdr:sp macro="" textlink="">
      <xdr:nvSpPr>
        <xdr:cNvPr id="210" name="扶助費該当値テキスト"/>
        <xdr:cNvSpPr txBox="1"/>
      </xdr:nvSpPr>
      <xdr:spPr>
        <a:xfrm>
          <a:off x="4914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13" name="円/楕円 212"/>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4" name="テキスト ボックス 213"/>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60960</xdr:rowOff>
    </xdr:from>
    <xdr:to>
      <xdr:col>3</xdr:col>
      <xdr:colOff>193675</xdr:colOff>
      <xdr:row>56</xdr:row>
      <xdr:rowOff>162560</xdr:rowOff>
    </xdr:to>
    <xdr:sp macro="" textlink="">
      <xdr:nvSpPr>
        <xdr:cNvPr id="215" name="円/楕円 214"/>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147337</xdr:rowOff>
    </xdr:from>
    <xdr:ext cx="762000" cy="259045"/>
    <xdr:sp macro="" textlink="">
      <xdr:nvSpPr>
        <xdr:cNvPr id="216" name="テキスト ボックス 215"/>
        <xdr:cNvSpPr txBox="1"/>
      </xdr:nvSpPr>
      <xdr:spPr>
        <a:xfrm>
          <a:off x="1828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占める割合は繰出金が大部分を占めており、特に後期高齢者医療特別会計や介護保険特別会計は被保険者となる高齢者の増加が見込まれるため、今後も繰出金は増加する見込みである。引き続き、独立採算の原則に基づき、収納率の向上や事務の効率化など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104140</xdr:rowOff>
    </xdr:to>
    <xdr:cxnSp macro="">
      <xdr:nvCxnSpPr>
        <xdr:cNvPr id="251" name="直線コネクタ 250"/>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142240</xdr:rowOff>
    </xdr:to>
    <xdr:cxnSp macro="">
      <xdr:nvCxnSpPr>
        <xdr:cNvPr id="254" name="直線コネクタ 253"/>
        <xdr:cNvCxnSpPr/>
      </xdr:nvCxnSpPr>
      <xdr:spPr>
        <a:xfrm flipV="1">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7" name="直線コネクタ 256"/>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56</xdr:row>
      <xdr:rowOff>81280</xdr:rowOff>
    </xdr:to>
    <xdr:cxnSp macro="">
      <xdr:nvCxnSpPr>
        <xdr:cNvPr id="260" name="直線コネクタ 259"/>
        <xdr:cNvCxnSpPr/>
      </xdr:nvCxnSpPr>
      <xdr:spPr>
        <a:xfrm>
          <a:off x="13004800" y="9431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2" name="円/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8" name="円/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類似団体内平均、全国平均、県平均ともに下回り、平成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10</a:t>
          </a:r>
          <a:r>
            <a:rPr kumimoji="1" lang="ja-JP" altLang="en-US" sz="1300">
              <a:latin typeface="ＭＳ Ｐゴシック"/>
            </a:rPr>
            <a:t>％以下で推移している。引き続き、各種補助制度については、その目的や効果などを検証し、適切で効果的な実現に努める。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167005</xdr:rowOff>
    </xdr:from>
    <xdr:to>
      <xdr:col>24</xdr:col>
      <xdr:colOff>31750</xdr:colOff>
      <xdr:row>37</xdr:row>
      <xdr:rowOff>6985</xdr:rowOff>
    </xdr:to>
    <xdr:cxnSp macro="">
      <xdr:nvCxnSpPr>
        <xdr:cNvPr id="307" name="直線コネクタ 306"/>
        <xdr:cNvCxnSpPr/>
      </xdr:nvCxnSpPr>
      <xdr:spPr>
        <a:xfrm flipV="1">
          <a:off x="15671800" y="63392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xdr:rowOff>
    </xdr:from>
    <xdr:to>
      <xdr:col>22</xdr:col>
      <xdr:colOff>565150</xdr:colOff>
      <xdr:row>37</xdr:row>
      <xdr:rowOff>41275</xdr:rowOff>
    </xdr:to>
    <xdr:cxnSp macro="">
      <xdr:nvCxnSpPr>
        <xdr:cNvPr id="310" name="直線コネクタ 309"/>
        <xdr:cNvCxnSpPr/>
      </xdr:nvCxnSpPr>
      <xdr:spPr>
        <a:xfrm flipV="1">
          <a:off x="14782800" y="6350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xdr:rowOff>
    </xdr:from>
    <xdr:to>
      <xdr:col>21</xdr:col>
      <xdr:colOff>361950</xdr:colOff>
      <xdr:row>37</xdr:row>
      <xdr:rowOff>41275</xdr:rowOff>
    </xdr:to>
    <xdr:cxnSp macro="">
      <xdr:nvCxnSpPr>
        <xdr:cNvPr id="313" name="直線コネクタ 312"/>
        <xdr:cNvCxnSpPr/>
      </xdr:nvCxnSpPr>
      <xdr:spPr>
        <a:xfrm>
          <a:off x="13893800" y="6350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xdr:rowOff>
    </xdr:from>
    <xdr:to>
      <xdr:col>20</xdr:col>
      <xdr:colOff>158750</xdr:colOff>
      <xdr:row>37</xdr:row>
      <xdr:rowOff>167005</xdr:rowOff>
    </xdr:to>
    <xdr:cxnSp macro="">
      <xdr:nvCxnSpPr>
        <xdr:cNvPr id="316" name="直線コネクタ 315"/>
        <xdr:cNvCxnSpPr/>
      </xdr:nvCxnSpPr>
      <xdr:spPr>
        <a:xfrm flipV="1">
          <a:off x="13004800" y="635063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116205</xdr:rowOff>
    </xdr:from>
    <xdr:to>
      <xdr:col>24</xdr:col>
      <xdr:colOff>82550</xdr:colOff>
      <xdr:row>37</xdr:row>
      <xdr:rowOff>46355</xdr:rowOff>
    </xdr:to>
    <xdr:sp macro="" textlink="">
      <xdr:nvSpPr>
        <xdr:cNvPr id="326" name="円/楕円 325"/>
        <xdr:cNvSpPr/>
      </xdr:nvSpPr>
      <xdr:spPr>
        <a:xfrm>
          <a:off x="164592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132732</xdr:rowOff>
    </xdr:from>
    <xdr:ext cx="762000" cy="259045"/>
    <xdr:sp macro="" textlink="">
      <xdr:nvSpPr>
        <xdr:cNvPr id="327" name="補助費等該当値テキスト"/>
        <xdr:cNvSpPr txBox="1"/>
      </xdr:nvSpPr>
      <xdr:spPr>
        <a:xfrm>
          <a:off x="16598900" y="613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127635</xdr:rowOff>
    </xdr:from>
    <xdr:to>
      <xdr:col>22</xdr:col>
      <xdr:colOff>615950</xdr:colOff>
      <xdr:row>37</xdr:row>
      <xdr:rowOff>57785</xdr:rowOff>
    </xdr:to>
    <xdr:sp macro="" textlink="">
      <xdr:nvSpPr>
        <xdr:cNvPr id="328" name="円/楕円 327"/>
        <xdr:cNvSpPr/>
      </xdr:nvSpPr>
      <xdr:spPr>
        <a:xfrm>
          <a:off x="15621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67962</xdr:rowOff>
    </xdr:from>
    <xdr:ext cx="736600" cy="259045"/>
    <xdr:sp macro="" textlink="">
      <xdr:nvSpPr>
        <xdr:cNvPr id="329" name="テキスト ボックス 328"/>
        <xdr:cNvSpPr txBox="1"/>
      </xdr:nvSpPr>
      <xdr:spPr>
        <a:xfrm>
          <a:off x="15290800" y="6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161925</xdr:rowOff>
    </xdr:from>
    <xdr:to>
      <xdr:col>21</xdr:col>
      <xdr:colOff>412750</xdr:colOff>
      <xdr:row>37</xdr:row>
      <xdr:rowOff>92075</xdr:rowOff>
    </xdr:to>
    <xdr:sp macro="" textlink="">
      <xdr:nvSpPr>
        <xdr:cNvPr id="330" name="円/楕円 329"/>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102252</xdr:rowOff>
    </xdr:from>
    <xdr:ext cx="762000" cy="259045"/>
    <xdr:sp macro="" textlink="">
      <xdr:nvSpPr>
        <xdr:cNvPr id="331" name="テキスト ボックス 330"/>
        <xdr:cNvSpPr txBox="1"/>
      </xdr:nvSpPr>
      <xdr:spPr>
        <a:xfrm>
          <a:off x="14401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127635</xdr:rowOff>
    </xdr:from>
    <xdr:to>
      <xdr:col>20</xdr:col>
      <xdr:colOff>209550</xdr:colOff>
      <xdr:row>37</xdr:row>
      <xdr:rowOff>57785</xdr:rowOff>
    </xdr:to>
    <xdr:sp macro="" textlink="">
      <xdr:nvSpPr>
        <xdr:cNvPr id="332" name="円/楕円 331"/>
        <xdr:cNvSpPr/>
      </xdr:nvSpPr>
      <xdr:spPr>
        <a:xfrm>
          <a:off x="13843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67962</xdr:rowOff>
    </xdr:from>
    <xdr:ext cx="762000" cy="259045"/>
    <xdr:sp macro="" textlink="">
      <xdr:nvSpPr>
        <xdr:cNvPr id="333" name="テキスト ボックス 332"/>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34" name="円/楕円 333"/>
        <xdr:cNvSpPr/>
      </xdr:nvSpPr>
      <xdr:spPr>
        <a:xfrm>
          <a:off x="12954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35" name="テキスト ボックス 334"/>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類似団体内平均値を下回るが、公債費に準ずる債務負担行為に係る人口</a:t>
          </a:r>
          <a:r>
            <a:rPr kumimoji="1" lang="en-US" altLang="ja-JP" sz="1300">
              <a:latin typeface="ＭＳ Ｐゴシック"/>
            </a:rPr>
            <a:t>1</a:t>
          </a:r>
          <a:r>
            <a:rPr kumimoji="1" lang="ja-JP" altLang="en-US" sz="1300">
              <a:latin typeface="ＭＳ Ｐゴシック"/>
            </a:rPr>
            <a:t>人当たり決算額は類似団体平均を大きく上回る。これは蕨市土地開発公社の借入金に対する債務負担が原因である。本課題の解消に向け、平成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9</a:t>
          </a:r>
          <a:r>
            <a:rPr kumimoji="1" lang="ja-JP" altLang="en-US" sz="1300">
              <a:latin typeface="ＭＳ Ｐゴシック"/>
            </a:rPr>
            <a:t>年間にわたる第</a:t>
          </a:r>
          <a:r>
            <a:rPr kumimoji="1" lang="en-US" altLang="ja-JP" sz="1300">
              <a:latin typeface="ＭＳ Ｐゴシック"/>
            </a:rPr>
            <a:t>3</a:t>
          </a:r>
          <a:r>
            <a:rPr kumimoji="1" lang="ja-JP" altLang="en-US" sz="1300">
              <a:latin typeface="ＭＳ Ｐゴシック"/>
            </a:rPr>
            <a:t>次蕨市土地開発公社経営健全化計画を策定しているが、本計画に沿って土地の買戻しを進めることにより、公債費に準ずる費用は今後も経常的に発生していく見込みである。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29028</xdr:rowOff>
    </xdr:from>
    <xdr:to>
      <xdr:col>7</xdr:col>
      <xdr:colOff>15875</xdr:colOff>
      <xdr:row>74</xdr:row>
      <xdr:rowOff>81280</xdr:rowOff>
    </xdr:to>
    <xdr:cxnSp macro="">
      <xdr:nvCxnSpPr>
        <xdr:cNvPr id="370" name="直線コネクタ 369"/>
        <xdr:cNvCxnSpPr/>
      </xdr:nvCxnSpPr>
      <xdr:spPr>
        <a:xfrm>
          <a:off x="3987800" y="127163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29028</xdr:rowOff>
    </xdr:from>
    <xdr:to>
      <xdr:col>5</xdr:col>
      <xdr:colOff>549275</xdr:colOff>
      <xdr:row>74</xdr:row>
      <xdr:rowOff>133531</xdr:rowOff>
    </xdr:to>
    <xdr:cxnSp macro="">
      <xdr:nvCxnSpPr>
        <xdr:cNvPr id="373" name="直線コネクタ 372"/>
        <xdr:cNvCxnSpPr/>
      </xdr:nvCxnSpPr>
      <xdr:spPr>
        <a:xfrm flipV="1">
          <a:off x="3098800" y="127163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133531</xdr:rowOff>
    </xdr:from>
    <xdr:to>
      <xdr:col>4</xdr:col>
      <xdr:colOff>346075</xdr:colOff>
      <xdr:row>74</xdr:row>
      <xdr:rowOff>140063</xdr:rowOff>
    </xdr:to>
    <xdr:cxnSp macro="">
      <xdr:nvCxnSpPr>
        <xdr:cNvPr id="376" name="直線コネクタ 375"/>
        <xdr:cNvCxnSpPr/>
      </xdr:nvCxnSpPr>
      <xdr:spPr>
        <a:xfrm flipV="1">
          <a:off x="2209800" y="12820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140063</xdr:rowOff>
    </xdr:from>
    <xdr:to>
      <xdr:col>3</xdr:col>
      <xdr:colOff>142875</xdr:colOff>
      <xdr:row>74</xdr:row>
      <xdr:rowOff>166188</xdr:rowOff>
    </xdr:to>
    <xdr:cxnSp macro="">
      <xdr:nvCxnSpPr>
        <xdr:cNvPr id="379" name="直線コネクタ 378"/>
        <xdr:cNvCxnSpPr/>
      </xdr:nvCxnSpPr>
      <xdr:spPr>
        <a:xfrm flipV="1">
          <a:off x="1320800" y="12827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89" name="円/楕円 388"/>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110507</xdr:rowOff>
    </xdr:from>
    <xdr:ext cx="762000" cy="259045"/>
    <xdr:sp macro="" textlink="">
      <xdr:nvSpPr>
        <xdr:cNvPr id="390" name="公債費該当値テキスト"/>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149678</xdr:rowOff>
    </xdr:from>
    <xdr:to>
      <xdr:col>5</xdr:col>
      <xdr:colOff>600075</xdr:colOff>
      <xdr:row>74</xdr:row>
      <xdr:rowOff>79828</xdr:rowOff>
    </xdr:to>
    <xdr:sp macro="" textlink="">
      <xdr:nvSpPr>
        <xdr:cNvPr id="391" name="円/楕円 390"/>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90005</xdr:rowOff>
    </xdr:from>
    <xdr:ext cx="736600" cy="259045"/>
    <xdr:sp macro="" textlink="">
      <xdr:nvSpPr>
        <xdr:cNvPr id="392" name="テキスト ボックス 391"/>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82731</xdr:rowOff>
    </xdr:from>
    <xdr:to>
      <xdr:col>4</xdr:col>
      <xdr:colOff>396875</xdr:colOff>
      <xdr:row>75</xdr:row>
      <xdr:rowOff>12881</xdr:rowOff>
    </xdr:to>
    <xdr:sp macro="" textlink="">
      <xdr:nvSpPr>
        <xdr:cNvPr id="393" name="円/楕円 392"/>
        <xdr:cNvSpPr/>
      </xdr:nvSpPr>
      <xdr:spPr>
        <a:xfrm>
          <a:off x="3048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23058</xdr:rowOff>
    </xdr:from>
    <xdr:ext cx="762000" cy="259045"/>
    <xdr:sp macro="" textlink="">
      <xdr:nvSpPr>
        <xdr:cNvPr id="394" name="テキスト ボックス 393"/>
        <xdr:cNvSpPr txBox="1"/>
      </xdr:nvSpPr>
      <xdr:spPr>
        <a:xfrm>
          <a:off x="2717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89263</xdr:rowOff>
    </xdr:from>
    <xdr:to>
      <xdr:col>3</xdr:col>
      <xdr:colOff>193675</xdr:colOff>
      <xdr:row>75</xdr:row>
      <xdr:rowOff>19413</xdr:rowOff>
    </xdr:to>
    <xdr:sp macro="" textlink="">
      <xdr:nvSpPr>
        <xdr:cNvPr id="395" name="円/楕円 394"/>
        <xdr:cNvSpPr/>
      </xdr:nvSpPr>
      <xdr:spPr>
        <a:xfrm>
          <a:off x="2159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29590</xdr:rowOff>
    </xdr:from>
    <xdr:ext cx="762000" cy="259045"/>
    <xdr:sp macro="" textlink="">
      <xdr:nvSpPr>
        <xdr:cNvPr id="396" name="テキスト ボックス 395"/>
        <xdr:cNvSpPr txBox="1"/>
      </xdr:nvSpPr>
      <xdr:spPr>
        <a:xfrm>
          <a:off x="1828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115388</xdr:rowOff>
    </xdr:from>
    <xdr:to>
      <xdr:col>1</xdr:col>
      <xdr:colOff>676275</xdr:colOff>
      <xdr:row>75</xdr:row>
      <xdr:rowOff>45538</xdr:rowOff>
    </xdr:to>
    <xdr:sp macro="" textlink="">
      <xdr:nvSpPr>
        <xdr:cNvPr id="397" name="円/楕円 396"/>
        <xdr:cNvSpPr/>
      </xdr:nvSpPr>
      <xdr:spPr>
        <a:xfrm>
          <a:off x="1270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55715</xdr:rowOff>
    </xdr:from>
    <xdr:ext cx="762000" cy="259045"/>
    <xdr:sp macro="" textlink="">
      <xdr:nvSpPr>
        <xdr:cNvPr id="398" name="テキスト ボックス 397"/>
        <xdr:cNvSpPr txBox="1"/>
      </xdr:nvSpPr>
      <xdr:spPr>
        <a:xfrm>
          <a:off x="939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類似団体平均を上回っており、類似団体</a:t>
          </a:r>
          <a:r>
            <a:rPr kumimoji="1" lang="en-US" altLang="ja-JP" sz="1300">
              <a:latin typeface="ＭＳ Ｐゴシック"/>
            </a:rPr>
            <a:t>69</a:t>
          </a:r>
          <a:r>
            <a:rPr kumimoji="1" lang="ja-JP" altLang="en-US" sz="1300">
              <a:latin typeface="ＭＳ Ｐゴシック"/>
            </a:rPr>
            <a:t>団体のうち扶助費では</a:t>
          </a:r>
          <a:r>
            <a:rPr kumimoji="1" lang="en-US" altLang="ja-JP" sz="1300">
              <a:latin typeface="ＭＳ Ｐゴシック"/>
            </a:rPr>
            <a:t>65</a:t>
          </a:r>
          <a:r>
            <a:rPr kumimoji="1" lang="ja-JP" altLang="en-US" sz="1300">
              <a:latin typeface="ＭＳ Ｐゴシック"/>
            </a:rPr>
            <a:t>番目、物件費では</a:t>
          </a:r>
          <a:r>
            <a:rPr kumimoji="1" lang="en-US" altLang="ja-JP" sz="1300">
              <a:latin typeface="ＭＳ Ｐゴシック"/>
            </a:rPr>
            <a:t>64</a:t>
          </a:r>
          <a:r>
            <a:rPr kumimoji="1" lang="ja-JP" altLang="en-US" sz="1300">
              <a:latin typeface="ＭＳ Ｐゴシック"/>
            </a:rPr>
            <a:t>番目と経常収支比率を高める要因となっている。社会保障関連経費については、少子高齢化の進展や経済状況の影響など社会的な要因が大きいところではあるが、引き続き、事業の見直しや適切な定員管理など、全体的な経費の節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78</xdr:row>
      <xdr:rowOff>85852</xdr:rowOff>
    </xdr:to>
    <xdr:cxnSp macro="">
      <xdr:nvCxnSpPr>
        <xdr:cNvPr id="429" name="直線コネクタ 428"/>
        <xdr:cNvCxnSpPr/>
      </xdr:nvCxnSpPr>
      <xdr:spPr>
        <a:xfrm>
          <a:off x="15671800" y="133812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67563</xdr:rowOff>
    </xdr:to>
    <xdr:cxnSp macro="">
      <xdr:nvCxnSpPr>
        <xdr:cNvPr id="432" name="直線コネクタ 431"/>
        <xdr:cNvCxnSpPr/>
      </xdr:nvCxnSpPr>
      <xdr:spPr>
        <a:xfrm flipV="1">
          <a:off x="14782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67563</xdr:rowOff>
    </xdr:to>
    <xdr:cxnSp macro="">
      <xdr:nvCxnSpPr>
        <xdr:cNvPr id="435" name="直線コネクタ 434"/>
        <xdr:cNvCxnSpPr/>
      </xdr:nvCxnSpPr>
      <xdr:spPr>
        <a:xfrm>
          <a:off x="13893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77</xdr:row>
      <xdr:rowOff>156718</xdr:rowOff>
    </xdr:to>
    <xdr:cxnSp macro="">
      <xdr:nvCxnSpPr>
        <xdr:cNvPr id="438" name="直線コネクタ 437"/>
        <xdr:cNvCxnSpPr/>
      </xdr:nvCxnSpPr>
      <xdr:spPr>
        <a:xfrm>
          <a:off x="13004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8" name="円/楕円 447"/>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49"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50" name="円/楕円 449"/>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43705</xdr:rowOff>
    </xdr:from>
    <xdr:ext cx="736600" cy="259045"/>
    <xdr:sp macro="" textlink="">
      <xdr:nvSpPr>
        <xdr:cNvPr id="451" name="テキスト ボックス 450"/>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2" name="円/楕円 451"/>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103140</xdr:rowOff>
    </xdr:from>
    <xdr:ext cx="762000" cy="259045"/>
    <xdr:sp macro="" textlink="">
      <xdr:nvSpPr>
        <xdr:cNvPr id="453" name="テキスト ボックス 452"/>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4" name="円/楕円 453"/>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5" name="テキスト ボックス 454"/>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6" name="円/楕円 455"/>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7" name="テキスト ボックス 456"/>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133983</xdr:rowOff>
    </xdr:from>
    <xdr:to>
      <xdr:col>4</xdr:col>
      <xdr:colOff>1117600</xdr:colOff>
      <xdr:row>18</xdr:row>
      <xdr:rowOff>145201</xdr:rowOff>
    </xdr:to>
    <xdr:cxnSp macro="">
      <xdr:nvCxnSpPr>
        <xdr:cNvPr id="52" name="直線コネクタ 51"/>
        <xdr:cNvCxnSpPr/>
      </xdr:nvCxnSpPr>
      <xdr:spPr bwMode="auto">
        <a:xfrm>
          <a:off x="5003800" y="3267708"/>
          <a:ext cx="647700" cy="1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133983</xdr:rowOff>
    </xdr:from>
    <xdr:to>
      <xdr:col>4</xdr:col>
      <xdr:colOff>469900</xdr:colOff>
      <xdr:row>18</xdr:row>
      <xdr:rowOff>141821</xdr:rowOff>
    </xdr:to>
    <xdr:cxnSp macro="">
      <xdr:nvCxnSpPr>
        <xdr:cNvPr id="55" name="直線コネクタ 54"/>
        <xdr:cNvCxnSpPr/>
      </xdr:nvCxnSpPr>
      <xdr:spPr bwMode="auto">
        <a:xfrm flipV="1">
          <a:off x="4305300" y="3267708"/>
          <a:ext cx="698500" cy="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141821</xdr:rowOff>
    </xdr:from>
    <xdr:to>
      <xdr:col>3</xdr:col>
      <xdr:colOff>904875</xdr:colOff>
      <xdr:row>18</xdr:row>
      <xdr:rowOff>151438</xdr:rowOff>
    </xdr:to>
    <xdr:cxnSp macro="">
      <xdr:nvCxnSpPr>
        <xdr:cNvPr id="58" name="直線コネクタ 57"/>
        <xdr:cNvCxnSpPr/>
      </xdr:nvCxnSpPr>
      <xdr:spPr bwMode="auto">
        <a:xfrm flipV="1">
          <a:off x="3606800" y="3275546"/>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146181</xdr:rowOff>
    </xdr:from>
    <xdr:to>
      <xdr:col>3</xdr:col>
      <xdr:colOff>206375</xdr:colOff>
      <xdr:row>18</xdr:row>
      <xdr:rowOff>151438</xdr:rowOff>
    </xdr:to>
    <xdr:cxnSp macro="">
      <xdr:nvCxnSpPr>
        <xdr:cNvPr id="61" name="直線コネクタ 60"/>
        <xdr:cNvCxnSpPr/>
      </xdr:nvCxnSpPr>
      <xdr:spPr bwMode="auto">
        <a:xfrm>
          <a:off x="2908300" y="327990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94401</xdr:rowOff>
    </xdr:from>
    <xdr:to>
      <xdr:col>5</xdr:col>
      <xdr:colOff>34925</xdr:colOff>
      <xdr:row>19</xdr:row>
      <xdr:rowOff>24551</xdr:rowOff>
    </xdr:to>
    <xdr:sp macro="" textlink="">
      <xdr:nvSpPr>
        <xdr:cNvPr id="71" name="円/楕円 70"/>
        <xdr:cNvSpPr/>
      </xdr:nvSpPr>
      <xdr:spPr bwMode="auto">
        <a:xfrm>
          <a:off x="5600700" y="322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66478</xdr:rowOff>
    </xdr:from>
    <xdr:ext cx="762000" cy="259045"/>
    <xdr:sp macro="" textlink="">
      <xdr:nvSpPr>
        <xdr:cNvPr id="72" name="人口1人当たり決算額の推移該当値テキスト130"/>
        <xdr:cNvSpPr txBox="1"/>
      </xdr:nvSpPr>
      <xdr:spPr>
        <a:xfrm>
          <a:off x="5740400" y="320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83183</xdr:rowOff>
    </xdr:from>
    <xdr:to>
      <xdr:col>4</xdr:col>
      <xdr:colOff>520700</xdr:colOff>
      <xdr:row>19</xdr:row>
      <xdr:rowOff>13333</xdr:rowOff>
    </xdr:to>
    <xdr:sp macro="" textlink="">
      <xdr:nvSpPr>
        <xdr:cNvPr id="73" name="円/楕円 72"/>
        <xdr:cNvSpPr/>
      </xdr:nvSpPr>
      <xdr:spPr bwMode="auto">
        <a:xfrm>
          <a:off x="4953000" y="32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169560</xdr:rowOff>
    </xdr:from>
    <xdr:ext cx="736600" cy="259045"/>
    <xdr:sp macro="" textlink="">
      <xdr:nvSpPr>
        <xdr:cNvPr id="74" name="テキスト ボックス 73"/>
        <xdr:cNvSpPr txBox="1"/>
      </xdr:nvSpPr>
      <xdr:spPr>
        <a:xfrm>
          <a:off x="4622800" y="330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91021</xdr:rowOff>
    </xdr:from>
    <xdr:to>
      <xdr:col>3</xdr:col>
      <xdr:colOff>955675</xdr:colOff>
      <xdr:row>19</xdr:row>
      <xdr:rowOff>21171</xdr:rowOff>
    </xdr:to>
    <xdr:sp macro="" textlink="">
      <xdr:nvSpPr>
        <xdr:cNvPr id="75" name="円/楕円 74"/>
        <xdr:cNvSpPr/>
      </xdr:nvSpPr>
      <xdr:spPr bwMode="auto">
        <a:xfrm>
          <a:off x="4254500" y="322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5948</xdr:rowOff>
    </xdr:from>
    <xdr:ext cx="762000" cy="259045"/>
    <xdr:sp macro="" textlink="">
      <xdr:nvSpPr>
        <xdr:cNvPr id="76" name="テキスト ボックス 75"/>
        <xdr:cNvSpPr txBox="1"/>
      </xdr:nvSpPr>
      <xdr:spPr>
        <a:xfrm>
          <a:off x="3924300" y="331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100638</xdr:rowOff>
    </xdr:from>
    <xdr:to>
      <xdr:col>3</xdr:col>
      <xdr:colOff>257175</xdr:colOff>
      <xdr:row>19</xdr:row>
      <xdr:rowOff>30788</xdr:rowOff>
    </xdr:to>
    <xdr:sp macro="" textlink="">
      <xdr:nvSpPr>
        <xdr:cNvPr id="77" name="円/楕円 76"/>
        <xdr:cNvSpPr/>
      </xdr:nvSpPr>
      <xdr:spPr bwMode="auto">
        <a:xfrm>
          <a:off x="3556000" y="323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15565</xdr:rowOff>
    </xdr:from>
    <xdr:ext cx="762000" cy="259045"/>
    <xdr:sp macro="" textlink="">
      <xdr:nvSpPr>
        <xdr:cNvPr id="78" name="テキスト ボックス 77"/>
        <xdr:cNvSpPr txBox="1"/>
      </xdr:nvSpPr>
      <xdr:spPr>
        <a:xfrm>
          <a:off x="3225800" y="332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95381</xdr:rowOff>
    </xdr:from>
    <xdr:to>
      <xdr:col>2</xdr:col>
      <xdr:colOff>692150</xdr:colOff>
      <xdr:row>19</xdr:row>
      <xdr:rowOff>25531</xdr:rowOff>
    </xdr:to>
    <xdr:sp macro="" textlink="">
      <xdr:nvSpPr>
        <xdr:cNvPr id="79" name="円/楕円 78"/>
        <xdr:cNvSpPr/>
      </xdr:nvSpPr>
      <xdr:spPr bwMode="auto">
        <a:xfrm>
          <a:off x="2857500" y="322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10308</xdr:rowOff>
    </xdr:from>
    <xdr:ext cx="762000" cy="259045"/>
    <xdr:sp macro="" textlink="">
      <xdr:nvSpPr>
        <xdr:cNvPr id="80" name="テキスト ボックス 79"/>
        <xdr:cNvSpPr txBox="1"/>
      </xdr:nvSpPr>
      <xdr:spPr>
        <a:xfrm>
          <a:off x="2527300" y="33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111935</xdr:rowOff>
    </xdr:from>
    <xdr:to>
      <xdr:col>4</xdr:col>
      <xdr:colOff>1117600</xdr:colOff>
      <xdr:row>37</xdr:row>
      <xdr:rowOff>279042</xdr:rowOff>
    </xdr:to>
    <xdr:cxnSp macro="">
      <xdr:nvCxnSpPr>
        <xdr:cNvPr id="112" name="直線コネクタ 111"/>
        <xdr:cNvCxnSpPr/>
      </xdr:nvCxnSpPr>
      <xdr:spPr bwMode="auto">
        <a:xfrm>
          <a:off x="5003800" y="7236635"/>
          <a:ext cx="6477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111935</xdr:rowOff>
    </xdr:from>
    <xdr:to>
      <xdr:col>4</xdr:col>
      <xdr:colOff>469900</xdr:colOff>
      <xdr:row>37</xdr:row>
      <xdr:rowOff>193866</xdr:rowOff>
    </xdr:to>
    <xdr:cxnSp macro="">
      <xdr:nvCxnSpPr>
        <xdr:cNvPr id="115" name="直線コネクタ 114"/>
        <xdr:cNvCxnSpPr/>
      </xdr:nvCxnSpPr>
      <xdr:spPr bwMode="auto">
        <a:xfrm flipV="1">
          <a:off x="4305300" y="7236635"/>
          <a:ext cx="698500" cy="8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154889</xdr:rowOff>
    </xdr:from>
    <xdr:to>
      <xdr:col>3</xdr:col>
      <xdr:colOff>904875</xdr:colOff>
      <xdr:row>37</xdr:row>
      <xdr:rowOff>193866</xdr:rowOff>
    </xdr:to>
    <xdr:cxnSp macro="">
      <xdr:nvCxnSpPr>
        <xdr:cNvPr id="118" name="直線コネクタ 117"/>
        <xdr:cNvCxnSpPr/>
      </xdr:nvCxnSpPr>
      <xdr:spPr bwMode="auto">
        <a:xfrm>
          <a:off x="3606800" y="7279589"/>
          <a:ext cx="698500" cy="3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154889</xdr:rowOff>
    </xdr:from>
    <xdr:to>
      <xdr:col>3</xdr:col>
      <xdr:colOff>206375</xdr:colOff>
      <xdr:row>37</xdr:row>
      <xdr:rowOff>182481</xdr:rowOff>
    </xdr:to>
    <xdr:cxnSp macro="">
      <xdr:nvCxnSpPr>
        <xdr:cNvPr id="121" name="直線コネクタ 120"/>
        <xdr:cNvCxnSpPr/>
      </xdr:nvCxnSpPr>
      <xdr:spPr bwMode="auto">
        <a:xfrm flipV="1">
          <a:off x="2908300" y="7279589"/>
          <a:ext cx="698500" cy="2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228242</xdr:rowOff>
    </xdr:from>
    <xdr:to>
      <xdr:col>5</xdr:col>
      <xdr:colOff>34925</xdr:colOff>
      <xdr:row>37</xdr:row>
      <xdr:rowOff>329842</xdr:rowOff>
    </xdr:to>
    <xdr:sp macro="" textlink="">
      <xdr:nvSpPr>
        <xdr:cNvPr id="131" name="円/楕円 130"/>
        <xdr:cNvSpPr/>
      </xdr:nvSpPr>
      <xdr:spPr bwMode="auto">
        <a:xfrm>
          <a:off x="5600700" y="7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136819</xdr:rowOff>
    </xdr:from>
    <xdr:ext cx="762000" cy="259045"/>
    <xdr:sp macro="" textlink="">
      <xdr:nvSpPr>
        <xdr:cNvPr id="132" name="人口1人当たり決算額の推移該当値テキスト445"/>
        <xdr:cNvSpPr txBox="1"/>
      </xdr:nvSpPr>
      <xdr:spPr>
        <a:xfrm>
          <a:off x="5740400" y="72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61135</xdr:rowOff>
    </xdr:from>
    <xdr:to>
      <xdr:col>4</xdr:col>
      <xdr:colOff>520700</xdr:colOff>
      <xdr:row>37</xdr:row>
      <xdr:rowOff>162735</xdr:rowOff>
    </xdr:to>
    <xdr:sp macro="" textlink="">
      <xdr:nvSpPr>
        <xdr:cNvPr id="133" name="円/楕円 132"/>
        <xdr:cNvSpPr/>
      </xdr:nvSpPr>
      <xdr:spPr bwMode="auto">
        <a:xfrm>
          <a:off x="4953000" y="718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147512</xdr:rowOff>
    </xdr:from>
    <xdr:ext cx="736600" cy="259045"/>
    <xdr:sp macro="" textlink="">
      <xdr:nvSpPr>
        <xdr:cNvPr id="134" name="テキスト ボックス 133"/>
        <xdr:cNvSpPr txBox="1"/>
      </xdr:nvSpPr>
      <xdr:spPr>
        <a:xfrm>
          <a:off x="4622800" y="727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143066</xdr:rowOff>
    </xdr:from>
    <xdr:to>
      <xdr:col>3</xdr:col>
      <xdr:colOff>955675</xdr:colOff>
      <xdr:row>37</xdr:row>
      <xdr:rowOff>244666</xdr:rowOff>
    </xdr:to>
    <xdr:sp macro="" textlink="">
      <xdr:nvSpPr>
        <xdr:cNvPr id="135" name="円/楕円 134"/>
        <xdr:cNvSpPr/>
      </xdr:nvSpPr>
      <xdr:spPr bwMode="auto">
        <a:xfrm>
          <a:off x="4254500" y="726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229443</xdr:rowOff>
    </xdr:from>
    <xdr:ext cx="762000" cy="259045"/>
    <xdr:sp macro="" textlink="">
      <xdr:nvSpPr>
        <xdr:cNvPr id="136" name="テキスト ボックス 135"/>
        <xdr:cNvSpPr txBox="1"/>
      </xdr:nvSpPr>
      <xdr:spPr>
        <a:xfrm>
          <a:off x="3924300" y="73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104089</xdr:rowOff>
    </xdr:from>
    <xdr:to>
      <xdr:col>3</xdr:col>
      <xdr:colOff>257175</xdr:colOff>
      <xdr:row>37</xdr:row>
      <xdr:rowOff>205689</xdr:rowOff>
    </xdr:to>
    <xdr:sp macro="" textlink="">
      <xdr:nvSpPr>
        <xdr:cNvPr id="137" name="円/楕円 136"/>
        <xdr:cNvSpPr/>
      </xdr:nvSpPr>
      <xdr:spPr bwMode="auto">
        <a:xfrm>
          <a:off x="3556000" y="722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190466</xdr:rowOff>
    </xdr:from>
    <xdr:ext cx="762000" cy="259045"/>
    <xdr:sp macro="" textlink="">
      <xdr:nvSpPr>
        <xdr:cNvPr id="138" name="テキスト ボックス 137"/>
        <xdr:cNvSpPr txBox="1"/>
      </xdr:nvSpPr>
      <xdr:spPr>
        <a:xfrm>
          <a:off x="3225800" y="731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131681</xdr:rowOff>
    </xdr:from>
    <xdr:to>
      <xdr:col>2</xdr:col>
      <xdr:colOff>692150</xdr:colOff>
      <xdr:row>37</xdr:row>
      <xdr:rowOff>233281</xdr:rowOff>
    </xdr:to>
    <xdr:sp macro="" textlink="">
      <xdr:nvSpPr>
        <xdr:cNvPr id="139" name="円/楕円 138"/>
        <xdr:cNvSpPr/>
      </xdr:nvSpPr>
      <xdr:spPr bwMode="auto">
        <a:xfrm>
          <a:off x="2857500" y="725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218058</xdr:rowOff>
    </xdr:from>
    <xdr:ext cx="762000" cy="259045"/>
    <xdr:sp macro="" textlink="">
      <xdr:nvSpPr>
        <xdr:cNvPr id="140" name="テキスト ボックス 139"/>
        <xdr:cNvSpPr txBox="1"/>
      </xdr:nvSpPr>
      <xdr:spPr>
        <a:xfrm>
          <a:off x="2527300" y="734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18904</xdr:rowOff>
    </xdr:from>
    <xdr:to>
      <xdr:col>6</xdr:col>
      <xdr:colOff>511175</xdr:colOff>
      <xdr:row>38</xdr:row>
      <xdr:rowOff>30505</xdr:rowOff>
    </xdr:to>
    <xdr:cxnSp macro="">
      <xdr:nvCxnSpPr>
        <xdr:cNvPr id="61" name="直線コネクタ 60"/>
        <xdr:cNvCxnSpPr/>
      </xdr:nvCxnSpPr>
      <xdr:spPr>
        <a:xfrm>
          <a:off x="3797300" y="6534004"/>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170256</xdr:rowOff>
    </xdr:from>
    <xdr:to>
      <xdr:col>5</xdr:col>
      <xdr:colOff>358775</xdr:colOff>
      <xdr:row>38</xdr:row>
      <xdr:rowOff>18904</xdr:rowOff>
    </xdr:to>
    <xdr:cxnSp macro="">
      <xdr:nvCxnSpPr>
        <xdr:cNvPr id="64" name="直線コネクタ 63"/>
        <xdr:cNvCxnSpPr/>
      </xdr:nvCxnSpPr>
      <xdr:spPr>
        <a:xfrm>
          <a:off x="2908300" y="6513906"/>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137338</xdr:rowOff>
    </xdr:from>
    <xdr:to>
      <xdr:col>4</xdr:col>
      <xdr:colOff>155575</xdr:colOff>
      <xdr:row>37</xdr:row>
      <xdr:rowOff>170256</xdr:rowOff>
    </xdr:to>
    <xdr:cxnSp macro="">
      <xdr:nvCxnSpPr>
        <xdr:cNvPr id="67" name="直線コネクタ 66"/>
        <xdr:cNvCxnSpPr/>
      </xdr:nvCxnSpPr>
      <xdr:spPr>
        <a:xfrm>
          <a:off x="2019300" y="648098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137338</xdr:rowOff>
    </xdr:from>
    <xdr:to>
      <xdr:col>2</xdr:col>
      <xdr:colOff>638175</xdr:colOff>
      <xdr:row>38</xdr:row>
      <xdr:rowOff>178</xdr:rowOff>
    </xdr:to>
    <xdr:cxnSp macro="">
      <xdr:nvCxnSpPr>
        <xdr:cNvPr id="70" name="直線コネクタ 69"/>
        <xdr:cNvCxnSpPr/>
      </xdr:nvCxnSpPr>
      <xdr:spPr>
        <a:xfrm flipV="1">
          <a:off x="1130300" y="64809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151156</xdr:rowOff>
    </xdr:from>
    <xdr:to>
      <xdr:col>6</xdr:col>
      <xdr:colOff>561975</xdr:colOff>
      <xdr:row>38</xdr:row>
      <xdr:rowOff>81305</xdr:rowOff>
    </xdr:to>
    <xdr:sp macro="" textlink="">
      <xdr:nvSpPr>
        <xdr:cNvPr id="80" name="円/楕円 79"/>
        <xdr:cNvSpPr/>
      </xdr:nvSpPr>
      <xdr:spPr>
        <a:xfrm>
          <a:off x="4584700" y="6494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66083</xdr:rowOff>
    </xdr:from>
    <xdr:ext cx="534377" cy="259045"/>
    <xdr:sp macro="" textlink="">
      <xdr:nvSpPr>
        <xdr:cNvPr id="81" name="人件費該当値テキスト"/>
        <xdr:cNvSpPr txBox="1"/>
      </xdr:nvSpPr>
      <xdr:spPr>
        <a:xfrm>
          <a:off x="4686300" y="64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139554</xdr:rowOff>
    </xdr:from>
    <xdr:to>
      <xdr:col>5</xdr:col>
      <xdr:colOff>409575</xdr:colOff>
      <xdr:row>38</xdr:row>
      <xdr:rowOff>69704</xdr:rowOff>
    </xdr:to>
    <xdr:sp macro="" textlink="">
      <xdr:nvSpPr>
        <xdr:cNvPr id="82" name="円/楕円 81"/>
        <xdr:cNvSpPr/>
      </xdr:nvSpPr>
      <xdr:spPr>
        <a:xfrm>
          <a:off x="3746500" y="64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60831</xdr:rowOff>
    </xdr:from>
    <xdr:ext cx="534377" cy="259045"/>
    <xdr:sp macro="" textlink="">
      <xdr:nvSpPr>
        <xdr:cNvPr id="83" name="テキスト ボックス 82"/>
        <xdr:cNvSpPr txBox="1"/>
      </xdr:nvSpPr>
      <xdr:spPr>
        <a:xfrm>
          <a:off x="3530111" y="65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119456</xdr:rowOff>
    </xdr:from>
    <xdr:to>
      <xdr:col>4</xdr:col>
      <xdr:colOff>206375</xdr:colOff>
      <xdr:row>38</xdr:row>
      <xdr:rowOff>49606</xdr:rowOff>
    </xdr:to>
    <xdr:sp macro="" textlink="">
      <xdr:nvSpPr>
        <xdr:cNvPr id="84" name="円/楕円 83"/>
        <xdr:cNvSpPr/>
      </xdr:nvSpPr>
      <xdr:spPr>
        <a:xfrm>
          <a:off x="2857500" y="64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40733</xdr:rowOff>
    </xdr:from>
    <xdr:ext cx="534377" cy="259045"/>
    <xdr:sp macro="" textlink="">
      <xdr:nvSpPr>
        <xdr:cNvPr id="85" name="テキスト ボックス 84"/>
        <xdr:cNvSpPr txBox="1"/>
      </xdr:nvSpPr>
      <xdr:spPr>
        <a:xfrm>
          <a:off x="2641111" y="65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86538</xdr:rowOff>
    </xdr:from>
    <xdr:to>
      <xdr:col>3</xdr:col>
      <xdr:colOff>3175</xdr:colOff>
      <xdr:row>38</xdr:row>
      <xdr:rowOff>16687</xdr:rowOff>
    </xdr:to>
    <xdr:sp macro="" textlink="">
      <xdr:nvSpPr>
        <xdr:cNvPr id="86" name="円/楕円 85"/>
        <xdr:cNvSpPr/>
      </xdr:nvSpPr>
      <xdr:spPr>
        <a:xfrm>
          <a:off x="1968500" y="6430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7815</xdr:rowOff>
    </xdr:from>
    <xdr:ext cx="534377" cy="259045"/>
    <xdr:sp macro="" textlink="">
      <xdr:nvSpPr>
        <xdr:cNvPr id="87" name="テキスト ボックス 86"/>
        <xdr:cNvSpPr txBox="1"/>
      </xdr:nvSpPr>
      <xdr:spPr>
        <a:xfrm>
          <a:off x="1752111" y="65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120828</xdr:rowOff>
    </xdr:from>
    <xdr:to>
      <xdr:col>1</xdr:col>
      <xdr:colOff>485775</xdr:colOff>
      <xdr:row>38</xdr:row>
      <xdr:rowOff>50978</xdr:rowOff>
    </xdr:to>
    <xdr:sp macro="" textlink="">
      <xdr:nvSpPr>
        <xdr:cNvPr id="88" name="円/楕円 87"/>
        <xdr:cNvSpPr/>
      </xdr:nvSpPr>
      <xdr:spPr>
        <a:xfrm>
          <a:off x="1079500" y="64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42105</xdr:rowOff>
    </xdr:from>
    <xdr:ext cx="534377" cy="259045"/>
    <xdr:sp macro="" textlink="">
      <xdr:nvSpPr>
        <xdr:cNvPr id="89" name="テキスト ボックス 88"/>
        <xdr:cNvSpPr txBox="1"/>
      </xdr:nvSpPr>
      <xdr:spPr>
        <a:xfrm>
          <a:off x="863111" y="65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52163</xdr:rowOff>
    </xdr:from>
    <xdr:to>
      <xdr:col>6</xdr:col>
      <xdr:colOff>511175</xdr:colOff>
      <xdr:row>57</xdr:row>
      <xdr:rowOff>55428</xdr:rowOff>
    </xdr:to>
    <xdr:cxnSp macro="">
      <xdr:nvCxnSpPr>
        <xdr:cNvPr id="121" name="直線コネクタ 120"/>
        <xdr:cNvCxnSpPr/>
      </xdr:nvCxnSpPr>
      <xdr:spPr>
        <a:xfrm>
          <a:off x="3797300" y="98248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52163</xdr:rowOff>
    </xdr:from>
    <xdr:to>
      <xdr:col>5</xdr:col>
      <xdr:colOff>358775</xdr:colOff>
      <xdr:row>57</xdr:row>
      <xdr:rowOff>75904</xdr:rowOff>
    </xdr:to>
    <xdr:cxnSp macro="">
      <xdr:nvCxnSpPr>
        <xdr:cNvPr id="124" name="直線コネクタ 123"/>
        <xdr:cNvCxnSpPr/>
      </xdr:nvCxnSpPr>
      <xdr:spPr>
        <a:xfrm flipV="1">
          <a:off x="2908300" y="982481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75904</xdr:rowOff>
    </xdr:from>
    <xdr:to>
      <xdr:col>4</xdr:col>
      <xdr:colOff>155575</xdr:colOff>
      <xdr:row>57</xdr:row>
      <xdr:rowOff>91041</xdr:rowOff>
    </xdr:to>
    <xdr:cxnSp macro="">
      <xdr:nvCxnSpPr>
        <xdr:cNvPr id="127" name="直線コネクタ 126"/>
        <xdr:cNvCxnSpPr/>
      </xdr:nvCxnSpPr>
      <xdr:spPr>
        <a:xfrm flipV="1">
          <a:off x="2019300" y="9848554"/>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63054</xdr:rowOff>
    </xdr:from>
    <xdr:to>
      <xdr:col>2</xdr:col>
      <xdr:colOff>638175</xdr:colOff>
      <xdr:row>57</xdr:row>
      <xdr:rowOff>91041</xdr:rowOff>
    </xdr:to>
    <xdr:cxnSp macro="">
      <xdr:nvCxnSpPr>
        <xdr:cNvPr id="130" name="直線コネクタ 129"/>
        <xdr:cNvCxnSpPr/>
      </xdr:nvCxnSpPr>
      <xdr:spPr>
        <a:xfrm>
          <a:off x="1130300" y="9835704"/>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4628</xdr:rowOff>
    </xdr:from>
    <xdr:to>
      <xdr:col>6</xdr:col>
      <xdr:colOff>561975</xdr:colOff>
      <xdr:row>57</xdr:row>
      <xdr:rowOff>106228</xdr:rowOff>
    </xdr:to>
    <xdr:sp macro="" textlink="">
      <xdr:nvSpPr>
        <xdr:cNvPr id="140" name="円/楕円 139"/>
        <xdr:cNvSpPr/>
      </xdr:nvSpPr>
      <xdr:spPr>
        <a:xfrm>
          <a:off x="4584700" y="97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154505</xdr:rowOff>
    </xdr:from>
    <xdr:ext cx="534377" cy="259045"/>
    <xdr:sp macro="" textlink="">
      <xdr:nvSpPr>
        <xdr:cNvPr id="141" name="物件費該当値テキスト"/>
        <xdr:cNvSpPr txBox="1"/>
      </xdr:nvSpPr>
      <xdr:spPr>
        <a:xfrm>
          <a:off x="4686300" y="97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1363</xdr:rowOff>
    </xdr:from>
    <xdr:to>
      <xdr:col>5</xdr:col>
      <xdr:colOff>409575</xdr:colOff>
      <xdr:row>57</xdr:row>
      <xdr:rowOff>102963</xdr:rowOff>
    </xdr:to>
    <xdr:sp macro="" textlink="">
      <xdr:nvSpPr>
        <xdr:cNvPr id="142" name="円/楕円 141"/>
        <xdr:cNvSpPr/>
      </xdr:nvSpPr>
      <xdr:spPr>
        <a:xfrm>
          <a:off x="3746500" y="9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94090</xdr:rowOff>
    </xdr:from>
    <xdr:ext cx="534377" cy="259045"/>
    <xdr:sp macro="" textlink="">
      <xdr:nvSpPr>
        <xdr:cNvPr id="143" name="テキスト ボックス 142"/>
        <xdr:cNvSpPr txBox="1"/>
      </xdr:nvSpPr>
      <xdr:spPr>
        <a:xfrm>
          <a:off x="3530111" y="98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25104</xdr:rowOff>
    </xdr:from>
    <xdr:to>
      <xdr:col>4</xdr:col>
      <xdr:colOff>206375</xdr:colOff>
      <xdr:row>57</xdr:row>
      <xdr:rowOff>126704</xdr:rowOff>
    </xdr:to>
    <xdr:sp macro="" textlink="">
      <xdr:nvSpPr>
        <xdr:cNvPr id="144" name="円/楕円 143"/>
        <xdr:cNvSpPr/>
      </xdr:nvSpPr>
      <xdr:spPr>
        <a:xfrm>
          <a:off x="2857500" y="97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117831</xdr:rowOff>
    </xdr:from>
    <xdr:ext cx="534377" cy="259045"/>
    <xdr:sp macro="" textlink="">
      <xdr:nvSpPr>
        <xdr:cNvPr id="145" name="テキスト ボックス 144"/>
        <xdr:cNvSpPr txBox="1"/>
      </xdr:nvSpPr>
      <xdr:spPr>
        <a:xfrm>
          <a:off x="2641111" y="98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40241</xdr:rowOff>
    </xdr:from>
    <xdr:to>
      <xdr:col>3</xdr:col>
      <xdr:colOff>3175</xdr:colOff>
      <xdr:row>57</xdr:row>
      <xdr:rowOff>141841</xdr:rowOff>
    </xdr:to>
    <xdr:sp macro="" textlink="">
      <xdr:nvSpPr>
        <xdr:cNvPr id="146" name="円/楕円 145"/>
        <xdr:cNvSpPr/>
      </xdr:nvSpPr>
      <xdr:spPr>
        <a:xfrm>
          <a:off x="1968500" y="98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132968</xdr:rowOff>
    </xdr:from>
    <xdr:ext cx="534377" cy="259045"/>
    <xdr:sp macro="" textlink="">
      <xdr:nvSpPr>
        <xdr:cNvPr id="147" name="テキスト ボックス 146"/>
        <xdr:cNvSpPr txBox="1"/>
      </xdr:nvSpPr>
      <xdr:spPr>
        <a:xfrm>
          <a:off x="1752111" y="99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12254</xdr:rowOff>
    </xdr:from>
    <xdr:to>
      <xdr:col>1</xdr:col>
      <xdr:colOff>485775</xdr:colOff>
      <xdr:row>57</xdr:row>
      <xdr:rowOff>113854</xdr:rowOff>
    </xdr:to>
    <xdr:sp macro="" textlink="">
      <xdr:nvSpPr>
        <xdr:cNvPr id="148" name="円/楕円 147"/>
        <xdr:cNvSpPr/>
      </xdr:nvSpPr>
      <xdr:spPr>
        <a:xfrm>
          <a:off x="1079500" y="9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104981</xdr:rowOff>
    </xdr:from>
    <xdr:ext cx="534377" cy="259045"/>
    <xdr:sp macro="" textlink="">
      <xdr:nvSpPr>
        <xdr:cNvPr id="149" name="テキスト ボックス 148"/>
        <xdr:cNvSpPr txBox="1"/>
      </xdr:nvSpPr>
      <xdr:spPr>
        <a:xfrm>
          <a:off x="863111" y="98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76769</xdr:rowOff>
    </xdr:from>
    <xdr:to>
      <xdr:col>6</xdr:col>
      <xdr:colOff>511175</xdr:colOff>
      <xdr:row>79</xdr:row>
      <xdr:rowOff>80558</xdr:rowOff>
    </xdr:to>
    <xdr:cxnSp macro="">
      <xdr:nvCxnSpPr>
        <xdr:cNvPr id="180" name="直線コネクタ 179"/>
        <xdr:cNvCxnSpPr/>
      </xdr:nvCxnSpPr>
      <xdr:spPr>
        <a:xfrm flipV="1">
          <a:off x="3797300" y="13621319"/>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75626</xdr:rowOff>
    </xdr:from>
    <xdr:to>
      <xdr:col>5</xdr:col>
      <xdr:colOff>358775</xdr:colOff>
      <xdr:row>79</xdr:row>
      <xdr:rowOff>80558</xdr:rowOff>
    </xdr:to>
    <xdr:cxnSp macro="">
      <xdr:nvCxnSpPr>
        <xdr:cNvPr id="183" name="直線コネクタ 182"/>
        <xdr:cNvCxnSpPr/>
      </xdr:nvCxnSpPr>
      <xdr:spPr>
        <a:xfrm>
          <a:off x="2908300" y="13620176"/>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75626</xdr:rowOff>
    </xdr:from>
    <xdr:to>
      <xdr:col>4</xdr:col>
      <xdr:colOff>155575</xdr:colOff>
      <xdr:row>79</xdr:row>
      <xdr:rowOff>80885</xdr:rowOff>
    </xdr:to>
    <xdr:cxnSp macro="">
      <xdr:nvCxnSpPr>
        <xdr:cNvPr id="186" name="直線コネクタ 185"/>
        <xdr:cNvCxnSpPr/>
      </xdr:nvCxnSpPr>
      <xdr:spPr>
        <a:xfrm flipV="1">
          <a:off x="2019300" y="1362017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80166</xdr:rowOff>
    </xdr:from>
    <xdr:to>
      <xdr:col>2</xdr:col>
      <xdr:colOff>638175</xdr:colOff>
      <xdr:row>79</xdr:row>
      <xdr:rowOff>80885</xdr:rowOff>
    </xdr:to>
    <xdr:cxnSp macro="">
      <xdr:nvCxnSpPr>
        <xdr:cNvPr id="189" name="直線コネクタ 188"/>
        <xdr:cNvCxnSpPr/>
      </xdr:nvCxnSpPr>
      <xdr:spPr>
        <a:xfrm>
          <a:off x="1130300" y="13624716"/>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25969</xdr:rowOff>
    </xdr:from>
    <xdr:to>
      <xdr:col>6</xdr:col>
      <xdr:colOff>561975</xdr:colOff>
      <xdr:row>79</xdr:row>
      <xdr:rowOff>127569</xdr:rowOff>
    </xdr:to>
    <xdr:sp macro="" textlink="">
      <xdr:nvSpPr>
        <xdr:cNvPr id="199" name="円/楕円 198"/>
        <xdr:cNvSpPr/>
      </xdr:nvSpPr>
      <xdr:spPr>
        <a:xfrm>
          <a:off x="4584700" y="135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112346</xdr:rowOff>
    </xdr:from>
    <xdr:ext cx="378565" cy="259045"/>
    <xdr:sp macro="" textlink="">
      <xdr:nvSpPr>
        <xdr:cNvPr id="200" name="維持補修費該当値テキスト"/>
        <xdr:cNvSpPr txBox="1"/>
      </xdr:nvSpPr>
      <xdr:spPr>
        <a:xfrm>
          <a:off x="4686300" y="1348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29758</xdr:rowOff>
    </xdr:from>
    <xdr:to>
      <xdr:col>5</xdr:col>
      <xdr:colOff>409575</xdr:colOff>
      <xdr:row>79</xdr:row>
      <xdr:rowOff>131358</xdr:rowOff>
    </xdr:to>
    <xdr:sp macro="" textlink="">
      <xdr:nvSpPr>
        <xdr:cNvPr id="201" name="円/楕円 200"/>
        <xdr:cNvSpPr/>
      </xdr:nvSpPr>
      <xdr:spPr>
        <a:xfrm>
          <a:off x="3746500" y="135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122485</xdr:rowOff>
    </xdr:from>
    <xdr:ext cx="378565" cy="259045"/>
    <xdr:sp macro="" textlink="">
      <xdr:nvSpPr>
        <xdr:cNvPr id="202" name="テキスト ボックス 201"/>
        <xdr:cNvSpPr txBox="1"/>
      </xdr:nvSpPr>
      <xdr:spPr>
        <a:xfrm>
          <a:off x="3608017" y="1366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24826</xdr:rowOff>
    </xdr:from>
    <xdr:to>
      <xdr:col>4</xdr:col>
      <xdr:colOff>206375</xdr:colOff>
      <xdr:row>79</xdr:row>
      <xdr:rowOff>126426</xdr:rowOff>
    </xdr:to>
    <xdr:sp macro="" textlink="">
      <xdr:nvSpPr>
        <xdr:cNvPr id="203" name="円/楕円 202"/>
        <xdr:cNvSpPr/>
      </xdr:nvSpPr>
      <xdr:spPr>
        <a:xfrm>
          <a:off x="2857500" y="135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117553</xdr:rowOff>
    </xdr:from>
    <xdr:ext cx="378565" cy="259045"/>
    <xdr:sp macro="" textlink="">
      <xdr:nvSpPr>
        <xdr:cNvPr id="204" name="テキスト ボックス 203"/>
        <xdr:cNvSpPr txBox="1"/>
      </xdr:nvSpPr>
      <xdr:spPr>
        <a:xfrm>
          <a:off x="2719017" y="13662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30085</xdr:rowOff>
    </xdr:from>
    <xdr:to>
      <xdr:col>3</xdr:col>
      <xdr:colOff>3175</xdr:colOff>
      <xdr:row>79</xdr:row>
      <xdr:rowOff>131685</xdr:rowOff>
    </xdr:to>
    <xdr:sp macro="" textlink="">
      <xdr:nvSpPr>
        <xdr:cNvPr id="205" name="円/楕円 204"/>
        <xdr:cNvSpPr/>
      </xdr:nvSpPr>
      <xdr:spPr>
        <a:xfrm>
          <a:off x="19685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122812</xdr:rowOff>
    </xdr:from>
    <xdr:ext cx="378565" cy="259045"/>
    <xdr:sp macro="" textlink="">
      <xdr:nvSpPr>
        <xdr:cNvPr id="206" name="テキスト ボックス 205"/>
        <xdr:cNvSpPr txBox="1"/>
      </xdr:nvSpPr>
      <xdr:spPr>
        <a:xfrm>
          <a:off x="1830017" y="1366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29366</xdr:rowOff>
    </xdr:from>
    <xdr:to>
      <xdr:col>1</xdr:col>
      <xdr:colOff>485775</xdr:colOff>
      <xdr:row>79</xdr:row>
      <xdr:rowOff>130966</xdr:rowOff>
    </xdr:to>
    <xdr:sp macro="" textlink="">
      <xdr:nvSpPr>
        <xdr:cNvPr id="207" name="円/楕円 206"/>
        <xdr:cNvSpPr/>
      </xdr:nvSpPr>
      <xdr:spPr>
        <a:xfrm>
          <a:off x="10795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122093</xdr:rowOff>
    </xdr:from>
    <xdr:ext cx="378565" cy="259045"/>
    <xdr:sp macro="" textlink="">
      <xdr:nvSpPr>
        <xdr:cNvPr id="208" name="テキスト ボックス 207"/>
        <xdr:cNvSpPr txBox="1"/>
      </xdr:nvSpPr>
      <xdr:spPr>
        <a:xfrm>
          <a:off x="941017" y="1366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170969</xdr:rowOff>
    </xdr:from>
    <xdr:to>
      <xdr:col>6</xdr:col>
      <xdr:colOff>511175</xdr:colOff>
      <xdr:row>96</xdr:row>
      <xdr:rowOff>153955</xdr:rowOff>
    </xdr:to>
    <xdr:cxnSp macro="">
      <xdr:nvCxnSpPr>
        <xdr:cNvPr id="240" name="直線コネクタ 239"/>
        <xdr:cNvCxnSpPr/>
      </xdr:nvCxnSpPr>
      <xdr:spPr>
        <a:xfrm flipV="1">
          <a:off x="3797300" y="16458719"/>
          <a:ext cx="838200" cy="15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153955</xdr:rowOff>
    </xdr:from>
    <xdr:to>
      <xdr:col>5</xdr:col>
      <xdr:colOff>358775</xdr:colOff>
      <xdr:row>97</xdr:row>
      <xdr:rowOff>32911</xdr:rowOff>
    </xdr:to>
    <xdr:cxnSp macro="">
      <xdr:nvCxnSpPr>
        <xdr:cNvPr id="243" name="直線コネクタ 242"/>
        <xdr:cNvCxnSpPr/>
      </xdr:nvCxnSpPr>
      <xdr:spPr>
        <a:xfrm flipV="1">
          <a:off x="2908300" y="16613155"/>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32911</xdr:rowOff>
    </xdr:from>
    <xdr:to>
      <xdr:col>4</xdr:col>
      <xdr:colOff>155575</xdr:colOff>
      <xdr:row>97</xdr:row>
      <xdr:rowOff>91825</xdr:rowOff>
    </xdr:to>
    <xdr:cxnSp macro="">
      <xdr:nvCxnSpPr>
        <xdr:cNvPr id="246" name="直線コネクタ 245"/>
        <xdr:cNvCxnSpPr/>
      </xdr:nvCxnSpPr>
      <xdr:spPr>
        <a:xfrm flipV="1">
          <a:off x="2019300" y="16663561"/>
          <a:ext cx="8890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91825</xdr:rowOff>
    </xdr:from>
    <xdr:to>
      <xdr:col>2</xdr:col>
      <xdr:colOff>638175</xdr:colOff>
      <xdr:row>97</xdr:row>
      <xdr:rowOff>109655</xdr:rowOff>
    </xdr:to>
    <xdr:cxnSp macro="">
      <xdr:nvCxnSpPr>
        <xdr:cNvPr id="249" name="直線コネクタ 248"/>
        <xdr:cNvCxnSpPr/>
      </xdr:nvCxnSpPr>
      <xdr:spPr>
        <a:xfrm flipV="1">
          <a:off x="1130300" y="1672247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120169</xdr:rowOff>
    </xdr:from>
    <xdr:to>
      <xdr:col>6</xdr:col>
      <xdr:colOff>561975</xdr:colOff>
      <xdr:row>96</xdr:row>
      <xdr:rowOff>50319</xdr:rowOff>
    </xdr:to>
    <xdr:sp macro="" textlink="">
      <xdr:nvSpPr>
        <xdr:cNvPr id="259" name="円/楕円 258"/>
        <xdr:cNvSpPr/>
      </xdr:nvSpPr>
      <xdr:spPr>
        <a:xfrm>
          <a:off x="4584700" y="164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143046</xdr:rowOff>
    </xdr:from>
    <xdr:ext cx="534377" cy="259045"/>
    <xdr:sp macro="" textlink="">
      <xdr:nvSpPr>
        <xdr:cNvPr id="260" name="扶助費該当値テキスト"/>
        <xdr:cNvSpPr txBox="1"/>
      </xdr:nvSpPr>
      <xdr:spPr>
        <a:xfrm>
          <a:off x="4686300" y="162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103155</xdr:rowOff>
    </xdr:from>
    <xdr:to>
      <xdr:col>5</xdr:col>
      <xdr:colOff>409575</xdr:colOff>
      <xdr:row>97</xdr:row>
      <xdr:rowOff>33305</xdr:rowOff>
    </xdr:to>
    <xdr:sp macro="" textlink="">
      <xdr:nvSpPr>
        <xdr:cNvPr id="261" name="円/楕円 260"/>
        <xdr:cNvSpPr/>
      </xdr:nvSpPr>
      <xdr:spPr>
        <a:xfrm>
          <a:off x="3746500" y="165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49832</xdr:rowOff>
    </xdr:from>
    <xdr:ext cx="534377" cy="259045"/>
    <xdr:sp macro="" textlink="">
      <xdr:nvSpPr>
        <xdr:cNvPr id="262" name="テキスト ボックス 261"/>
        <xdr:cNvSpPr txBox="1"/>
      </xdr:nvSpPr>
      <xdr:spPr>
        <a:xfrm>
          <a:off x="3530111" y="1633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153561</xdr:rowOff>
    </xdr:from>
    <xdr:to>
      <xdr:col>4</xdr:col>
      <xdr:colOff>206375</xdr:colOff>
      <xdr:row>97</xdr:row>
      <xdr:rowOff>83711</xdr:rowOff>
    </xdr:to>
    <xdr:sp macro="" textlink="">
      <xdr:nvSpPr>
        <xdr:cNvPr id="263" name="円/楕円 262"/>
        <xdr:cNvSpPr/>
      </xdr:nvSpPr>
      <xdr:spPr>
        <a:xfrm>
          <a:off x="2857500" y="166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100238</xdr:rowOff>
    </xdr:from>
    <xdr:ext cx="534377" cy="259045"/>
    <xdr:sp macro="" textlink="">
      <xdr:nvSpPr>
        <xdr:cNvPr id="264" name="テキスト ボックス 263"/>
        <xdr:cNvSpPr txBox="1"/>
      </xdr:nvSpPr>
      <xdr:spPr>
        <a:xfrm>
          <a:off x="2641111" y="163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41025</xdr:rowOff>
    </xdr:from>
    <xdr:to>
      <xdr:col>3</xdr:col>
      <xdr:colOff>3175</xdr:colOff>
      <xdr:row>97</xdr:row>
      <xdr:rowOff>142625</xdr:rowOff>
    </xdr:to>
    <xdr:sp macro="" textlink="">
      <xdr:nvSpPr>
        <xdr:cNvPr id="265" name="円/楕円 264"/>
        <xdr:cNvSpPr/>
      </xdr:nvSpPr>
      <xdr:spPr>
        <a:xfrm>
          <a:off x="1968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159152</xdr:rowOff>
    </xdr:from>
    <xdr:ext cx="534377" cy="259045"/>
    <xdr:sp macro="" textlink="">
      <xdr:nvSpPr>
        <xdr:cNvPr id="266" name="テキスト ボックス 265"/>
        <xdr:cNvSpPr txBox="1"/>
      </xdr:nvSpPr>
      <xdr:spPr>
        <a:xfrm>
          <a:off x="1752111" y="16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58855</xdr:rowOff>
    </xdr:from>
    <xdr:to>
      <xdr:col>1</xdr:col>
      <xdr:colOff>485775</xdr:colOff>
      <xdr:row>97</xdr:row>
      <xdr:rowOff>160455</xdr:rowOff>
    </xdr:to>
    <xdr:sp macro="" textlink="">
      <xdr:nvSpPr>
        <xdr:cNvPr id="267" name="円/楕円 266"/>
        <xdr:cNvSpPr/>
      </xdr:nvSpPr>
      <xdr:spPr>
        <a:xfrm>
          <a:off x="1079500" y="16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5532</xdr:rowOff>
    </xdr:from>
    <xdr:ext cx="534377" cy="259045"/>
    <xdr:sp macro="" textlink="">
      <xdr:nvSpPr>
        <xdr:cNvPr id="268" name="テキスト ボックス 267"/>
        <xdr:cNvSpPr txBox="1"/>
      </xdr:nvSpPr>
      <xdr:spPr>
        <a:xfrm>
          <a:off x="863111" y="164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48057</xdr:rowOff>
    </xdr:from>
    <xdr:to>
      <xdr:col>15</xdr:col>
      <xdr:colOff>180975</xdr:colOff>
      <xdr:row>37</xdr:row>
      <xdr:rowOff>66586</xdr:rowOff>
    </xdr:to>
    <xdr:cxnSp macro="">
      <xdr:nvCxnSpPr>
        <xdr:cNvPr id="297" name="直線コネクタ 296"/>
        <xdr:cNvCxnSpPr/>
      </xdr:nvCxnSpPr>
      <xdr:spPr>
        <a:xfrm>
          <a:off x="9639300" y="6391707"/>
          <a:ext cx="8382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48057</xdr:rowOff>
    </xdr:from>
    <xdr:to>
      <xdr:col>14</xdr:col>
      <xdr:colOff>28575</xdr:colOff>
      <xdr:row>37</xdr:row>
      <xdr:rowOff>53556</xdr:rowOff>
    </xdr:to>
    <xdr:cxnSp macro="">
      <xdr:nvCxnSpPr>
        <xdr:cNvPr id="300" name="直線コネクタ 299"/>
        <xdr:cNvCxnSpPr/>
      </xdr:nvCxnSpPr>
      <xdr:spPr>
        <a:xfrm flipV="1">
          <a:off x="8750300" y="6391707"/>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53556</xdr:rowOff>
    </xdr:from>
    <xdr:to>
      <xdr:col>12</xdr:col>
      <xdr:colOff>511175</xdr:colOff>
      <xdr:row>37</xdr:row>
      <xdr:rowOff>70764</xdr:rowOff>
    </xdr:to>
    <xdr:cxnSp macro="">
      <xdr:nvCxnSpPr>
        <xdr:cNvPr id="303" name="直線コネクタ 302"/>
        <xdr:cNvCxnSpPr/>
      </xdr:nvCxnSpPr>
      <xdr:spPr>
        <a:xfrm flipV="1">
          <a:off x="7861300" y="6397206"/>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22492</xdr:rowOff>
    </xdr:from>
    <xdr:to>
      <xdr:col>11</xdr:col>
      <xdr:colOff>307975</xdr:colOff>
      <xdr:row>37</xdr:row>
      <xdr:rowOff>70764</xdr:rowOff>
    </xdr:to>
    <xdr:cxnSp macro="">
      <xdr:nvCxnSpPr>
        <xdr:cNvPr id="306" name="直線コネクタ 305"/>
        <xdr:cNvCxnSpPr/>
      </xdr:nvCxnSpPr>
      <xdr:spPr>
        <a:xfrm>
          <a:off x="6972300" y="6366142"/>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15786</xdr:rowOff>
    </xdr:from>
    <xdr:to>
      <xdr:col>15</xdr:col>
      <xdr:colOff>231775</xdr:colOff>
      <xdr:row>37</xdr:row>
      <xdr:rowOff>117386</xdr:rowOff>
    </xdr:to>
    <xdr:sp macro="" textlink="">
      <xdr:nvSpPr>
        <xdr:cNvPr id="316" name="円/楕円 315"/>
        <xdr:cNvSpPr/>
      </xdr:nvSpPr>
      <xdr:spPr>
        <a:xfrm>
          <a:off x="10426700" y="63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102163</xdr:rowOff>
    </xdr:from>
    <xdr:ext cx="534377" cy="259045"/>
    <xdr:sp macro="" textlink="">
      <xdr:nvSpPr>
        <xdr:cNvPr id="317" name="補助費等該当値テキスト"/>
        <xdr:cNvSpPr txBox="1"/>
      </xdr:nvSpPr>
      <xdr:spPr>
        <a:xfrm>
          <a:off x="10528300" y="62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168707</xdr:rowOff>
    </xdr:from>
    <xdr:to>
      <xdr:col>14</xdr:col>
      <xdr:colOff>79375</xdr:colOff>
      <xdr:row>37</xdr:row>
      <xdr:rowOff>98857</xdr:rowOff>
    </xdr:to>
    <xdr:sp macro="" textlink="">
      <xdr:nvSpPr>
        <xdr:cNvPr id="318" name="円/楕円 317"/>
        <xdr:cNvSpPr/>
      </xdr:nvSpPr>
      <xdr:spPr>
        <a:xfrm>
          <a:off x="9588500" y="63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89984</xdr:rowOff>
    </xdr:from>
    <xdr:ext cx="534377" cy="259045"/>
    <xdr:sp macro="" textlink="">
      <xdr:nvSpPr>
        <xdr:cNvPr id="319" name="テキスト ボックス 318"/>
        <xdr:cNvSpPr txBox="1"/>
      </xdr:nvSpPr>
      <xdr:spPr>
        <a:xfrm>
          <a:off x="9372111" y="6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2756</xdr:rowOff>
    </xdr:from>
    <xdr:to>
      <xdr:col>12</xdr:col>
      <xdr:colOff>561975</xdr:colOff>
      <xdr:row>37</xdr:row>
      <xdr:rowOff>104356</xdr:rowOff>
    </xdr:to>
    <xdr:sp macro="" textlink="">
      <xdr:nvSpPr>
        <xdr:cNvPr id="320" name="円/楕円 319"/>
        <xdr:cNvSpPr/>
      </xdr:nvSpPr>
      <xdr:spPr>
        <a:xfrm>
          <a:off x="8699500" y="63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95483</xdr:rowOff>
    </xdr:from>
    <xdr:ext cx="534377" cy="259045"/>
    <xdr:sp macro="" textlink="">
      <xdr:nvSpPr>
        <xdr:cNvPr id="321" name="テキスト ボックス 320"/>
        <xdr:cNvSpPr txBox="1"/>
      </xdr:nvSpPr>
      <xdr:spPr>
        <a:xfrm>
          <a:off x="8483111" y="64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19964</xdr:rowOff>
    </xdr:from>
    <xdr:to>
      <xdr:col>11</xdr:col>
      <xdr:colOff>358775</xdr:colOff>
      <xdr:row>37</xdr:row>
      <xdr:rowOff>121564</xdr:rowOff>
    </xdr:to>
    <xdr:sp macro="" textlink="">
      <xdr:nvSpPr>
        <xdr:cNvPr id="322" name="円/楕円 321"/>
        <xdr:cNvSpPr/>
      </xdr:nvSpPr>
      <xdr:spPr>
        <a:xfrm>
          <a:off x="7810500" y="63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112691</xdr:rowOff>
    </xdr:from>
    <xdr:ext cx="534377" cy="259045"/>
    <xdr:sp macro="" textlink="">
      <xdr:nvSpPr>
        <xdr:cNvPr id="323" name="テキスト ボックス 322"/>
        <xdr:cNvSpPr txBox="1"/>
      </xdr:nvSpPr>
      <xdr:spPr>
        <a:xfrm>
          <a:off x="7594111" y="6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143142</xdr:rowOff>
    </xdr:from>
    <xdr:to>
      <xdr:col>10</xdr:col>
      <xdr:colOff>155575</xdr:colOff>
      <xdr:row>37</xdr:row>
      <xdr:rowOff>73292</xdr:rowOff>
    </xdr:to>
    <xdr:sp macro="" textlink="">
      <xdr:nvSpPr>
        <xdr:cNvPr id="324" name="円/楕円 323"/>
        <xdr:cNvSpPr/>
      </xdr:nvSpPr>
      <xdr:spPr>
        <a:xfrm>
          <a:off x="6921500" y="63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64419</xdr:rowOff>
    </xdr:from>
    <xdr:ext cx="534377" cy="259045"/>
    <xdr:sp macro="" textlink="">
      <xdr:nvSpPr>
        <xdr:cNvPr id="325" name="テキスト ボックス 324"/>
        <xdr:cNvSpPr txBox="1"/>
      </xdr:nvSpPr>
      <xdr:spPr>
        <a:xfrm>
          <a:off x="6705111" y="64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104130</xdr:rowOff>
    </xdr:from>
    <xdr:to>
      <xdr:col>15</xdr:col>
      <xdr:colOff>180975</xdr:colOff>
      <xdr:row>57</xdr:row>
      <xdr:rowOff>139898</xdr:rowOff>
    </xdr:to>
    <xdr:cxnSp macro="">
      <xdr:nvCxnSpPr>
        <xdr:cNvPr id="354" name="直線コネクタ 353"/>
        <xdr:cNvCxnSpPr/>
      </xdr:nvCxnSpPr>
      <xdr:spPr>
        <a:xfrm>
          <a:off x="9639300" y="9876780"/>
          <a:ext cx="8382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104130</xdr:rowOff>
    </xdr:from>
    <xdr:to>
      <xdr:col>14</xdr:col>
      <xdr:colOff>28575</xdr:colOff>
      <xdr:row>57</xdr:row>
      <xdr:rowOff>163825</xdr:rowOff>
    </xdr:to>
    <xdr:cxnSp macro="">
      <xdr:nvCxnSpPr>
        <xdr:cNvPr id="357" name="直線コネクタ 356"/>
        <xdr:cNvCxnSpPr/>
      </xdr:nvCxnSpPr>
      <xdr:spPr>
        <a:xfrm flipV="1">
          <a:off x="8750300" y="9876780"/>
          <a:ext cx="8890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61168</xdr:rowOff>
    </xdr:from>
    <xdr:to>
      <xdr:col>12</xdr:col>
      <xdr:colOff>511175</xdr:colOff>
      <xdr:row>57</xdr:row>
      <xdr:rowOff>163825</xdr:rowOff>
    </xdr:to>
    <xdr:cxnSp macro="">
      <xdr:nvCxnSpPr>
        <xdr:cNvPr id="360" name="直線コネクタ 359"/>
        <xdr:cNvCxnSpPr/>
      </xdr:nvCxnSpPr>
      <xdr:spPr>
        <a:xfrm>
          <a:off x="7861300" y="9833818"/>
          <a:ext cx="8890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61168</xdr:rowOff>
    </xdr:from>
    <xdr:to>
      <xdr:col>11</xdr:col>
      <xdr:colOff>307975</xdr:colOff>
      <xdr:row>58</xdr:row>
      <xdr:rowOff>5847</xdr:rowOff>
    </xdr:to>
    <xdr:cxnSp macro="">
      <xdr:nvCxnSpPr>
        <xdr:cNvPr id="363" name="直線コネクタ 362"/>
        <xdr:cNvCxnSpPr/>
      </xdr:nvCxnSpPr>
      <xdr:spPr>
        <a:xfrm flipV="1">
          <a:off x="6972300" y="9833818"/>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89098</xdr:rowOff>
    </xdr:from>
    <xdr:to>
      <xdr:col>15</xdr:col>
      <xdr:colOff>231775</xdr:colOff>
      <xdr:row>58</xdr:row>
      <xdr:rowOff>19248</xdr:rowOff>
    </xdr:to>
    <xdr:sp macro="" textlink="">
      <xdr:nvSpPr>
        <xdr:cNvPr id="373" name="円/楕円 372"/>
        <xdr:cNvSpPr/>
      </xdr:nvSpPr>
      <xdr:spPr>
        <a:xfrm>
          <a:off x="10426700" y="98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4025</xdr:rowOff>
    </xdr:from>
    <xdr:ext cx="534377" cy="259045"/>
    <xdr:sp macro="" textlink="">
      <xdr:nvSpPr>
        <xdr:cNvPr id="374" name="普通建設事業費該当値テキスト"/>
        <xdr:cNvSpPr txBox="1"/>
      </xdr:nvSpPr>
      <xdr:spPr>
        <a:xfrm>
          <a:off x="10528300" y="977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53330</xdr:rowOff>
    </xdr:from>
    <xdr:to>
      <xdr:col>14</xdr:col>
      <xdr:colOff>79375</xdr:colOff>
      <xdr:row>57</xdr:row>
      <xdr:rowOff>154930</xdr:rowOff>
    </xdr:to>
    <xdr:sp macro="" textlink="">
      <xdr:nvSpPr>
        <xdr:cNvPr id="375" name="円/楕円 374"/>
        <xdr:cNvSpPr/>
      </xdr:nvSpPr>
      <xdr:spPr>
        <a:xfrm>
          <a:off x="9588500" y="9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146057</xdr:rowOff>
    </xdr:from>
    <xdr:ext cx="534377" cy="259045"/>
    <xdr:sp macro="" textlink="">
      <xdr:nvSpPr>
        <xdr:cNvPr id="376" name="テキスト ボックス 375"/>
        <xdr:cNvSpPr txBox="1"/>
      </xdr:nvSpPr>
      <xdr:spPr>
        <a:xfrm>
          <a:off x="9372111" y="991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113025</xdr:rowOff>
    </xdr:from>
    <xdr:to>
      <xdr:col>12</xdr:col>
      <xdr:colOff>561975</xdr:colOff>
      <xdr:row>58</xdr:row>
      <xdr:rowOff>43175</xdr:rowOff>
    </xdr:to>
    <xdr:sp macro="" textlink="">
      <xdr:nvSpPr>
        <xdr:cNvPr id="377" name="円/楕円 376"/>
        <xdr:cNvSpPr/>
      </xdr:nvSpPr>
      <xdr:spPr>
        <a:xfrm>
          <a:off x="8699500" y="98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34302</xdr:rowOff>
    </xdr:from>
    <xdr:ext cx="534377" cy="259045"/>
    <xdr:sp macro="" textlink="">
      <xdr:nvSpPr>
        <xdr:cNvPr id="378" name="テキスト ボックス 377"/>
        <xdr:cNvSpPr txBox="1"/>
      </xdr:nvSpPr>
      <xdr:spPr>
        <a:xfrm>
          <a:off x="8483111" y="99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10368</xdr:rowOff>
    </xdr:from>
    <xdr:to>
      <xdr:col>11</xdr:col>
      <xdr:colOff>358775</xdr:colOff>
      <xdr:row>57</xdr:row>
      <xdr:rowOff>111968</xdr:rowOff>
    </xdr:to>
    <xdr:sp macro="" textlink="">
      <xdr:nvSpPr>
        <xdr:cNvPr id="379" name="円/楕円 378"/>
        <xdr:cNvSpPr/>
      </xdr:nvSpPr>
      <xdr:spPr>
        <a:xfrm>
          <a:off x="7810500" y="97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103095</xdr:rowOff>
    </xdr:from>
    <xdr:ext cx="534377" cy="259045"/>
    <xdr:sp macro="" textlink="">
      <xdr:nvSpPr>
        <xdr:cNvPr id="380" name="テキスト ボックス 379"/>
        <xdr:cNvSpPr txBox="1"/>
      </xdr:nvSpPr>
      <xdr:spPr>
        <a:xfrm>
          <a:off x="7594111" y="98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126497</xdr:rowOff>
    </xdr:from>
    <xdr:to>
      <xdr:col>10</xdr:col>
      <xdr:colOff>155575</xdr:colOff>
      <xdr:row>58</xdr:row>
      <xdr:rowOff>56647</xdr:rowOff>
    </xdr:to>
    <xdr:sp macro="" textlink="">
      <xdr:nvSpPr>
        <xdr:cNvPr id="381" name="円/楕円 380"/>
        <xdr:cNvSpPr/>
      </xdr:nvSpPr>
      <xdr:spPr>
        <a:xfrm>
          <a:off x="6921500" y="98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47774</xdr:rowOff>
    </xdr:from>
    <xdr:ext cx="534377" cy="259045"/>
    <xdr:sp macro="" textlink="">
      <xdr:nvSpPr>
        <xdr:cNvPr id="382" name="テキスト ボックス 381"/>
        <xdr:cNvSpPr txBox="1"/>
      </xdr:nvSpPr>
      <xdr:spPr>
        <a:xfrm>
          <a:off x="6705111" y="99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119374</xdr:rowOff>
    </xdr:from>
    <xdr:to>
      <xdr:col>15</xdr:col>
      <xdr:colOff>180975</xdr:colOff>
      <xdr:row>78</xdr:row>
      <xdr:rowOff>130918</xdr:rowOff>
    </xdr:to>
    <xdr:cxnSp macro="">
      <xdr:nvCxnSpPr>
        <xdr:cNvPr id="411" name="直線コネクタ 410"/>
        <xdr:cNvCxnSpPr/>
      </xdr:nvCxnSpPr>
      <xdr:spPr>
        <a:xfrm>
          <a:off x="9639300" y="13321024"/>
          <a:ext cx="838200" cy="1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119374</xdr:rowOff>
    </xdr:from>
    <xdr:to>
      <xdr:col>14</xdr:col>
      <xdr:colOff>28575</xdr:colOff>
      <xdr:row>77</xdr:row>
      <xdr:rowOff>126327</xdr:rowOff>
    </xdr:to>
    <xdr:cxnSp macro="">
      <xdr:nvCxnSpPr>
        <xdr:cNvPr id="414" name="直線コネクタ 413"/>
        <xdr:cNvCxnSpPr/>
      </xdr:nvCxnSpPr>
      <xdr:spPr>
        <a:xfrm flipV="1">
          <a:off x="8750300" y="13321024"/>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80118</xdr:rowOff>
    </xdr:from>
    <xdr:to>
      <xdr:col>15</xdr:col>
      <xdr:colOff>231775</xdr:colOff>
      <xdr:row>79</xdr:row>
      <xdr:rowOff>10268</xdr:rowOff>
    </xdr:to>
    <xdr:sp macro="" textlink="">
      <xdr:nvSpPr>
        <xdr:cNvPr id="424" name="円/楕円 423"/>
        <xdr:cNvSpPr/>
      </xdr:nvSpPr>
      <xdr:spPr>
        <a:xfrm>
          <a:off x="10426700" y="134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166495</xdr:rowOff>
    </xdr:from>
    <xdr:ext cx="469744" cy="259045"/>
    <xdr:sp macro="" textlink="">
      <xdr:nvSpPr>
        <xdr:cNvPr id="425" name="普通建設事業費 （ うち新規整備　）該当値テキスト"/>
        <xdr:cNvSpPr txBox="1"/>
      </xdr:nvSpPr>
      <xdr:spPr>
        <a:xfrm>
          <a:off x="10528300" y="133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68574</xdr:rowOff>
    </xdr:from>
    <xdr:to>
      <xdr:col>14</xdr:col>
      <xdr:colOff>79375</xdr:colOff>
      <xdr:row>77</xdr:row>
      <xdr:rowOff>170174</xdr:rowOff>
    </xdr:to>
    <xdr:sp macro="" textlink="">
      <xdr:nvSpPr>
        <xdr:cNvPr id="426" name="円/楕円 425"/>
        <xdr:cNvSpPr/>
      </xdr:nvSpPr>
      <xdr:spPr>
        <a:xfrm>
          <a:off x="9588500" y="132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161301</xdr:rowOff>
    </xdr:from>
    <xdr:ext cx="534377" cy="259045"/>
    <xdr:sp macro="" textlink="">
      <xdr:nvSpPr>
        <xdr:cNvPr id="427" name="テキスト ボックス 426"/>
        <xdr:cNvSpPr txBox="1"/>
      </xdr:nvSpPr>
      <xdr:spPr>
        <a:xfrm>
          <a:off x="9372111" y="133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75527</xdr:rowOff>
    </xdr:from>
    <xdr:to>
      <xdr:col>12</xdr:col>
      <xdr:colOff>561975</xdr:colOff>
      <xdr:row>78</xdr:row>
      <xdr:rowOff>5677</xdr:rowOff>
    </xdr:to>
    <xdr:sp macro="" textlink="">
      <xdr:nvSpPr>
        <xdr:cNvPr id="428" name="円/楕円 427"/>
        <xdr:cNvSpPr/>
      </xdr:nvSpPr>
      <xdr:spPr>
        <a:xfrm>
          <a:off x="8699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168254</xdr:rowOff>
    </xdr:from>
    <xdr:ext cx="534377" cy="259045"/>
    <xdr:sp macro="" textlink="">
      <xdr:nvSpPr>
        <xdr:cNvPr id="429" name="テキスト ボックス 428"/>
        <xdr:cNvSpPr txBox="1"/>
      </xdr:nvSpPr>
      <xdr:spPr>
        <a:xfrm>
          <a:off x="8483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101764</xdr:rowOff>
    </xdr:from>
    <xdr:to>
      <xdr:col>15</xdr:col>
      <xdr:colOff>180975</xdr:colOff>
      <xdr:row>98</xdr:row>
      <xdr:rowOff>169190</xdr:rowOff>
    </xdr:to>
    <xdr:cxnSp macro="">
      <xdr:nvCxnSpPr>
        <xdr:cNvPr id="458" name="直線コネクタ 457"/>
        <xdr:cNvCxnSpPr/>
      </xdr:nvCxnSpPr>
      <xdr:spPr>
        <a:xfrm flipV="1">
          <a:off x="9639300" y="16732414"/>
          <a:ext cx="838200" cy="2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163246</xdr:rowOff>
    </xdr:from>
    <xdr:to>
      <xdr:col>14</xdr:col>
      <xdr:colOff>28575</xdr:colOff>
      <xdr:row>98</xdr:row>
      <xdr:rowOff>169190</xdr:rowOff>
    </xdr:to>
    <xdr:cxnSp macro="">
      <xdr:nvCxnSpPr>
        <xdr:cNvPr id="461" name="直線コネクタ 460"/>
        <xdr:cNvCxnSpPr/>
      </xdr:nvCxnSpPr>
      <xdr:spPr>
        <a:xfrm>
          <a:off x="8750300" y="1696534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50964</xdr:rowOff>
    </xdr:from>
    <xdr:to>
      <xdr:col>15</xdr:col>
      <xdr:colOff>231775</xdr:colOff>
      <xdr:row>97</xdr:row>
      <xdr:rowOff>152564</xdr:rowOff>
    </xdr:to>
    <xdr:sp macro="" textlink="">
      <xdr:nvSpPr>
        <xdr:cNvPr id="471" name="円/楕円 470"/>
        <xdr:cNvSpPr/>
      </xdr:nvSpPr>
      <xdr:spPr>
        <a:xfrm>
          <a:off x="10426700" y="166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29391</xdr:rowOff>
    </xdr:from>
    <xdr:ext cx="534377" cy="259045"/>
    <xdr:sp macro="" textlink="">
      <xdr:nvSpPr>
        <xdr:cNvPr id="472" name="普通建設事業費 （ うち更新整備　）該当値テキスト"/>
        <xdr:cNvSpPr txBox="1"/>
      </xdr:nvSpPr>
      <xdr:spPr>
        <a:xfrm>
          <a:off x="10528300" y="166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118390</xdr:rowOff>
    </xdr:from>
    <xdr:to>
      <xdr:col>14</xdr:col>
      <xdr:colOff>79375</xdr:colOff>
      <xdr:row>99</xdr:row>
      <xdr:rowOff>48540</xdr:rowOff>
    </xdr:to>
    <xdr:sp macro="" textlink="">
      <xdr:nvSpPr>
        <xdr:cNvPr id="473" name="円/楕円 472"/>
        <xdr:cNvSpPr/>
      </xdr:nvSpPr>
      <xdr:spPr>
        <a:xfrm>
          <a:off x="9588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39667</xdr:rowOff>
    </xdr:from>
    <xdr:ext cx="469744" cy="259045"/>
    <xdr:sp macro="" textlink="">
      <xdr:nvSpPr>
        <xdr:cNvPr id="474" name="テキスト ボックス 473"/>
        <xdr:cNvSpPr txBox="1"/>
      </xdr:nvSpPr>
      <xdr:spPr>
        <a:xfrm>
          <a:off x="9404427" y="1701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112446</xdr:rowOff>
    </xdr:from>
    <xdr:to>
      <xdr:col>12</xdr:col>
      <xdr:colOff>561975</xdr:colOff>
      <xdr:row>99</xdr:row>
      <xdr:rowOff>42596</xdr:rowOff>
    </xdr:to>
    <xdr:sp macro="" textlink="">
      <xdr:nvSpPr>
        <xdr:cNvPr id="475" name="円/楕円 474"/>
        <xdr:cNvSpPr/>
      </xdr:nvSpPr>
      <xdr:spPr>
        <a:xfrm>
          <a:off x="8699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33723</xdr:rowOff>
    </xdr:from>
    <xdr:ext cx="469744" cy="259045"/>
    <xdr:sp macro="" textlink="">
      <xdr:nvSpPr>
        <xdr:cNvPr id="476" name="テキスト ボックス 475"/>
        <xdr:cNvSpPr txBox="1"/>
      </xdr:nvSpPr>
      <xdr:spPr>
        <a:xfrm>
          <a:off x="8515427" y="1700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140588</xdr:rowOff>
    </xdr:from>
    <xdr:to>
      <xdr:col>23</xdr:col>
      <xdr:colOff>517525</xdr:colOff>
      <xdr:row>77</xdr:row>
      <xdr:rowOff>157314</xdr:rowOff>
    </xdr:to>
    <xdr:cxnSp macro="">
      <xdr:nvCxnSpPr>
        <xdr:cNvPr id="609" name="直線コネクタ 608"/>
        <xdr:cNvCxnSpPr/>
      </xdr:nvCxnSpPr>
      <xdr:spPr>
        <a:xfrm flipV="1">
          <a:off x="15481300" y="13342238"/>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122238</xdr:rowOff>
    </xdr:from>
    <xdr:to>
      <xdr:col>22</xdr:col>
      <xdr:colOff>365125</xdr:colOff>
      <xdr:row>77</xdr:row>
      <xdr:rowOff>157314</xdr:rowOff>
    </xdr:to>
    <xdr:cxnSp macro="">
      <xdr:nvCxnSpPr>
        <xdr:cNvPr id="612" name="直線コネクタ 611"/>
        <xdr:cNvCxnSpPr/>
      </xdr:nvCxnSpPr>
      <xdr:spPr>
        <a:xfrm>
          <a:off x="14592300" y="13323888"/>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114948</xdr:rowOff>
    </xdr:from>
    <xdr:to>
      <xdr:col>21</xdr:col>
      <xdr:colOff>161925</xdr:colOff>
      <xdr:row>77</xdr:row>
      <xdr:rowOff>122238</xdr:rowOff>
    </xdr:to>
    <xdr:cxnSp macro="">
      <xdr:nvCxnSpPr>
        <xdr:cNvPr id="615" name="直線コネクタ 614"/>
        <xdr:cNvCxnSpPr/>
      </xdr:nvCxnSpPr>
      <xdr:spPr>
        <a:xfrm>
          <a:off x="13703300" y="13316598"/>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106998</xdr:rowOff>
    </xdr:from>
    <xdr:to>
      <xdr:col>19</xdr:col>
      <xdr:colOff>644525</xdr:colOff>
      <xdr:row>77</xdr:row>
      <xdr:rowOff>114948</xdr:rowOff>
    </xdr:to>
    <xdr:cxnSp macro="">
      <xdr:nvCxnSpPr>
        <xdr:cNvPr id="618" name="直線コネクタ 617"/>
        <xdr:cNvCxnSpPr/>
      </xdr:nvCxnSpPr>
      <xdr:spPr>
        <a:xfrm>
          <a:off x="12814300" y="13308648"/>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89788</xdr:rowOff>
    </xdr:from>
    <xdr:to>
      <xdr:col>23</xdr:col>
      <xdr:colOff>568325</xdr:colOff>
      <xdr:row>78</xdr:row>
      <xdr:rowOff>19938</xdr:rowOff>
    </xdr:to>
    <xdr:sp macro="" textlink="">
      <xdr:nvSpPr>
        <xdr:cNvPr id="628" name="円/楕円 627"/>
        <xdr:cNvSpPr/>
      </xdr:nvSpPr>
      <xdr:spPr>
        <a:xfrm>
          <a:off x="16268700" y="13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4715</xdr:rowOff>
    </xdr:from>
    <xdr:ext cx="534377" cy="259045"/>
    <xdr:sp macro="" textlink="">
      <xdr:nvSpPr>
        <xdr:cNvPr id="629" name="公債費該当値テキスト"/>
        <xdr:cNvSpPr txBox="1"/>
      </xdr:nvSpPr>
      <xdr:spPr>
        <a:xfrm>
          <a:off x="16370300" y="132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106514</xdr:rowOff>
    </xdr:from>
    <xdr:to>
      <xdr:col>22</xdr:col>
      <xdr:colOff>415925</xdr:colOff>
      <xdr:row>78</xdr:row>
      <xdr:rowOff>36664</xdr:rowOff>
    </xdr:to>
    <xdr:sp macro="" textlink="">
      <xdr:nvSpPr>
        <xdr:cNvPr id="630" name="円/楕円 629"/>
        <xdr:cNvSpPr/>
      </xdr:nvSpPr>
      <xdr:spPr>
        <a:xfrm>
          <a:off x="15430500" y="133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27791</xdr:rowOff>
    </xdr:from>
    <xdr:ext cx="534377" cy="259045"/>
    <xdr:sp macro="" textlink="">
      <xdr:nvSpPr>
        <xdr:cNvPr id="631" name="テキスト ボックス 630"/>
        <xdr:cNvSpPr txBox="1"/>
      </xdr:nvSpPr>
      <xdr:spPr>
        <a:xfrm>
          <a:off x="15214111" y="134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71438</xdr:rowOff>
    </xdr:from>
    <xdr:to>
      <xdr:col>21</xdr:col>
      <xdr:colOff>212725</xdr:colOff>
      <xdr:row>78</xdr:row>
      <xdr:rowOff>1588</xdr:rowOff>
    </xdr:to>
    <xdr:sp macro="" textlink="">
      <xdr:nvSpPr>
        <xdr:cNvPr id="632" name="円/楕円 631"/>
        <xdr:cNvSpPr/>
      </xdr:nvSpPr>
      <xdr:spPr>
        <a:xfrm>
          <a:off x="14541500" y="132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164165</xdr:rowOff>
    </xdr:from>
    <xdr:ext cx="534377" cy="259045"/>
    <xdr:sp macro="" textlink="">
      <xdr:nvSpPr>
        <xdr:cNvPr id="633" name="テキスト ボックス 632"/>
        <xdr:cNvSpPr txBox="1"/>
      </xdr:nvSpPr>
      <xdr:spPr>
        <a:xfrm>
          <a:off x="14325111" y="133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64148</xdr:rowOff>
    </xdr:from>
    <xdr:to>
      <xdr:col>20</xdr:col>
      <xdr:colOff>9525</xdr:colOff>
      <xdr:row>77</xdr:row>
      <xdr:rowOff>165748</xdr:rowOff>
    </xdr:to>
    <xdr:sp macro="" textlink="">
      <xdr:nvSpPr>
        <xdr:cNvPr id="634" name="円/楕円 633"/>
        <xdr:cNvSpPr/>
      </xdr:nvSpPr>
      <xdr:spPr>
        <a:xfrm>
          <a:off x="13652500" y="132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156875</xdr:rowOff>
    </xdr:from>
    <xdr:ext cx="534377" cy="259045"/>
    <xdr:sp macro="" textlink="">
      <xdr:nvSpPr>
        <xdr:cNvPr id="635" name="テキスト ボックス 634"/>
        <xdr:cNvSpPr txBox="1"/>
      </xdr:nvSpPr>
      <xdr:spPr>
        <a:xfrm>
          <a:off x="13436111" y="133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56198</xdr:rowOff>
    </xdr:from>
    <xdr:to>
      <xdr:col>18</xdr:col>
      <xdr:colOff>492125</xdr:colOff>
      <xdr:row>77</xdr:row>
      <xdr:rowOff>157798</xdr:rowOff>
    </xdr:to>
    <xdr:sp macro="" textlink="">
      <xdr:nvSpPr>
        <xdr:cNvPr id="636" name="円/楕円 635"/>
        <xdr:cNvSpPr/>
      </xdr:nvSpPr>
      <xdr:spPr>
        <a:xfrm>
          <a:off x="127635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148925</xdr:rowOff>
    </xdr:from>
    <xdr:ext cx="534377" cy="259045"/>
    <xdr:sp macro="" textlink="">
      <xdr:nvSpPr>
        <xdr:cNvPr id="637" name="テキスト ボックス 636"/>
        <xdr:cNvSpPr txBox="1"/>
      </xdr:nvSpPr>
      <xdr:spPr>
        <a:xfrm>
          <a:off x="12547111" y="133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92317</xdr:rowOff>
    </xdr:from>
    <xdr:to>
      <xdr:col>23</xdr:col>
      <xdr:colOff>517525</xdr:colOff>
      <xdr:row>99</xdr:row>
      <xdr:rowOff>4826</xdr:rowOff>
    </xdr:to>
    <xdr:cxnSp macro="">
      <xdr:nvCxnSpPr>
        <xdr:cNvPr id="666" name="直線コネクタ 665"/>
        <xdr:cNvCxnSpPr/>
      </xdr:nvCxnSpPr>
      <xdr:spPr>
        <a:xfrm>
          <a:off x="15481300" y="16894417"/>
          <a:ext cx="838200" cy="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92317</xdr:rowOff>
    </xdr:from>
    <xdr:to>
      <xdr:col>22</xdr:col>
      <xdr:colOff>365125</xdr:colOff>
      <xdr:row>98</xdr:row>
      <xdr:rowOff>131763</xdr:rowOff>
    </xdr:to>
    <xdr:cxnSp macro="">
      <xdr:nvCxnSpPr>
        <xdr:cNvPr id="669" name="直線コネクタ 668"/>
        <xdr:cNvCxnSpPr/>
      </xdr:nvCxnSpPr>
      <xdr:spPr>
        <a:xfrm flipV="1">
          <a:off x="14592300" y="16894417"/>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131763</xdr:rowOff>
    </xdr:from>
    <xdr:to>
      <xdr:col>21</xdr:col>
      <xdr:colOff>161925</xdr:colOff>
      <xdr:row>98</xdr:row>
      <xdr:rowOff>150203</xdr:rowOff>
    </xdr:to>
    <xdr:cxnSp macro="">
      <xdr:nvCxnSpPr>
        <xdr:cNvPr id="672" name="直線コネクタ 671"/>
        <xdr:cNvCxnSpPr/>
      </xdr:nvCxnSpPr>
      <xdr:spPr>
        <a:xfrm flipV="1">
          <a:off x="13703300" y="16933863"/>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28130</xdr:rowOff>
    </xdr:from>
    <xdr:to>
      <xdr:col>19</xdr:col>
      <xdr:colOff>644525</xdr:colOff>
      <xdr:row>98</xdr:row>
      <xdr:rowOff>150203</xdr:rowOff>
    </xdr:to>
    <xdr:cxnSp macro="">
      <xdr:nvCxnSpPr>
        <xdr:cNvPr id="675" name="直線コネクタ 674"/>
        <xdr:cNvCxnSpPr/>
      </xdr:nvCxnSpPr>
      <xdr:spPr>
        <a:xfrm>
          <a:off x="12814300" y="16830230"/>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125476</xdr:rowOff>
    </xdr:from>
    <xdr:to>
      <xdr:col>23</xdr:col>
      <xdr:colOff>568325</xdr:colOff>
      <xdr:row>99</xdr:row>
      <xdr:rowOff>55626</xdr:rowOff>
    </xdr:to>
    <xdr:sp macro="" textlink="">
      <xdr:nvSpPr>
        <xdr:cNvPr id="685" name="円/楕円 684"/>
        <xdr:cNvSpPr/>
      </xdr:nvSpPr>
      <xdr:spPr>
        <a:xfrm>
          <a:off x="16268700" y="16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40403</xdr:rowOff>
    </xdr:from>
    <xdr:ext cx="469744" cy="259045"/>
    <xdr:sp macro="" textlink="">
      <xdr:nvSpPr>
        <xdr:cNvPr id="686" name="積立金該当値テキスト"/>
        <xdr:cNvSpPr txBox="1"/>
      </xdr:nvSpPr>
      <xdr:spPr>
        <a:xfrm>
          <a:off x="16370300" y="1684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41517</xdr:rowOff>
    </xdr:from>
    <xdr:to>
      <xdr:col>22</xdr:col>
      <xdr:colOff>415925</xdr:colOff>
      <xdr:row>98</xdr:row>
      <xdr:rowOff>143117</xdr:rowOff>
    </xdr:to>
    <xdr:sp macro="" textlink="">
      <xdr:nvSpPr>
        <xdr:cNvPr id="687" name="円/楕円 686"/>
        <xdr:cNvSpPr/>
      </xdr:nvSpPr>
      <xdr:spPr>
        <a:xfrm>
          <a:off x="15430500" y="168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134244</xdr:rowOff>
    </xdr:from>
    <xdr:ext cx="469744" cy="259045"/>
    <xdr:sp macro="" textlink="">
      <xdr:nvSpPr>
        <xdr:cNvPr id="688" name="テキスト ボックス 687"/>
        <xdr:cNvSpPr txBox="1"/>
      </xdr:nvSpPr>
      <xdr:spPr>
        <a:xfrm>
          <a:off x="15246427" y="169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80963</xdr:rowOff>
    </xdr:from>
    <xdr:to>
      <xdr:col>21</xdr:col>
      <xdr:colOff>212725</xdr:colOff>
      <xdr:row>99</xdr:row>
      <xdr:rowOff>11113</xdr:rowOff>
    </xdr:to>
    <xdr:sp macro="" textlink="">
      <xdr:nvSpPr>
        <xdr:cNvPr id="689" name="円/楕円 688"/>
        <xdr:cNvSpPr/>
      </xdr:nvSpPr>
      <xdr:spPr>
        <a:xfrm>
          <a:off x="14541500" y="168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2240</xdr:rowOff>
    </xdr:from>
    <xdr:ext cx="469744" cy="259045"/>
    <xdr:sp macro="" textlink="">
      <xdr:nvSpPr>
        <xdr:cNvPr id="690" name="テキスト ボックス 689"/>
        <xdr:cNvSpPr txBox="1"/>
      </xdr:nvSpPr>
      <xdr:spPr>
        <a:xfrm>
          <a:off x="14357427" y="1697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99403</xdr:rowOff>
    </xdr:from>
    <xdr:to>
      <xdr:col>20</xdr:col>
      <xdr:colOff>9525</xdr:colOff>
      <xdr:row>99</xdr:row>
      <xdr:rowOff>29553</xdr:rowOff>
    </xdr:to>
    <xdr:sp macro="" textlink="">
      <xdr:nvSpPr>
        <xdr:cNvPr id="691" name="円/楕円 690"/>
        <xdr:cNvSpPr/>
      </xdr:nvSpPr>
      <xdr:spPr>
        <a:xfrm>
          <a:off x="13652500" y="169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20680</xdr:rowOff>
    </xdr:from>
    <xdr:ext cx="469744" cy="259045"/>
    <xdr:sp macro="" textlink="">
      <xdr:nvSpPr>
        <xdr:cNvPr id="692" name="テキスト ボックス 691"/>
        <xdr:cNvSpPr txBox="1"/>
      </xdr:nvSpPr>
      <xdr:spPr>
        <a:xfrm>
          <a:off x="13468427" y="169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148780</xdr:rowOff>
    </xdr:from>
    <xdr:to>
      <xdr:col>18</xdr:col>
      <xdr:colOff>492125</xdr:colOff>
      <xdr:row>98</xdr:row>
      <xdr:rowOff>78930</xdr:rowOff>
    </xdr:to>
    <xdr:sp macro="" textlink="">
      <xdr:nvSpPr>
        <xdr:cNvPr id="693" name="円/楕円 692"/>
        <xdr:cNvSpPr/>
      </xdr:nvSpPr>
      <xdr:spPr>
        <a:xfrm>
          <a:off x="12763500" y="16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70057</xdr:rowOff>
    </xdr:from>
    <xdr:ext cx="534377" cy="259045"/>
    <xdr:sp macro="" textlink="">
      <xdr:nvSpPr>
        <xdr:cNvPr id="694" name="テキスト ボックス 693"/>
        <xdr:cNvSpPr txBox="1"/>
      </xdr:nvSpPr>
      <xdr:spPr>
        <a:xfrm>
          <a:off x="12547111" y="1687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104343</xdr:rowOff>
    </xdr:from>
    <xdr:to>
      <xdr:col>32</xdr:col>
      <xdr:colOff>187325</xdr:colOff>
      <xdr:row>58</xdr:row>
      <xdr:rowOff>107391</xdr:rowOff>
    </xdr:to>
    <xdr:cxnSp macro="">
      <xdr:nvCxnSpPr>
        <xdr:cNvPr id="780" name="直線コネクタ 779"/>
        <xdr:cNvCxnSpPr/>
      </xdr:nvCxnSpPr>
      <xdr:spPr>
        <a:xfrm>
          <a:off x="21323300" y="1004844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102971</xdr:rowOff>
    </xdr:from>
    <xdr:to>
      <xdr:col>31</xdr:col>
      <xdr:colOff>34925</xdr:colOff>
      <xdr:row>58</xdr:row>
      <xdr:rowOff>104343</xdr:rowOff>
    </xdr:to>
    <xdr:cxnSp macro="">
      <xdr:nvCxnSpPr>
        <xdr:cNvPr id="783" name="直線コネクタ 782"/>
        <xdr:cNvCxnSpPr/>
      </xdr:nvCxnSpPr>
      <xdr:spPr>
        <a:xfrm>
          <a:off x="20434300" y="100470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102971</xdr:rowOff>
    </xdr:from>
    <xdr:to>
      <xdr:col>29</xdr:col>
      <xdr:colOff>517525</xdr:colOff>
      <xdr:row>58</xdr:row>
      <xdr:rowOff>103429</xdr:rowOff>
    </xdr:to>
    <xdr:cxnSp macro="">
      <xdr:nvCxnSpPr>
        <xdr:cNvPr id="786" name="直線コネクタ 785"/>
        <xdr:cNvCxnSpPr/>
      </xdr:nvCxnSpPr>
      <xdr:spPr>
        <a:xfrm flipV="1">
          <a:off x="19545300" y="100470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100914</xdr:rowOff>
    </xdr:from>
    <xdr:to>
      <xdr:col>28</xdr:col>
      <xdr:colOff>314325</xdr:colOff>
      <xdr:row>58</xdr:row>
      <xdr:rowOff>103429</xdr:rowOff>
    </xdr:to>
    <xdr:cxnSp macro="">
      <xdr:nvCxnSpPr>
        <xdr:cNvPr id="789" name="直線コネクタ 788"/>
        <xdr:cNvCxnSpPr/>
      </xdr:nvCxnSpPr>
      <xdr:spPr>
        <a:xfrm>
          <a:off x="18656300" y="1004501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56591</xdr:rowOff>
    </xdr:from>
    <xdr:to>
      <xdr:col>32</xdr:col>
      <xdr:colOff>238125</xdr:colOff>
      <xdr:row>58</xdr:row>
      <xdr:rowOff>158191</xdr:rowOff>
    </xdr:to>
    <xdr:sp macro="" textlink="">
      <xdr:nvSpPr>
        <xdr:cNvPr id="799" name="円/楕円 798"/>
        <xdr:cNvSpPr/>
      </xdr:nvSpPr>
      <xdr:spPr>
        <a:xfrm>
          <a:off x="221107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142968</xdr:rowOff>
    </xdr:from>
    <xdr:ext cx="469744" cy="259045"/>
    <xdr:sp macro="" textlink="">
      <xdr:nvSpPr>
        <xdr:cNvPr id="800" name="貸付金該当値テキスト"/>
        <xdr:cNvSpPr txBox="1"/>
      </xdr:nvSpPr>
      <xdr:spPr>
        <a:xfrm>
          <a:off x="22212300" y="99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53543</xdr:rowOff>
    </xdr:from>
    <xdr:to>
      <xdr:col>31</xdr:col>
      <xdr:colOff>85725</xdr:colOff>
      <xdr:row>58</xdr:row>
      <xdr:rowOff>155143</xdr:rowOff>
    </xdr:to>
    <xdr:sp macro="" textlink="">
      <xdr:nvSpPr>
        <xdr:cNvPr id="801" name="円/楕円 800"/>
        <xdr:cNvSpPr/>
      </xdr:nvSpPr>
      <xdr:spPr>
        <a:xfrm>
          <a:off x="21272500" y="99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146270</xdr:rowOff>
    </xdr:from>
    <xdr:ext cx="469744" cy="259045"/>
    <xdr:sp macro="" textlink="">
      <xdr:nvSpPr>
        <xdr:cNvPr id="802" name="テキスト ボックス 801"/>
        <xdr:cNvSpPr txBox="1"/>
      </xdr:nvSpPr>
      <xdr:spPr>
        <a:xfrm>
          <a:off x="21088427" y="1009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52171</xdr:rowOff>
    </xdr:from>
    <xdr:to>
      <xdr:col>29</xdr:col>
      <xdr:colOff>568325</xdr:colOff>
      <xdr:row>58</xdr:row>
      <xdr:rowOff>153771</xdr:rowOff>
    </xdr:to>
    <xdr:sp macro="" textlink="">
      <xdr:nvSpPr>
        <xdr:cNvPr id="803" name="円/楕円 802"/>
        <xdr:cNvSpPr/>
      </xdr:nvSpPr>
      <xdr:spPr>
        <a:xfrm>
          <a:off x="20383500" y="99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144898</xdr:rowOff>
    </xdr:from>
    <xdr:ext cx="469744" cy="259045"/>
    <xdr:sp macro="" textlink="">
      <xdr:nvSpPr>
        <xdr:cNvPr id="804" name="テキスト ボックス 803"/>
        <xdr:cNvSpPr txBox="1"/>
      </xdr:nvSpPr>
      <xdr:spPr>
        <a:xfrm>
          <a:off x="20199427" y="100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52629</xdr:rowOff>
    </xdr:from>
    <xdr:to>
      <xdr:col>28</xdr:col>
      <xdr:colOff>365125</xdr:colOff>
      <xdr:row>58</xdr:row>
      <xdr:rowOff>154229</xdr:rowOff>
    </xdr:to>
    <xdr:sp macro="" textlink="">
      <xdr:nvSpPr>
        <xdr:cNvPr id="805" name="円/楕円 804"/>
        <xdr:cNvSpPr/>
      </xdr:nvSpPr>
      <xdr:spPr>
        <a:xfrm>
          <a:off x="19494500" y="99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145356</xdr:rowOff>
    </xdr:from>
    <xdr:ext cx="469744" cy="259045"/>
    <xdr:sp macro="" textlink="">
      <xdr:nvSpPr>
        <xdr:cNvPr id="806" name="テキスト ボックス 805"/>
        <xdr:cNvSpPr txBox="1"/>
      </xdr:nvSpPr>
      <xdr:spPr>
        <a:xfrm>
          <a:off x="19310427" y="1008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50114</xdr:rowOff>
    </xdr:from>
    <xdr:to>
      <xdr:col>27</xdr:col>
      <xdr:colOff>161925</xdr:colOff>
      <xdr:row>58</xdr:row>
      <xdr:rowOff>151714</xdr:rowOff>
    </xdr:to>
    <xdr:sp macro="" textlink="">
      <xdr:nvSpPr>
        <xdr:cNvPr id="807" name="円/楕円 806"/>
        <xdr:cNvSpPr/>
      </xdr:nvSpPr>
      <xdr:spPr>
        <a:xfrm>
          <a:off x="18605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142841</xdr:rowOff>
    </xdr:from>
    <xdr:ext cx="469744" cy="259045"/>
    <xdr:sp macro="" textlink="">
      <xdr:nvSpPr>
        <xdr:cNvPr id="808" name="テキスト ボックス 807"/>
        <xdr:cNvSpPr txBox="1"/>
      </xdr:nvSpPr>
      <xdr:spPr>
        <a:xfrm>
          <a:off x="18421427"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117983</xdr:rowOff>
    </xdr:from>
    <xdr:to>
      <xdr:col>32</xdr:col>
      <xdr:colOff>187325</xdr:colOff>
      <xdr:row>76</xdr:row>
      <xdr:rowOff>140100</xdr:rowOff>
    </xdr:to>
    <xdr:cxnSp macro="">
      <xdr:nvCxnSpPr>
        <xdr:cNvPr id="838" name="直線コネクタ 837"/>
        <xdr:cNvCxnSpPr/>
      </xdr:nvCxnSpPr>
      <xdr:spPr>
        <a:xfrm>
          <a:off x="21323300" y="13148183"/>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117983</xdr:rowOff>
    </xdr:from>
    <xdr:to>
      <xdr:col>31</xdr:col>
      <xdr:colOff>34925</xdr:colOff>
      <xdr:row>77</xdr:row>
      <xdr:rowOff>15018</xdr:rowOff>
    </xdr:to>
    <xdr:cxnSp macro="">
      <xdr:nvCxnSpPr>
        <xdr:cNvPr id="841" name="直線コネクタ 840"/>
        <xdr:cNvCxnSpPr/>
      </xdr:nvCxnSpPr>
      <xdr:spPr>
        <a:xfrm flipV="1">
          <a:off x="20434300" y="13148183"/>
          <a:ext cx="8890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164922</xdr:rowOff>
    </xdr:from>
    <xdr:to>
      <xdr:col>29</xdr:col>
      <xdr:colOff>517525</xdr:colOff>
      <xdr:row>77</xdr:row>
      <xdr:rowOff>15018</xdr:rowOff>
    </xdr:to>
    <xdr:cxnSp macro="">
      <xdr:nvCxnSpPr>
        <xdr:cNvPr id="844" name="直線コネクタ 843"/>
        <xdr:cNvCxnSpPr/>
      </xdr:nvCxnSpPr>
      <xdr:spPr>
        <a:xfrm>
          <a:off x="19545300" y="13195122"/>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164922</xdr:rowOff>
    </xdr:from>
    <xdr:to>
      <xdr:col>28</xdr:col>
      <xdr:colOff>314325</xdr:colOff>
      <xdr:row>77</xdr:row>
      <xdr:rowOff>42926</xdr:rowOff>
    </xdr:to>
    <xdr:cxnSp macro="">
      <xdr:nvCxnSpPr>
        <xdr:cNvPr id="847" name="直線コネクタ 846"/>
        <xdr:cNvCxnSpPr/>
      </xdr:nvCxnSpPr>
      <xdr:spPr>
        <a:xfrm flipV="1">
          <a:off x="18656300" y="13195122"/>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89300</xdr:rowOff>
    </xdr:from>
    <xdr:to>
      <xdr:col>32</xdr:col>
      <xdr:colOff>238125</xdr:colOff>
      <xdr:row>77</xdr:row>
      <xdr:rowOff>19450</xdr:rowOff>
    </xdr:to>
    <xdr:sp macro="" textlink="">
      <xdr:nvSpPr>
        <xdr:cNvPr id="857" name="円/楕円 856"/>
        <xdr:cNvSpPr/>
      </xdr:nvSpPr>
      <xdr:spPr>
        <a:xfrm>
          <a:off x="22110700" y="131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67727</xdr:rowOff>
    </xdr:from>
    <xdr:ext cx="534377" cy="259045"/>
    <xdr:sp macro="" textlink="">
      <xdr:nvSpPr>
        <xdr:cNvPr id="858" name="繰出金該当値テキスト"/>
        <xdr:cNvSpPr txBox="1"/>
      </xdr:nvSpPr>
      <xdr:spPr>
        <a:xfrm>
          <a:off x="22212300" y="130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67183</xdr:rowOff>
    </xdr:from>
    <xdr:to>
      <xdr:col>31</xdr:col>
      <xdr:colOff>85725</xdr:colOff>
      <xdr:row>76</xdr:row>
      <xdr:rowOff>168783</xdr:rowOff>
    </xdr:to>
    <xdr:sp macro="" textlink="">
      <xdr:nvSpPr>
        <xdr:cNvPr id="859" name="円/楕円 858"/>
        <xdr:cNvSpPr/>
      </xdr:nvSpPr>
      <xdr:spPr>
        <a:xfrm>
          <a:off x="21272500" y="130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159910</xdr:rowOff>
    </xdr:from>
    <xdr:ext cx="534377" cy="259045"/>
    <xdr:sp macro="" textlink="">
      <xdr:nvSpPr>
        <xdr:cNvPr id="860" name="テキスト ボックス 859"/>
        <xdr:cNvSpPr txBox="1"/>
      </xdr:nvSpPr>
      <xdr:spPr>
        <a:xfrm>
          <a:off x="21056111"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135668</xdr:rowOff>
    </xdr:from>
    <xdr:to>
      <xdr:col>29</xdr:col>
      <xdr:colOff>568325</xdr:colOff>
      <xdr:row>77</xdr:row>
      <xdr:rowOff>65818</xdr:rowOff>
    </xdr:to>
    <xdr:sp macro="" textlink="">
      <xdr:nvSpPr>
        <xdr:cNvPr id="861" name="円/楕円 860"/>
        <xdr:cNvSpPr/>
      </xdr:nvSpPr>
      <xdr:spPr>
        <a:xfrm>
          <a:off x="20383500" y="131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56945</xdr:rowOff>
    </xdr:from>
    <xdr:ext cx="534377" cy="259045"/>
    <xdr:sp macro="" textlink="">
      <xdr:nvSpPr>
        <xdr:cNvPr id="862" name="テキスト ボックス 861"/>
        <xdr:cNvSpPr txBox="1"/>
      </xdr:nvSpPr>
      <xdr:spPr>
        <a:xfrm>
          <a:off x="20167111" y="132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114122</xdr:rowOff>
    </xdr:from>
    <xdr:to>
      <xdr:col>28</xdr:col>
      <xdr:colOff>365125</xdr:colOff>
      <xdr:row>77</xdr:row>
      <xdr:rowOff>44272</xdr:rowOff>
    </xdr:to>
    <xdr:sp macro="" textlink="">
      <xdr:nvSpPr>
        <xdr:cNvPr id="863" name="円/楕円 862"/>
        <xdr:cNvSpPr/>
      </xdr:nvSpPr>
      <xdr:spPr>
        <a:xfrm>
          <a:off x="19494500" y="13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35399</xdr:rowOff>
    </xdr:from>
    <xdr:ext cx="534377" cy="259045"/>
    <xdr:sp macro="" textlink="">
      <xdr:nvSpPr>
        <xdr:cNvPr id="864" name="テキスト ボックス 863"/>
        <xdr:cNvSpPr txBox="1"/>
      </xdr:nvSpPr>
      <xdr:spPr>
        <a:xfrm>
          <a:off x="19278111" y="132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163576</xdr:rowOff>
    </xdr:from>
    <xdr:to>
      <xdr:col>27</xdr:col>
      <xdr:colOff>161925</xdr:colOff>
      <xdr:row>77</xdr:row>
      <xdr:rowOff>93726</xdr:rowOff>
    </xdr:to>
    <xdr:sp macro="" textlink="">
      <xdr:nvSpPr>
        <xdr:cNvPr id="865" name="円/楕円 864"/>
        <xdr:cNvSpPr/>
      </xdr:nvSpPr>
      <xdr:spPr>
        <a:xfrm>
          <a:off x="18605500" y="13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84853</xdr:rowOff>
    </xdr:from>
    <xdr:ext cx="534377" cy="259045"/>
    <xdr:sp macro="" textlink="">
      <xdr:nvSpPr>
        <xdr:cNvPr id="866" name="テキスト ボックス 865"/>
        <xdr:cNvSpPr txBox="1"/>
      </xdr:nvSpPr>
      <xdr:spPr>
        <a:xfrm>
          <a:off x="18389111" y="13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年度歳出決算総額は、住民一人当たり</a:t>
          </a:r>
          <a:r>
            <a:rPr kumimoji="1" lang="en-US" altLang="ja-JP" sz="1300">
              <a:latin typeface="ＭＳ Ｐゴシック"/>
            </a:rPr>
            <a:t>317</a:t>
          </a:r>
          <a:r>
            <a:rPr kumimoji="1" lang="ja-JP" altLang="en-US" sz="1300">
              <a:latin typeface="ＭＳ Ｐゴシック"/>
            </a:rPr>
            <a:t>千円となっている。主な構成項目である扶助費は、障害者自立支援給付事業費が上昇傾向にあるほか、中学校卒業までのこどもにかかる医療費の一部助成や待機児童の解消のため民間認可保育園や留守家庭児童指導室の増設を実施していることなどから、類似団体内平均値と比べると高い水準にある。このほかの項目については、すべて類似団体内平均値を下回っており、低い水準で推移している。これは、市域が狭く、人口密度が高いという本市の特色から、普通建設事業費や維持補修費、またこれらの事業を実施するにあたっての起債額が抑制されることにより公債費が低く抑えられていることなどが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73,900
68,638
5.11
24,332,927
23,408,805
878,815
14,098,363
17,489,009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125069</xdr:rowOff>
    </xdr:from>
    <xdr:to>
      <xdr:col>6</xdr:col>
      <xdr:colOff>511175</xdr:colOff>
      <xdr:row>35</xdr:row>
      <xdr:rowOff>65634</xdr:rowOff>
    </xdr:to>
    <xdr:cxnSp macro="">
      <xdr:nvCxnSpPr>
        <xdr:cNvPr id="59" name="直線コネクタ 58"/>
        <xdr:cNvCxnSpPr/>
      </xdr:nvCxnSpPr>
      <xdr:spPr>
        <a:xfrm>
          <a:off x="3797300" y="5954369"/>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125069</xdr:rowOff>
    </xdr:from>
    <xdr:to>
      <xdr:col>5</xdr:col>
      <xdr:colOff>358775</xdr:colOff>
      <xdr:row>34</xdr:row>
      <xdr:rowOff>163475</xdr:rowOff>
    </xdr:to>
    <xdr:cxnSp macro="">
      <xdr:nvCxnSpPr>
        <xdr:cNvPr id="62" name="直線コネクタ 61"/>
        <xdr:cNvCxnSpPr/>
      </xdr:nvCxnSpPr>
      <xdr:spPr>
        <a:xfrm flipV="1">
          <a:off x="2908300" y="5954369"/>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163475</xdr:rowOff>
    </xdr:from>
    <xdr:to>
      <xdr:col>4</xdr:col>
      <xdr:colOff>155575</xdr:colOff>
      <xdr:row>35</xdr:row>
      <xdr:rowOff>28601</xdr:rowOff>
    </xdr:to>
    <xdr:cxnSp macro="">
      <xdr:nvCxnSpPr>
        <xdr:cNvPr id="65" name="直線コネクタ 64"/>
        <xdr:cNvCxnSpPr/>
      </xdr:nvCxnSpPr>
      <xdr:spPr>
        <a:xfrm flipV="1">
          <a:off x="2019300" y="599277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167132</xdr:rowOff>
    </xdr:from>
    <xdr:to>
      <xdr:col>2</xdr:col>
      <xdr:colOff>638175</xdr:colOff>
      <xdr:row>35</xdr:row>
      <xdr:rowOff>28601</xdr:rowOff>
    </xdr:to>
    <xdr:cxnSp macro="">
      <xdr:nvCxnSpPr>
        <xdr:cNvPr id="68" name="直線コネクタ 67"/>
        <xdr:cNvCxnSpPr/>
      </xdr:nvCxnSpPr>
      <xdr:spPr>
        <a:xfrm>
          <a:off x="1130300" y="599643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14834</xdr:rowOff>
    </xdr:from>
    <xdr:to>
      <xdr:col>6</xdr:col>
      <xdr:colOff>561975</xdr:colOff>
      <xdr:row>35</xdr:row>
      <xdr:rowOff>116434</xdr:rowOff>
    </xdr:to>
    <xdr:sp macro="" textlink="">
      <xdr:nvSpPr>
        <xdr:cNvPr id="78" name="円/楕円 77"/>
        <xdr:cNvSpPr/>
      </xdr:nvSpPr>
      <xdr:spPr>
        <a:xfrm>
          <a:off x="4584700" y="60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164711</xdr:rowOff>
    </xdr:from>
    <xdr:ext cx="469744" cy="259045"/>
    <xdr:sp macro="" textlink="">
      <xdr:nvSpPr>
        <xdr:cNvPr id="79" name="議会費該当値テキスト"/>
        <xdr:cNvSpPr txBox="1"/>
      </xdr:nvSpPr>
      <xdr:spPr>
        <a:xfrm>
          <a:off x="4686300"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74269</xdr:rowOff>
    </xdr:from>
    <xdr:to>
      <xdr:col>5</xdr:col>
      <xdr:colOff>409575</xdr:colOff>
      <xdr:row>35</xdr:row>
      <xdr:rowOff>4419</xdr:rowOff>
    </xdr:to>
    <xdr:sp macro="" textlink="">
      <xdr:nvSpPr>
        <xdr:cNvPr id="80" name="円/楕円 79"/>
        <xdr:cNvSpPr/>
      </xdr:nvSpPr>
      <xdr:spPr>
        <a:xfrm>
          <a:off x="3746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166996</xdr:rowOff>
    </xdr:from>
    <xdr:ext cx="469744" cy="259045"/>
    <xdr:sp macro="" textlink="">
      <xdr:nvSpPr>
        <xdr:cNvPr id="81" name="テキスト ボックス 80"/>
        <xdr:cNvSpPr txBox="1"/>
      </xdr:nvSpPr>
      <xdr:spPr>
        <a:xfrm>
          <a:off x="3562427" y="59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112675</xdr:rowOff>
    </xdr:from>
    <xdr:to>
      <xdr:col>4</xdr:col>
      <xdr:colOff>206375</xdr:colOff>
      <xdr:row>35</xdr:row>
      <xdr:rowOff>42825</xdr:rowOff>
    </xdr:to>
    <xdr:sp macro="" textlink="">
      <xdr:nvSpPr>
        <xdr:cNvPr id="82" name="円/楕円 81"/>
        <xdr:cNvSpPr/>
      </xdr:nvSpPr>
      <xdr:spPr>
        <a:xfrm>
          <a:off x="2857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33952</xdr:rowOff>
    </xdr:from>
    <xdr:ext cx="469744" cy="259045"/>
    <xdr:sp macro="" textlink="">
      <xdr:nvSpPr>
        <xdr:cNvPr id="83" name="テキスト ボックス 82"/>
        <xdr:cNvSpPr txBox="1"/>
      </xdr:nvSpPr>
      <xdr:spPr>
        <a:xfrm>
          <a:off x="2673427" y="60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149251</xdr:rowOff>
    </xdr:from>
    <xdr:to>
      <xdr:col>3</xdr:col>
      <xdr:colOff>3175</xdr:colOff>
      <xdr:row>35</xdr:row>
      <xdr:rowOff>79401</xdr:rowOff>
    </xdr:to>
    <xdr:sp macro="" textlink="">
      <xdr:nvSpPr>
        <xdr:cNvPr id="84" name="円/楕円 83"/>
        <xdr:cNvSpPr/>
      </xdr:nvSpPr>
      <xdr:spPr>
        <a:xfrm>
          <a:off x="1968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70528</xdr:rowOff>
    </xdr:from>
    <xdr:ext cx="469744" cy="259045"/>
    <xdr:sp macro="" textlink="">
      <xdr:nvSpPr>
        <xdr:cNvPr id="85" name="テキスト ボックス 84"/>
        <xdr:cNvSpPr txBox="1"/>
      </xdr:nvSpPr>
      <xdr:spPr>
        <a:xfrm>
          <a:off x="1784427"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86" name="円/楕円 85"/>
        <xdr:cNvSpPr/>
      </xdr:nvSpPr>
      <xdr:spPr>
        <a:xfrm>
          <a:off x="1079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87" name="テキスト ボックス 86"/>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19304</xdr:rowOff>
    </xdr:from>
    <xdr:to>
      <xdr:col>6</xdr:col>
      <xdr:colOff>511175</xdr:colOff>
      <xdr:row>57</xdr:row>
      <xdr:rowOff>125657</xdr:rowOff>
    </xdr:to>
    <xdr:cxnSp macro="">
      <xdr:nvCxnSpPr>
        <xdr:cNvPr id="116" name="直線コネクタ 115"/>
        <xdr:cNvCxnSpPr/>
      </xdr:nvCxnSpPr>
      <xdr:spPr>
        <a:xfrm>
          <a:off x="3797300" y="9791954"/>
          <a:ext cx="8382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19304</xdr:rowOff>
    </xdr:from>
    <xdr:to>
      <xdr:col>5</xdr:col>
      <xdr:colOff>358775</xdr:colOff>
      <xdr:row>57</xdr:row>
      <xdr:rowOff>63698</xdr:rowOff>
    </xdr:to>
    <xdr:cxnSp macro="">
      <xdr:nvCxnSpPr>
        <xdr:cNvPr id="119" name="直線コネクタ 118"/>
        <xdr:cNvCxnSpPr/>
      </xdr:nvCxnSpPr>
      <xdr:spPr>
        <a:xfrm flipV="1">
          <a:off x="2908300" y="9791954"/>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63698</xdr:rowOff>
    </xdr:from>
    <xdr:to>
      <xdr:col>4</xdr:col>
      <xdr:colOff>155575</xdr:colOff>
      <xdr:row>57</xdr:row>
      <xdr:rowOff>104335</xdr:rowOff>
    </xdr:to>
    <xdr:cxnSp macro="">
      <xdr:nvCxnSpPr>
        <xdr:cNvPr id="122" name="直線コネクタ 121"/>
        <xdr:cNvCxnSpPr/>
      </xdr:nvCxnSpPr>
      <xdr:spPr>
        <a:xfrm flipV="1">
          <a:off x="2019300" y="9836348"/>
          <a:ext cx="889000" cy="4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1755</xdr:rowOff>
    </xdr:from>
    <xdr:to>
      <xdr:col>2</xdr:col>
      <xdr:colOff>638175</xdr:colOff>
      <xdr:row>57</xdr:row>
      <xdr:rowOff>104335</xdr:rowOff>
    </xdr:to>
    <xdr:cxnSp macro="">
      <xdr:nvCxnSpPr>
        <xdr:cNvPr id="125" name="直線コネクタ 124"/>
        <xdr:cNvCxnSpPr/>
      </xdr:nvCxnSpPr>
      <xdr:spPr>
        <a:xfrm>
          <a:off x="1130300" y="9774405"/>
          <a:ext cx="889000" cy="10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74857</xdr:rowOff>
    </xdr:from>
    <xdr:to>
      <xdr:col>6</xdr:col>
      <xdr:colOff>561975</xdr:colOff>
      <xdr:row>58</xdr:row>
      <xdr:rowOff>5007</xdr:rowOff>
    </xdr:to>
    <xdr:sp macro="" textlink="">
      <xdr:nvSpPr>
        <xdr:cNvPr id="135" name="円/楕円 134"/>
        <xdr:cNvSpPr/>
      </xdr:nvSpPr>
      <xdr:spPr>
        <a:xfrm>
          <a:off x="4584700" y="98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161234</xdr:rowOff>
    </xdr:from>
    <xdr:ext cx="534377" cy="259045"/>
    <xdr:sp macro="" textlink="">
      <xdr:nvSpPr>
        <xdr:cNvPr id="136" name="総務費該当値テキスト"/>
        <xdr:cNvSpPr txBox="1"/>
      </xdr:nvSpPr>
      <xdr:spPr>
        <a:xfrm>
          <a:off x="4686300" y="97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139954</xdr:rowOff>
    </xdr:from>
    <xdr:to>
      <xdr:col>5</xdr:col>
      <xdr:colOff>409575</xdr:colOff>
      <xdr:row>57</xdr:row>
      <xdr:rowOff>70104</xdr:rowOff>
    </xdr:to>
    <xdr:sp macro="" textlink="">
      <xdr:nvSpPr>
        <xdr:cNvPr id="137" name="円/楕円 136"/>
        <xdr:cNvSpPr/>
      </xdr:nvSpPr>
      <xdr:spPr>
        <a:xfrm>
          <a:off x="3746500" y="9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61231</xdr:rowOff>
    </xdr:from>
    <xdr:ext cx="534377" cy="259045"/>
    <xdr:sp macro="" textlink="">
      <xdr:nvSpPr>
        <xdr:cNvPr id="138" name="テキスト ボックス 137"/>
        <xdr:cNvSpPr txBox="1"/>
      </xdr:nvSpPr>
      <xdr:spPr>
        <a:xfrm>
          <a:off x="3530111" y="98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12898</xdr:rowOff>
    </xdr:from>
    <xdr:to>
      <xdr:col>4</xdr:col>
      <xdr:colOff>206375</xdr:colOff>
      <xdr:row>57</xdr:row>
      <xdr:rowOff>114498</xdr:rowOff>
    </xdr:to>
    <xdr:sp macro="" textlink="">
      <xdr:nvSpPr>
        <xdr:cNvPr id="139" name="円/楕円 138"/>
        <xdr:cNvSpPr/>
      </xdr:nvSpPr>
      <xdr:spPr>
        <a:xfrm>
          <a:off x="2857500" y="97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105625</xdr:rowOff>
    </xdr:from>
    <xdr:ext cx="534377" cy="259045"/>
    <xdr:sp macro="" textlink="">
      <xdr:nvSpPr>
        <xdr:cNvPr id="140" name="テキスト ボックス 139"/>
        <xdr:cNvSpPr txBox="1"/>
      </xdr:nvSpPr>
      <xdr:spPr>
        <a:xfrm>
          <a:off x="2641111" y="98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53535</xdr:rowOff>
    </xdr:from>
    <xdr:to>
      <xdr:col>3</xdr:col>
      <xdr:colOff>3175</xdr:colOff>
      <xdr:row>57</xdr:row>
      <xdr:rowOff>155135</xdr:rowOff>
    </xdr:to>
    <xdr:sp macro="" textlink="">
      <xdr:nvSpPr>
        <xdr:cNvPr id="141" name="円/楕円 140"/>
        <xdr:cNvSpPr/>
      </xdr:nvSpPr>
      <xdr:spPr>
        <a:xfrm>
          <a:off x="1968500" y="98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146262</xdr:rowOff>
    </xdr:from>
    <xdr:ext cx="534377" cy="259045"/>
    <xdr:sp macro="" textlink="">
      <xdr:nvSpPr>
        <xdr:cNvPr id="142" name="テキスト ボックス 141"/>
        <xdr:cNvSpPr txBox="1"/>
      </xdr:nvSpPr>
      <xdr:spPr>
        <a:xfrm>
          <a:off x="1752111" y="99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122405</xdr:rowOff>
    </xdr:from>
    <xdr:to>
      <xdr:col>1</xdr:col>
      <xdr:colOff>485775</xdr:colOff>
      <xdr:row>57</xdr:row>
      <xdr:rowOff>52555</xdr:rowOff>
    </xdr:to>
    <xdr:sp macro="" textlink="">
      <xdr:nvSpPr>
        <xdr:cNvPr id="143" name="円/楕円 142"/>
        <xdr:cNvSpPr/>
      </xdr:nvSpPr>
      <xdr:spPr>
        <a:xfrm>
          <a:off x="1079500" y="97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43682</xdr:rowOff>
    </xdr:from>
    <xdr:ext cx="534377" cy="259045"/>
    <xdr:sp macro="" textlink="">
      <xdr:nvSpPr>
        <xdr:cNvPr id="144" name="テキスト ボックス 143"/>
        <xdr:cNvSpPr txBox="1"/>
      </xdr:nvSpPr>
      <xdr:spPr>
        <a:xfrm>
          <a:off x="863111" y="98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72861</xdr:rowOff>
    </xdr:from>
    <xdr:to>
      <xdr:col>6</xdr:col>
      <xdr:colOff>511175</xdr:colOff>
      <xdr:row>77</xdr:row>
      <xdr:rowOff>33629</xdr:rowOff>
    </xdr:to>
    <xdr:cxnSp macro="">
      <xdr:nvCxnSpPr>
        <xdr:cNvPr id="174" name="直線コネクタ 173"/>
        <xdr:cNvCxnSpPr/>
      </xdr:nvCxnSpPr>
      <xdr:spPr>
        <a:xfrm flipV="1">
          <a:off x="3797300" y="13103061"/>
          <a:ext cx="838200" cy="1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33629</xdr:rowOff>
    </xdr:from>
    <xdr:to>
      <xdr:col>5</xdr:col>
      <xdr:colOff>358775</xdr:colOff>
      <xdr:row>77</xdr:row>
      <xdr:rowOff>96368</xdr:rowOff>
    </xdr:to>
    <xdr:cxnSp macro="">
      <xdr:nvCxnSpPr>
        <xdr:cNvPr id="177" name="直線コネクタ 176"/>
        <xdr:cNvCxnSpPr/>
      </xdr:nvCxnSpPr>
      <xdr:spPr>
        <a:xfrm flipV="1">
          <a:off x="2908300" y="13235279"/>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96368</xdr:rowOff>
    </xdr:from>
    <xdr:to>
      <xdr:col>4</xdr:col>
      <xdr:colOff>155575</xdr:colOff>
      <xdr:row>78</xdr:row>
      <xdr:rowOff>27102</xdr:rowOff>
    </xdr:to>
    <xdr:cxnSp macro="">
      <xdr:nvCxnSpPr>
        <xdr:cNvPr id="180" name="直線コネクタ 179"/>
        <xdr:cNvCxnSpPr/>
      </xdr:nvCxnSpPr>
      <xdr:spPr>
        <a:xfrm flipV="1">
          <a:off x="2019300" y="13298018"/>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27102</xdr:rowOff>
    </xdr:from>
    <xdr:to>
      <xdr:col>2</xdr:col>
      <xdr:colOff>638175</xdr:colOff>
      <xdr:row>78</xdr:row>
      <xdr:rowOff>70219</xdr:rowOff>
    </xdr:to>
    <xdr:cxnSp macro="">
      <xdr:nvCxnSpPr>
        <xdr:cNvPr id="183" name="直線コネクタ 182"/>
        <xdr:cNvCxnSpPr/>
      </xdr:nvCxnSpPr>
      <xdr:spPr>
        <a:xfrm flipV="1">
          <a:off x="1130300" y="13400202"/>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22061</xdr:rowOff>
    </xdr:from>
    <xdr:to>
      <xdr:col>6</xdr:col>
      <xdr:colOff>561975</xdr:colOff>
      <xdr:row>76</xdr:row>
      <xdr:rowOff>123661</xdr:rowOff>
    </xdr:to>
    <xdr:sp macro="" textlink="">
      <xdr:nvSpPr>
        <xdr:cNvPr id="193" name="円/楕円 192"/>
        <xdr:cNvSpPr/>
      </xdr:nvSpPr>
      <xdr:spPr>
        <a:xfrm>
          <a:off x="4584700" y="130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488</xdr:rowOff>
    </xdr:from>
    <xdr:ext cx="599010" cy="259045"/>
    <xdr:sp macro="" textlink="">
      <xdr:nvSpPr>
        <xdr:cNvPr id="194" name="民生費該当値テキスト"/>
        <xdr:cNvSpPr txBox="1"/>
      </xdr:nvSpPr>
      <xdr:spPr>
        <a:xfrm>
          <a:off x="4686300" y="130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154279</xdr:rowOff>
    </xdr:from>
    <xdr:to>
      <xdr:col>5</xdr:col>
      <xdr:colOff>409575</xdr:colOff>
      <xdr:row>77</xdr:row>
      <xdr:rowOff>84429</xdr:rowOff>
    </xdr:to>
    <xdr:sp macro="" textlink="">
      <xdr:nvSpPr>
        <xdr:cNvPr id="195" name="円/楕円 194"/>
        <xdr:cNvSpPr/>
      </xdr:nvSpPr>
      <xdr:spPr>
        <a:xfrm>
          <a:off x="3746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75556</xdr:rowOff>
    </xdr:from>
    <xdr:ext cx="599010" cy="259045"/>
    <xdr:sp macro="" textlink="">
      <xdr:nvSpPr>
        <xdr:cNvPr id="196" name="テキスト ボックス 195"/>
        <xdr:cNvSpPr txBox="1"/>
      </xdr:nvSpPr>
      <xdr:spPr>
        <a:xfrm>
          <a:off x="3497794" y="132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45568</xdr:rowOff>
    </xdr:from>
    <xdr:to>
      <xdr:col>4</xdr:col>
      <xdr:colOff>206375</xdr:colOff>
      <xdr:row>77</xdr:row>
      <xdr:rowOff>147168</xdr:rowOff>
    </xdr:to>
    <xdr:sp macro="" textlink="">
      <xdr:nvSpPr>
        <xdr:cNvPr id="197" name="円/楕円 196"/>
        <xdr:cNvSpPr/>
      </xdr:nvSpPr>
      <xdr:spPr>
        <a:xfrm>
          <a:off x="2857500" y="132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138295</xdr:rowOff>
    </xdr:from>
    <xdr:ext cx="599010" cy="259045"/>
    <xdr:sp macro="" textlink="">
      <xdr:nvSpPr>
        <xdr:cNvPr id="198" name="テキスト ボックス 197"/>
        <xdr:cNvSpPr txBox="1"/>
      </xdr:nvSpPr>
      <xdr:spPr>
        <a:xfrm>
          <a:off x="2608794" y="1333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147752</xdr:rowOff>
    </xdr:from>
    <xdr:to>
      <xdr:col>3</xdr:col>
      <xdr:colOff>3175</xdr:colOff>
      <xdr:row>78</xdr:row>
      <xdr:rowOff>77902</xdr:rowOff>
    </xdr:to>
    <xdr:sp macro="" textlink="">
      <xdr:nvSpPr>
        <xdr:cNvPr id="199" name="円/楕円 198"/>
        <xdr:cNvSpPr/>
      </xdr:nvSpPr>
      <xdr:spPr>
        <a:xfrm>
          <a:off x="1968500" y="133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69029</xdr:rowOff>
    </xdr:from>
    <xdr:ext cx="599010" cy="259045"/>
    <xdr:sp macro="" textlink="">
      <xdr:nvSpPr>
        <xdr:cNvPr id="200" name="テキスト ボックス 199"/>
        <xdr:cNvSpPr txBox="1"/>
      </xdr:nvSpPr>
      <xdr:spPr>
        <a:xfrm>
          <a:off x="1719794" y="134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19419</xdr:rowOff>
    </xdr:from>
    <xdr:to>
      <xdr:col>1</xdr:col>
      <xdr:colOff>485775</xdr:colOff>
      <xdr:row>78</xdr:row>
      <xdr:rowOff>121019</xdr:rowOff>
    </xdr:to>
    <xdr:sp macro="" textlink="">
      <xdr:nvSpPr>
        <xdr:cNvPr id="201" name="円/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112146</xdr:rowOff>
    </xdr:from>
    <xdr:ext cx="599010" cy="259045"/>
    <xdr:sp macro="" textlink="">
      <xdr:nvSpPr>
        <xdr:cNvPr id="202" name="テキスト ボックス 201"/>
        <xdr:cNvSpPr txBox="1"/>
      </xdr:nvSpPr>
      <xdr:spPr>
        <a:xfrm>
          <a:off x="830794" y="134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96323</xdr:rowOff>
    </xdr:from>
    <xdr:to>
      <xdr:col>6</xdr:col>
      <xdr:colOff>511175</xdr:colOff>
      <xdr:row>98</xdr:row>
      <xdr:rowOff>115449</xdr:rowOff>
    </xdr:to>
    <xdr:cxnSp macro="">
      <xdr:nvCxnSpPr>
        <xdr:cNvPr id="232" name="直線コネクタ 231"/>
        <xdr:cNvCxnSpPr/>
      </xdr:nvCxnSpPr>
      <xdr:spPr>
        <a:xfrm flipV="1">
          <a:off x="3797300" y="16898423"/>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115449</xdr:rowOff>
    </xdr:from>
    <xdr:to>
      <xdr:col>5</xdr:col>
      <xdr:colOff>358775</xdr:colOff>
      <xdr:row>98</xdr:row>
      <xdr:rowOff>126364</xdr:rowOff>
    </xdr:to>
    <xdr:cxnSp macro="">
      <xdr:nvCxnSpPr>
        <xdr:cNvPr id="235" name="直線コネクタ 234"/>
        <xdr:cNvCxnSpPr/>
      </xdr:nvCxnSpPr>
      <xdr:spPr>
        <a:xfrm flipV="1">
          <a:off x="2908300" y="16917549"/>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122498</xdr:rowOff>
    </xdr:from>
    <xdr:to>
      <xdr:col>4</xdr:col>
      <xdr:colOff>155575</xdr:colOff>
      <xdr:row>98</xdr:row>
      <xdr:rowOff>126364</xdr:rowOff>
    </xdr:to>
    <xdr:cxnSp macro="">
      <xdr:nvCxnSpPr>
        <xdr:cNvPr id="238" name="直線コネクタ 237"/>
        <xdr:cNvCxnSpPr/>
      </xdr:nvCxnSpPr>
      <xdr:spPr>
        <a:xfrm>
          <a:off x="2019300" y="16924598"/>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122498</xdr:rowOff>
    </xdr:from>
    <xdr:to>
      <xdr:col>2</xdr:col>
      <xdr:colOff>638175</xdr:colOff>
      <xdr:row>98</xdr:row>
      <xdr:rowOff>141300</xdr:rowOff>
    </xdr:to>
    <xdr:cxnSp macro="">
      <xdr:nvCxnSpPr>
        <xdr:cNvPr id="241" name="直線コネクタ 240"/>
        <xdr:cNvCxnSpPr/>
      </xdr:nvCxnSpPr>
      <xdr:spPr>
        <a:xfrm flipV="1">
          <a:off x="1130300" y="16924598"/>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45523</xdr:rowOff>
    </xdr:from>
    <xdr:to>
      <xdr:col>6</xdr:col>
      <xdr:colOff>561975</xdr:colOff>
      <xdr:row>98</xdr:row>
      <xdr:rowOff>147123</xdr:rowOff>
    </xdr:to>
    <xdr:sp macro="" textlink="">
      <xdr:nvSpPr>
        <xdr:cNvPr id="251" name="円/楕円 250"/>
        <xdr:cNvSpPr/>
      </xdr:nvSpPr>
      <xdr:spPr>
        <a:xfrm>
          <a:off x="4584700" y="168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23950</xdr:rowOff>
    </xdr:from>
    <xdr:ext cx="534377" cy="259045"/>
    <xdr:sp macro="" textlink="">
      <xdr:nvSpPr>
        <xdr:cNvPr id="252" name="衛生費該当値テキスト"/>
        <xdr:cNvSpPr txBox="1"/>
      </xdr:nvSpPr>
      <xdr:spPr>
        <a:xfrm>
          <a:off x="4686300" y="168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64649</xdr:rowOff>
    </xdr:from>
    <xdr:to>
      <xdr:col>5</xdr:col>
      <xdr:colOff>409575</xdr:colOff>
      <xdr:row>98</xdr:row>
      <xdr:rowOff>166249</xdr:rowOff>
    </xdr:to>
    <xdr:sp macro="" textlink="">
      <xdr:nvSpPr>
        <xdr:cNvPr id="253" name="円/楕円 252"/>
        <xdr:cNvSpPr/>
      </xdr:nvSpPr>
      <xdr:spPr>
        <a:xfrm>
          <a:off x="3746500" y="16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157376</xdr:rowOff>
    </xdr:from>
    <xdr:ext cx="534377" cy="259045"/>
    <xdr:sp macro="" textlink="">
      <xdr:nvSpPr>
        <xdr:cNvPr id="254" name="テキスト ボックス 253"/>
        <xdr:cNvSpPr txBox="1"/>
      </xdr:nvSpPr>
      <xdr:spPr>
        <a:xfrm>
          <a:off x="3530111" y="169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75564</xdr:rowOff>
    </xdr:from>
    <xdr:to>
      <xdr:col>4</xdr:col>
      <xdr:colOff>206375</xdr:colOff>
      <xdr:row>99</xdr:row>
      <xdr:rowOff>5714</xdr:rowOff>
    </xdr:to>
    <xdr:sp macro="" textlink="">
      <xdr:nvSpPr>
        <xdr:cNvPr id="255" name="円/楕円 254"/>
        <xdr:cNvSpPr/>
      </xdr:nvSpPr>
      <xdr:spPr>
        <a:xfrm>
          <a:off x="2857500" y="168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168291</xdr:rowOff>
    </xdr:from>
    <xdr:ext cx="534377" cy="259045"/>
    <xdr:sp macro="" textlink="">
      <xdr:nvSpPr>
        <xdr:cNvPr id="256" name="テキスト ボックス 255"/>
        <xdr:cNvSpPr txBox="1"/>
      </xdr:nvSpPr>
      <xdr:spPr>
        <a:xfrm>
          <a:off x="2641111" y="169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71698</xdr:rowOff>
    </xdr:from>
    <xdr:to>
      <xdr:col>3</xdr:col>
      <xdr:colOff>3175</xdr:colOff>
      <xdr:row>99</xdr:row>
      <xdr:rowOff>1848</xdr:rowOff>
    </xdr:to>
    <xdr:sp macro="" textlink="">
      <xdr:nvSpPr>
        <xdr:cNvPr id="257" name="円/楕円 256"/>
        <xdr:cNvSpPr/>
      </xdr:nvSpPr>
      <xdr:spPr>
        <a:xfrm>
          <a:off x="1968500" y="168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164425</xdr:rowOff>
    </xdr:from>
    <xdr:ext cx="534377" cy="259045"/>
    <xdr:sp macro="" textlink="">
      <xdr:nvSpPr>
        <xdr:cNvPr id="258" name="テキスト ボックス 257"/>
        <xdr:cNvSpPr txBox="1"/>
      </xdr:nvSpPr>
      <xdr:spPr>
        <a:xfrm>
          <a:off x="1752111" y="169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90500</xdr:rowOff>
    </xdr:from>
    <xdr:to>
      <xdr:col>1</xdr:col>
      <xdr:colOff>485775</xdr:colOff>
      <xdr:row>99</xdr:row>
      <xdr:rowOff>20650</xdr:rowOff>
    </xdr:to>
    <xdr:sp macro="" textlink="">
      <xdr:nvSpPr>
        <xdr:cNvPr id="259" name="円/楕円 258"/>
        <xdr:cNvSpPr/>
      </xdr:nvSpPr>
      <xdr:spPr>
        <a:xfrm>
          <a:off x="1079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11777</xdr:rowOff>
    </xdr:from>
    <xdr:ext cx="534377" cy="259045"/>
    <xdr:sp macro="" textlink="">
      <xdr:nvSpPr>
        <xdr:cNvPr id="260" name="テキスト ボックス 259"/>
        <xdr:cNvSpPr txBox="1"/>
      </xdr:nvSpPr>
      <xdr:spPr>
        <a:xfrm>
          <a:off x="863111" y="169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5283</xdr:rowOff>
    </xdr:from>
    <xdr:to>
      <xdr:col>15</xdr:col>
      <xdr:colOff>180975</xdr:colOff>
      <xdr:row>38</xdr:row>
      <xdr:rowOff>6655</xdr:rowOff>
    </xdr:to>
    <xdr:cxnSp macro="">
      <xdr:nvCxnSpPr>
        <xdr:cNvPr id="287" name="直線コネクタ 286"/>
        <xdr:cNvCxnSpPr/>
      </xdr:nvCxnSpPr>
      <xdr:spPr>
        <a:xfrm>
          <a:off x="9639300" y="652038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158217</xdr:rowOff>
    </xdr:from>
    <xdr:to>
      <xdr:col>14</xdr:col>
      <xdr:colOff>28575</xdr:colOff>
      <xdr:row>38</xdr:row>
      <xdr:rowOff>5283</xdr:rowOff>
    </xdr:to>
    <xdr:cxnSp macro="">
      <xdr:nvCxnSpPr>
        <xdr:cNvPr id="290" name="直線コネクタ 289"/>
        <xdr:cNvCxnSpPr/>
      </xdr:nvCxnSpPr>
      <xdr:spPr>
        <a:xfrm>
          <a:off x="8750300" y="650186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106553</xdr:rowOff>
    </xdr:from>
    <xdr:to>
      <xdr:col>12</xdr:col>
      <xdr:colOff>511175</xdr:colOff>
      <xdr:row>37</xdr:row>
      <xdr:rowOff>158217</xdr:rowOff>
    </xdr:to>
    <xdr:cxnSp macro="">
      <xdr:nvCxnSpPr>
        <xdr:cNvPr id="293" name="直線コネクタ 292"/>
        <xdr:cNvCxnSpPr/>
      </xdr:nvCxnSpPr>
      <xdr:spPr>
        <a:xfrm>
          <a:off x="7861300" y="6450203"/>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56032</xdr:rowOff>
    </xdr:from>
    <xdr:to>
      <xdr:col>11</xdr:col>
      <xdr:colOff>307975</xdr:colOff>
      <xdr:row>37</xdr:row>
      <xdr:rowOff>106553</xdr:rowOff>
    </xdr:to>
    <xdr:cxnSp macro="">
      <xdr:nvCxnSpPr>
        <xdr:cNvPr id="296" name="直線コネクタ 295"/>
        <xdr:cNvCxnSpPr/>
      </xdr:nvCxnSpPr>
      <xdr:spPr>
        <a:xfrm>
          <a:off x="6972300" y="639968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127305</xdr:rowOff>
    </xdr:from>
    <xdr:to>
      <xdr:col>15</xdr:col>
      <xdr:colOff>231775</xdr:colOff>
      <xdr:row>38</xdr:row>
      <xdr:rowOff>57455</xdr:rowOff>
    </xdr:to>
    <xdr:sp macro="" textlink="">
      <xdr:nvSpPr>
        <xdr:cNvPr id="306" name="円/楕円 305"/>
        <xdr:cNvSpPr/>
      </xdr:nvSpPr>
      <xdr:spPr>
        <a:xfrm>
          <a:off x="104267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105732</xdr:rowOff>
    </xdr:from>
    <xdr:ext cx="378565" cy="259045"/>
    <xdr:sp macro="" textlink="">
      <xdr:nvSpPr>
        <xdr:cNvPr id="307" name="労働費該当値テキスト"/>
        <xdr:cNvSpPr txBox="1"/>
      </xdr:nvSpPr>
      <xdr:spPr>
        <a:xfrm>
          <a:off x="10528300" y="64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125933</xdr:rowOff>
    </xdr:from>
    <xdr:to>
      <xdr:col>14</xdr:col>
      <xdr:colOff>79375</xdr:colOff>
      <xdr:row>38</xdr:row>
      <xdr:rowOff>56083</xdr:rowOff>
    </xdr:to>
    <xdr:sp macro="" textlink="">
      <xdr:nvSpPr>
        <xdr:cNvPr id="308" name="円/楕円 307"/>
        <xdr:cNvSpPr/>
      </xdr:nvSpPr>
      <xdr:spPr>
        <a:xfrm>
          <a:off x="9588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47210</xdr:rowOff>
    </xdr:from>
    <xdr:ext cx="378565" cy="259045"/>
    <xdr:sp macro="" textlink="">
      <xdr:nvSpPr>
        <xdr:cNvPr id="309" name="テキスト ボックス 308"/>
        <xdr:cNvSpPr txBox="1"/>
      </xdr:nvSpPr>
      <xdr:spPr>
        <a:xfrm>
          <a:off x="9450017" y="65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107417</xdr:rowOff>
    </xdr:from>
    <xdr:to>
      <xdr:col>12</xdr:col>
      <xdr:colOff>561975</xdr:colOff>
      <xdr:row>38</xdr:row>
      <xdr:rowOff>37567</xdr:rowOff>
    </xdr:to>
    <xdr:sp macro="" textlink="">
      <xdr:nvSpPr>
        <xdr:cNvPr id="310" name="円/楕円 309"/>
        <xdr:cNvSpPr/>
      </xdr:nvSpPr>
      <xdr:spPr>
        <a:xfrm>
          <a:off x="8699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28694</xdr:rowOff>
    </xdr:from>
    <xdr:ext cx="378565" cy="259045"/>
    <xdr:sp macro="" textlink="">
      <xdr:nvSpPr>
        <xdr:cNvPr id="311" name="テキスト ボックス 310"/>
        <xdr:cNvSpPr txBox="1"/>
      </xdr:nvSpPr>
      <xdr:spPr>
        <a:xfrm>
          <a:off x="8561017" y="65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55753</xdr:rowOff>
    </xdr:from>
    <xdr:to>
      <xdr:col>11</xdr:col>
      <xdr:colOff>358775</xdr:colOff>
      <xdr:row>37</xdr:row>
      <xdr:rowOff>157353</xdr:rowOff>
    </xdr:to>
    <xdr:sp macro="" textlink="">
      <xdr:nvSpPr>
        <xdr:cNvPr id="312" name="円/楕円 311"/>
        <xdr:cNvSpPr/>
      </xdr:nvSpPr>
      <xdr:spPr>
        <a:xfrm>
          <a:off x="7810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148480</xdr:rowOff>
    </xdr:from>
    <xdr:ext cx="378565" cy="259045"/>
    <xdr:sp macro="" textlink="">
      <xdr:nvSpPr>
        <xdr:cNvPr id="313" name="テキスト ボックス 312"/>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5232</xdr:rowOff>
    </xdr:from>
    <xdr:to>
      <xdr:col>10</xdr:col>
      <xdr:colOff>155575</xdr:colOff>
      <xdr:row>37</xdr:row>
      <xdr:rowOff>106832</xdr:rowOff>
    </xdr:to>
    <xdr:sp macro="" textlink="">
      <xdr:nvSpPr>
        <xdr:cNvPr id="314" name="円/楕円 313"/>
        <xdr:cNvSpPr/>
      </xdr:nvSpPr>
      <xdr:spPr>
        <a:xfrm>
          <a:off x="692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97959</xdr:rowOff>
    </xdr:from>
    <xdr:ext cx="469744" cy="259045"/>
    <xdr:sp macro="" textlink="">
      <xdr:nvSpPr>
        <xdr:cNvPr id="315" name="テキスト ボックス 314"/>
        <xdr:cNvSpPr txBox="1"/>
      </xdr:nvSpPr>
      <xdr:spPr>
        <a:xfrm>
          <a:off x="6737427" y="644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97099</xdr:rowOff>
    </xdr:from>
    <xdr:to>
      <xdr:col>15</xdr:col>
      <xdr:colOff>180975</xdr:colOff>
      <xdr:row>59</xdr:row>
      <xdr:rowOff>97230</xdr:rowOff>
    </xdr:to>
    <xdr:cxnSp macro="">
      <xdr:nvCxnSpPr>
        <xdr:cNvPr id="346" name="直線コネクタ 345"/>
        <xdr:cNvCxnSpPr/>
      </xdr:nvCxnSpPr>
      <xdr:spPr>
        <a:xfrm>
          <a:off x="9639300" y="10212649"/>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96985</xdr:rowOff>
    </xdr:from>
    <xdr:to>
      <xdr:col>14</xdr:col>
      <xdr:colOff>28575</xdr:colOff>
      <xdr:row>59</xdr:row>
      <xdr:rowOff>97099</xdr:rowOff>
    </xdr:to>
    <xdr:cxnSp macro="">
      <xdr:nvCxnSpPr>
        <xdr:cNvPr id="349" name="直線コネクタ 348"/>
        <xdr:cNvCxnSpPr/>
      </xdr:nvCxnSpPr>
      <xdr:spPr>
        <a:xfrm>
          <a:off x="8750300" y="1021253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96985</xdr:rowOff>
    </xdr:from>
    <xdr:to>
      <xdr:col>12</xdr:col>
      <xdr:colOff>511175</xdr:colOff>
      <xdr:row>59</xdr:row>
      <xdr:rowOff>97703</xdr:rowOff>
    </xdr:to>
    <xdr:cxnSp macro="">
      <xdr:nvCxnSpPr>
        <xdr:cNvPr id="352" name="直線コネクタ 351"/>
        <xdr:cNvCxnSpPr/>
      </xdr:nvCxnSpPr>
      <xdr:spPr>
        <a:xfrm flipV="1">
          <a:off x="7861300" y="1021253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96266</xdr:rowOff>
    </xdr:from>
    <xdr:to>
      <xdr:col>11</xdr:col>
      <xdr:colOff>307975</xdr:colOff>
      <xdr:row>59</xdr:row>
      <xdr:rowOff>97703</xdr:rowOff>
    </xdr:to>
    <xdr:cxnSp macro="">
      <xdr:nvCxnSpPr>
        <xdr:cNvPr id="355" name="直線コネクタ 354"/>
        <xdr:cNvCxnSpPr/>
      </xdr:nvCxnSpPr>
      <xdr:spPr>
        <a:xfrm>
          <a:off x="6972300" y="1021181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46430</xdr:rowOff>
    </xdr:from>
    <xdr:to>
      <xdr:col>15</xdr:col>
      <xdr:colOff>231775</xdr:colOff>
      <xdr:row>59</xdr:row>
      <xdr:rowOff>148030</xdr:rowOff>
    </xdr:to>
    <xdr:sp macro="" textlink="">
      <xdr:nvSpPr>
        <xdr:cNvPr id="365" name="円/楕円 364"/>
        <xdr:cNvSpPr/>
      </xdr:nvSpPr>
      <xdr:spPr>
        <a:xfrm>
          <a:off x="10426700" y="101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132807</xdr:rowOff>
    </xdr:from>
    <xdr:ext cx="378565" cy="259045"/>
    <xdr:sp macro="" textlink="">
      <xdr:nvSpPr>
        <xdr:cNvPr id="366" name="農林水産業費該当値テキスト"/>
        <xdr:cNvSpPr txBox="1"/>
      </xdr:nvSpPr>
      <xdr:spPr>
        <a:xfrm>
          <a:off x="10528300" y="1007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46299</xdr:rowOff>
    </xdr:from>
    <xdr:to>
      <xdr:col>14</xdr:col>
      <xdr:colOff>79375</xdr:colOff>
      <xdr:row>59</xdr:row>
      <xdr:rowOff>147899</xdr:rowOff>
    </xdr:to>
    <xdr:sp macro="" textlink="">
      <xdr:nvSpPr>
        <xdr:cNvPr id="367" name="円/楕円 366"/>
        <xdr:cNvSpPr/>
      </xdr:nvSpPr>
      <xdr:spPr>
        <a:xfrm>
          <a:off x="9588500" y="101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139026</xdr:rowOff>
    </xdr:from>
    <xdr:ext cx="378565" cy="259045"/>
    <xdr:sp macro="" textlink="">
      <xdr:nvSpPr>
        <xdr:cNvPr id="368" name="テキスト ボックス 367"/>
        <xdr:cNvSpPr txBox="1"/>
      </xdr:nvSpPr>
      <xdr:spPr>
        <a:xfrm>
          <a:off x="9450017" y="1025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46185</xdr:rowOff>
    </xdr:from>
    <xdr:to>
      <xdr:col>12</xdr:col>
      <xdr:colOff>561975</xdr:colOff>
      <xdr:row>59</xdr:row>
      <xdr:rowOff>147785</xdr:rowOff>
    </xdr:to>
    <xdr:sp macro="" textlink="">
      <xdr:nvSpPr>
        <xdr:cNvPr id="369" name="円/楕円 368"/>
        <xdr:cNvSpPr/>
      </xdr:nvSpPr>
      <xdr:spPr>
        <a:xfrm>
          <a:off x="86995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138912</xdr:rowOff>
    </xdr:from>
    <xdr:ext cx="378565" cy="259045"/>
    <xdr:sp macro="" textlink="">
      <xdr:nvSpPr>
        <xdr:cNvPr id="370" name="テキスト ボックス 369"/>
        <xdr:cNvSpPr txBox="1"/>
      </xdr:nvSpPr>
      <xdr:spPr>
        <a:xfrm>
          <a:off x="8561017" y="102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46903</xdr:rowOff>
    </xdr:from>
    <xdr:to>
      <xdr:col>11</xdr:col>
      <xdr:colOff>358775</xdr:colOff>
      <xdr:row>59</xdr:row>
      <xdr:rowOff>148503</xdr:rowOff>
    </xdr:to>
    <xdr:sp macro="" textlink="">
      <xdr:nvSpPr>
        <xdr:cNvPr id="371" name="円/楕円 370"/>
        <xdr:cNvSpPr/>
      </xdr:nvSpPr>
      <xdr:spPr>
        <a:xfrm>
          <a:off x="7810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139630</xdr:rowOff>
    </xdr:from>
    <xdr:ext cx="313932" cy="259045"/>
    <xdr:sp macro="" textlink="">
      <xdr:nvSpPr>
        <xdr:cNvPr id="372" name="テキスト ボックス 371"/>
        <xdr:cNvSpPr txBox="1"/>
      </xdr:nvSpPr>
      <xdr:spPr>
        <a:xfrm>
          <a:off x="7704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45466</xdr:rowOff>
    </xdr:from>
    <xdr:to>
      <xdr:col>10</xdr:col>
      <xdr:colOff>155575</xdr:colOff>
      <xdr:row>59</xdr:row>
      <xdr:rowOff>147066</xdr:rowOff>
    </xdr:to>
    <xdr:sp macro="" textlink="">
      <xdr:nvSpPr>
        <xdr:cNvPr id="373" name="円/楕円 372"/>
        <xdr:cNvSpPr/>
      </xdr:nvSpPr>
      <xdr:spPr>
        <a:xfrm>
          <a:off x="6921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138193</xdr:rowOff>
    </xdr:from>
    <xdr:ext cx="378565" cy="259045"/>
    <xdr:sp macro="" textlink="">
      <xdr:nvSpPr>
        <xdr:cNvPr id="374" name="テキスト ボックス 373"/>
        <xdr:cNvSpPr txBox="1"/>
      </xdr:nvSpPr>
      <xdr:spPr>
        <a:xfrm>
          <a:off x="6783017" y="1025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112922</xdr:rowOff>
    </xdr:from>
    <xdr:to>
      <xdr:col>15</xdr:col>
      <xdr:colOff>180975</xdr:colOff>
      <xdr:row>78</xdr:row>
      <xdr:rowOff>162691</xdr:rowOff>
    </xdr:to>
    <xdr:cxnSp macro="">
      <xdr:nvCxnSpPr>
        <xdr:cNvPr id="405" name="直線コネクタ 404"/>
        <xdr:cNvCxnSpPr/>
      </xdr:nvCxnSpPr>
      <xdr:spPr>
        <a:xfrm>
          <a:off x="9639300" y="13486022"/>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112922</xdr:rowOff>
    </xdr:from>
    <xdr:to>
      <xdr:col>14</xdr:col>
      <xdr:colOff>28575</xdr:colOff>
      <xdr:row>78</xdr:row>
      <xdr:rowOff>160666</xdr:rowOff>
    </xdr:to>
    <xdr:cxnSp macro="">
      <xdr:nvCxnSpPr>
        <xdr:cNvPr id="408" name="直線コネクタ 407"/>
        <xdr:cNvCxnSpPr/>
      </xdr:nvCxnSpPr>
      <xdr:spPr>
        <a:xfrm flipV="1">
          <a:off x="8750300" y="13486022"/>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160306</xdr:rowOff>
    </xdr:from>
    <xdr:to>
      <xdr:col>12</xdr:col>
      <xdr:colOff>511175</xdr:colOff>
      <xdr:row>78</xdr:row>
      <xdr:rowOff>160666</xdr:rowOff>
    </xdr:to>
    <xdr:cxnSp macro="">
      <xdr:nvCxnSpPr>
        <xdr:cNvPr id="411" name="直線コネクタ 410"/>
        <xdr:cNvCxnSpPr/>
      </xdr:nvCxnSpPr>
      <xdr:spPr>
        <a:xfrm>
          <a:off x="7861300" y="1353340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160176</xdr:rowOff>
    </xdr:from>
    <xdr:to>
      <xdr:col>11</xdr:col>
      <xdr:colOff>307975</xdr:colOff>
      <xdr:row>78</xdr:row>
      <xdr:rowOff>160306</xdr:rowOff>
    </xdr:to>
    <xdr:cxnSp macro="">
      <xdr:nvCxnSpPr>
        <xdr:cNvPr id="414" name="直線コネクタ 413"/>
        <xdr:cNvCxnSpPr/>
      </xdr:nvCxnSpPr>
      <xdr:spPr>
        <a:xfrm>
          <a:off x="6972300" y="1353327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111891</xdr:rowOff>
    </xdr:from>
    <xdr:to>
      <xdr:col>15</xdr:col>
      <xdr:colOff>231775</xdr:colOff>
      <xdr:row>79</xdr:row>
      <xdr:rowOff>42041</xdr:rowOff>
    </xdr:to>
    <xdr:sp macro="" textlink="">
      <xdr:nvSpPr>
        <xdr:cNvPr id="424" name="円/楕円 423"/>
        <xdr:cNvSpPr/>
      </xdr:nvSpPr>
      <xdr:spPr>
        <a:xfrm>
          <a:off x="10426700" y="13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26818</xdr:rowOff>
    </xdr:from>
    <xdr:ext cx="469744" cy="259045"/>
    <xdr:sp macro="" textlink="">
      <xdr:nvSpPr>
        <xdr:cNvPr id="425" name="商工費該当値テキスト"/>
        <xdr:cNvSpPr txBox="1"/>
      </xdr:nvSpPr>
      <xdr:spPr>
        <a:xfrm>
          <a:off x="10528300" y="133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62122</xdr:rowOff>
    </xdr:from>
    <xdr:to>
      <xdr:col>14</xdr:col>
      <xdr:colOff>79375</xdr:colOff>
      <xdr:row>78</xdr:row>
      <xdr:rowOff>163722</xdr:rowOff>
    </xdr:to>
    <xdr:sp macro="" textlink="">
      <xdr:nvSpPr>
        <xdr:cNvPr id="426" name="円/楕円 425"/>
        <xdr:cNvSpPr/>
      </xdr:nvSpPr>
      <xdr:spPr>
        <a:xfrm>
          <a:off x="958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154849</xdr:rowOff>
    </xdr:from>
    <xdr:ext cx="469744" cy="259045"/>
    <xdr:sp macro="" textlink="">
      <xdr:nvSpPr>
        <xdr:cNvPr id="427" name="テキスト ボックス 426"/>
        <xdr:cNvSpPr txBox="1"/>
      </xdr:nvSpPr>
      <xdr:spPr>
        <a:xfrm>
          <a:off x="9404427" y="135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109866</xdr:rowOff>
    </xdr:from>
    <xdr:to>
      <xdr:col>12</xdr:col>
      <xdr:colOff>561975</xdr:colOff>
      <xdr:row>79</xdr:row>
      <xdr:rowOff>40016</xdr:rowOff>
    </xdr:to>
    <xdr:sp macro="" textlink="">
      <xdr:nvSpPr>
        <xdr:cNvPr id="428" name="円/楕円 427"/>
        <xdr:cNvSpPr/>
      </xdr:nvSpPr>
      <xdr:spPr>
        <a:xfrm>
          <a:off x="8699500" y="134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31143</xdr:rowOff>
    </xdr:from>
    <xdr:ext cx="469744" cy="259045"/>
    <xdr:sp macro="" textlink="">
      <xdr:nvSpPr>
        <xdr:cNvPr id="429" name="テキスト ボックス 428"/>
        <xdr:cNvSpPr txBox="1"/>
      </xdr:nvSpPr>
      <xdr:spPr>
        <a:xfrm>
          <a:off x="8515427" y="1357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109506</xdr:rowOff>
    </xdr:from>
    <xdr:to>
      <xdr:col>11</xdr:col>
      <xdr:colOff>358775</xdr:colOff>
      <xdr:row>79</xdr:row>
      <xdr:rowOff>39656</xdr:rowOff>
    </xdr:to>
    <xdr:sp macro="" textlink="">
      <xdr:nvSpPr>
        <xdr:cNvPr id="430" name="円/楕円 429"/>
        <xdr:cNvSpPr/>
      </xdr:nvSpPr>
      <xdr:spPr>
        <a:xfrm>
          <a:off x="7810500" y="134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30783</xdr:rowOff>
    </xdr:from>
    <xdr:ext cx="469744" cy="259045"/>
    <xdr:sp macro="" textlink="">
      <xdr:nvSpPr>
        <xdr:cNvPr id="431" name="テキスト ボックス 430"/>
        <xdr:cNvSpPr txBox="1"/>
      </xdr:nvSpPr>
      <xdr:spPr>
        <a:xfrm>
          <a:off x="7626427" y="1357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109376</xdr:rowOff>
    </xdr:from>
    <xdr:to>
      <xdr:col>10</xdr:col>
      <xdr:colOff>155575</xdr:colOff>
      <xdr:row>79</xdr:row>
      <xdr:rowOff>39526</xdr:rowOff>
    </xdr:to>
    <xdr:sp macro="" textlink="">
      <xdr:nvSpPr>
        <xdr:cNvPr id="432" name="円/楕円 431"/>
        <xdr:cNvSpPr/>
      </xdr:nvSpPr>
      <xdr:spPr>
        <a:xfrm>
          <a:off x="69215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30653</xdr:rowOff>
    </xdr:from>
    <xdr:ext cx="469744" cy="259045"/>
    <xdr:sp macro="" textlink="">
      <xdr:nvSpPr>
        <xdr:cNvPr id="433" name="テキスト ボックス 432"/>
        <xdr:cNvSpPr txBox="1"/>
      </xdr:nvSpPr>
      <xdr:spPr>
        <a:xfrm>
          <a:off x="6737427" y="135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162750</xdr:rowOff>
    </xdr:from>
    <xdr:to>
      <xdr:col>15</xdr:col>
      <xdr:colOff>180975</xdr:colOff>
      <xdr:row>96</xdr:row>
      <xdr:rowOff>164122</xdr:rowOff>
    </xdr:to>
    <xdr:cxnSp macro="">
      <xdr:nvCxnSpPr>
        <xdr:cNvPr id="462" name="直線コネクタ 461"/>
        <xdr:cNvCxnSpPr/>
      </xdr:nvCxnSpPr>
      <xdr:spPr>
        <a:xfrm flipV="1">
          <a:off x="9639300" y="1662195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164122</xdr:rowOff>
    </xdr:from>
    <xdr:to>
      <xdr:col>14</xdr:col>
      <xdr:colOff>28575</xdr:colOff>
      <xdr:row>97</xdr:row>
      <xdr:rowOff>19850</xdr:rowOff>
    </xdr:to>
    <xdr:cxnSp macro="">
      <xdr:nvCxnSpPr>
        <xdr:cNvPr id="465" name="直線コネクタ 464"/>
        <xdr:cNvCxnSpPr/>
      </xdr:nvCxnSpPr>
      <xdr:spPr>
        <a:xfrm flipV="1">
          <a:off x="8750300" y="16623322"/>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76682</xdr:rowOff>
    </xdr:from>
    <xdr:to>
      <xdr:col>12</xdr:col>
      <xdr:colOff>511175</xdr:colOff>
      <xdr:row>97</xdr:row>
      <xdr:rowOff>19850</xdr:rowOff>
    </xdr:to>
    <xdr:cxnSp macro="">
      <xdr:nvCxnSpPr>
        <xdr:cNvPr id="468" name="直線コネクタ 467"/>
        <xdr:cNvCxnSpPr/>
      </xdr:nvCxnSpPr>
      <xdr:spPr>
        <a:xfrm>
          <a:off x="7861300" y="1653588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76682</xdr:rowOff>
    </xdr:from>
    <xdr:to>
      <xdr:col>11</xdr:col>
      <xdr:colOff>307975</xdr:colOff>
      <xdr:row>96</xdr:row>
      <xdr:rowOff>143700</xdr:rowOff>
    </xdr:to>
    <xdr:cxnSp macro="">
      <xdr:nvCxnSpPr>
        <xdr:cNvPr id="471" name="直線コネクタ 470"/>
        <xdr:cNvCxnSpPr/>
      </xdr:nvCxnSpPr>
      <xdr:spPr>
        <a:xfrm flipV="1">
          <a:off x="6972300" y="16535882"/>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111950</xdr:rowOff>
    </xdr:from>
    <xdr:to>
      <xdr:col>15</xdr:col>
      <xdr:colOff>231775</xdr:colOff>
      <xdr:row>97</xdr:row>
      <xdr:rowOff>42100</xdr:rowOff>
    </xdr:to>
    <xdr:sp macro="" textlink="">
      <xdr:nvSpPr>
        <xdr:cNvPr id="481" name="円/楕円 480"/>
        <xdr:cNvSpPr/>
      </xdr:nvSpPr>
      <xdr:spPr>
        <a:xfrm>
          <a:off x="10426700" y="165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90377</xdr:rowOff>
    </xdr:from>
    <xdr:ext cx="534377" cy="259045"/>
    <xdr:sp macro="" textlink="">
      <xdr:nvSpPr>
        <xdr:cNvPr id="482" name="土木費該当値テキスト"/>
        <xdr:cNvSpPr txBox="1"/>
      </xdr:nvSpPr>
      <xdr:spPr>
        <a:xfrm>
          <a:off x="10528300" y="1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113322</xdr:rowOff>
    </xdr:from>
    <xdr:to>
      <xdr:col>14</xdr:col>
      <xdr:colOff>79375</xdr:colOff>
      <xdr:row>97</xdr:row>
      <xdr:rowOff>43472</xdr:rowOff>
    </xdr:to>
    <xdr:sp macro="" textlink="">
      <xdr:nvSpPr>
        <xdr:cNvPr id="483" name="円/楕円 482"/>
        <xdr:cNvSpPr/>
      </xdr:nvSpPr>
      <xdr:spPr>
        <a:xfrm>
          <a:off x="9588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34599</xdr:rowOff>
    </xdr:from>
    <xdr:ext cx="534377" cy="259045"/>
    <xdr:sp macro="" textlink="">
      <xdr:nvSpPr>
        <xdr:cNvPr id="484" name="テキスト ボックス 483"/>
        <xdr:cNvSpPr txBox="1"/>
      </xdr:nvSpPr>
      <xdr:spPr>
        <a:xfrm>
          <a:off x="9372111" y="166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140500</xdr:rowOff>
    </xdr:from>
    <xdr:to>
      <xdr:col>12</xdr:col>
      <xdr:colOff>561975</xdr:colOff>
      <xdr:row>97</xdr:row>
      <xdr:rowOff>70650</xdr:rowOff>
    </xdr:to>
    <xdr:sp macro="" textlink="">
      <xdr:nvSpPr>
        <xdr:cNvPr id="485" name="円/楕円 484"/>
        <xdr:cNvSpPr/>
      </xdr:nvSpPr>
      <xdr:spPr>
        <a:xfrm>
          <a:off x="8699500" y="165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61777</xdr:rowOff>
    </xdr:from>
    <xdr:ext cx="534377" cy="259045"/>
    <xdr:sp macro="" textlink="">
      <xdr:nvSpPr>
        <xdr:cNvPr id="486" name="テキスト ボックス 485"/>
        <xdr:cNvSpPr txBox="1"/>
      </xdr:nvSpPr>
      <xdr:spPr>
        <a:xfrm>
          <a:off x="8483111" y="166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25882</xdr:rowOff>
    </xdr:from>
    <xdr:to>
      <xdr:col>11</xdr:col>
      <xdr:colOff>358775</xdr:colOff>
      <xdr:row>96</xdr:row>
      <xdr:rowOff>127482</xdr:rowOff>
    </xdr:to>
    <xdr:sp macro="" textlink="">
      <xdr:nvSpPr>
        <xdr:cNvPr id="487" name="円/楕円 486"/>
        <xdr:cNvSpPr/>
      </xdr:nvSpPr>
      <xdr:spPr>
        <a:xfrm>
          <a:off x="7810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118609</xdr:rowOff>
    </xdr:from>
    <xdr:ext cx="534377" cy="259045"/>
    <xdr:sp macro="" textlink="">
      <xdr:nvSpPr>
        <xdr:cNvPr id="488" name="テキスト ボックス 487"/>
        <xdr:cNvSpPr txBox="1"/>
      </xdr:nvSpPr>
      <xdr:spPr>
        <a:xfrm>
          <a:off x="7594111" y="165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92900</xdr:rowOff>
    </xdr:from>
    <xdr:to>
      <xdr:col>10</xdr:col>
      <xdr:colOff>155575</xdr:colOff>
      <xdr:row>97</xdr:row>
      <xdr:rowOff>23050</xdr:rowOff>
    </xdr:to>
    <xdr:sp macro="" textlink="">
      <xdr:nvSpPr>
        <xdr:cNvPr id="489" name="円/楕円 488"/>
        <xdr:cNvSpPr/>
      </xdr:nvSpPr>
      <xdr:spPr>
        <a:xfrm>
          <a:off x="6921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14177</xdr:rowOff>
    </xdr:from>
    <xdr:ext cx="534377" cy="259045"/>
    <xdr:sp macro="" textlink="">
      <xdr:nvSpPr>
        <xdr:cNvPr id="490" name="テキスト ボックス 489"/>
        <xdr:cNvSpPr txBox="1"/>
      </xdr:nvSpPr>
      <xdr:spPr>
        <a:xfrm>
          <a:off x="6705111" y="1664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94894</xdr:rowOff>
    </xdr:from>
    <xdr:to>
      <xdr:col>23</xdr:col>
      <xdr:colOff>517525</xdr:colOff>
      <xdr:row>38</xdr:row>
      <xdr:rowOff>113640</xdr:rowOff>
    </xdr:to>
    <xdr:cxnSp macro="">
      <xdr:nvCxnSpPr>
        <xdr:cNvPr id="518" name="直線コネクタ 517"/>
        <xdr:cNvCxnSpPr/>
      </xdr:nvCxnSpPr>
      <xdr:spPr>
        <a:xfrm>
          <a:off x="15481300" y="6609994"/>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94894</xdr:rowOff>
    </xdr:from>
    <xdr:to>
      <xdr:col>22</xdr:col>
      <xdr:colOff>365125</xdr:colOff>
      <xdr:row>38</xdr:row>
      <xdr:rowOff>110759</xdr:rowOff>
    </xdr:to>
    <xdr:cxnSp macro="">
      <xdr:nvCxnSpPr>
        <xdr:cNvPr id="521" name="直線コネクタ 520"/>
        <xdr:cNvCxnSpPr/>
      </xdr:nvCxnSpPr>
      <xdr:spPr>
        <a:xfrm flipV="1">
          <a:off x="14592300" y="6609994"/>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36007</xdr:rowOff>
    </xdr:from>
    <xdr:to>
      <xdr:col>21</xdr:col>
      <xdr:colOff>161925</xdr:colOff>
      <xdr:row>38</xdr:row>
      <xdr:rowOff>110759</xdr:rowOff>
    </xdr:to>
    <xdr:cxnSp macro="">
      <xdr:nvCxnSpPr>
        <xdr:cNvPr id="524" name="直線コネクタ 523"/>
        <xdr:cNvCxnSpPr/>
      </xdr:nvCxnSpPr>
      <xdr:spPr>
        <a:xfrm>
          <a:off x="13703300" y="655110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36007</xdr:rowOff>
    </xdr:from>
    <xdr:to>
      <xdr:col>19</xdr:col>
      <xdr:colOff>644525</xdr:colOff>
      <xdr:row>38</xdr:row>
      <xdr:rowOff>125526</xdr:rowOff>
    </xdr:to>
    <xdr:cxnSp macro="">
      <xdr:nvCxnSpPr>
        <xdr:cNvPr id="527" name="直線コネクタ 526"/>
        <xdr:cNvCxnSpPr/>
      </xdr:nvCxnSpPr>
      <xdr:spPr>
        <a:xfrm flipV="1">
          <a:off x="12814300" y="6551107"/>
          <a:ext cx="889000" cy="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62840</xdr:rowOff>
    </xdr:from>
    <xdr:to>
      <xdr:col>23</xdr:col>
      <xdr:colOff>568325</xdr:colOff>
      <xdr:row>38</xdr:row>
      <xdr:rowOff>164440</xdr:rowOff>
    </xdr:to>
    <xdr:sp macro="" textlink="">
      <xdr:nvSpPr>
        <xdr:cNvPr id="537" name="円/楕円 536"/>
        <xdr:cNvSpPr/>
      </xdr:nvSpPr>
      <xdr:spPr>
        <a:xfrm>
          <a:off x="162687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41267</xdr:rowOff>
    </xdr:from>
    <xdr:ext cx="534377" cy="259045"/>
    <xdr:sp macro="" textlink="">
      <xdr:nvSpPr>
        <xdr:cNvPr id="538" name="消防費該当値テキスト"/>
        <xdr:cNvSpPr txBox="1"/>
      </xdr:nvSpPr>
      <xdr:spPr>
        <a:xfrm>
          <a:off x="16370300"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44094</xdr:rowOff>
    </xdr:from>
    <xdr:to>
      <xdr:col>22</xdr:col>
      <xdr:colOff>415925</xdr:colOff>
      <xdr:row>38</xdr:row>
      <xdr:rowOff>145694</xdr:rowOff>
    </xdr:to>
    <xdr:sp macro="" textlink="">
      <xdr:nvSpPr>
        <xdr:cNvPr id="539" name="円/楕円 538"/>
        <xdr:cNvSpPr/>
      </xdr:nvSpPr>
      <xdr:spPr>
        <a:xfrm>
          <a:off x="1543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136821</xdr:rowOff>
    </xdr:from>
    <xdr:ext cx="534377" cy="259045"/>
    <xdr:sp macro="" textlink="">
      <xdr:nvSpPr>
        <xdr:cNvPr id="540" name="テキスト ボックス 539"/>
        <xdr:cNvSpPr txBox="1"/>
      </xdr:nvSpPr>
      <xdr:spPr>
        <a:xfrm>
          <a:off x="15214111" y="66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59959</xdr:rowOff>
    </xdr:from>
    <xdr:to>
      <xdr:col>21</xdr:col>
      <xdr:colOff>212725</xdr:colOff>
      <xdr:row>38</xdr:row>
      <xdr:rowOff>161559</xdr:rowOff>
    </xdr:to>
    <xdr:sp macro="" textlink="">
      <xdr:nvSpPr>
        <xdr:cNvPr id="541" name="円/楕円 540"/>
        <xdr:cNvSpPr/>
      </xdr:nvSpPr>
      <xdr:spPr>
        <a:xfrm>
          <a:off x="14541500" y="65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152686</xdr:rowOff>
    </xdr:from>
    <xdr:ext cx="534377" cy="259045"/>
    <xdr:sp macro="" textlink="">
      <xdr:nvSpPr>
        <xdr:cNvPr id="542" name="テキスト ボックス 541"/>
        <xdr:cNvSpPr txBox="1"/>
      </xdr:nvSpPr>
      <xdr:spPr>
        <a:xfrm>
          <a:off x="14325111" y="6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156657</xdr:rowOff>
    </xdr:from>
    <xdr:to>
      <xdr:col>20</xdr:col>
      <xdr:colOff>9525</xdr:colOff>
      <xdr:row>38</xdr:row>
      <xdr:rowOff>86807</xdr:rowOff>
    </xdr:to>
    <xdr:sp macro="" textlink="">
      <xdr:nvSpPr>
        <xdr:cNvPr id="543" name="円/楕円 542"/>
        <xdr:cNvSpPr/>
      </xdr:nvSpPr>
      <xdr:spPr>
        <a:xfrm>
          <a:off x="13652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77934</xdr:rowOff>
    </xdr:from>
    <xdr:ext cx="534377" cy="259045"/>
    <xdr:sp macro="" textlink="">
      <xdr:nvSpPr>
        <xdr:cNvPr id="544" name="テキスト ボックス 543"/>
        <xdr:cNvSpPr txBox="1"/>
      </xdr:nvSpPr>
      <xdr:spPr>
        <a:xfrm>
          <a:off x="13436111" y="65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74726</xdr:rowOff>
    </xdr:from>
    <xdr:to>
      <xdr:col>18</xdr:col>
      <xdr:colOff>492125</xdr:colOff>
      <xdr:row>39</xdr:row>
      <xdr:rowOff>4876</xdr:rowOff>
    </xdr:to>
    <xdr:sp macro="" textlink="">
      <xdr:nvSpPr>
        <xdr:cNvPr id="545" name="円/楕円 544"/>
        <xdr:cNvSpPr/>
      </xdr:nvSpPr>
      <xdr:spPr>
        <a:xfrm>
          <a:off x="12763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167453</xdr:rowOff>
    </xdr:from>
    <xdr:ext cx="534377" cy="259045"/>
    <xdr:sp macro="" textlink="">
      <xdr:nvSpPr>
        <xdr:cNvPr id="546" name="テキスト ボックス 545"/>
        <xdr:cNvSpPr txBox="1"/>
      </xdr:nvSpPr>
      <xdr:spPr>
        <a:xfrm>
          <a:off x="12547111" y="66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24562</xdr:rowOff>
    </xdr:from>
    <xdr:to>
      <xdr:col>23</xdr:col>
      <xdr:colOff>517525</xdr:colOff>
      <xdr:row>58</xdr:row>
      <xdr:rowOff>36278</xdr:rowOff>
    </xdr:to>
    <xdr:cxnSp macro="">
      <xdr:nvCxnSpPr>
        <xdr:cNvPr id="576" name="直線コネクタ 575"/>
        <xdr:cNvCxnSpPr/>
      </xdr:nvCxnSpPr>
      <xdr:spPr>
        <a:xfrm>
          <a:off x="15481300" y="9968662"/>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24562</xdr:rowOff>
    </xdr:from>
    <xdr:to>
      <xdr:col>22</xdr:col>
      <xdr:colOff>365125</xdr:colOff>
      <xdr:row>58</xdr:row>
      <xdr:rowOff>81407</xdr:rowOff>
    </xdr:to>
    <xdr:cxnSp macro="">
      <xdr:nvCxnSpPr>
        <xdr:cNvPr id="579" name="直線コネクタ 578"/>
        <xdr:cNvCxnSpPr/>
      </xdr:nvCxnSpPr>
      <xdr:spPr>
        <a:xfrm flipV="1">
          <a:off x="14592300" y="9968662"/>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39154</xdr:rowOff>
    </xdr:from>
    <xdr:to>
      <xdr:col>21</xdr:col>
      <xdr:colOff>161925</xdr:colOff>
      <xdr:row>58</xdr:row>
      <xdr:rowOff>81407</xdr:rowOff>
    </xdr:to>
    <xdr:cxnSp macro="">
      <xdr:nvCxnSpPr>
        <xdr:cNvPr id="582" name="直線コネクタ 581"/>
        <xdr:cNvCxnSpPr/>
      </xdr:nvCxnSpPr>
      <xdr:spPr>
        <a:xfrm>
          <a:off x="13703300" y="9811804"/>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39154</xdr:rowOff>
    </xdr:from>
    <xdr:to>
      <xdr:col>19</xdr:col>
      <xdr:colOff>644525</xdr:colOff>
      <xdr:row>58</xdr:row>
      <xdr:rowOff>15189</xdr:rowOff>
    </xdr:to>
    <xdr:cxnSp macro="">
      <xdr:nvCxnSpPr>
        <xdr:cNvPr id="585" name="直線コネクタ 584"/>
        <xdr:cNvCxnSpPr/>
      </xdr:nvCxnSpPr>
      <xdr:spPr>
        <a:xfrm flipV="1">
          <a:off x="12814300" y="9811804"/>
          <a:ext cx="889000" cy="1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156928</xdr:rowOff>
    </xdr:from>
    <xdr:to>
      <xdr:col>23</xdr:col>
      <xdr:colOff>568325</xdr:colOff>
      <xdr:row>58</xdr:row>
      <xdr:rowOff>87078</xdr:rowOff>
    </xdr:to>
    <xdr:sp macro="" textlink="">
      <xdr:nvSpPr>
        <xdr:cNvPr id="595" name="円/楕円 594"/>
        <xdr:cNvSpPr/>
      </xdr:nvSpPr>
      <xdr:spPr>
        <a:xfrm>
          <a:off x="16268700" y="99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71855</xdr:rowOff>
    </xdr:from>
    <xdr:ext cx="534377" cy="259045"/>
    <xdr:sp macro="" textlink="">
      <xdr:nvSpPr>
        <xdr:cNvPr id="596" name="教育費該当値テキスト"/>
        <xdr:cNvSpPr txBox="1"/>
      </xdr:nvSpPr>
      <xdr:spPr>
        <a:xfrm>
          <a:off x="16370300" y="98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145212</xdr:rowOff>
    </xdr:from>
    <xdr:to>
      <xdr:col>22</xdr:col>
      <xdr:colOff>415925</xdr:colOff>
      <xdr:row>58</xdr:row>
      <xdr:rowOff>75362</xdr:rowOff>
    </xdr:to>
    <xdr:sp macro="" textlink="">
      <xdr:nvSpPr>
        <xdr:cNvPr id="597" name="円/楕円 596"/>
        <xdr:cNvSpPr/>
      </xdr:nvSpPr>
      <xdr:spPr>
        <a:xfrm>
          <a:off x="15430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66489</xdr:rowOff>
    </xdr:from>
    <xdr:ext cx="534377" cy="259045"/>
    <xdr:sp macro="" textlink="">
      <xdr:nvSpPr>
        <xdr:cNvPr id="598" name="テキスト ボックス 597"/>
        <xdr:cNvSpPr txBox="1"/>
      </xdr:nvSpPr>
      <xdr:spPr>
        <a:xfrm>
          <a:off x="15214111" y="10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30607</xdr:rowOff>
    </xdr:from>
    <xdr:to>
      <xdr:col>21</xdr:col>
      <xdr:colOff>212725</xdr:colOff>
      <xdr:row>58</xdr:row>
      <xdr:rowOff>132207</xdr:rowOff>
    </xdr:to>
    <xdr:sp macro="" textlink="">
      <xdr:nvSpPr>
        <xdr:cNvPr id="599" name="円/楕円 598"/>
        <xdr:cNvSpPr/>
      </xdr:nvSpPr>
      <xdr:spPr>
        <a:xfrm>
          <a:off x="14541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123334</xdr:rowOff>
    </xdr:from>
    <xdr:ext cx="534377" cy="259045"/>
    <xdr:sp macro="" textlink="">
      <xdr:nvSpPr>
        <xdr:cNvPr id="600" name="テキスト ボックス 599"/>
        <xdr:cNvSpPr txBox="1"/>
      </xdr:nvSpPr>
      <xdr:spPr>
        <a:xfrm>
          <a:off x="14325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159804</xdr:rowOff>
    </xdr:from>
    <xdr:to>
      <xdr:col>20</xdr:col>
      <xdr:colOff>9525</xdr:colOff>
      <xdr:row>57</xdr:row>
      <xdr:rowOff>89954</xdr:rowOff>
    </xdr:to>
    <xdr:sp macro="" textlink="">
      <xdr:nvSpPr>
        <xdr:cNvPr id="601" name="円/楕円 600"/>
        <xdr:cNvSpPr/>
      </xdr:nvSpPr>
      <xdr:spPr>
        <a:xfrm>
          <a:off x="13652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81081</xdr:rowOff>
    </xdr:from>
    <xdr:ext cx="534377" cy="259045"/>
    <xdr:sp macro="" textlink="">
      <xdr:nvSpPr>
        <xdr:cNvPr id="602" name="テキスト ボックス 601"/>
        <xdr:cNvSpPr txBox="1"/>
      </xdr:nvSpPr>
      <xdr:spPr>
        <a:xfrm>
          <a:off x="13436111" y="98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135839</xdr:rowOff>
    </xdr:from>
    <xdr:to>
      <xdr:col>18</xdr:col>
      <xdr:colOff>492125</xdr:colOff>
      <xdr:row>58</xdr:row>
      <xdr:rowOff>65989</xdr:rowOff>
    </xdr:to>
    <xdr:sp macro="" textlink="">
      <xdr:nvSpPr>
        <xdr:cNvPr id="603" name="円/楕円 602"/>
        <xdr:cNvSpPr/>
      </xdr:nvSpPr>
      <xdr:spPr>
        <a:xfrm>
          <a:off x="12763500" y="99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57116</xdr:rowOff>
    </xdr:from>
    <xdr:ext cx="534377" cy="259045"/>
    <xdr:sp macro="" textlink="">
      <xdr:nvSpPr>
        <xdr:cNvPr id="604" name="テキスト ボックス 603"/>
        <xdr:cNvSpPr txBox="1"/>
      </xdr:nvSpPr>
      <xdr:spPr>
        <a:xfrm>
          <a:off x="12547111" y="100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140588</xdr:rowOff>
    </xdr:from>
    <xdr:to>
      <xdr:col>23</xdr:col>
      <xdr:colOff>517525</xdr:colOff>
      <xdr:row>97</xdr:row>
      <xdr:rowOff>157314</xdr:rowOff>
    </xdr:to>
    <xdr:cxnSp macro="">
      <xdr:nvCxnSpPr>
        <xdr:cNvPr id="688" name="直線コネクタ 687"/>
        <xdr:cNvCxnSpPr/>
      </xdr:nvCxnSpPr>
      <xdr:spPr>
        <a:xfrm flipV="1">
          <a:off x="15481300" y="16771238"/>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122238</xdr:rowOff>
    </xdr:from>
    <xdr:to>
      <xdr:col>22</xdr:col>
      <xdr:colOff>365125</xdr:colOff>
      <xdr:row>97</xdr:row>
      <xdr:rowOff>157314</xdr:rowOff>
    </xdr:to>
    <xdr:cxnSp macro="">
      <xdr:nvCxnSpPr>
        <xdr:cNvPr id="691" name="直線コネクタ 690"/>
        <xdr:cNvCxnSpPr/>
      </xdr:nvCxnSpPr>
      <xdr:spPr>
        <a:xfrm>
          <a:off x="14592300" y="16752888"/>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114948</xdr:rowOff>
    </xdr:from>
    <xdr:to>
      <xdr:col>21</xdr:col>
      <xdr:colOff>161925</xdr:colOff>
      <xdr:row>97</xdr:row>
      <xdr:rowOff>122238</xdr:rowOff>
    </xdr:to>
    <xdr:cxnSp macro="">
      <xdr:nvCxnSpPr>
        <xdr:cNvPr id="694" name="直線コネクタ 693"/>
        <xdr:cNvCxnSpPr/>
      </xdr:nvCxnSpPr>
      <xdr:spPr>
        <a:xfrm>
          <a:off x="13703300" y="16745598"/>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106998</xdr:rowOff>
    </xdr:from>
    <xdr:to>
      <xdr:col>19</xdr:col>
      <xdr:colOff>644525</xdr:colOff>
      <xdr:row>97</xdr:row>
      <xdr:rowOff>114948</xdr:rowOff>
    </xdr:to>
    <xdr:cxnSp macro="">
      <xdr:nvCxnSpPr>
        <xdr:cNvPr id="697" name="直線コネクタ 696"/>
        <xdr:cNvCxnSpPr/>
      </xdr:nvCxnSpPr>
      <xdr:spPr>
        <a:xfrm>
          <a:off x="12814300" y="16737648"/>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89788</xdr:rowOff>
    </xdr:from>
    <xdr:to>
      <xdr:col>23</xdr:col>
      <xdr:colOff>568325</xdr:colOff>
      <xdr:row>98</xdr:row>
      <xdr:rowOff>19938</xdr:rowOff>
    </xdr:to>
    <xdr:sp macro="" textlink="">
      <xdr:nvSpPr>
        <xdr:cNvPr id="707" name="円/楕円 706"/>
        <xdr:cNvSpPr/>
      </xdr:nvSpPr>
      <xdr:spPr>
        <a:xfrm>
          <a:off x="16268700" y="16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4715</xdr:rowOff>
    </xdr:from>
    <xdr:ext cx="534377" cy="259045"/>
    <xdr:sp macro="" textlink="">
      <xdr:nvSpPr>
        <xdr:cNvPr id="708" name="公債費該当値テキスト"/>
        <xdr:cNvSpPr txBox="1"/>
      </xdr:nvSpPr>
      <xdr:spPr>
        <a:xfrm>
          <a:off x="16370300" y="166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106514</xdr:rowOff>
    </xdr:from>
    <xdr:to>
      <xdr:col>22</xdr:col>
      <xdr:colOff>415925</xdr:colOff>
      <xdr:row>98</xdr:row>
      <xdr:rowOff>36664</xdr:rowOff>
    </xdr:to>
    <xdr:sp macro="" textlink="">
      <xdr:nvSpPr>
        <xdr:cNvPr id="709" name="円/楕円 708"/>
        <xdr:cNvSpPr/>
      </xdr:nvSpPr>
      <xdr:spPr>
        <a:xfrm>
          <a:off x="15430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27791</xdr:rowOff>
    </xdr:from>
    <xdr:ext cx="534377" cy="259045"/>
    <xdr:sp macro="" textlink="">
      <xdr:nvSpPr>
        <xdr:cNvPr id="710" name="テキスト ボックス 709"/>
        <xdr:cNvSpPr txBox="1"/>
      </xdr:nvSpPr>
      <xdr:spPr>
        <a:xfrm>
          <a:off x="15214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71438</xdr:rowOff>
    </xdr:from>
    <xdr:to>
      <xdr:col>21</xdr:col>
      <xdr:colOff>212725</xdr:colOff>
      <xdr:row>98</xdr:row>
      <xdr:rowOff>1588</xdr:rowOff>
    </xdr:to>
    <xdr:sp macro="" textlink="">
      <xdr:nvSpPr>
        <xdr:cNvPr id="711" name="円/楕円 710"/>
        <xdr:cNvSpPr/>
      </xdr:nvSpPr>
      <xdr:spPr>
        <a:xfrm>
          <a:off x="14541500" y="167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164165</xdr:rowOff>
    </xdr:from>
    <xdr:ext cx="534377" cy="259045"/>
    <xdr:sp macro="" textlink="">
      <xdr:nvSpPr>
        <xdr:cNvPr id="712" name="テキスト ボックス 711"/>
        <xdr:cNvSpPr txBox="1"/>
      </xdr:nvSpPr>
      <xdr:spPr>
        <a:xfrm>
          <a:off x="14325111" y="167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64148</xdr:rowOff>
    </xdr:from>
    <xdr:to>
      <xdr:col>20</xdr:col>
      <xdr:colOff>9525</xdr:colOff>
      <xdr:row>97</xdr:row>
      <xdr:rowOff>165748</xdr:rowOff>
    </xdr:to>
    <xdr:sp macro="" textlink="">
      <xdr:nvSpPr>
        <xdr:cNvPr id="713" name="円/楕円 712"/>
        <xdr:cNvSpPr/>
      </xdr:nvSpPr>
      <xdr:spPr>
        <a:xfrm>
          <a:off x="13652500" y="166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156875</xdr:rowOff>
    </xdr:from>
    <xdr:ext cx="534377" cy="259045"/>
    <xdr:sp macro="" textlink="">
      <xdr:nvSpPr>
        <xdr:cNvPr id="714" name="テキスト ボックス 713"/>
        <xdr:cNvSpPr txBox="1"/>
      </xdr:nvSpPr>
      <xdr:spPr>
        <a:xfrm>
          <a:off x="13436111" y="167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56198</xdr:rowOff>
    </xdr:from>
    <xdr:to>
      <xdr:col>18</xdr:col>
      <xdr:colOff>492125</xdr:colOff>
      <xdr:row>97</xdr:row>
      <xdr:rowOff>157798</xdr:rowOff>
    </xdr:to>
    <xdr:sp macro="" textlink="">
      <xdr:nvSpPr>
        <xdr:cNvPr id="715" name="円/楕円 714"/>
        <xdr:cNvSpPr/>
      </xdr:nvSpPr>
      <xdr:spPr>
        <a:xfrm>
          <a:off x="12763500" y="166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148925</xdr:rowOff>
    </xdr:from>
    <xdr:ext cx="534377" cy="259045"/>
    <xdr:sp macro="" textlink="">
      <xdr:nvSpPr>
        <xdr:cNvPr id="716" name="テキスト ボックス 715"/>
        <xdr:cNvSpPr txBox="1"/>
      </xdr:nvSpPr>
      <xdr:spPr>
        <a:xfrm>
          <a:off x="12547111" y="167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年度目的別住民一人当たりのコストは、すべて類似団体内平均値を下回っているが、民生費は住民一人当たり</a:t>
          </a:r>
          <a:r>
            <a:rPr kumimoji="1" lang="en-US" altLang="ja-JP" sz="1300">
              <a:latin typeface="ＭＳ Ｐゴシック"/>
            </a:rPr>
            <a:t>158,263</a:t>
          </a:r>
          <a:r>
            <a:rPr kumimoji="1" lang="ja-JP" altLang="en-US" sz="1300">
              <a:latin typeface="ＭＳ Ｐゴシック"/>
            </a:rPr>
            <a:t>円となっており、その他の目的別経費に比べ類似団体内平均値に近い金額となっている。これは、特に扶助費の割合が高く、性質別での分析と同様に、待機児童解消や高齢者人口の増加などに係る社会保障関連経費が年々増加していることが要因として挙げられ、歳出全体に対する割合も約</a:t>
          </a:r>
          <a:r>
            <a:rPr kumimoji="1" lang="en-US" altLang="ja-JP" sz="1300">
              <a:latin typeface="ＭＳ Ｐゴシック"/>
            </a:rPr>
            <a:t>50</a:t>
          </a:r>
          <a:r>
            <a:rPr kumimoji="1" lang="ja-JP" altLang="en-US" sz="1300">
              <a:latin typeface="ＭＳ Ｐゴシック"/>
            </a:rPr>
            <a:t>％と高くなっている。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財政調整基金は、標準財政規模に対し</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％程度を維持しており、平成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億円となっている。また、実質収支額は、標準財政規模に対し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％以上を確保しているものの、扶助費などの増加により減少傾向にあり、実質単年度収支も平成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年度から赤字が続いている。引き続き、健全な財政運営を図るため、財政調整基金の確保及び実質収支額の改善に努める。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年度までの標準財政規模比は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％前後で推移している。特に蕨市立病院事業会計は、第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次経営改革プランに基づき収益確保に向けた取組みを進めた結果、平成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％増となった。引き続き、各会計が黒字となるよう、健全な財政運営に努める。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24332927</v>
      </c>
      <c r="BO4" s="411"/>
      <c r="BP4" s="411"/>
      <c r="BQ4" s="411"/>
      <c r="BR4" s="411"/>
      <c r="BS4" s="411"/>
      <c r="BT4" s="411"/>
      <c r="BU4" s="412"/>
      <c r="BV4" s="410">
        <v>24587729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7.6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23408805</v>
      </c>
      <c r="BO5" s="416"/>
      <c r="BP5" s="416"/>
      <c r="BQ5" s="416"/>
      <c r="BR5" s="416"/>
      <c r="BS5" s="416"/>
      <c r="BT5" s="416"/>
      <c r="BU5" s="417"/>
      <c r="BV5" s="415">
        <v>23502925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86.4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924122</v>
      </c>
      <c r="BO6" s="416"/>
      <c r="BP6" s="416"/>
      <c r="BQ6" s="416"/>
      <c r="BR6" s="416"/>
      <c r="BS6" s="416"/>
      <c r="BT6" s="416"/>
      <c r="BU6" s="417"/>
      <c r="BV6" s="415">
        <v>1084804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95.3</v>
      </c>
      <c r="CU6" s="562"/>
      <c r="CV6" s="562"/>
      <c r="CW6" s="562"/>
      <c r="CX6" s="562"/>
      <c r="CY6" s="562"/>
      <c r="CZ6" s="562"/>
      <c r="DA6" s="563"/>
      <c r="DB6" s="561">
        <v>93.4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45307</v>
      </c>
      <c r="BO7" s="416"/>
      <c r="BP7" s="416"/>
      <c r="BQ7" s="416"/>
      <c r="BR7" s="416"/>
      <c r="BS7" s="416"/>
      <c r="BT7" s="416"/>
      <c r="BU7" s="417"/>
      <c r="BV7" s="415">
        <v>41299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14098363</v>
      </c>
      <c r="CU7" s="416"/>
      <c r="CV7" s="416"/>
      <c r="CW7" s="416"/>
      <c r="CX7" s="416"/>
      <c r="CY7" s="416"/>
      <c r="CZ7" s="416"/>
      <c r="DA7" s="417"/>
      <c r="DB7" s="415">
        <v>13799947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878815</v>
      </c>
      <c r="BO8" s="416"/>
      <c r="BP8" s="416"/>
      <c r="BQ8" s="416"/>
      <c r="BR8" s="416"/>
      <c r="BS8" s="416"/>
      <c r="BT8" s="416"/>
      <c r="BU8" s="417"/>
      <c r="BV8" s="415">
        <v>1043505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72260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93</v>
      </c>
      <c r="AV9" s="473"/>
      <c r="AW9" s="473"/>
      <c r="AX9" s="473"/>
      <c r="AY9" s="395" t="s">
        <v>100</v>
      </c>
      <c r="AZ9" s="396"/>
      <c r="BA9" s="396"/>
      <c r="BB9" s="396"/>
      <c r="BC9" s="396"/>
      <c r="BD9" s="396"/>
      <c r="BE9" s="396"/>
      <c r="BF9" s="396"/>
      <c r="BG9" s="396"/>
      <c r="BH9" s="396"/>
      <c r="BI9" s="396"/>
      <c r="BJ9" s="396"/>
      <c r="BK9" s="396"/>
      <c r="BL9" s="396"/>
      <c r="BM9" s="397"/>
      <c r="BN9" s="415">
        <v>-164690</v>
      </c>
      <c r="BO9" s="416"/>
      <c r="BP9" s="416"/>
      <c r="BQ9" s="416"/>
      <c r="BR9" s="416"/>
      <c r="BS9" s="416"/>
      <c r="BT9" s="416"/>
      <c r="BU9" s="417"/>
      <c r="BV9" s="415">
        <v>-45085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8.3000000000000007</v>
      </c>
      <c r="CU9" s="386"/>
      <c r="CV9" s="386"/>
      <c r="CW9" s="386"/>
      <c r="CX9" s="386"/>
      <c r="CY9" s="386"/>
      <c r="CZ9" s="386"/>
      <c r="DA9" s="387"/>
      <c r="DB9" s="385">
        <v>7.5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71502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78</v>
      </c>
      <c r="AV10" s="473"/>
      <c r="AW10" s="473"/>
      <c r="AX10" s="473"/>
      <c r="AY10" s="395" t="s">
        <v>104</v>
      </c>
      <c r="AZ10" s="396"/>
      <c r="BA10" s="396"/>
      <c r="BB10" s="396"/>
      <c r="BC10" s="396"/>
      <c r="BD10" s="396"/>
      <c r="BE10" s="396"/>
      <c r="BF10" s="396"/>
      <c r="BG10" s="396"/>
      <c r="BH10" s="396"/>
      <c r="BI10" s="396"/>
      <c r="BJ10" s="396"/>
      <c r="BK10" s="396"/>
      <c r="BL10" s="396"/>
      <c r="BM10" s="397"/>
      <c r="BN10" s="415">
        <v>4472</v>
      </c>
      <c r="BO10" s="416"/>
      <c r="BP10" s="416"/>
      <c r="BQ10" s="416"/>
      <c r="BR10" s="416"/>
      <c r="BS10" s="416"/>
      <c r="BT10" s="416"/>
      <c r="BU10" s="417"/>
      <c r="BV10" s="415">
        <v>5108</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93</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73900</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87818</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68638</v>
      </c>
      <c r="S13" s="517"/>
      <c r="T13" s="517"/>
      <c r="U13" s="517"/>
      <c r="V13" s="518"/>
      <c r="W13" s="504" t="s">
        <v>122</v>
      </c>
      <c r="X13" s="428"/>
      <c r="Y13" s="428"/>
      <c r="Z13" s="428"/>
      <c r="AA13" s="428"/>
      <c r="AB13" s="429"/>
      <c r="AC13" s="391">
        <v>72</v>
      </c>
      <c r="AD13" s="392"/>
      <c r="AE13" s="392"/>
      <c r="AF13" s="392"/>
      <c r="AG13" s="393"/>
      <c r="AH13" s="391">
        <v>47</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-248036</v>
      </c>
      <c r="BO13" s="416"/>
      <c r="BP13" s="416"/>
      <c r="BQ13" s="416"/>
      <c r="BR13" s="416"/>
      <c r="BS13" s="416"/>
      <c r="BT13" s="416"/>
      <c r="BU13" s="417"/>
      <c r="BV13" s="415">
        <v>-39977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73289</v>
      </c>
      <c r="S14" s="517"/>
      <c r="T14" s="517"/>
      <c r="U14" s="517"/>
      <c r="V14" s="518"/>
      <c r="W14" s="519"/>
      <c r="X14" s="431"/>
      <c r="Y14" s="431"/>
      <c r="Z14" s="431"/>
      <c r="AA14" s="431"/>
      <c r="AB14" s="432"/>
      <c r="AC14" s="509">
        <v>0.2</v>
      </c>
      <c r="AD14" s="510"/>
      <c r="AE14" s="510"/>
      <c r="AF14" s="510"/>
      <c r="AG14" s="511"/>
      <c r="AH14" s="509">
        <v>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2</v>
      </c>
      <c r="CU14" s="488"/>
      <c r="CV14" s="488"/>
      <c r="CW14" s="488"/>
      <c r="CX14" s="488"/>
      <c r="CY14" s="488"/>
      <c r="CZ14" s="488"/>
      <c r="DA14" s="489"/>
      <c r="DB14" s="520">
        <v>8.1999999999999993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68746</v>
      </c>
      <c r="S15" s="517"/>
      <c r="T15" s="517"/>
      <c r="U15" s="517"/>
      <c r="V15" s="518"/>
      <c r="W15" s="504" t="s">
        <v>129</v>
      </c>
      <c r="X15" s="428"/>
      <c r="Y15" s="428"/>
      <c r="Z15" s="428"/>
      <c r="AA15" s="428"/>
      <c r="AB15" s="429"/>
      <c r="AC15" s="391">
        <v>6773</v>
      </c>
      <c r="AD15" s="392"/>
      <c r="AE15" s="392"/>
      <c r="AF15" s="392"/>
      <c r="AG15" s="393"/>
      <c r="AH15" s="391">
        <v>6837</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9062888</v>
      </c>
      <c r="BO15" s="411"/>
      <c r="BP15" s="411"/>
      <c r="BQ15" s="411"/>
      <c r="BR15" s="411"/>
      <c r="BS15" s="411"/>
      <c r="BT15" s="411"/>
      <c r="BU15" s="412"/>
      <c r="BV15" s="410">
        <v>8699940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21.2</v>
      </c>
      <c r="AD16" s="510"/>
      <c r="AE16" s="510"/>
      <c r="AF16" s="510"/>
      <c r="AG16" s="511"/>
      <c r="AH16" s="509">
        <v>21.4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10555750</v>
      </c>
      <c r="BO16" s="416"/>
      <c r="BP16" s="416"/>
      <c r="BQ16" s="416"/>
      <c r="BR16" s="416"/>
      <c r="BS16" s="416"/>
      <c r="BT16" s="416"/>
      <c r="BU16" s="417"/>
      <c r="BV16" s="415">
        <v>10243982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25114</v>
      </c>
      <c r="AD17" s="392"/>
      <c r="AE17" s="392"/>
      <c r="AF17" s="392"/>
      <c r="AG17" s="393"/>
      <c r="AH17" s="391">
        <v>25018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11654898</v>
      </c>
      <c r="BO17" s="416"/>
      <c r="BP17" s="416"/>
      <c r="BQ17" s="416"/>
      <c r="BR17" s="416"/>
      <c r="BS17" s="416"/>
      <c r="BT17" s="416"/>
      <c r="BU17" s="417"/>
      <c r="BV17" s="415">
        <v>11180505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5.1100000000000003</v>
      </c>
      <c r="M18" s="480"/>
      <c r="N18" s="480"/>
      <c r="O18" s="480"/>
      <c r="P18" s="480"/>
      <c r="Q18" s="480"/>
      <c r="R18" s="481"/>
      <c r="S18" s="481"/>
      <c r="T18" s="481"/>
      <c r="U18" s="481"/>
      <c r="V18" s="482"/>
      <c r="W18" s="496"/>
      <c r="X18" s="497"/>
      <c r="Y18" s="497"/>
      <c r="Z18" s="497"/>
      <c r="AA18" s="497"/>
      <c r="AB18" s="505"/>
      <c r="AC18" s="379">
        <v>78.599999999999994</v>
      </c>
      <c r="AD18" s="380"/>
      <c r="AE18" s="380"/>
      <c r="AF18" s="380"/>
      <c r="AG18" s="483"/>
      <c r="AH18" s="379">
        <v>78.400000000000006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12675376</v>
      </c>
      <c r="BO18" s="416"/>
      <c r="BP18" s="416"/>
      <c r="BQ18" s="416"/>
      <c r="BR18" s="416"/>
      <c r="BS18" s="416"/>
      <c r="BT18" s="416"/>
      <c r="BU18" s="417"/>
      <c r="BV18" s="415">
        <v>12547185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14141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16997428</v>
      </c>
      <c r="BO19" s="416"/>
      <c r="BP19" s="416"/>
      <c r="BQ19" s="416"/>
      <c r="BR19" s="416"/>
      <c r="BS19" s="416"/>
      <c r="BT19" s="416"/>
      <c r="BU19" s="417"/>
      <c r="BV19" s="415">
        <v>17282740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34174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17489009</v>
      </c>
      <c r="BO23" s="416"/>
      <c r="BP23" s="416"/>
      <c r="BQ23" s="416"/>
      <c r="BR23" s="416"/>
      <c r="BS23" s="416"/>
      <c r="BT23" s="416"/>
      <c r="BU23" s="417"/>
      <c r="BV23" s="415">
        <v>17342676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8850</v>
      </c>
      <c r="R24" s="392"/>
      <c r="S24" s="392"/>
      <c r="T24" s="392"/>
      <c r="U24" s="392"/>
      <c r="V24" s="393"/>
      <c r="W24" s="457"/>
      <c r="X24" s="448"/>
      <c r="Y24" s="449"/>
      <c r="Z24" s="388" t="s">
        <v>153</v>
      </c>
      <c r="AA24" s="389"/>
      <c r="AB24" s="389"/>
      <c r="AC24" s="389"/>
      <c r="AD24" s="389"/>
      <c r="AE24" s="389"/>
      <c r="AF24" s="389"/>
      <c r="AG24" s="390"/>
      <c r="AH24" s="391">
        <v>446</v>
      </c>
      <c r="AI24" s="392"/>
      <c r="AJ24" s="392"/>
      <c r="AK24" s="392"/>
      <c r="AL24" s="393"/>
      <c r="AM24" s="391">
        <v>1320160</v>
      </c>
      <c r="AN24" s="392"/>
      <c r="AO24" s="392"/>
      <c r="AP24" s="392"/>
      <c r="AQ24" s="392"/>
      <c r="AR24" s="393"/>
      <c r="AS24" s="391">
        <v>2960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15828737</v>
      </c>
      <c r="BO24" s="416"/>
      <c r="BP24" s="416"/>
      <c r="BQ24" s="416"/>
      <c r="BR24" s="416"/>
      <c r="BS24" s="416"/>
      <c r="BT24" s="416"/>
      <c r="BU24" s="417"/>
      <c r="BV24" s="415">
        <v>15844175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7750</v>
      </c>
      <c r="R25" s="392"/>
      <c r="S25" s="392"/>
      <c r="T25" s="392"/>
      <c r="U25" s="392"/>
      <c r="V25" s="393"/>
      <c r="W25" s="457"/>
      <c r="X25" s="448"/>
      <c r="Y25" s="449"/>
      <c r="Z25" s="388" t="s">
        <v>156</v>
      </c>
      <c r="AA25" s="389"/>
      <c r="AB25" s="389"/>
      <c r="AC25" s="389"/>
      <c r="AD25" s="389"/>
      <c r="AE25" s="389"/>
      <c r="AF25" s="389"/>
      <c r="AG25" s="390"/>
      <c r="AH25" s="391">
        <v>83</v>
      </c>
      <c r="AI25" s="392"/>
      <c r="AJ25" s="392"/>
      <c r="AK25" s="392"/>
      <c r="AL25" s="393"/>
      <c r="AM25" s="391">
        <v>234641</v>
      </c>
      <c r="AN25" s="392"/>
      <c r="AO25" s="392"/>
      <c r="AP25" s="392"/>
      <c r="AQ25" s="392"/>
      <c r="AR25" s="393"/>
      <c r="AS25" s="391">
        <v>2827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4714809</v>
      </c>
      <c r="BO25" s="411"/>
      <c r="BP25" s="411"/>
      <c r="BQ25" s="411"/>
      <c r="BR25" s="411"/>
      <c r="BS25" s="411"/>
      <c r="BT25" s="411"/>
      <c r="BU25" s="412"/>
      <c r="BV25" s="410">
        <v>4809699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7150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9033</v>
      </c>
      <c r="AN26" s="392"/>
      <c r="AO26" s="392"/>
      <c r="AP26" s="392"/>
      <c r="AQ26" s="392"/>
      <c r="AR26" s="393"/>
      <c r="AS26" s="391">
        <v>3011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200000</v>
      </c>
      <c r="BO26" s="416"/>
      <c r="BP26" s="416"/>
      <c r="BQ26" s="416"/>
      <c r="BR26" s="416"/>
      <c r="BS26" s="416"/>
      <c r="BT26" s="416"/>
      <c r="BU26" s="417"/>
      <c r="BV26" s="415">
        <v>175000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4750</v>
      </c>
      <c r="R27" s="392"/>
      <c r="S27" s="392"/>
      <c r="T27" s="392"/>
      <c r="U27" s="392"/>
      <c r="V27" s="393"/>
      <c r="W27" s="457"/>
      <c r="X27" s="448"/>
      <c r="Y27" s="449"/>
      <c r="Z27" s="388" t="s">
        <v>162</v>
      </c>
      <c r="AA27" s="389"/>
      <c r="AB27" s="389"/>
      <c r="AC27" s="389"/>
      <c r="AD27" s="389"/>
      <c r="AE27" s="389"/>
      <c r="AF27" s="389"/>
      <c r="AG27" s="390"/>
      <c r="AH27" s="391">
        <v>3</v>
      </c>
      <c r="AI27" s="392"/>
      <c r="AJ27" s="392"/>
      <c r="AK27" s="392"/>
      <c r="AL27" s="393"/>
      <c r="AM27" s="391">
        <v>11511</v>
      </c>
      <c r="AN27" s="392"/>
      <c r="AO27" s="392"/>
      <c r="AP27" s="392"/>
      <c r="AQ27" s="392"/>
      <c r="AR27" s="393"/>
      <c r="AS27" s="391">
        <v>3837</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4250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1918036</v>
      </c>
      <c r="BO28" s="411"/>
      <c r="BP28" s="411"/>
      <c r="BQ28" s="411"/>
      <c r="BR28" s="411"/>
      <c r="BS28" s="411"/>
      <c r="BT28" s="411"/>
      <c r="BU28" s="412"/>
      <c r="BV28" s="410">
        <v>2001382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4150</v>
      </c>
      <c r="R29" s="392"/>
      <c r="S29" s="392"/>
      <c r="T29" s="392"/>
      <c r="U29" s="392"/>
      <c r="V29" s="393"/>
      <c r="W29" s="458"/>
      <c r="X29" s="459"/>
      <c r="Y29" s="460"/>
      <c r="Z29" s="388" t="s">
        <v>169</v>
      </c>
      <c r="AA29" s="389"/>
      <c r="AB29" s="389"/>
      <c r="AC29" s="389"/>
      <c r="AD29" s="389"/>
      <c r="AE29" s="389"/>
      <c r="AF29" s="389"/>
      <c r="AG29" s="390"/>
      <c r="AH29" s="391">
        <v>449</v>
      </c>
      <c r="AI29" s="392"/>
      <c r="AJ29" s="392"/>
      <c r="AK29" s="392"/>
      <c r="AL29" s="393"/>
      <c r="AM29" s="391">
        <v>1331671</v>
      </c>
      <c r="AN29" s="392"/>
      <c r="AO29" s="392"/>
      <c r="AP29" s="392"/>
      <c r="AQ29" s="392"/>
      <c r="AR29" s="393"/>
      <c r="AS29" s="391">
        <v>2966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t="s">
        <v>119</v>
      </c>
      <c r="BO29" s="416"/>
      <c r="BP29" s="416"/>
      <c r="BQ29" s="416"/>
      <c r="BR29" s="416"/>
      <c r="BS29" s="416"/>
      <c r="BT29" s="416"/>
      <c r="BU29" s="417"/>
      <c r="BV29" s="415" t="s">
        <v>119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2873331</v>
      </c>
      <c r="BO30" s="419"/>
      <c r="BP30" s="419"/>
      <c r="BQ30" s="419"/>
      <c r="BR30" s="419"/>
      <c r="BS30" s="419"/>
      <c r="BT30" s="419"/>
      <c r="BU30" s="420"/>
      <c r="BV30" s="418">
        <v>2767243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蕨市国民健康保険特別会計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蕨市水道事業会計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蕨市公共下水道事業特別会計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戸田競艇組合（一般会計）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蕨市土地開発公社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蕨都市計画事業錦町土地区画整理事業特別会計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蕨市介護保険特別会計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蕨市立病院事業会計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蕨戸田衛生センター組合（一般会計）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蕨市施設管理公社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蕨市公共用地先行取得事業特別会計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蕨市後期高齢者医療特別会計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埼玉県後期高齢者医療広域連合（一般会計）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埼玉県後期高齢者医療広域連合（後期高齢者医療事業特別会計）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埼玉県市町村総合事務組合（一般会計）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埼玉県市町村総合事務組合（交通災害共済事業特別会計）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彩の国さいたま人づくり広域連合（一般会計）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528</v>
      </c>
      <c r="D34" s="1184"/>
      <c r="E34" s="1185"/>
      <c r="F34" s="32">
        <v>9.2100000000000009</v>
      </c>
      <c r="G34" s="33">
        <v>9.6300000000000008</v>
      </c>
      <c r="H34" s="33">
        <v>9.49</v>
      </c>
      <c r="I34" s="33">
        <v>9.3000000000000007</v>
      </c>
      <c r="J34" s="34">
        <v>9.7200000000000006</v>
      </c>
      <c r="K34" s="22"/>
      <c r="L34" s="22"/>
      <c r="M34" s="22"/>
      <c r="N34" s="22"/>
      <c r="O34" s="22"/>
      <c r="P34" s="22"/>
    </row>
    <row r="35" spans="1:16" ht="39" customHeight="1">
      <c r="A35" s="22"/>
      <c r="B35" s="35"/>
      <c r="C35" s="1178" t="s">
        <v>529</v>
      </c>
      <c r="D35" s="1179"/>
      <c r="E35" s="1180"/>
      <c r="F35" s="36">
        <v>6.07</v>
      </c>
      <c r="G35" s="37">
        <v>6.01</v>
      </c>
      <c r="H35" s="37">
        <v>6.7</v>
      </c>
      <c r="I35" s="37">
        <v>6.54</v>
      </c>
      <c r="J35" s="38">
        <v>7.74</v>
      </c>
      <c r="K35" s="22"/>
      <c r="L35" s="22"/>
      <c r="M35" s="22"/>
      <c r="N35" s="22"/>
      <c r="O35" s="22"/>
      <c r="P35" s="22"/>
    </row>
    <row r="36" spans="1:16" ht="39" customHeight="1">
      <c r="A36" s="22"/>
      <c r="B36" s="35"/>
      <c r="C36" s="1178" t="s">
        <v>530</v>
      </c>
      <c r="D36" s="1179"/>
      <c r="E36" s="1180"/>
      <c r="F36" s="36">
        <v>7.4</v>
      </c>
      <c r="G36" s="37">
        <v>8.98</v>
      </c>
      <c r="H36" s="37">
        <v>7.91</v>
      </c>
      <c r="I36" s="37">
        <v>7.51</v>
      </c>
      <c r="J36" s="38">
        <v>6.17</v>
      </c>
      <c r="K36" s="22"/>
      <c r="L36" s="22"/>
      <c r="M36" s="22"/>
      <c r="N36" s="22"/>
      <c r="O36" s="22"/>
      <c r="P36" s="22"/>
    </row>
    <row r="37" spans="1:16" ht="39" customHeight="1">
      <c r="A37" s="22"/>
      <c r="B37" s="35"/>
      <c r="C37" s="1178" t="s">
        <v>531</v>
      </c>
      <c r="D37" s="1179"/>
      <c r="E37" s="1180"/>
      <c r="F37" s="36">
        <v>1.23</v>
      </c>
      <c r="G37" s="37">
        <v>1.41</v>
      </c>
      <c r="H37" s="37">
        <v>1.63</v>
      </c>
      <c r="I37" s="37">
        <v>0.77</v>
      </c>
      <c r="J37" s="38">
        <v>1.28</v>
      </c>
      <c r="K37" s="22"/>
      <c r="L37" s="22"/>
      <c r="M37" s="22"/>
      <c r="N37" s="22"/>
      <c r="O37" s="22"/>
      <c r="P37" s="22"/>
    </row>
    <row r="38" spans="1:16" ht="39" customHeight="1">
      <c r="A38" s="22"/>
      <c r="B38" s="35"/>
      <c r="C38" s="1178" t="s">
        <v>532</v>
      </c>
      <c r="D38" s="1179"/>
      <c r="E38" s="1180"/>
      <c r="F38" s="36">
        <v>0.49</v>
      </c>
      <c r="G38" s="37">
        <v>1.3</v>
      </c>
      <c r="H38" s="37">
        <v>1.66</v>
      </c>
      <c r="I38" s="37">
        <v>1.49</v>
      </c>
      <c r="J38" s="38">
        <v>0.79</v>
      </c>
      <c r="K38" s="22"/>
      <c r="L38" s="22"/>
      <c r="M38" s="22"/>
      <c r="N38" s="22"/>
      <c r="O38" s="22"/>
      <c r="P38" s="22"/>
    </row>
    <row r="39" spans="1:16" ht="39" customHeight="1">
      <c r="A39" s="22"/>
      <c r="B39" s="35"/>
      <c r="C39" s="1178" t="s">
        <v>533</v>
      </c>
      <c r="D39" s="1179"/>
      <c r="E39" s="1180"/>
      <c r="F39" s="36">
        <v>0.04</v>
      </c>
      <c r="G39" s="37">
        <v>0.05</v>
      </c>
      <c r="H39" s="37">
        <v>0.05</v>
      </c>
      <c r="I39" s="37">
        <v>0.04</v>
      </c>
      <c r="J39" s="38">
        <v>0.04</v>
      </c>
      <c r="K39" s="22"/>
      <c r="L39" s="22"/>
      <c r="M39" s="22"/>
      <c r="N39" s="22"/>
      <c r="O39" s="22"/>
      <c r="P39" s="22"/>
    </row>
    <row r="40" spans="1:16" ht="39" customHeight="1">
      <c r="A40" s="22"/>
      <c r="B40" s="35"/>
      <c r="C40" s="1178" t="s">
        <v>534</v>
      </c>
      <c r="D40" s="1179"/>
      <c r="E40" s="1180"/>
      <c r="F40" s="36">
        <v>0.04</v>
      </c>
      <c r="G40" s="37">
        <v>0.04</v>
      </c>
      <c r="H40" s="37">
        <v>0</v>
      </c>
      <c r="I40" s="37">
        <v>0.08</v>
      </c>
      <c r="J40" s="38">
        <v>0.03</v>
      </c>
      <c r="K40" s="22"/>
      <c r="L40" s="22"/>
      <c r="M40" s="22"/>
      <c r="N40" s="22"/>
      <c r="O40" s="22"/>
      <c r="P40" s="22"/>
    </row>
    <row r="41" spans="1:16" ht="39" customHeight="1">
      <c r="A41" s="22"/>
      <c r="B41" s="35"/>
      <c r="C41" s="1178" t="s">
        <v>535</v>
      </c>
      <c r="D41" s="1179"/>
      <c r="E41" s="1180"/>
      <c r="F41" s="36" t="s">
        <v>480</v>
      </c>
      <c r="G41" s="37" t="s">
        <v>480</v>
      </c>
      <c r="H41" s="37">
        <v>0.01</v>
      </c>
      <c r="I41" s="37">
        <v>0.03</v>
      </c>
      <c r="J41" s="38">
        <v>0.03</v>
      </c>
      <c r="K41" s="22"/>
      <c r="L41" s="22"/>
      <c r="M41" s="22"/>
      <c r="N41" s="22"/>
      <c r="O41" s="22"/>
      <c r="P41" s="22"/>
    </row>
    <row r="42" spans="1:16" ht="39" customHeight="1">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537</v>
      </c>
      <c r="D43" s="1182"/>
      <c r="E43" s="1183"/>
      <c r="F43" s="41">
        <v>0.1</v>
      </c>
      <c r="G43" s="42">
        <v>0.18</v>
      </c>
      <c r="H43" s="42">
        <v>0.05</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1595</v>
      </c>
      <c r="L45" s="60">
        <v>1550</v>
      </c>
      <c r="M45" s="60">
        <v>1510</v>
      </c>
      <c r="N45" s="60">
        <v>1327</v>
      </c>
      <c r="O45" s="61">
        <v>1436</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390</v>
      </c>
      <c r="L48" s="64">
        <v>374</v>
      </c>
      <c r="M48" s="64">
        <v>376</v>
      </c>
      <c r="N48" s="64">
        <v>380</v>
      </c>
      <c r="O48" s="65">
        <v>362</v>
      </c>
      <c r="P48" s="48"/>
      <c r="Q48" s="48"/>
      <c r="R48" s="48"/>
      <c r="S48" s="48"/>
      <c r="T48" s="48"/>
      <c r="U48" s="48"/>
    </row>
    <row r="49" spans="1:21" ht="30.75" customHeight="1">
      <c r="A49" s="48"/>
      <c r="B49" s="1196"/>
      <c r="C49" s="1197"/>
      <c r="D49" s="62"/>
      <c r="E49" s="1188" t="s">
        <v>16</v>
      </c>
      <c r="F49" s="1188"/>
      <c r="G49" s="1188"/>
      <c r="H49" s="1188"/>
      <c r="I49" s="1188"/>
      <c r="J49" s="1189"/>
      <c r="K49" s="63">
        <v>55</v>
      </c>
      <c r="L49" s="64">
        <v>77</v>
      </c>
      <c r="M49" s="64">
        <v>68</v>
      </c>
      <c r="N49" s="64">
        <v>72</v>
      </c>
      <c r="O49" s="65">
        <v>64</v>
      </c>
      <c r="P49" s="48"/>
      <c r="Q49" s="48"/>
      <c r="R49" s="48"/>
      <c r="S49" s="48"/>
      <c r="T49" s="48"/>
      <c r="U49" s="48"/>
    </row>
    <row r="50" spans="1:21" ht="30.75" customHeight="1">
      <c r="A50" s="48"/>
      <c r="B50" s="1196"/>
      <c r="C50" s="1197"/>
      <c r="D50" s="62"/>
      <c r="E50" s="1188" t="s">
        <v>17</v>
      </c>
      <c r="F50" s="1188"/>
      <c r="G50" s="1188"/>
      <c r="H50" s="1188"/>
      <c r="I50" s="1188"/>
      <c r="J50" s="1189"/>
      <c r="K50" s="63">
        <v>431</v>
      </c>
      <c r="L50" s="64">
        <v>678</v>
      </c>
      <c r="M50" s="64">
        <v>504</v>
      </c>
      <c r="N50" s="64">
        <v>897</v>
      </c>
      <c r="O50" s="65">
        <v>285</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1922</v>
      </c>
      <c r="L52" s="64">
        <v>2045</v>
      </c>
      <c r="M52" s="64">
        <v>1947</v>
      </c>
      <c r="N52" s="64">
        <v>1898</v>
      </c>
      <c r="O52" s="65">
        <v>1899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549</v>
      </c>
      <c r="L53" s="69">
        <v>634</v>
      </c>
      <c r="M53" s="69">
        <v>511</v>
      </c>
      <c r="N53" s="69">
        <v>778</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15674</v>
      </c>
      <c r="J41" s="83">
        <v>16053</v>
      </c>
      <c r="K41" s="83">
        <v>16342</v>
      </c>
      <c r="L41" s="83">
        <v>17343</v>
      </c>
      <c r="M41" s="84">
        <v>17489</v>
      </c>
    </row>
    <row r="42" spans="2:13" ht="27.75" customHeight="1">
      <c r="B42" s="1204"/>
      <c r="C42" s="1205"/>
      <c r="D42" s="85"/>
      <c r="E42" s="1208" t="s">
        <v>26</v>
      </c>
      <c r="F42" s="1208"/>
      <c r="G42" s="1208"/>
      <c r="H42" s="1209"/>
      <c r="I42" s="86">
        <v>5997</v>
      </c>
      <c r="J42" s="87">
        <v>5330</v>
      </c>
      <c r="K42" s="87">
        <v>4835</v>
      </c>
      <c r="L42" s="87">
        <v>3944</v>
      </c>
      <c r="M42" s="88">
        <v>3669</v>
      </c>
    </row>
    <row r="43" spans="2:13" ht="27.75" customHeight="1">
      <c r="B43" s="1204"/>
      <c r="C43" s="1205"/>
      <c r="D43" s="85"/>
      <c r="E43" s="1208" t="s">
        <v>27</v>
      </c>
      <c r="F43" s="1208"/>
      <c r="G43" s="1208"/>
      <c r="H43" s="1209"/>
      <c r="I43" s="86">
        <v>4700</v>
      </c>
      <c r="J43" s="87">
        <v>4585</v>
      </c>
      <c r="K43" s="87">
        <v>4340</v>
      </c>
      <c r="L43" s="87">
        <v>4129</v>
      </c>
      <c r="M43" s="88">
        <v>4039</v>
      </c>
    </row>
    <row r="44" spans="2:13" ht="27.75" customHeight="1">
      <c r="B44" s="1204"/>
      <c r="C44" s="1205"/>
      <c r="D44" s="85"/>
      <c r="E44" s="1208" t="s">
        <v>28</v>
      </c>
      <c r="F44" s="1208"/>
      <c r="G44" s="1208"/>
      <c r="H44" s="1209"/>
      <c r="I44" s="86">
        <v>563</v>
      </c>
      <c r="J44" s="87">
        <v>466</v>
      </c>
      <c r="K44" s="87">
        <v>368</v>
      </c>
      <c r="L44" s="87">
        <v>270</v>
      </c>
      <c r="M44" s="88">
        <v>185</v>
      </c>
    </row>
    <row r="45" spans="2:13" ht="27.75" customHeight="1">
      <c r="B45" s="1204"/>
      <c r="C45" s="1205"/>
      <c r="D45" s="85"/>
      <c r="E45" s="1208" t="s">
        <v>29</v>
      </c>
      <c r="F45" s="1208"/>
      <c r="G45" s="1208"/>
      <c r="H45" s="1209"/>
      <c r="I45" s="86">
        <v>3424</v>
      </c>
      <c r="J45" s="87">
        <v>3100</v>
      </c>
      <c r="K45" s="87">
        <v>2803</v>
      </c>
      <c r="L45" s="87">
        <v>2676</v>
      </c>
      <c r="M45" s="88">
        <v>2585</v>
      </c>
    </row>
    <row r="46" spans="2:13" ht="27.75" customHeight="1">
      <c r="B46" s="1204"/>
      <c r="C46" s="1205"/>
      <c r="D46" s="89"/>
      <c r="E46" s="1208" t="s">
        <v>30</v>
      </c>
      <c r="F46" s="1208"/>
      <c r="G46" s="1208"/>
      <c r="H46" s="1209"/>
      <c r="I46" s="86" t="s">
        <v>480</v>
      </c>
      <c r="J46" s="87" t="s">
        <v>480</v>
      </c>
      <c r="K46" s="87">
        <v>1</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3849</v>
      </c>
      <c r="J50" s="87">
        <v>3876</v>
      </c>
      <c r="K50" s="87">
        <v>4230</v>
      </c>
      <c r="L50" s="87">
        <v>4951</v>
      </c>
      <c r="M50" s="88">
        <v>5052</v>
      </c>
    </row>
    <row r="51" spans="2:13" ht="27.75" customHeight="1">
      <c r="B51" s="1204"/>
      <c r="C51" s="1205"/>
      <c r="D51" s="85"/>
      <c r="E51" s="1208" t="s">
        <v>36</v>
      </c>
      <c r="F51" s="1208"/>
      <c r="G51" s="1208"/>
      <c r="H51" s="1209"/>
      <c r="I51" s="86">
        <v>7086</v>
      </c>
      <c r="J51" s="87">
        <v>6665</v>
      </c>
      <c r="K51" s="87">
        <v>6431</v>
      </c>
      <c r="L51" s="87">
        <v>5737</v>
      </c>
      <c r="M51" s="88">
        <v>6091</v>
      </c>
    </row>
    <row r="52" spans="2:13" ht="27.75" customHeight="1">
      <c r="B52" s="1206"/>
      <c r="C52" s="1207"/>
      <c r="D52" s="85"/>
      <c r="E52" s="1208" t="s">
        <v>37</v>
      </c>
      <c r="F52" s="1208"/>
      <c r="G52" s="1208"/>
      <c r="H52" s="1209"/>
      <c r="I52" s="86">
        <v>16047</v>
      </c>
      <c r="J52" s="87">
        <v>16585</v>
      </c>
      <c r="K52" s="87">
        <v>16629</v>
      </c>
      <c r="L52" s="87">
        <v>16648</v>
      </c>
      <c r="M52" s="88">
        <v>16563</v>
      </c>
    </row>
    <row r="53" spans="2:13" ht="27.75" customHeight="1" thickBot="1">
      <c r="B53" s="1210" t="s">
        <v>21</v>
      </c>
      <c r="C53" s="1211"/>
      <c r="D53" s="92"/>
      <c r="E53" s="1212" t="s">
        <v>38</v>
      </c>
      <c r="F53" s="1212"/>
      <c r="G53" s="1212"/>
      <c r="H53" s="1213"/>
      <c r="I53" s="93">
        <v>3375</v>
      </c>
      <c r="J53" s="94">
        <v>2409</v>
      </c>
      <c r="K53" s="94">
        <v>1399</v>
      </c>
      <c r="L53" s="94">
        <v>1025</v>
      </c>
      <c r="M53" s="95">
        <v>261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20" sqref="G20"/>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353" t="s">
        <v>550</v>
      </c>
      <c r="I42" s="354"/>
      <c r="J42" s="354"/>
      <c r="K42" s="354"/>
      <c r="L42" s="246"/>
      <c r="M42" s="246"/>
      <c r="N42" s="246"/>
      <c r="O42" s="246"/>
    </row>
    <row r="43" spans="2:17" ht="13.5">
      <c r="B43" s="250"/>
      <c r="C43" s="246"/>
      <c r="D43" s="246"/>
      <c r="E43" s="246"/>
      <c r="F43" s="246"/>
      <c r="G43" s="1235" t="s">
        <v>559</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551</v>
      </c>
    </row>
    <row r="50" spans="1:17" ht="13.5">
      <c r="B50" s="250"/>
      <c r="C50" s="246"/>
      <c r="D50" s="246"/>
      <c r="E50" s="246"/>
      <c r="F50" s="246"/>
      <c r="G50" s="1244"/>
      <c r="H50" s="1245"/>
      <c r="I50" s="1245"/>
      <c r="J50" s="1246"/>
      <c r="K50" s="356" t="s">
        <v>519</v>
      </c>
      <c r="L50" s="356" t="s">
        <v>520</v>
      </c>
      <c r="M50" s="356" t="s">
        <v>521</v>
      </c>
      <c r="N50" s="356" t="s">
        <v>522</v>
      </c>
      <c r="O50" s="356" t="s">
        <v>523</v>
      </c>
    </row>
    <row r="51" spans="1:17" ht="13.5">
      <c r="B51" s="250"/>
      <c r="C51" s="246"/>
      <c r="D51" s="246"/>
      <c r="E51" s="246"/>
      <c r="F51" s="246"/>
      <c r="G51" s="1247" t="s">
        <v>552</v>
      </c>
      <c r="H51" s="1248"/>
      <c r="I51" s="1253" t="s">
        <v>553</v>
      </c>
      <c r="J51" s="1253"/>
      <c r="K51" s="1256"/>
      <c r="L51" s="1256"/>
      <c r="M51" s="1256"/>
      <c r="N51" s="1223">
        <v>8.1999999999999993</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558</v>
      </c>
      <c r="J53" s="1233"/>
      <c r="K53" s="1255"/>
      <c r="L53" s="1255"/>
      <c r="M53" s="1255"/>
      <c r="N53" s="1221">
        <v>66.8</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554</v>
      </c>
      <c r="H55" s="1228"/>
      <c r="I55" s="1233" t="s">
        <v>553</v>
      </c>
      <c r="J55" s="1233"/>
      <c r="K55" s="1256"/>
      <c r="L55" s="1256"/>
      <c r="M55" s="1256"/>
      <c r="N55" s="1223">
        <v>39</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558</v>
      </c>
      <c r="J57" s="1225"/>
      <c r="K57" s="1255"/>
      <c r="L57" s="1255"/>
      <c r="M57" s="1255"/>
      <c r="N57" s="1221">
        <v>55.4</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ht="13.5">
      <c r="B64" s="250"/>
      <c r="C64" s="246"/>
      <c r="D64" s="246"/>
      <c r="E64" s="246"/>
      <c r="F64" s="246"/>
      <c r="G64" s="353" t="s">
        <v>550</v>
      </c>
      <c r="I64" s="354"/>
      <c r="J64" s="354"/>
      <c r="K64" s="354"/>
      <c r="L64" s="246"/>
      <c r="M64" s="246"/>
      <c r="N64" s="246"/>
      <c r="O64" s="246"/>
    </row>
    <row r="65" spans="2:30" ht="13.5">
      <c r="B65" s="250"/>
      <c r="C65" s="246"/>
      <c r="D65" s="246"/>
      <c r="E65" s="246"/>
      <c r="F65" s="246"/>
      <c r="G65" s="1235" t="s">
        <v>560</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556</v>
      </c>
      <c r="I71" s="370"/>
      <c r="J71" s="366"/>
      <c r="K71" s="366"/>
      <c r="L71" s="367"/>
      <c r="M71" s="366"/>
      <c r="N71" s="367"/>
      <c r="O71" s="368"/>
    </row>
    <row r="72" spans="2:30" ht="13.5">
      <c r="B72" s="250"/>
      <c r="C72" s="246"/>
      <c r="D72" s="246"/>
      <c r="E72" s="246"/>
      <c r="F72" s="246"/>
      <c r="G72" s="1244"/>
      <c r="H72" s="1245"/>
      <c r="I72" s="1245"/>
      <c r="J72" s="1246"/>
      <c r="K72" s="356" t="s">
        <v>519</v>
      </c>
      <c r="L72" s="356" t="s">
        <v>520</v>
      </c>
      <c r="M72" s="356" t="s">
        <v>521</v>
      </c>
      <c r="N72" s="356" t="s">
        <v>522</v>
      </c>
      <c r="O72" s="356" t="s">
        <v>523</v>
      </c>
    </row>
    <row r="73" spans="2:30" ht="13.5">
      <c r="B73" s="250"/>
      <c r="C73" s="246"/>
      <c r="D73" s="246"/>
      <c r="E73" s="246"/>
      <c r="F73" s="246"/>
      <c r="G73" s="1247" t="s">
        <v>552</v>
      </c>
      <c r="H73" s="1248"/>
      <c r="I73" s="1253" t="s">
        <v>553</v>
      </c>
      <c r="J73" s="1253"/>
      <c r="K73" s="1234">
        <v>27.6</v>
      </c>
      <c r="L73" s="1234">
        <v>19.399999999999999</v>
      </c>
      <c r="M73" s="1223">
        <v>11.5</v>
      </c>
      <c r="N73" s="1223">
        <v>8.1999999999999993</v>
      </c>
      <c r="O73" s="1223">
        <v>2</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557</v>
      </c>
      <c r="J75" s="1233"/>
      <c r="K75" s="1221">
        <v>4.4000000000000004</v>
      </c>
      <c r="L75" s="1221">
        <v>4.0999999999999996</v>
      </c>
      <c r="M75" s="1221">
        <v>4.5</v>
      </c>
      <c r="N75" s="1221">
        <v>5.0999999999999996</v>
      </c>
      <c r="O75" s="1221">
        <v>4.0999999999999996</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554</v>
      </c>
      <c r="H77" s="1228"/>
      <c r="I77" s="1233" t="s">
        <v>553</v>
      </c>
      <c r="J77" s="1233"/>
      <c r="K77" s="1234">
        <v>58.2</v>
      </c>
      <c r="L77" s="1234">
        <v>50.3</v>
      </c>
      <c r="M77" s="1223">
        <v>45.9</v>
      </c>
      <c r="N77" s="1223">
        <v>39</v>
      </c>
      <c r="O77" s="1223">
        <v>32.5</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557</v>
      </c>
      <c r="J79" s="1225"/>
      <c r="K79" s="1226">
        <v>10.3</v>
      </c>
      <c r="L79" s="1226">
        <v>9.6</v>
      </c>
      <c r="M79" s="1226">
        <v>8.8000000000000007</v>
      </c>
      <c r="N79" s="1226">
        <v>9</v>
      </c>
      <c r="O79" s="1226">
        <v>8.1999999999999993</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1" sqref="B1:DI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1" sqref="B1:DI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27566</v>
      </c>
      <c r="E3" s="118"/>
      <c r="F3" s="119">
        <v>50880</v>
      </c>
      <c r="G3" s="120"/>
      <c r="H3" s="121"/>
    </row>
    <row r="4" spans="1:8">
      <c r="A4" s="122"/>
      <c r="B4" s="123"/>
      <c r="C4" s="124"/>
      <c r="D4" s="125">
        <v>18164</v>
      </c>
      <c r="E4" s="126"/>
      <c r="F4" s="127">
        <v>26879</v>
      </c>
      <c r="G4" s="128"/>
      <c r="H4" s="129"/>
    </row>
    <row r="5" spans="1:8">
      <c r="A5" s="110" t="s">
        <v>513</v>
      </c>
      <c r="B5" s="115"/>
      <c r="C5" s="116"/>
      <c r="D5" s="117">
        <v>42806</v>
      </c>
      <c r="E5" s="118"/>
      <c r="F5" s="119">
        <v>63956</v>
      </c>
      <c r="G5" s="120"/>
      <c r="H5" s="121"/>
    </row>
    <row r="6" spans="1:8">
      <c r="A6" s="122"/>
      <c r="B6" s="123"/>
      <c r="C6" s="124"/>
      <c r="D6" s="125">
        <v>22760</v>
      </c>
      <c r="E6" s="126"/>
      <c r="F6" s="127">
        <v>29239</v>
      </c>
      <c r="G6" s="128"/>
      <c r="H6" s="129"/>
    </row>
    <row r="7" spans="1:8">
      <c r="A7" s="110" t="s">
        <v>514</v>
      </c>
      <c r="B7" s="115"/>
      <c r="C7" s="116"/>
      <c r="D7" s="117">
        <v>29334</v>
      </c>
      <c r="E7" s="118"/>
      <c r="F7" s="119">
        <v>66255</v>
      </c>
      <c r="G7" s="120"/>
      <c r="H7" s="121"/>
    </row>
    <row r="8" spans="1:8">
      <c r="A8" s="122"/>
      <c r="B8" s="123"/>
      <c r="C8" s="124"/>
      <c r="D8" s="125">
        <v>22505</v>
      </c>
      <c r="E8" s="126"/>
      <c r="F8" s="127">
        <v>31822</v>
      </c>
      <c r="G8" s="128"/>
      <c r="H8" s="129"/>
    </row>
    <row r="9" spans="1:8">
      <c r="A9" s="110" t="s">
        <v>515</v>
      </c>
      <c r="B9" s="115"/>
      <c r="C9" s="116"/>
      <c r="D9" s="117">
        <v>37168</v>
      </c>
      <c r="E9" s="118"/>
      <c r="F9" s="119">
        <v>92247</v>
      </c>
      <c r="G9" s="120"/>
      <c r="H9" s="121"/>
    </row>
    <row r="10" spans="1:8">
      <c r="A10" s="122"/>
      <c r="B10" s="123"/>
      <c r="C10" s="124"/>
      <c r="D10" s="125">
        <v>31581</v>
      </c>
      <c r="E10" s="126"/>
      <c r="F10" s="127">
        <v>37204</v>
      </c>
      <c r="G10" s="128"/>
      <c r="H10" s="129"/>
    </row>
    <row r="11" spans="1:8">
      <c r="A11" s="110" t="s">
        <v>516</v>
      </c>
      <c r="B11" s="115"/>
      <c r="C11" s="116"/>
      <c r="D11" s="117">
        <v>32474</v>
      </c>
      <c r="E11" s="118"/>
      <c r="F11" s="119">
        <v>67319</v>
      </c>
      <c r="G11" s="120"/>
      <c r="H11" s="121"/>
    </row>
    <row r="12" spans="1:8">
      <c r="A12" s="122"/>
      <c r="B12" s="123"/>
      <c r="C12" s="130"/>
      <c r="D12" s="125">
        <v>25128</v>
      </c>
      <c r="E12" s="126"/>
      <c r="F12" s="127">
        <v>38101</v>
      </c>
      <c r="G12" s="128"/>
      <c r="H12" s="129"/>
    </row>
    <row r="13" spans="1:8">
      <c r="A13" s="110"/>
      <c r="B13" s="115"/>
      <c r="C13" s="131"/>
      <c r="D13" s="132">
        <v>33870</v>
      </c>
      <c r="E13" s="133"/>
      <c r="F13" s="134">
        <v>68131</v>
      </c>
      <c r="G13" s="135"/>
      <c r="H13" s="121"/>
    </row>
    <row r="14" spans="1:8">
      <c r="A14" s="122"/>
      <c r="B14" s="123"/>
      <c r="C14" s="124"/>
      <c r="D14" s="125">
        <v>24028</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7.51</v>
      </c>
      <c r="C19" s="136">
        <f>ROUND(VALUE(SUBSTITUTE(実質収支比率等に係る経年分析!G$48,"▲","-")),2)</f>
        <v>9.17</v>
      </c>
      <c r="D19" s="136">
        <f>ROUND(VALUE(SUBSTITUTE(実質収支比率等に係る経年分析!H$48,"▲","-")),2)</f>
        <v>7.99</v>
      </c>
      <c r="E19" s="136">
        <f>ROUND(VALUE(SUBSTITUTE(実質収支比率等に係る経年分析!I$48,"▲","-")),2)</f>
        <v>7.56</v>
      </c>
      <c r="F19" s="136">
        <f>ROUND(VALUE(SUBSTITUTE(実質収支比率等に係る経年分析!J$48,"▲","-")),2)</f>
        <v>6.23</v>
      </c>
    </row>
    <row r="20" spans="1:11">
      <c r="A20" s="136" t="s">
        <v>43</v>
      </c>
      <c r="B20" s="136">
        <f>ROUND(VALUE(SUBSTITUTE(実質収支比率等に係る経年分析!F$47,"▲","-")),2)</f>
        <v>14.68</v>
      </c>
      <c r="C20" s="136">
        <f>ROUND(VALUE(SUBSTITUTE(実質収支比率等に係る経年分析!G$47,"▲","-")),2)</f>
        <v>14.46</v>
      </c>
      <c r="D20" s="136">
        <f>ROUND(VALUE(SUBSTITUTE(実質収支比率等に係る経年分析!H$47,"▲","-")),2)</f>
        <v>14.65</v>
      </c>
      <c r="E20" s="136">
        <f>ROUND(VALUE(SUBSTITUTE(実質収支比率等に係る経年分析!I$47,"▲","-")),2)</f>
        <v>14.5</v>
      </c>
      <c r="F20" s="136">
        <f>ROUND(VALUE(SUBSTITUTE(実質収支比率等に係る経年分析!J$47,"▲","-")),2)</f>
        <v>13.6</v>
      </c>
    </row>
    <row r="21" spans="1:11">
      <c r="A21" s="136" t="s">
        <v>44</v>
      </c>
      <c r="B21" s="136">
        <f>IF(ISNUMBER(VALUE(SUBSTITUTE(実質収支比率等に係る経年分析!F$49,"▲","-"))),ROUND(VALUE(SUBSTITUTE(実質収支比率等に係る経年分析!F$49,"▲","-")),2),NA())</f>
        <v>-1.1599999999999999</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-1.26</v>
      </c>
      <c r="E21" s="136">
        <f>IF(ISNUMBER(VALUE(SUBSTITUTE(実質収支比率等に係る経年分析!I$49,"▲","-"))),ROUND(VALUE(SUBSTITUTE(実質収支比率等に係る経年分析!I$49,"▲","-")),2),NA())</f>
        <v>-0.28999999999999998</v>
      </c>
      <c r="F21" s="136">
        <f>IF(ISNUMBER(VALUE(SUBSTITUTE(実質収支比率等に係る経年分析!J$49,"▲","-"))),ROUND(VALUE(SUBSTITUTE(実質収支比率等に係る経年分析!J$49,"▲","-")),2),NA())</f>
        <v>-1.76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蕨市公共用地先行取得事業特別会計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蕨市公共下水道事業特別会計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蕨市後期高齢者医療特別会計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蕨市介護保険特別会計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0.79</v>
      </c>
    </row>
    <row r="33" spans="1:16">
      <c r="A33" s="137" t="str">
        <f>IF(連結実質赤字比率に係る赤字・黒字の構成分析!C$37="",NA(),連結実質赤字比率に係る赤字・黒字の構成分析!C$37)</f>
        <v>蕨市国民健康保険特別会計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6.17</v>
      </c>
    </row>
    <row r="35" spans="1:16">
      <c r="A35" s="137" t="str">
        <f>IF(連結実質赤字比率に係る赤字・黒字の構成分析!C$35="",NA(),連結実質赤字比率に係る赤字・黒字の構成分析!C$35)</f>
        <v>蕨市立病院事業会計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7.74</v>
      </c>
    </row>
    <row r="36" spans="1:16">
      <c r="A36" s="137" t="str">
        <f>IF(連結実質赤字比率に係る赤字・黒字の構成分析!C$34="",NA(),連結実質赤字比率に係る赤字・黒字の構成分析!C$34)</f>
        <v>蕨市水道事業会計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9.6300000000000008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9.3000000000000007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9.7200000000000006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1922</v>
      </c>
      <c r="E42" s="138"/>
      <c r="F42" s="138"/>
      <c r="G42" s="138">
        <f>'実質公債費比率（分子）の構造'!L$52</f>
        <v>2045</v>
      </c>
      <c r="H42" s="138"/>
      <c r="I42" s="138"/>
      <c r="J42" s="138">
        <f>'実質公債費比率（分子）の構造'!M$52</f>
        <v>1947</v>
      </c>
      <c r="K42" s="138"/>
      <c r="L42" s="138"/>
      <c r="M42" s="138">
        <f>'実質公債費比率（分子）の構造'!N$52</f>
        <v>1898</v>
      </c>
      <c r="N42" s="138"/>
      <c r="O42" s="138"/>
      <c r="P42" s="138">
        <f>'実質公債費比率（分子）の構造'!O$52</f>
        <v>1899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431</v>
      </c>
      <c r="C44" s="138"/>
      <c r="D44" s="138"/>
      <c r="E44" s="138">
        <f>'実質公債費比率（分子）の構造'!L$50</f>
        <v>678</v>
      </c>
      <c r="F44" s="138"/>
      <c r="G44" s="138"/>
      <c r="H44" s="138">
        <f>'実質公債費比率（分子）の構造'!M$50</f>
        <v>504</v>
      </c>
      <c r="I44" s="138"/>
      <c r="J44" s="138"/>
      <c r="K44" s="138">
        <f>'実質公債費比率（分子）の構造'!N$50</f>
        <v>897</v>
      </c>
      <c r="L44" s="138"/>
      <c r="M44" s="138"/>
      <c r="N44" s="138">
        <f>'実質公債費比率（分子）の構造'!O$50</f>
        <v>285</v>
      </c>
      <c r="O44" s="138"/>
      <c r="P44" s="138"/>
    </row>
    <row r="45" spans="1:16">
      <c r="A45" s="138" t="s">
        <v>54</v>
      </c>
      <c r="B45" s="138">
        <f>'実質公債費比率（分子）の構造'!K$49</f>
        <v>55</v>
      </c>
      <c r="C45" s="138"/>
      <c r="D45" s="138"/>
      <c r="E45" s="138">
        <f>'実質公債費比率（分子）の構造'!L$49</f>
        <v>77</v>
      </c>
      <c r="F45" s="138"/>
      <c r="G45" s="138"/>
      <c r="H45" s="138">
        <f>'実質公債費比率（分子）の構造'!M$49</f>
        <v>68</v>
      </c>
      <c r="I45" s="138"/>
      <c r="J45" s="138"/>
      <c r="K45" s="138">
        <f>'実質公債費比率（分子）の構造'!N$49</f>
        <v>72</v>
      </c>
      <c r="L45" s="138"/>
      <c r="M45" s="138"/>
      <c r="N45" s="138">
        <f>'実質公債費比率（分子）の構造'!O$49</f>
        <v>64</v>
      </c>
      <c r="O45" s="138"/>
      <c r="P45" s="138"/>
    </row>
    <row r="46" spans="1:16">
      <c r="A46" s="138" t="s">
        <v>55</v>
      </c>
      <c r="B46" s="138">
        <f>'実質公債費比率（分子）の構造'!K$48</f>
        <v>390</v>
      </c>
      <c r="C46" s="138"/>
      <c r="D46" s="138"/>
      <c r="E46" s="138">
        <f>'実質公債費比率（分子）の構造'!L$48</f>
        <v>374</v>
      </c>
      <c r="F46" s="138"/>
      <c r="G46" s="138"/>
      <c r="H46" s="138">
        <f>'実質公債費比率（分子）の構造'!M$48</f>
        <v>376</v>
      </c>
      <c r="I46" s="138"/>
      <c r="J46" s="138"/>
      <c r="K46" s="138">
        <f>'実質公債費比率（分子）の構造'!N$48</f>
        <v>380</v>
      </c>
      <c r="L46" s="138"/>
      <c r="M46" s="138"/>
      <c r="N46" s="138">
        <f>'実質公債費比率（分子）の構造'!O$48</f>
        <v>362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1595</v>
      </c>
      <c r="C49" s="138"/>
      <c r="D49" s="138"/>
      <c r="E49" s="138">
        <f>'実質公債費比率（分子）の構造'!L$45</f>
        <v>1550</v>
      </c>
      <c r="F49" s="138"/>
      <c r="G49" s="138"/>
      <c r="H49" s="138">
        <f>'実質公債費比率（分子）の構造'!M$45</f>
        <v>1510</v>
      </c>
      <c r="I49" s="138"/>
      <c r="J49" s="138"/>
      <c r="K49" s="138">
        <f>'実質公債費比率（分子）の構造'!N$45</f>
        <v>1327</v>
      </c>
      <c r="L49" s="138"/>
      <c r="M49" s="138"/>
      <c r="N49" s="138">
        <f>'実質公債費比率（分子）の構造'!O$45</f>
        <v>1436</v>
      </c>
      <c r="O49" s="138"/>
      <c r="P49" s="138"/>
    </row>
    <row r="50" spans="1:16">
      <c r="A50" s="138" t="s">
        <v>59</v>
      </c>
      <c r="B50" s="138" t="e">
        <f>NA()</f>
        <v>#N/A</v>
      </c>
      <c r="C50" s="138">
        <f>IF(ISNUMBER('実質公債費比率（分子）の構造'!K$53),'実質公債費比率（分子）の構造'!K$53,NA())</f>
        <v>549</v>
      </c>
      <c r="D50" s="138" t="e">
        <f>NA()</f>
        <v>#N/A</v>
      </c>
      <c r="E50" s="138" t="e">
        <f>NA()</f>
        <v>#N/A</v>
      </c>
      <c r="F50" s="138">
        <f>IF(ISNUMBER('実質公債費比率（分子）の構造'!L$53),'実質公債費比率（分子）の構造'!L$53,NA())</f>
        <v>634</v>
      </c>
      <c r="G50" s="138" t="e">
        <f>NA()</f>
        <v>#N/A</v>
      </c>
      <c r="H50" s="138" t="e">
        <f>NA()</f>
        <v>#N/A</v>
      </c>
      <c r="I50" s="138">
        <f>IF(ISNUMBER('実質公債費比率（分子）の構造'!M$53),'実質公債費比率（分子）の構造'!M$53,NA())</f>
        <v>511</v>
      </c>
      <c r="J50" s="138" t="e">
        <f>NA()</f>
        <v>#N/A</v>
      </c>
      <c r="K50" s="138" t="e">
        <f>NA()</f>
        <v>#N/A</v>
      </c>
      <c r="L50" s="138">
        <f>IF(ISNUMBER('実質公債費比率（分子）の構造'!N$53),'実質公債費比率（分子）の構造'!N$53,NA())</f>
        <v>778</v>
      </c>
      <c r="M50" s="138" t="e">
        <f>NA()</f>
        <v>#N/A</v>
      </c>
      <c r="N50" s="138" t="e">
        <f>NA()</f>
        <v>#N/A</v>
      </c>
      <c r="O50" s="138">
        <f>IF(ISNUMBER('実質公債費比率（分子）の構造'!O$53),'実質公債費比率（分子）の構造'!O$53,NA())</f>
        <v>248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16047</v>
      </c>
      <c r="E56" s="137"/>
      <c r="F56" s="137"/>
      <c r="G56" s="137">
        <f>'将来負担比率（分子）の構造'!J$52</f>
        <v>16585</v>
      </c>
      <c r="H56" s="137"/>
      <c r="I56" s="137"/>
      <c r="J56" s="137">
        <f>'将来負担比率（分子）の構造'!K$52</f>
        <v>16629</v>
      </c>
      <c r="K56" s="137"/>
      <c r="L56" s="137"/>
      <c r="M56" s="137">
        <f>'将来負担比率（分子）の構造'!L$52</f>
        <v>16648</v>
      </c>
      <c r="N56" s="137"/>
      <c r="O56" s="137"/>
      <c r="P56" s="137">
        <f>'将来負担比率（分子）の構造'!M$52</f>
        <v>16563</v>
      </c>
    </row>
    <row r="57" spans="1:16">
      <c r="A57" s="137" t="s">
        <v>36</v>
      </c>
      <c r="B57" s="137"/>
      <c r="C57" s="137"/>
      <c r="D57" s="137">
        <f>'将来負担比率（分子）の構造'!I$51</f>
        <v>7086</v>
      </c>
      <c r="E57" s="137"/>
      <c r="F57" s="137"/>
      <c r="G57" s="137">
        <f>'将来負担比率（分子）の構造'!J$51</f>
        <v>6665</v>
      </c>
      <c r="H57" s="137"/>
      <c r="I57" s="137"/>
      <c r="J57" s="137">
        <f>'将来負担比率（分子）の構造'!K$51</f>
        <v>6431</v>
      </c>
      <c r="K57" s="137"/>
      <c r="L57" s="137"/>
      <c r="M57" s="137">
        <f>'将来負担比率（分子）の構造'!L$51</f>
        <v>5737</v>
      </c>
      <c r="N57" s="137"/>
      <c r="O57" s="137"/>
      <c r="P57" s="137">
        <f>'将来負担比率（分子）の構造'!M$51</f>
        <v>6091</v>
      </c>
    </row>
    <row r="58" spans="1:16">
      <c r="A58" s="137" t="s">
        <v>35</v>
      </c>
      <c r="B58" s="137"/>
      <c r="C58" s="137"/>
      <c r="D58" s="137">
        <f>'将来負担比率（分子）の構造'!I$50</f>
        <v>3849</v>
      </c>
      <c r="E58" s="137"/>
      <c r="F58" s="137"/>
      <c r="G58" s="137">
        <f>'将来負担比率（分子）の構造'!J$50</f>
        <v>3876</v>
      </c>
      <c r="H58" s="137"/>
      <c r="I58" s="137"/>
      <c r="J58" s="137">
        <f>'将来負担比率（分子）の構造'!K$50</f>
        <v>4230</v>
      </c>
      <c r="K58" s="137"/>
      <c r="L58" s="137"/>
      <c r="M58" s="137">
        <f>'将来負担比率（分子）の構造'!L$50</f>
        <v>4951</v>
      </c>
      <c r="N58" s="137"/>
      <c r="O58" s="137"/>
      <c r="P58" s="137">
        <f>'将来負担比率（分子）の構造'!M$50</f>
        <v>5052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1</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3424</v>
      </c>
      <c r="C62" s="137"/>
      <c r="D62" s="137"/>
      <c r="E62" s="137">
        <f>'将来負担比率（分子）の構造'!J$45</f>
        <v>3100</v>
      </c>
      <c r="F62" s="137"/>
      <c r="G62" s="137"/>
      <c r="H62" s="137">
        <f>'将来負担比率（分子）の構造'!K$45</f>
        <v>2803</v>
      </c>
      <c r="I62" s="137"/>
      <c r="J62" s="137"/>
      <c r="K62" s="137">
        <f>'将来負担比率（分子）の構造'!L$45</f>
        <v>2676</v>
      </c>
      <c r="L62" s="137"/>
      <c r="M62" s="137"/>
      <c r="N62" s="137">
        <f>'将来負担比率（分子）の構造'!M$45</f>
        <v>2585</v>
      </c>
      <c r="O62" s="137"/>
      <c r="P62" s="137"/>
    </row>
    <row r="63" spans="1:16">
      <c r="A63" s="137" t="s">
        <v>28</v>
      </c>
      <c r="B63" s="137">
        <f>'将来負担比率（分子）の構造'!I$44</f>
        <v>563</v>
      </c>
      <c r="C63" s="137"/>
      <c r="D63" s="137"/>
      <c r="E63" s="137">
        <f>'将来負担比率（分子）の構造'!J$44</f>
        <v>466</v>
      </c>
      <c r="F63" s="137"/>
      <c r="G63" s="137"/>
      <c r="H63" s="137">
        <f>'将来負担比率（分子）の構造'!K$44</f>
        <v>368</v>
      </c>
      <c r="I63" s="137"/>
      <c r="J63" s="137"/>
      <c r="K63" s="137">
        <f>'将来負担比率（分子）の構造'!L$44</f>
        <v>270</v>
      </c>
      <c r="L63" s="137"/>
      <c r="M63" s="137"/>
      <c r="N63" s="137">
        <f>'将来負担比率（分子）の構造'!M$44</f>
        <v>185</v>
      </c>
      <c r="O63" s="137"/>
      <c r="P63" s="137"/>
    </row>
    <row r="64" spans="1:16">
      <c r="A64" s="137" t="s">
        <v>27</v>
      </c>
      <c r="B64" s="137">
        <f>'将来負担比率（分子）の構造'!I$43</f>
        <v>4700</v>
      </c>
      <c r="C64" s="137"/>
      <c r="D64" s="137"/>
      <c r="E64" s="137">
        <f>'将来負担比率（分子）の構造'!J$43</f>
        <v>4585</v>
      </c>
      <c r="F64" s="137"/>
      <c r="G64" s="137"/>
      <c r="H64" s="137">
        <f>'将来負担比率（分子）の構造'!K$43</f>
        <v>4340</v>
      </c>
      <c r="I64" s="137"/>
      <c r="J64" s="137"/>
      <c r="K64" s="137">
        <f>'将来負担比率（分子）の構造'!L$43</f>
        <v>4129</v>
      </c>
      <c r="L64" s="137"/>
      <c r="M64" s="137"/>
      <c r="N64" s="137">
        <f>'将来負担比率（分子）の構造'!M$43</f>
        <v>4039</v>
      </c>
      <c r="O64" s="137"/>
      <c r="P64" s="137"/>
    </row>
    <row r="65" spans="1:16">
      <c r="A65" s="137" t="s">
        <v>26</v>
      </c>
      <c r="B65" s="137">
        <f>'将来負担比率（分子）の構造'!I$42</f>
        <v>5997</v>
      </c>
      <c r="C65" s="137"/>
      <c r="D65" s="137"/>
      <c r="E65" s="137">
        <f>'将来負担比率（分子）の構造'!J$42</f>
        <v>5330</v>
      </c>
      <c r="F65" s="137"/>
      <c r="G65" s="137"/>
      <c r="H65" s="137">
        <f>'将来負担比率（分子）の構造'!K$42</f>
        <v>4835</v>
      </c>
      <c r="I65" s="137"/>
      <c r="J65" s="137"/>
      <c r="K65" s="137">
        <f>'将来負担比率（分子）の構造'!L$42</f>
        <v>3944</v>
      </c>
      <c r="L65" s="137"/>
      <c r="M65" s="137"/>
      <c r="N65" s="137">
        <f>'将来負担比率（分子）の構造'!M$42</f>
        <v>3669</v>
      </c>
      <c r="O65" s="137"/>
      <c r="P65" s="137"/>
    </row>
    <row r="66" spans="1:16">
      <c r="A66" s="137" t="s">
        <v>25</v>
      </c>
      <c r="B66" s="137">
        <f>'将来負担比率（分子）の構造'!I$41</f>
        <v>15674</v>
      </c>
      <c r="C66" s="137"/>
      <c r="D66" s="137"/>
      <c r="E66" s="137">
        <f>'将来負担比率（分子）の構造'!J$41</f>
        <v>16053</v>
      </c>
      <c r="F66" s="137"/>
      <c r="G66" s="137"/>
      <c r="H66" s="137">
        <f>'将来負担比率（分子）の構造'!K$41</f>
        <v>16342</v>
      </c>
      <c r="I66" s="137"/>
      <c r="J66" s="137"/>
      <c r="K66" s="137">
        <f>'将来負担比率（分子）の構造'!L$41</f>
        <v>17343</v>
      </c>
      <c r="L66" s="137"/>
      <c r="M66" s="137"/>
      <c r="N66" s="137">
        <f>'将来負担比率（分子）の構造'!M$41</f>
        <v>17489</v>
      </c>
      <c r="O66" s="137"/>
      <c r="P66" s="137"/>
    </row>
    <row r="67" spans="1:16">
      <c r="A67" s="137" t="s">
        <v>63</v>
      </c>
      <c r="B67" s="137" t="e">
        <f>NA()</f>
        <v>#N/A</v>
      </c>
      <c r="C67" s="137">
        <f>IF(ISNUMBER('将来負担比率（分子）の構造'!I$53), IF('将来負担比率（分子）の構造'!I$53 &lt; 0, 0, '将来負担比率（分子）の構造'!I$53), NA())</f>
        <v>3375</v>
      </c>
      <c r="D67" s="137" t="e">
        <f>NA()</f>
        <v>#N/A</v>
      </c>
      <c r="E67" s="137" t="e">
        <f>NA()</f>
        <v>#N/A</v>
      </c>
      <c r="F67" s="137">
        <f>IF(ISNUMBER('将来負担比率（分子）の構造'!J$53), IF('将来負担比率（分子）の構造'!J$53 &lt; 0, 0, '将来負担比率（分子）の構造'!J$53), NA())</f>
        <v>2409</v>
      </c>
      <c r="G67" s="137" t="e">
        <f>NA()</f>
        <v>#N/A</v>
      </c>
      <c r="H67" s="137" t="e">
        <f>NA()</f>
        <v>#N/A</v>
      </c>
      <c r="I67" s="137">
        <f>IF(ISNUMBER('将来負担比率（分子）の構造'!K$53), IF('将来負担比率（分子）の構造'!K$53 &lt; 0, 0, '将来負担比率（分子）の構造'!K$53), NA())</f>
        <v>1399</v>
      </c>
      <c r="J67" s="137" t="e">
        <f>NA()</f>
        <v>#N/A</v>
      </c>
      <c r="K67" s="137" t="e">
        <f>NA()</f>
        <v>#N/A</v>
      </c>
      <c r="L67" s="137">
        <f>IF(ISNUMBER('将来負担比率（分子）の構造'!L$53), IF('将来負担比率（分子）の構造'!L$53 &lt; 0, 0, '将来負担比率（分子）の構造'!L$53), NA())</f>
        <v>1025</v>
      </c>
      <c r="M67" s="137" t="e">
        <f>NA()</f>
        <v>#N/A</v>
      </c>
      <c r="N67" s="137" t="e">
        <f>NA()</f>
        <v>#N/A</v>
      </c>
      <c r="O67" s="137">
        <f>IF(ISNUMBER('将来負担比率（分子）の構造'!M$53), IF('将来負担比率（分子）の構造'!M$53 &lt; 0, 0, '将来負担比率（分子）の構造'!M$53), NA())</f>
        <v>261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11352827</v>
      </c>
      <c r="S5" s="671"/>
      <c r="T5" s="671"/>
      <c r="U5" s="671"/>
      <c r="V5" s="671"/>
      <c r="W5" s="671"/>
      <c r="X5" s="671"/>
      <c r="Y5" s="718"/>
      <c r="Z5" s="731">
        <v>46.7</v>
      </c>
      <c r="AA5" s="731"/>
      <c r="AB5" s="731"/>
      <c r="AC5" s="731"/>
      <c r="AD5" s="732">
        <v>10319096</v>
      </c>
      <c r="AE5" s="732"/>
      <c r="AF5" s="732"/>
      <c r="AG5" s="732"/>
      <c r="AH5" s="732"/>
      <c r="AI5" s="732"/>
      <c r="AJ5" s="732"/>
      <c r="AK5" s="732"/>
      <c r="AL5" s="719">
        <v>77.5</v>
      </c>
      <c r="AM5" s="688"/>
      <c r="AN5" s="688"/>
      <c r="AO5" s="720"/>
      <c r="AP5" s="707" t="s">
        <v>208</v>
      </c>
      <c r="AQ5" s="708"/>
      <c r="AR5" s="708"/>
      <c r="AS5" s="708"/>
      <c r="AT5" s="708"/>
      <c r="AU5" s="708"/>
      <c r="AV5" s="708"/>
      <c r="AW5" s="708"/>
      <c r="AX5" s="708"/>
      <c r="AY5" s="708"/>
      <c r="AZ5" s="708"/>
      <c r="BA5" s="708"/>
      <c r="BB5" s="708"/>
      <c r="BC5" s="708"/>
      <c r="BD5" s="708"/>
      <c r="BE5" s="708"/>
      <c r="BF5" s="709"/>
      <c r="BG5" s="620">
        <v>10319096</v>
      </c>
      <c r="BH5" s="621"/>
      <c r="BI5" s="621"/>
      <c r="BJ5" s="621"/>
      <c r="BK5" s="621"/>
      <c r="BL5" s="621"/>
      <c r="BM5" s="621"/>
      <c r="BN5" s="622"/>
      <c r="BO5" s="673">
        <v>90.9</v>
      </c>
      <c r="BP5" s="673"/>
      <c r="BQ5" s="673"/>
      <c r="BR5" s="673"/>
      <c r="BS5" s="674">
        <v>57847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115377</v>
      </c>
      <c r="S6" s="621"/>
      <c r="T6" s="621"/>
      <c r="U6" s="621"/>
      <c r="V6" s="621"/>
      <c r="W6" s="621"/>
      <c r="X6" s="621"/>
      <c r="Y6" s="622"/>
      <c r="Z6" s="673">
        <v>0.5</v>
      </c>
      <c r="AA6" s="673"/>
      <c r="AB6" s="673"/>
      <c r="AC6" s="673"/>
      <c r="AD6" s="674">
        <v>115377</v>
      </c>
      <c r="AE6" s="674"/>
      <c r="AF6" s="674"/>
      <c r="AG6" s="674"/>
      <c r="AH6" s="674"/>
      <c r="AI6" s="674"/>
      <c r="AJ6" s="674"/>
      <c r="AK6" s="674"/>
      <c r="AL6" s="643">
        <v>0.9</v>
      </c>
      <c r="AM6" s="675"/>
      <c r="AN6" s="675"/>
      <c r="AO6" s="676"/>
      <c r="AP6" s="617" t="s">
        <v>213</v>
      </c>
      <c r="AQ6" s="618"/>
      <c r="AR6" s="618"/>
      <c r="AS6" s="618"/>
      <c r="AT6" s="618"/>
      <c r="AU6" s="618"/>
      <c r="AV6" s="618"/>
      <c r="AW6" s="618"/>
      <c r="AX6" s="618"/>
      <c r="AY6" s="618"/>
      <c r="AZ6" s="618"/>
      <c r="BA6" s="618"/>
      <c r="BB6" s="618"/>
      <c r="BC6" s="618"/>
      <c r="BD6" s="618"/>
      <c r="BE6" s="618"/>
      <c r="BF6" s="619"/>
      <c r="BG6" s="620">
        <v>10319096</v>
      </c>
      <c r="BH6" s="621"/>
      <c r="BI6" s="621"/>
      <c r="BJ6" s="621"/>
      <c r="BK6" s="621"/>
      <c r="BL6" s="621"/>
      <c r="BM6" s="621"/>
      <c r="BN6" s="622"/>
      <c r="BO6" s="673">
        <v>90.9</v>
      </c>
      <c r="BP6" s="673"/>
      <c r="BQ6" s="673"/>
      <c r="BR6" s="673"/>
      <c r="BS6" s="674">
        <v>57847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242913</v>
      </c>
      <c r="CS6" s="621"/>
      <c r="CT6" s="621"/>
      <c r="CU6" s="621"/>
      <c r="CV6" s="621"/>
      <c r="CW6" s="621"/>
      <c r="CX6" s="621"/>
      <c r="CY6" s="622"/>
      <c r="CZ6" s="673">
        <v>1</v>
      </c>
      <c r="DA6" s="673"/>
      <c r="DB6" s="673"/>
      <c r="DC6" s="673"/>
      <c r="DD6" s="626">
        <v>934</v>
      </c>
      <c r="DE6" s="621"/>
      <c r="DF6" s="621"/>
      <c r="DG6" s="621"/>
      <c r="DH6" s="621"/>
      <c r="DI6" s="621"/>
      <c r="DJ6" s="621"/>
      <c r="DK6" s="621"/>
      <c r="DL6" s="621"/>
      <c r="DM6" s="621"/>
      <c r="DN6" s="621"/>
      <c r="DO6" s="621"/>
      <c r="DP6" s="622"/>
      <c r="DQ6" s="626">
        <v>242913</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10341</v>
      </c>
      <c r="S7" s="621"/>
      <c r="T7" s="621"/>
      <c r="U7" s="621"/>
      <c r="V7" s="621"/>
      <c r="W7" s="621"/>
      <c r="X7" s="621"/>
      <c r="Y7" s="622"/>
      <c r="Z7" s="673">
        <v>0</v>
      </c>
      <c r="AA7" s="673"/>
      <c r="AB7" s="673"/>
      <c r="AC7" s="673"/>
      <c r="AD7" s="674">
        <v>10341</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5390253</v>
      </c>
      <c r="BH7" s="621"/>
      <c r="BI7" s="621"/>
      <c r="BJ7" s="621"/>
      <c r="BK7" s="621"/>
      <c r="BL7" s="621"/>
      <c r="BM7" s="621"/>
      <c r="BN7" s="622"/>
      <c r="BO7" s="673">
        <v>47.5</v>
      </c>
      <c r="BP7" s="673"/>
      <c r="BQ7" s="673"/>
      <c r="BR7" s="673"/>
      <c r="BS7" s="674">
        <v>57847</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2537962</v>
      </c>
      <c r="CS7" s="621"/>
      <c r="CT7" s="621"/>
      <c r="CU7" s="621"/>
      <c r="CV7" s="621"/>
      <c r="CW7" s="621"/>
      <c r="CX7" s="621"/>
      <c r="CY7" s="622"/>
      <c r="CZ7" s="673">
        <v>10.8</v>
      </c>
      <c r="DA7" s="673"/>
      <c r="DB7" s="673"/>
      <c r="DC7" s="673"/>
      <c r="DD7" s="626">
        <v>373252</v>
      </c>
      <c r="DE7" s="621"/>
      <c r="DF7" s="621"/>
      <c r="DG7" s="621"/>
      <c r="DH7" s="621"/>
      <c r="DI7" s="621"/>
      <c r="DJ7" s="621"/>
      <c r="DK7" s="621"/>
      <c r="DL7" s="621"/>
      <c r="DM7" s="621"/>
      <c r="DN7" s="621"/>
      <c r="DO7" s="621"/>
      <c r="DP7" s="622"/>
      <c r="DQ7" s="626">
        <v>2243298</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43100</v>
      </c>
      <c r="S8" s="621"/>
      <c r="T8" s="621"/>
      <c r="U8" s="621"/>
      <c r="V8" s="621"/>
      <c r="W8" s="621"/>
      <c r="X8" s="621"/>
      <c r="Y8" s="622"/>
      <c r="Z8" s="673">
        <v>0.2</v>
      </c>
      <c r="AA8" s="673"/>
      <c r="AB8" s="673"/>
      <c r="AC8" s="673"/>
      <c r="AD8" s="674">
        <v>43100</v>
      </c>
      <c r="AE8" s="674"/>
      <c r="AF8" s="674"/>
      <c r="AG8" s="674"/>
      <c r="AH8" s="674"/>
      <c r="AI8" s="674"/>
      <c r="AJ8" s="674"/>
      <c r="AK8" s="674"/>
      <c r="AL8" s="643">
        <v>0.3</v>
      </c>
      <c r="AM8" s="675"/>
      <c r="AN8" s="675"/>
      <c r="AO8" s="676"/>
      <c r="AP8" s="617" t="s">
        <v>219</v>
      </c>
      <c r="AQ8" s="618"/>
      <c r="AR8" s="618"/>
      <c r="AS8" s="618"/>
      <c r="AT8" s="618"/>
      <c r="AU8" s="618"/>
      <c r="AV8" s="618"/>
      <c r="AW8" s="618"/>
      <c r="AX8" s="618"/>
      <c r="AY8" s="618"/>
      <c r="AZ8" s="618"/>
      <c r="BA8" s="618"/>
      <c r="BB8" s="618"/>
      <c r="BC8" s="618"/>
      <c r="BD8" s="618"/>
      <c r="BE8" s="618"/>
      <c r="BF8" s="619"/>
      <c r="BG8" s="620">
        <v>133314</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11695635</v>
      </c>
      <c r="CS8" s="621"/>
      <c r="CT8" s="621"/>
      <c r="CU8" s="621"/>
      <c r="CV8" s="621"/>
      <c r="CW8" s="621"/>
      <c r="CX8" s="621"/>
      <c r="CY8" s="622"/>
      <c r="CZ8" s="673">
        <v>50</v>
      </c>
      <c r="DA8" s="673"/>
      <c r="DB8" s="673"/>
      <c r="DC8" s="673"/>
      <c r="DD8" s="626">
        <v>232520</v>
      </c>
      <c r="DE8" s="621"/>
      <c r="DF8" s="621"/>
      <c r="DG8" s="621"/>
      <c r="DH8" s="621"/>
      <c r="DI8" s="621"/>
      <c r="DJ8" s="621"/>
      <c r="DK8" s="621"/>
      <c r="DL8" s="621"/>
      <c r="DM8" s="621"/>
      <c r="DN8" s="621"/>
      <c r="DO8" s="621"/>
      <c r="DP8" s="622"/>
      <c r="DQ8" s="626">
        <v>6067527</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26292</v>
      </c>
      <c r="S9" s="621"/>
      <c r="T9" s="621"/>
      <c r="U9" s="621"/>
      <c r="V9" s="621"/>
      <c r="W9" s="621"/>
      <c r="X9" s="621"/>
      <c r="Y9" s="622"/>
      <c r="Z9" s="673">
        <v>0.1</v>
      </c>
      <c r="AA9" s="673"/>
      <c r="AB9" s="673"/>
      <c r="AC9" s="673"/>
      <c r="AD9" s="674">
        <v>26292</v>
      </c>
      <c r="AE9" s="674"/>
      <c r="AF9" s="674"/>
      <c r="AG9" s="674"/>
      <c r="AH9" s="674"/>
      <c r="AI9" s="674"/>
      <c r="AJ9" s="674"/>
      <c r="AK9" s="674"/>
      <c r="AL9" s="643">
        <v>0.2</v>
      </c>
      <c r="AM9" s="675"/>
      <c r="AN9" s="675"/>
      <c r="AO9" s="676"/>
      <c r="AP9" s="617" t="s">
        <v>222</v>
      </c>
      <c r="AQ9" s="618"/>
      <c r="AR9" s="618"/>
      <c r="AS9" s="618"/>
      <c r="AT9" s="618"/>
      <c r="AU9" s="618"/>
      <c r="AV9" s="618"/>
      <c r="AW9" s="618"/>
      <c r="AX9" s="618"/>
      <c r="AY9" s="618"/>
      <c r="AZ9" s="618"/>
      <c r="BA9" s="618"/>
      <c r="BB9" s="618"/>
      <c r="BC9" s="618"/>
      <c r="BD9" s="618"/>
      <c r="BE9" s="618"/>
      <c r="BF9" s="619"/>
      <c r="BG9" s="620">
        <v>4714478</v>
      </c>
      <c r="BH9" s="621"/>
      <c r="BI9" s="621"/>
      <c r="BJ9" s="621"/>
      <c r="BK9" s="621"/>
      <c r="BL9" s="621"/>
      <c r="BM9" s="621"/>
      <c r="BN9" s="622"/>
      <c r="BO9" s="673">
        <v>41.5</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1941881</v>
      </c>
      <c r="CS9" s="621"/>
      <c r="CT9" s="621"/>
      <c r="CU9" s="621"/>
      <c r="CV9" s="621"/>
      <c r="CW9" s="621"/>
      <c r="CX9" s="621"/>
      <c r="CY9" s="622"/>
      <c r="CZ9" s="673">
        <v>8.3000000000000007</v>
      </c>
      <c r="DA9" s="673"/>
      <c r="DB9" s="673"/>
      <c r="DC9" s="673"/>
      <c r="DD9" s="626">
        <v>104640</v>
      </c>
      <c r="DE9" s="621"/>
      <c r="DF9" s="621"/>
      <c r="DG9" s="621"/>
      <c r="DH9" s="621"/>
      <c r="DI9" s="621"/>
      <c r="DJ9" s="621"/>
      <c r="DK9" s="621"/>
      <c r="DL9" s="621"/>
      <c r="DM9" s="621"/>
      <c r="DN9" s="621"/>
      <c r="DO9" s="621"/>
      <c r="DP9" s="622"/>
      <c r="DQ9" s="626">
        <v>1843221</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1007805</v>
      </c>
      <c r="S10" s="621"/>
      <c r="T10" s="621"/>
      <c r="U10" s="621"/>
      <c r="V10" s="621"/>
      <c r="W10" s="621"/>
      <c r="X10" s="621"/>
      <c r="Y10" s="622"/>
      <c r="Z10" s="673">
        <v>4.0999999999999996</v>
      </c>
      <c r="AA10" s="673"/>
      <c r="AB10" s="673"/>
      <c r="AC10" s="673"/>
      <c r="AD10" s="674">
        <v>1007805</v>
      </c>
      <c r="AE10" s="674"/>
      <c r="AF10" s="674"/>
      <c r="AG10" s="674"/>
      <c r="AH10" s="674"/>
      <c r="AI10" s="674"/>
      <c r="AJ10" s="674"/>
      <c r="AK10" s="674"/>
      <c r="AL10" s="643">
        <v>7.6</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219588</v>
      </c>
      <c r="BH10" s="621"/>
      <c r="BI10" s="621"/>
      <c r="BJ10" s="621"/>
      <c r="BK10" s="621"/>
      <c r="BL10" s="621"/>
      <c r="BM10" s="621"/>
      <c r="BN10" s="622"/>
      <c r="BO10" s="673">
        <v>1.9</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43006</v>
      </c>
      <c r="CS10" s="621"/>
      <c r="CT10" s="621"/>
      <c r="CU10" s="621"/>
      <c r="CV10" s="621"/>
      <c r="CW10" s="621"/>
      <c r="CX10" s="621"/>
      <c r="CY10" s="622"/>
      <c r="CZ10" s="673">
        <v>0.2</v>
      </c>
      <c r="DA10" s="673"/>
      <c r="DB10" s="673"/>
      <c r="DC10" s="673"/>
      <c r="DD10" s="626">
        <v>1890</v>
      </c>
      <c r="DE10" s="621"/>
      <c r="DF10" s="621"/>
      <c r="DG10" s="621"/>
      <c r="DH10" s="621"/>
      <c r="DI10" s="621"/>
      <c r="DJ10" s="621"/>
      <c r="DK10" s="621"/>
      <c r="DL10" s="621"/>
      <c r="DM10" s="621"/>
      <c r="DN10" s="621"/>
      <c r="DO10" s="621"/>
      <c r="DP10" s="622"/>
      <c r="DQ10" s="626">
        <v>12468</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322873</v>
      </c>
      <c r="BH11" s="621"/>
      <c r="BI11" s="621"/>
      <c r="BJ11" s="621"/>
      <c r="BK11" s="621"/>
      <c r="BL11" s="621"/>
      <c r="BM11" s="621"/>
      <c r="BN11" s="622"/>
      <c r="BO11" s="673">
        <v>2.8</v>
      </c>
      <c r="BP11" s="673"/>
      <c r="BQ11" s="673"/>
      <c r="BR11" s="673"/>
      <c r="BS11" s="626">
        <v>57847</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7489</v>
      </c>
      <c r="CS11" s="621"/>
      <c r="CT11" s="621"/>
      <c r="CU11" s="621"/>
      <c r="CV11" s="621"/>
      <c r="CW11" s="621"/>
      <c r="CX11" s="621"/>
      <c r="CY11" s="622"/>
      <c r="CZ11" s="673">
        <v>0</v>
      </c>
      <c r="DA11" s="673"/>
      <c r="DB11" s="673"/>
      <c r="DC11" s="673"/>
      <c r="DD11" s="626" t="s">
        <v>110</v>
      </c>
      <c r="DE11" s="621"/>
      <c r="DF11" s="621"/>
      <c r="DG11" s="621"/>
      <c r="DH11" s="621"/>
      <c r="DI11" s="621"/>
      <c r="DJ11" s="621"/>
      <c r="DK11" s="621"/>
      <c r="DL11" s="621"/>
      <c r="DM11" s="621"/>
      <c r="DN11" s="621"/>
      <c r="DO11" s="621"/>
      <c r="DP11" s="622"/>
      <c r="DQ11" s="626">
        <v>4931</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4301998</v>
      </c>
      <c r="BH12" s="621"/>
      <c r="BI12" s="621"/>
      <c r="BJ12" s="621"/>
      <c r="BK12" s="621"/>
      <c r="BL12" s="621"/>
      <c r="BM12" s="621"/>
      <c r="BN12" s="622"/>
      <c r="BO12" s="673">
        <v>37.9</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243555</v>
      </c>
      <c r="CS12" s="621"/>
      <c r="CT12" s="621"/>
      <c r="CU12" s="621"/>
      <c r="CV12" s="621"/>
      <c r="CW12" s="621"/>
      <c r="CX12" s="621"/>
      <c r="CY12" s="622"/>
      <c r="CZ12" s="673">
        <v>1</v>
      </c>
      <c r="DA12" s="673"/>
      <c r="DB12" s="673"/>
      <c r="DC12" s="673"/>
      <c r="DD12" s="626">
        <v>2682</v>
      </c>
      <c r="DE12" s="621"/>
      <c r="DF12" s="621"/>
      <c r="DG12" s="621"/>
      <c r="DH12" s="621"/>
      <c r="DI12" s="621"/>
      <c r="DJ12" s="621"/>
      <c r="DK12" s="621"/>
      <c r="DL12" s="621"/>
      <c r="DM12" s="621"/>
      <c r="DN12" s="621"/>
      <c r="DO12" s="621"/>
      <c r="DP12" s="622"/>
      <c r="DQ12" s="626">
        <v>72422</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36424</v>
      </c>
      <c r="S13" s="621"/>
      <c r="T13" s="621"/>
      <c r="U13" s="621"/>
      <c r="V13" s="621"/>
      <c r="W13" s="621"/>
      <c r="X13" s="621"/>
      <c r="Y13" s="622"/>
      <c r="Z13" s="673">
        <v>0.1</v>
      </c>
      <c r="AA13" s="673"/>
      <c r="AB13" s="673"/>
      <c r="AC13" s="673"/>
      <c r="AD13" s="674">
        <v>36424</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4296775</v>
      </c>
      <c r="BH13" s="621"/>
      <c r="BI13" s="621"/>
      <c r="BJ13" s="621"/>
      <c r="BK13" s="621"/>
      <c r="BL13" s="621"/>
      <c r="BM13" s="621"/>
      <c r="BN13" s="622"/>
      <c r="BO13" s="673">
        <v>37.799999999999997</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2304569</v>
      </c>
      <c r="CS13" s="621"/>
      <c r="CT13" s="621"/>
      <c r="CU13" s="621"/>
      <c r="CV13" s="621"/>
      <c r="CW13" s="621"/>
      <c r="CX13" s="621"/>
      <c r="CY13" s="622"/>
      <c r="CZ13" s="673">
        <v>9.8000000000000007</v>
      </c>
      <c r="DA13" s="673"/>
      <c r="DB13" s="673"/>
      <c r="DC13" s="673"/>
      <c r="DD13" s="626">
        <v>1050530</v>
      </c>
      <c r="DE13" s="621"/>
      <c r="DF13" s="621"/>
      <c r="DG13" s="621"/>
      <c r="DH13" s="621"/>
      <c r="DI13" s="621"/>
      <c r="DJ13" s="621"/>
      <c r="DK13" s="621"/>
      <c r="DL13" s="621"/>
      <c r="DM13" s="621"/>
      <c r="DN13" s="621"/>
      <c r="DO13" s="621"/>
      <c r="DP13" s="622"/>
      <c r="DQ13" s="626">
        <v>1919723</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41494</v>
      </c>
      <c r="BH14" s="621"/>
      <c r="BI14" s="621"/>
      <c r="BJ14" s="621"/>
      <c r="BK14" s="621"/>
      <c r="BL14" s="621"/>
      <c r="BM14" s="621"/>
      <c r="BN14" s="622"/>
      <c r="BO14" s="673">
        <v>0.4</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781110</v>
      </c>
      <c r="CS14" s="621"/>
      <c r="CT14" s="621"/>
      <c r="CU14" s="621"/>
      <c r="CV14" s="621"/>
      <c r="CW14" s="621"/>
      <c r="CX14" s="621"/>
      <c r="CY14" s="622"/>
      <c r="CZ14" s="673">
        <v>3.3</v>
      </c>
      <c r="DA14" s="673"/>
      <c r="DB14" s="673"/>
      <c r="DC14" s="673"/>
      <c r="DD14" s="626">
        <v>29634</v>
      </c>
      <c r="DE14" s="621"/>
      <c r="DF14" s="621"/>
      <c r="DG14" s="621"/>
      <c r="DH14" s="621"/>
      <c r="DI14" s="621"/>
      <c r="DJ14" s="621"/>
      <c r="DK14" s="621"/>
      <c r="DL14" s="621"/>
      <c r="DM14" s="621"/>
      <c r="DN14" s="621"/>
      <c r="DO14" s="621"/>
      <c r="DP14" s="622"/>
      <c r="DQ14" s="626">
        <v>777697</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47834</v>
      </c>
      <c r="S15" s="621"/>
      <c r="T15" s="621"/>
      <c r="U15" s="621"/>
      <c r="V15" s="621"/>
      <c r="W15" s="621"/>
      <c r="X15" s="621"/>
      <c r="Y15" s="622"/>
      <c r="Z15" s="673">
        <v>0.2</v>
      </c>
      <c r="AA15" s="673"/>
      <c r="AB15" s="673"/>
      <c r="AC15" s="673"/>
      <c r="AD15" s="674">
        <v>47834</v>
      </c>
      <c r="AE15" s="674"/>
      <c r="AF15" s="674"/>
      <c r="AG15" s="674"/>
      <c r="AH15" s="674"/>
      <c r="AI15" s="674"/>
      <c r="AJ15" s="674"/>
      <c r="AK15" s="674"/>
      <c r="AL15" s="643">
        <v>0.4</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585351</v>
      </c>
      <c r="BH15" s="621"/>
      <c r="BI15" s="621"/>
      <c r="BJ15" s="621"/>
      <c r="BK15" s="621"/>
      <c r="BL15" s="621"/>
      <c r="BM15" s="621"/>
      <c r="BN15" s="622"/>
      <c r="BO15" s="673">
        <v>5.2</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2174830</v>
      </c>
      <c r="CS15" s="621"/>
      <c r="CT15" s="621"/>
      <c r="CU15" s="621"/>
      <c r="CV15" s="621"/>
      <c r="CW15" s="621"/>
      <c r="CX15" s="621"/>
      <c r="CY15" s="622"/>
      <c r="CZ15" s="673">
        <v>9.3000000000000007</v>
      </c>
      <c r="DA15" s="673"/>
      <c r="DB15" s="673"/>
      <c r="DC15" s="673"/>
      <c r="DD15" s="626">
        <v>603761</v>
      </c>
      <c r="DE15" s="621"/>
      <c r="DF15" s="621"/>
      <c r="DG15" s="621"/>
      <c r="DH15" s="621"/>
      <c r="DI15" s="621"/>
      <c r="DJ15" s="621"/>
      <c r="DK15" s="621"/>
      <c r="DL15" s="621"/>
      <c r="DM15" s="621"/>
      <c r="DN15" s="621"/>
      <c r="DO15" s="621"/>
      <c r="DP15" s="622"/>
      <c r="DQ15" s="626">
        <v>1486065</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1626256</v>
      </c>
      <c r="S16" s="621"/>
      <c r="T16" s="621"/>
      <c r="U16" s="621"/>
      <c r="V16" s="621"/>
      <c r="W16" s="621"/>
      <c r="X16" s="621"/>
      <c r="Y16" s="622"/>
      <c r="Z16" s="673">
        <v>6.7</v>
      </c>
      <c r="AA16" s="673"/>
      <c r="AB16" s="673"/>
      <c r="AC16" s="673"/>
      <c r="AD16" s="674">
        <v>1493830</v>
      </c>
      <c r="AE16" s="674"/>
      <c r="AF16" s="674"/>
      <c r="AG16" s="674"/>
      <c r="AH16" s="674"/>
      <c r="AI16" s="674"/>
      <c r="AJ16" s="674"/>
      <c r="AK16" s="674"/>
      <c r="AL16" s="643">
        <v>11.2</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1493830</v>
      </c>
      <c r="S17" s="621"/>
      <c r="T17" s="621"/>
      <c r="U17" s="621"/>
      <c r="V17" s="621"/>
      <c r="W17" s="621"/>
      <c r="X17" s="621"/>
      <c r="Y17" s="622"/>
      <c r="Z17" s="673">
        <v>6.1</v>
      </c>
      <c r="AA17" s="673"/>
      <c r="AB17" s="673"/>
      <c r="AC17" s="673"/>
      <c r="AD17" s="674">
        <v>1493830</v>
      </c>
      <c r="AE17" s="674"/>
      <c r="AF17" s="674"/>
      <c r="AG17" s="674"/>
      <c r="AH17" s="674"/>
      <c r="AI17" s="674"/>
      <c r="AJ17" s="674"/>
      <c r="AK17" s="674"/>
      <c r="AL17" s="643">
        <v>11.2</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1435855</v>
      </c>
      <c r="CS17" s="621"/>
      <c r="CT17" s="621"/>
      <c r="CU17" s="621"/>
      <c r="CV17" s="621"/>
      <c r="CW17" s="621"/>
      <c r="CX17" s="621"/>
      <c r="CY17" s="622"/>
      <c r="CZ17" s="673">
        <v>6.1</v>
      </c>
      <c r="DA17" s="673"/>
      <c r="DB17" s="673"/>
      <c r="DC17" s="673"/>
      <c r="DD17" s="626" t="s">
        <v>110</v>
      </c>
      <c r="DE17" s="621"/>
      <c r="DF17" s="621"/>
      <c r="DG17" s="621"/>
      <c r="DH17" s="621"/>
      <c r="DI17" s="621"/>
      <c r="DJ17" s="621"/>
      <c r="DK17" s="621"/>
      <c r="DL17" s="621"/>
      <c r="DM17" s="621"/>
      <c r="DN17" s="621"/>
      <c r="DO17" s="621"/>
      <c r="DP17" s="622"/>
      <c r="DQ17" s="626">
        <v>1403041</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132392</v>
      </c>
      <c r="S18" s="621"/>
      <c r="T18" s="621"/>
      <c r="U18" s="621"/>
      <c r="V18" s="621"/>
      <c r="W18" s="621"/>
      <c r="X18" s="621"/>
      <c r="Y18" s="622"/>
      <c r="Z18" s="673">
        <v>0.5</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v>34</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1033731</v>
      </c>
      <c r="BH19" s="621"/>
      <c r="BI19" s="621"/>
      <c r="BJ19" s="621"/>
      <c r="BK19" s="621"/>
      <c r="BL19" s="621"/>
      <c r="BM19" s="621"/>
      <c r="BN19" s="622"/>
      <c r="BO19" s="673">
        <v>9.1</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14266256</v>
      </c>
      <c r="S20" s="621"/>
      <c r="T20" s="621"/>
      <c r="U20" s="621"/>
      <c r="V20" s="621"/>
      <c r="W20" s="621"/>
      <c r="X20" s="621"/>
      <c r="Y20" s="622"/>
      <c r="Z20" s="673">
        <v>58.6</v>
      </c>
      <c r="AA20" s="673"/>
      <c r="AB20" s="673"/>
      <c r="AC20" s="673"/>
      <c r="AD20" s="674">
        <v>13100099</v>
      </c>
      <c r="AE20" s="674"/>
      <c r="AF20" s="674"/>
      <c r="AG20" s="674"/>
      <c r="AH20" s="674"/>
      <c r="AI20" s="674"/>
      <c r="AJ20" s="674"/>
      <c r="AK20" s="674"/>
      <c r="AL20" s="643">
        <v>98.4</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1033731</v>
      </c>
      <c r="BH20" s="621"/>
      <c r="BI20" s="621"/>
      <c r="BJ20" s="621"/>
      <c r="BK20" s="621"/>
      <c r="BL20" s="621"/>
      <c r="BM20" s="621"/>
      <c r="BN20" s="622"/>
      <c r="BO20" s="673">
        <v>9.1</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23408805</v>
      </c>
      <c r="CS20" s="621"/>
      <c r="CT20" s="621"/>
      <c r="CU20" s="621"/>
      <c r="CV20" s="621"/>
      <c r="CW20" s="621"/>
      <c r="CX20" s="621"/>
      <c r="CY20" s="622"/>
      <c r="CZ20" s="673">
        <v>100</v>
      </c>
      <c r="DA20" s="673"/>
      <c r="DB20" s="673"/>
      <c r="DC20" s="673"/>
      <c r="DD20" s="626">
        <v>2399843</v>
      </c>
      <c r="DE20" s="621"/>
      <c r="DF20" s="621"/>
      <c r="DG20" s="621"/>
      <c r="DH20" s="621"/>
      <c r="DI20" s="621"/>
      <c r="DJ20" s="621"/>
      <c r="DK20" s="621"/>
      <c r="DL20" s="621"/>
      <c r="DM20" s="621"/>
      <c r="DN20" s="621"/>
      <c r="DO20" s="621"/>
      <c r="DP20" s="622"/>
      <c r="DQ20" s="626">
        <v>16073306</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8343</v>
      </c>
      <c r="S21" s="621"/>
      <c r="T21" s="621"/>
      <c r="U21" s="621"/>
      <c r="V21" s="621"/>
      <c r="W21" s="621"/>
      <c r="X21" s="621"/>
      <c r="Y21" s="622"/>
      <c r="Z21" s="673">
        <v>0</v>
      </c>
      <c r="AA21" s="673"/>
      <c r="AB21" s="673"/>
      <c r="AC21" s="673"/>
      <c r="AD21" s="674">
        <v>8343</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138499</v>
      </c>
      <c r="S22" s="621"/>
      <c r="T22" s="621"/>
      <c r="U22" s="621"/>
      <c r="V22" s="621"/>
      <c r="W22" s="621"/>
      <c r="X22" s="621"/>
      <c r="Y22" s="622"/>
      <c r="Z22" s="673">
        <v>0.6</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356052</v>
      </c>
      <c r="S23" s="621"/>
      <c r="T23" s="621"/>
      <c r="U23" s="621"/>
      <c r="V23" s="621"/>
      <c r="W23" s="621"/>
      <c r="X23" s="621"/>
      <c r="Y23" s="622"/>
      <c r="Z23" s="673">
        <v>1.5</v>
      </c>
      <c r="AA23" s="673"/>
      <c r="AB23" s="673"/>
      <c r="AC23" s="673"/>
      <c r="AD23" s="674">
        <v>77713</v>
      </c>
      <c r="AE23" s="674"/>
      <c r="AF23" s="674"/>
      <c r="AG23" s="674"/>
      <c r="AH23" s="674"/>
      <c r="AI23" s="674"/>
      <c r="AJ23" s="674"/>
      <c r="AK23" s="674"/>
      <c r="AL23" s="643">
        <v>0.6</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1033731</v>
      </c>
      <c r="BH23" s="621"/>
      <c r="BI23" s="621"/>
      <c r="BJ23" s="621"/>
      <c r="BK23" s="621"/>
      <c r="BL23" s="621"/>
      <c r="BM23" s="621"/>
      <c r="BN23" s="622"/>
      <c r="BO23" s="673">
        <v>9.1</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70874</v>
      </c>
      <c r="S24" s="621"/>
      <c r="T24" s="621"/>
      <c r="U24" s="621"/>
      <c r="V24" s="621"/>
      <c r="W24" s="621"/>
      <c r="X24" s="621"/>
      <c r="Y24" s="622"/>
      <c r="Z24" s="673">
        <v>0.3</v>
      </c>
      <c r="AA24" s="673"/>
      <c r="AB24" s="673"/>
      <c r="AC24" s="673"/>
      <c r="AD24" s="674">
        <v>16904</v>
      </c>
      <c r="AE24" s="674"/>
      <c r="AF24" s="674"/>
      <c r="AG24" s="674"/>
      <c r="AH24" s="674"/>
      <c r="AI24" s="674"/>
      <c r="AJ24" s="674"/>
      <c r="AK24" s="674"/>
      <c r="AL24" s="643">
        <v>0.1</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12322584</v>
      </c>
      <c r="CS24" s="671"/>
      <c r="CT24" s="671"/>
      <c r="CU24" s="671"/>
      <c r="CV24" s="671"/>
      <c r="CW24" s="671"/>
      <c r="CX24" s="671"/>
      <c r="CY24" s="718"/>
      <c r="CZ24" s="722">
        <v>52.6</v>
      </c>
      <c r="DA24" s="723"/>
      <c r="DB24" s="723"/>
      <c r="DC24" s="724"/>
      <c r="DD24" s="717">
        <v>7093757</v>
      </c>
      <c r="DE24" s="671"/>
      <c r="DF24" s="671"/>
      <c r="DG24" s="671"/>
      <c r="DH24" s="671"/>
      <c r="DI24" s="671"/>
      <c r="DJ24" s="671"/>
      <c r="DK24" s="718"/>
      <c r="DL24" s="717">
        <v>7080454</v>
      </c>
      <c r="DM24" s="671"/>
      <c r="DN24" s="671"/>
      <c r="DO24" s="671"/>
      <c r="DP24" s="671"/>
      <c r="DQ24" s="671"/>
      <c r="DR24" s="671"/>
      <c r="DS24" s="671"/>
      <c r="DT24" s="671"/>
      <c r="DU24" s="671"/>
      <c r="DV24" s="718"/>
      <c r="DW24" s="719">
        <v>49.7</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4556195</v>
      </c>
      <c r="S25" s="621"/>
      <c r="T25" s="621"/>
      <c r="U25" s="621"/>
      <c r="V25" s="621"/>
      <c r="W25" s="621"/>
      <c r="X25" s="621"/>
      <c r="Y25" s="622"/>
      <c r="Z25" s="673">
        <v>18.7</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3675225</v>
      </c>
      <c r="CS25" s="639"/>
      <c r="CT25" s="639"/>
      <c r="CU25" s="639"/>
      <c r="CV25" s="639"/>
      <c r="CW25" s="639"/>
      <c r="CX25" s="639"/>
      <c r="CY25" s="640"/>
      <c r="CZ25" s="623">
        <v>15.7</v>
      </c>
      <c r="DA25" s="641"/>
      <c r="DB25" s="641"/>
      <c r="DC25" s="642"/>
      <c r="DD25" s="626">
        <v>3350272</v>
      </c>
      <c r="DE25" s="639"/>
      <c r="DF25" s="639"/>
      <c r="DG25" s="639"/>
      <c r="DH25" s="639"/>
      <c r="DI25" s="639"/>
      <c r="DJ25" s="639"/>
      <c r="DK25" s="640"/>
      <c r="DL25" s="626">
        <v>3350175</v>
      </c>
      <c r="DM25" s="639"/>
      <c r="DN25" s="639"/>
      <c r="DO25" s="639"/>
      <c r="DP25" s="639"/>
      <c r="DQ25" s="639"/>
      <c r="DR25" s="639"/>
      <c r="DS25" s="639"/>
      <c r="DT25" s="639"/>
      <c r="DU25" s="639"/>
      <c r="DV25" s="640"/>
      <c r="DW25" s="643">
        <v>23.5</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2602772</v>
      </c>
      <c r="CS26" s="621"/>
      <c r="CT26" s="621"/>
      <c r="CU26" s="621"/>
      <c r="CV26" s="621"/>
      <c r="CW26" s="621"/>
      <c r="CX26" s="621"/>
      <c r="CY26" s="622"/>
      <c r="CZ26" s="623">
        <v>11.1</v>
      </c>
      <c r="DA26" s="641"/>
      <c r="DB26" s="641"/>
      <c r="DC26" s="642"/>
      <c r="DD26" s="626">
        <v>2290704</v>
      </c>
      <c r="DE26" s="621"/>
      <c r="DF26" s="621"/>
      <c r="DG26" s="621"/>
      <c r="DH26" s="621"/>
      <c r="DI26" s="621"/>
      <c r="DJ26" s="621"/>
      <c r="DK26" s="622"/>
      <c r="DL26" s="626" t="s">
        <v>278</v>
      </c>
      <c r="DM26" s="621"/>
      <c r="DN26" s="621"/>
      <c r="DO26" s="621"/>
      <c r="DP26" s="621"/>
      <c r="DQ26" s="621"/>
      <c r="DR26" s="621"/>
      <c r="DS26" s="621"/>
      <c r="DT26" s="621"/>
      <c r="DU26" s="621"/>
      <c r="DV26" s="622"/>
      <c r="DW26" s="643" t="s">
        <v>278</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1235420</v>
      </c>
      <c r="S27" s="621"/>
      <c r="T27" s="621"/>
      <c r="U27" s="621"/>
      <c r="V27" s="621"/>
      <c r="W27" s="621"/>
      <c r="X27" s="621"/>
      <c r="Y27" s="622"/>
      <c r="Z27" s="673">
        <v>5.0999999999999996</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11352827</v>
      </c>
      <c r="BH27" s="621"/>
      <c r="BI27" s="621"/>
      <c r="BJ27" s="621"/>
      <c r="BK27" s="621"/>
      <c r="BL27" s="621"/>
      <c r="BM27" s="621"/>
      <c r="BN27" s="622"/>
      <c r="BO27" s="673">
        <v>100</v>
      </c>
      <c r="BP27" s="673"/>
      <c r="BQ27" s="673"/>
      <c r="BR27" s="673"/>
      <c r="BS27" s="626">
        <v>57847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7211504</v>
      </c>
      <c r="CS27" s="639"/>
      <c r="CT27" s="639"/>
      <c r="CU27" s="639"/>
      <c r="CV27" s="639"/>
      <c r="CW27" s="639"/>
      <c r="CX27" s="639"/>
      <c r="CY27" s="640"/>
      <c r="CZ27" s="623">
        <v>30.8</v>
      </c>
      <c r="DA27" s="641"/>
      <c r="DB27" s="641"/>
      <c r="DC27" s="642"/>
      <c r="DD27" s="626">
        <v>2340444</v>
      </c>
      <c r="DE27" s="639"/>
      <c r="DF27" s="639"/>
      <c r="DG27" s="639"/>
      <c r="DH27" s="639"/>
      <c r="DI27" s="639"/>
      <c r="DJ27" s="639"/>
      <c r="DK27" s="640"/>
      <c r="DL27" s="626">
        <v>2327238</v>
      </c>
      <c r="DM27" s="639"/>
      <c r="DN27" s="639"/>
      <c r="DO27" s="639"/>
      <c r="DP27" s="639"/>
      <c r="DQ27" s="639"/>
      <c r="DR27" s="639"/>
      <c r="DS27" s="639"/>
      <c r="DT27" s="639"/>
      <c r="DU27" s="639"/>
      <c r="DV27" s="640"/>
      <c r="DW27" s="643">
        <v>16.3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120382</v>
      </c>
      <c r="S28" s="621"/>
      <c r="T28" s="621"/>
      <c r="U28" s="621"/>
      <c r="V28" s="621"/>
      <c r="W28" s="621"/>
      <c r="X28" s="621"/>
      <c r="Y28" s="622"/>
      <c r="Z28" s="673">
        <v>0.5</v>
      </c>
      <c r="AA28" s="673"/>
      <c r="AB28" s="673"/>
      <c r="AC28" s="673"/>
      <c r="AD28" s="674">
        <v>101571</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1435855</v>
      </c>
      <c r="CS28" s="621"/>
      <c r="CT28" s="621"/>
      <c r="CU28" s="621"/>
      <c r="CV28" s="621"/>
      <c r="CW28" s="621"/>
      <c r="CX28" s="621"/>
      <c r="CY28" s="622"/>
      <c r="CZ28" s="623">
        <v>6.1</v>
      </c>
      <c r="DA28" s="641"/>
      <c r="DB28" s="641"/>
      <c r="DC28" s="642"/>
      <c r="DD28" s="626">
        <v>1403041</v>
      </c>
      <c r="DE28" s="621"/>
      <c r="DF28" s="621"/>
      <c r="DG28" s="621"/>
      <c r="DH28" s="621"/>
      <c r="DI28" s="621"/>
      <c r="DJ28" s="621"/>
      <c r="DK28" s="622"/>
      <c r="DL28" s="626">
        <v>1403041</v>
      </c>
      <c r="DM28" s="621"/>
      <c r="DN28" s="621"/>
      <c r="DO28" s="621"/>
      <c r="DP28" s="621"/>
      <c r="DQ28" s="621"/>
      <c r="DR28" s="621"/>
      <c r="DS28" s="621"/>
      <c r="DT28" s="621"/>
      <c r="DU28" s="621"/>
      <c r="DV28" s="622"/>
      <c r="DW28" s="643">
        <v>9.8000000000000007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20005</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1435855</v>
      </c>
      <c r="CS29" s="639"/>
      <c r="CT29" s="639"/>
      <c r="CU29" s="639"/>
      <c r="CV29" s="639"/>
      <c r="CW29" s="639"/>
      <c r="CX29" s="639"/>
      <c r="CY29" s="640"/>
      <c r="CZ29" s="623">
        <v>6.1</v>
      </c>
      <c r="DA29" s="641"/>
      <c r="DB29" s="641"/>
      <c r="DC29" s="642"/>
      <c r="DD29" s="626">
        <v>1403041</v>
      </c>
      <c r="DE29" s="639"/>
      <c r="DF29" s="639"/>
      <c r="DG29" s="639"/>
      <c r="DH29" s="639"/>
      <c r="DI29" s="639"/>
      <c r="DJ29" s="639"/>
      <c r="DK29" s="640"/>
      <c r="DL29" s="626">
        <v>1403041</v>
      </c>
      <c r="DM29" s="639"/>
      <c r="DN29" s="639"/>
      <c r="DO29" s="639"/>
      <c r="DP29" s="639"/>
      <c r="DQ29" s="639"/>
      <c r="DR29" s="639"/>
      <c r="DS29" s="639"/>
      <c r="DT29" s="639"/>
      <c r="DU29" s="639"/>
      <c r="DV29" s="640"/>
      <c r="DW29" s="643">
        <v>9.8000000000000007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207818</v>
      </c>
      <c r="S30" s="621"/>
      <c r="T30" s="621"/>
      <c r="U30" s="621"/>
      <c r="V30" s="621"/>
      <c r="W30" s="621"/>
      <c r="X30" s="621"/>
      <c r="Y30" s="622"/>
      <c r="Z30" s="673">
        <v>0.9</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98.4</v>
      </c>
      <c r="BH30" s="687"/>
      <c r="BI30" s="687"/>
      <c r="BJ30" s="687"/>
      <c r="BK30" s="687"/>
      <c r="BL30" s="687"/>
      <c r="BM30" s="688">
        <v>93.7</v>
      </c>
      <c r="BN30" s="687"/>
      <c r="BO30" s="687"/>
      <c r="BP30" s="687"/>
      <c r="BQ30" s="689"/>
      <c r="BR30" s="686">
        <v>98.3</v>
      </c>
      <c r="BS30" s="687"/>
      <c r="BT30" s="687"/>
      <c r="BU30" s="687"/>
      <c r="BV30" s="687"/>
      <c r="BW30" s="687"/>
      <c r="BX30" s="688">
        <v>93.1</v>
      </c>
      <c r="BY30" s="687"/>
      <c r="BZ30" s="687"/>
      <c r="CA30" s="687"/>
      <c r="CB30" s="689"/>
      <c r="CD30" s="692"/>
      <c r="CE30" s="693"/>
      <c r="CF30" s="657" t="s">
        <v>291</v>
      </c>
      <c r="CG30" s="654"/>
      <c r="CH30" s="654"/>
      <c r="CI30" s="654"/>
      <c r="CJ30" s="654"/>
      <c r="CK30" s="654"/>
      <c r="CL30" s="654"/>
      <c r="CM30" s="654"/>
      <c r="CN30" s="654"/>
      <c r="CO30" s="654"/>
      <c r="CP30" s="654"/>
      <c r="CQ30" s="655"/>
      <c r="CR30" s="620">
        <v>1292067</v>
      </c>
      <c r="CS30" s="621"/>
      <c r="CT30" s="621"/>
      <c r="CU30" s="621"/>
      <c r="CV30" s="621"/>
      <c r="CW30" s="621"/>
      <c r="CX30" s="621"/>
      <c r="CY30" s="622"/>
      <c r="CZ30" s="623">
        <v>5.5</v>
      </c>
      <c r="DA30" s="641"/>
      <c r="DB30" s="641"/>
      <c r="DC30" s="642"/>
      <c r="DD30" s="626">
        <v>1259253</v>
      </c>
      <c r="DE30" s="621"/>
      <c r="DF30" s="621"/>
      <c r="DG30" s="621"/>
      <c r="DH30" s="621"/>
      <c r="DI30" s="621"/>
      <c r="DJ30" s="621"/>
      <c r="DK30" s="622"/>
      <c r="DL30" s="626">
        <v>1259253</v>
      </c>
      <c r="DM30" s="621"/>
      <c r="DN30" s="621"/>
      <c r="DO30" s="621"/>
      <c r="DP30" s="621"/>
      <c r="DQ30" s="621"/>
      <c r="DR30" s="621"/>
      <c r="DS30" s="621"/>
      <c r="DT30" s="621"/>
      <c r="DU30" s="621"/>
      <c r="DV30" s="622"/>
      <c r="DW30" s="643">
        <v>8.8000000000000007</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1084804</v>
      </c>
      <c r="S31" s="621"/>
      <c r="T31" s="621"/>
      <c r="U31" s="621"/>
      <c r="V31" s="621"/>
      <c r="W31" s="621"/>
      <c r="X31" s="621"/>
      <c r="Y31" s="622"/>
      <c r="Z31" s="673">
        <v>4.5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97.8</v>
      </c>
      <c r="BH31" s="639"/>
      <c r="BI31" s="639"/>
      <c r="BJ31" s="639"/>
      <c r="BK31" s="639"/>
      <c r="BL31" s="639"/>
      <c r="BM31" s="675">
        <v>91.3</v>
      </c>
      <c r="BN31" s="685"/>
      <c r="BO31" s="685"/>
      <c r="BP31" s="685"/>
      <c r="BQ31" s="649"/>
      <c r="BR31" s="684">
        <v>97.6</v>
      </c>
      <c r="BS31" s="639"/>
      <c r="BT31" s="639"/>
      <c r="BU31" s="639"/>
      <c r="BV31" s="639"/>
      <c r="BW31" s="639"/>
      <c r="BX31" s="675">
        <v>90.5</v>
      </c>
      <c r="BY31" s="685"/>
      <c r="BZ31" s="685"/>
      <c r="CA31" s="685"/>
      <c r="CB31" s="649"/>
      <c r="CD31" s="692"/>
      <c r="CE31" s="693"/>
      <c r="CF31" s="657" t="s">
        <v>295</v>
      </c>
      <c r="CG31" s="654"/>
      <c r="CH31" s="654"/>
      <c r="CI31" s="654"/>
      <c r="CJ31" s="654"/>
      <c r="CK31" s="654"/>
      <c r="CL31" s="654"/>
      <c r="CM31" s="654"/>
      <c r="CN31" s="654"/>
      <c r="CO31" s="654"/>
      <c r="CP31" s="654"/>
      <c r="CQ31" s="655"/>
      <c r="CR31" s="620">
        <v>143788</v>
      </c>
      <c r="CS31" s="639"/>
      <c r="CT31" s="639"/>
      <c r="CU31" s="639"/>
      <c r="CV31" s="639"/>
      <c r="CW31" s="639"/>
      <c r="CX31" s="639"/>
      <c r="CY31" s="640"/>
      <c r="CZ31" s="623">
        <v>0.6</v>
      </c>
      <c r="DA31" s="641"/>
      <c r="DB31" s="641"/>
      <c r="DC31" s="642"/>
      <c r="DD31" s="626">
        <v>143788</v>
      </c>
      <c r="DE31" s="639"/>
      <c r="DF31" s="639"/>
      <c r="DG31" s="639"/>
      <c r="DH31" s="639"/>
      <c r="DI31" s="639"/>
      <c r="DJ31" s="639"/>
      <c r="DK31" s="640"/>
      <c r="DL31" s="626">
        <v>143788</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829879</v>
      </c>
      <c r="S32" s="621"/>
      <c r="T32" s="621"/>
      <c r="U32" s="621"/>
      <c r="V32" s="621"/>
      <c r="W32" s="621"/>
      <c r="X32" s="621"/>
      <c r="Y32" s="622"/>
      <c r="Z32" s="673">
        <v>3.4</v>
      </c>
      <c r="AA32" s="673"/>
      <c r="AB32" s="673"/>
      <c r="AC32" s="673"/>
      <c r="AD32" s="674">
        <v>2188</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98.9</v>
      </c>
      <c r="BH32" s="605"/>
      <c r="BI32" s="605"/>
      <c r="BJ32" s="605"/>
      <c r="BK32" s="605"/>
      <c r="BL32" s="605"/>
      <c r="BM32" s="668">
        <v>95.5</v>
      </c>
      <c r="BN32" s="605"/>
      <c r="BO32" s="605"/>
      <c r="BP32" s="605"/>
      <c r="BQ32" s="662"/>
      <c r="BR32" s="683">
        <v>98.8</v>
      </c>
      <c r="BS32" s="605"/>
      <c r="BT32" s="605"/>
      <c r="BU32" s="605"/>
      <c r="BV32" s="605"/>
      <c r="BW32" s="605"/>
      <c r="BX32" s="668">
        <v>95.1</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1438400</v>
      </c>
      <c r="S33" s="621"/>
      <c r="T33" s="621"/>
      <c r="U33" s="621"/>
      <c r="V33" s="621"/>
      <c r="W33" s="621"/>
      <c r="X33" s="621"/>
      <c r="Y33" s="622"/>
      <c r="Z33" s="673">
        <v>5.9</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8686378</v>
      </c>
      <c r="CS33" s="639"/>
      <c r="CT33" s="639"/>
      <c r="CU33" s="639"/>
      <c r="CV33" s="639"/>
      <c r="CW33" s="639"/>
      <c r="CX33" s="639"/>
      <c r="CY33" s="640"/>
      <c r="CZ33" s="623">
        <v>37.1</v>
      </c>
      <c r="DA33" s="641"/>
      <c r="DB33" s="641"/>
      <c r="DC33" s="642"/>
      <c r="DD33" s="626">
        <v>7474118</v>
      </c>
      <c r="DE33" s="639"/>
      <c r="DF33" s="639"/>
      <c r="DG33" s="639"/>
      <c r="DH33" s="639"/>
      <c r="DI33" s="639"/>
      <c r="DJ33" s="639"/>
      <c r="DK33" s="640"/>
      <c r="DL33" s="626">
        <v>5594922</v>
      </c>
      <c r="DM33" s="639"/>
      <c r="DN33" s="639"/>
      <c r="DO33" s="639"/>
      <c r="DP33" s="639"/>
      <c r="DQ33" s="639"/>
      <c r="DR33" s="639"/>
      <c r="DS33" s="639"/>
      <c r="DT33" s="639"/>
      <c r="DU33" s="639"/>
      <c r="DV33" s="640"/>
      <c r="DW33" s="643">
        <v>39.200000000000003</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3226554</v>
      </c>
      <c r="CS34" s="621"/>
      <c r="CT34" s="621"/>
      <c r="CU34" s="621"/>
      <c r="CV34" s="621"/>
      <c r="CW34" s="621"/>
      <c r="CX34" s="621"/>
      <c r="CY34" s="622"/>
      <c r="CZ34" s="623">
        <v>13.8</v>
      </c>
      <c r="DA34" s="641"/>
      <c r="DB34" s="641"/>
      <c r="DC34" s="642"/>
      <c r="DD34" s="626">
        <v>2745352</v>
      </c>
      <c r="DE34" s="621"/>
      <c r="DF34" s="621"/>
      <c r="DG34" s="621"/>
      <c r="DH34" s="621"/>
      <c r="DI34" s="621"/>
      <c r="DJ34" s="621"/>
      <c r="DK34" s="622"/>
      <c r="DL34" s="626">
        <v>2478084</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949600</v>
      </c>
      <c r="S35" s="621"/>
      <c r="T35" s="621"/>
      <c r="U35" s="621"/>
      <c r="V35" s="621"/>
      <c r="W35" s="621"/>
      <c r="X35" s="621"/>
      <c r="Y35" s="622"/>
      <c r="Z35" s="673">
        <v>3.9</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3361019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181784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50067</v>
      </c>
      <c r="CS35" s="639"/>
      <c r="CT35" s="639"/>
      <c r="CU35" s="639"/>
      <c r="CV35" s="639"/>
      <c r="CW35" s="639"/>
      <c r="CX35" s="639"/>
      <c r="CY35" s="640"/>
      <c r="CZ35" s="623">
        <v>0.2</v>
      </c>
      <c r="DA35" s="641"/>
      <c r="DB35" s="641"/>
      <c r="DC35" s="642"/>
      <c r="DD35" s="626">
        <v>45543</v>
      </c>
      <c r="DE35" s="639"/>
      <c r="DF35" s="639"/>
      <c r="DG35" s="639"/>
      <c r="DH35" s="639"/>
      <c r="DI35" s="639"/>
      <c r="DJ35" s="639"/>
      <c r="DK35" s="640"/>
      <c r="DL35" s="626">
        <v>45543</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24332927</v>
      </c>
      <c r="S36" s="661"/>
      <c r="T36" s="661"/>
      <c r="U36" s="661"/>
      <c r="V36" s="661"/>
      <c r="W36" s="661"/>
      <c r="X36" s="661"/>
      <c r="Y36" s="664"/>
      <c r="Z36" s="665">
        <v>100</v>
      </c>
      <c r="AA36" s="665"/>
      <c r="AB36" s="665"/>
      <c r="AC36" s="665"/>
      <c r="AD36" s="666">
        <v>13306818</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545497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-727629</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1866526</v>
      </c>
      <c r="CS36" s="621"/>
      <c r="CT36" s="621"/>
      <c r="CU36" s="621"/>
      <c r="CV36" s="621"/>
      <c r="CW36" s="621"/>
      <c r="CX36" s="621"/>
      <c r="CY36" s="622"/>
      <c r="CZ36" s="623">
        <v>8</v>
      </c>
      <c r="DA36" s="641"/>
      <c r="DB36" s="641"/>
      <c r="DC36" s="642"/>
      <c r="DD36" s="626">
        <v>1664285</v>
      </c>
      <c r="DE36" s="621"/>
      <c r="DF36" s="621"/>
      <c r="DG36" s="621"/>
      <c r="DH36" s="621"/>
      <c r="DI36" s="621"/>
      <c r="DJ36" s="621"/>
      <c r="DK36" s="622"/>
      <c r="DL36" s="626">
        <v>1242294</v>
      </c>
      <c r="DM36" s="621"/>
      <c r="DN36" s="621"/>
      <c r="DO36" s="621"/>
      <c r="DP36" s="621"/>
      <c r="DQ36" s="621"/>
      <c r="DR36" s="621"/>
      <c r="DS36" s="621"/>
      <c r="DT36" s="621"/>
      <c r="DU36" s="621"/>
      <c r="DV36" s="622"/>
      <c r="DW36" s="643">
        <v>8.6999999999999993</v>
      </c>
      <c r="DX36" s="644"/>
      <c r="DY36" s="644"/>
      <c r="DZ36" s="644"/>
      <c r="EA36" s="644"/>
      <c r="EB36" s="644"/>
      <c r="EC36" s="645"/>
    </row>
    <row r="37" spans="2:133" ht="11.25" customHeight="1">
      <c r="AQ37" s="646" t="s">
        <v>313</v>
      </c>
      <c r="AR37" s="647"/>
      <c r="AS37" s="647"/>
      <c r="AT37" s="647"/>
      <c r="AU37" s="647"/>
      <c r="AV37" s="647"/>
      <c r="AW37" s="647"/>
      <c r="AX37" s="647"/>
      <c r="AY37" s="648"/>
      <c r="AZ37" s="620">
        <v>255711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13211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599392</v>
      </c>
      <c r="CS37" s="639"/>
      <c r="CT37" s="639"/>
      <c r="CU37" s="639"/>
      <c r="CV37" s="639"/>
      <c r="CW37" s="639"/>
      <c r="CX37" s="639"/>
      <c r="CY37" s="640"/>
      <c r="CZ37" s="623">
        <v>2.6</v>
      </c>
      <c r="DA37" s="641"/>
      <c r="DB37" s="641"/>
      <c r="DC37" s="642"/>
      <c r="DD37" s="626">
        <v>599392</v>
      </c>
      <c r="DE37" s="639"/>
      <c r="DF37" s="639"/>
      <c r="DG37" s="639"/>
      <c r="DH37" s="639"/>
      <c r="DI37" s="639"/>
      <c r="DJ37" s="639"/>
      <c r="DK37" s="640"/>
      <c r="DL37" s="626">
        <v>422793</v>
      </c>
      <c r="DM37" s="639"/>
      <c r="DN37" s="639"/>
      <c r="DO37" s="639"/>
      <c r="DP37" s="639"/>
      <c r="DQ37" s="639"/>
      <c r="DR37" s="639"/>
      <c r="DS37" s="639"/>
      <c r="DT37" s="639"/>
      <c r="DU37" s="639"/>
      <c r="DV37" s="640"/>
      <c r="DW37" s="643">
        <v>3</v>
      </c>
      <c r="DX37" s="644"/>
      <c r="DY37" s="644"/>
      <c r="DZ37" s="644"/>
      <c r="EA37" s="644"/>
      <c r="EB37" s="644"/>
      <c r="EC37" s="645"/>
    </row>
    <row r="38" spans="2:133" ht="11.25" customHeight="1">
      <c r="AQ38" s="646" t="s">
        <v>316</v>
      </c>
      <c r="AR38" s="647"/>
      <c r="AS38" s="647"/>
      <c r="AT38" s="647"/>
      <c r="AU38" s="647"/>
      <c r="AV38" s="647"/>
      <c r="AW38" s="647"/>
      <c r="AX38" s="647"/>
      <c r="AY38" s="648"/>
      <c r="AZ38" s="620">
        <v>3077</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19957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3102231</v>
      </c>
      <c r="CS38" s="621"/>
      <c r="CT38" s="621"/>
      <c r="CU38" s="621"/>
      <c r="CV38" s="621"/>
      <c r="CW38" s="621"/>
      <c r="CX38" s="621"/>
      <c r="CY38" s="622"/>
      <c r="CZ38" s="623">
        <v>13.3</v>
      </c>
      <c r="DA38" s="641"/>
      <c r="DB38" s="641"/>
      <c r="DC38" s="642"/>
      <c r="DD38" s="626">
        <v>2818938</v>
      </c>
      <c r="DE38" s="621"/>
      <c r="DF38" s="621"/>
      <c r="DG38" s="621"/>
      <c r="DH38" s="621"/>
      <c r="DI38" s="621"/>
      <c r="DJ38" s="621"/>
      <c r="DK38" s="622"/>
      <c r="DL38" s="626">
        <v>1829001</v>
      </c>
      <c r="DM38" s="621"/>
      <c r="DN38" s="621"/>
      <c r="DO38" s="621"/>
      <c r="DP38" s="621"/>
      <c r="DQ38" s="621"/>
      <c r="DR38" s="621"/>
      <c r="DS38" s="621"/>
      <c r="DT38" s="621"/>
      <c r="DU38" s="621"/>
      <c r="DV38" s="622"/>
      <c r="DW38" s="643">
        <v>12.8</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230560</v>
      </c>
      <c r="CS39" s="639"/>
      <c r="CT39" s="639"/>
      <c r="CU39" s="639"/>
      <c r="CV39" s="639"/>
      <c r="CW39" s="639"/>
      <c r="CX39" s="639"/>
      <c r="CY39" s="640"/>
      <c r="CZ39" s="623">
        <v>1</v>
      </c>
      <c r="DA39" s="641"/>
      <c r="DB39" s="641"/>
      <c r="DC39" s="642"/>
      <c r="DD39" s="626">
        <v>200000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1221811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210440</v>
      </c>
      <c r="CS40" s="621"/>
      <c r="CT40" s="621"/>
      <c r="CU40" s="621"/>
      <c r="CV40" s="621"/>
      <c r="CW40" s="621"/>
      <c r="CX40" s="621"/>
      <c r="CY40" s="622"/>
      <c r="CZ40" s="623">
        <v>0.9</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1334923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247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2399843</v>
      </c>
      <c r="CS42" s="621"/>
      <c r="CT42" s="621"/>
      <c r="CU42" s="621"/>
      <c r="CV42" s="621"/>
      <c r="CW42" s="621"/>
      <c r="CX42" s="621"/>
      <c r="CY42" s="622"/>
      <c r="CZ42" s="623">
        <v>10.3</v>
      </c>
      <c r="DA42" s="624"/>
      <c r="DB42" s="624"/>
      <c r="DC42" s="625"/>
      <c r="DD42" s="626">
        <v>1505431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67914</v>
      </c>
      <c r="CS43" s="639"/>
      <c r="CT43" s="639"/>
      <c r="CU43" s="639"/>
      <c r="CV43" s="639"/>
      <c r="CW43" s="639"/>
      <c r="CX43" s="639"/>
      <c r="CY43" s="640"/>
      <c r="CZ43" s="623">
        <v>0.3</v>
      </c>
      <c r="DA43" s="641"/>
      <c r="DB43" s="641"/>
      <c r="DC43" s="642"/>
      <c r="DD43" s="626">
        <v>67914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2399843</v>
      </c>
      <c r="CS44" s="621"/>
      <c r="CT44" s="621"/>
      <c r="CU44" s="621"/>
      <c r="CV44" s="621"/>
      <c r="CW44" s="621"/>
      <c r="CX44" s="621"/>
      <c r="CY44" s="622"/>
      <c r="CZ44" s="623">
        <v>10.3</v>
      </c>
      <c r="DA44" s="624"/>
      <c r="DB44" s="624"/>
      <c r="DC44" s="625"/>
      <c r="DD44" s="626">
        <v>1505431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542862</v>
      </c>
      <c r="CS45" s="639"/>
      <c r="CT45" s="639"/>
      <c r="CU45" s="639"/>
      <c r="CV45" s="639"/>
      <c r="CW45" s="639"/>
      <c r="CX45" s="639"/>
      <c r="CY45" s="640"/>
      <c r="CZ45" s="623">
        <v>2.2999999999999998</v>
      </c>
      <c r="DA45" s="641"/>
      <c r="DB45" s="641"/>
      <c r="DC45" s="642"/>
      <c r="DD45" s="626">
        <v>59195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1856981</v>
      </c>
      <c r="CS46" s="621"/>
      <c r="CT46" s="621"/>
      <c r="CU46" s="621"/>
      <c r="CV46" s="621"/>
      <c r="CW46" s="621"/>
      <c r="CX46" s="621"/>
      <c r="CY46" s="622"/>
      <c r="CZ46" s="623">
        <v>7.9</v>
      </c>
      <c r="DA46" s="624"/>
      <c r="DB46" s="624"/>
      <c r="DC46" s="625"/>
      <c r="DD46" s="626">
        <v>1446236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23408805</v>
      </c>
      <c r="CS49" s="605"/>
      <c r="CT49" s="605"/>
      <c r="CU49" s="605"/>
      <c r="CV49" s="605"/>
      <c r="CW49" s="605"/>
      <c r="CX49" s="605"/>
      <c r="CY49" s="606"/>
      <c r="CZ49" s="607">
        <v>100</v>
      </c>
      <c r="DA49" s="608"/>
      <c r="DB49" s="608"/>
      <c r="DC49" s="609"/>
      <c r="DD49" s="610">
        <v>16073306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24162</v>
      </c>
      <c r="R7" s="1134"/>
      <c r="S7" s="1134"/>
      <c r="T7" s="1134"/>
      <c r="U7" s="1134"/>
      <c r="V7" s="1134">
        <v>23288</v>
      </c>
      <c r="W7" s="1134"/>
      <c r="X7" s="1134"/>
      <c r="Y7" s="1134"/>
      <c r="Z7" s="1134"/>
      <c r="AA7" s="1134">
        <v>874</v>
      </c>
      <c r="AB7" s="1134"/>
      <c r="AC7" s="1134"/>
      <c r="AD7" s="1134"/>
      <c r="AE7" s="1135"/>
      <c r="AF7" s="1136">
        <v>870</v>
      </c>
      <c r="AG7" s="1137"/>
      <c r="AH7" s="1137"/>
      <c r="AI7" s="1137"/>
      <c r="AJ7" s="1138"/>
      <c r="AK7" s="1120">
        <v>242</v>
      </c>
      <c r="AL7" s="1121"/>
      <c r="AM7" s="1121"/>
      <c r="AN7" s="1121"/>
      <c r="AO7" s="1121"/>
      <c r="AP7" s="1121">
        <v>15446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t="s">
        <v>480</v>
      </c>
      <c r="CI7" s="1118"/>
      <c r="CJ7" s="1118"/>
      <c r="CK7" s="1118"/>
      <c r="CL7" s="1119"/>
      <c r="CM7" s="1117">
        <v>6</v>
      </c>
      <c r="CN7" s="1118"/>
      <c r="CO7" s="1118"/>
      <c r="CP7" s="1118"/>
      <c r="CQ7" s="1119"/>
      <c r="CR7" s="1117">
        <v>5</v>
      </c>
      <c r="CS7" s="1118"/>
      <c r="CT7" s="1118"/>
      <c r="CU7" s="1118"/>
      <c r="CV7" s="1119"/>
      <c r="CW7" s="1117">
        <v>11</v>
      </c>
      <c r="CX7" s="1118"/>
      <c r="CY7" s="1118"/>
      <c r="CZ7" s="1118"/>
      <c r="DA7" s="1119"/>
      <c r="DB7" s="1117" t="s">
        <v>480</v>
      </c>
      <c r="DC7" s="1118"/>
      <c r="DD7" s="1118"/>
      <c r="DE7" s="1118"/>
      <c r="DF7" s="1119"/>
      <c r="DG7" s="1117">
        <v>3628</v>
      </c>
      <c r="DH7" s="1118"/>
      <c r="DI7" s="1118"/>
      <c r="DJ7" s="1118"/>
      <c r="DK7" s="1119"/>
      <c r="DL7" s="1117" t="s">
        <v>480</v>
      </c>
      <c r="DM7" s="1118"/>
      <c r="DN7" s="1118"/>
      <c r="DO7" s="1118"/>
      <c r="DP7" s="1119"/>
      <c r="DQ7" s="1117" t="s">
        <v>480</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1219</v>
      </c>
      <c r="R8" s="1073"/>
      <c r="S8" s="1073"/>
      <c r="T8" s="1073"/>
      <c r="U8" s="1073"/>
      <c r="V8" s="1073">
        <v>1173</v>
      </c>
      <c r="W8" s="1073"/>
      <c r="X8" s="1073"/>
      <c r="Y8" s="1073"/>
      <c r="Z8" s="1073"/>
      <c r="AA8" s="1073">
        <v>46</v>
      </c>
      <c r="AB8" s="1073"/>
      <c r="AC8" s="1073"/>
      <c r="AD8" s="1073"/>
      <c r="AE8" s="1074"/>
      <c r="AF8" s="1048">
        <v>4</v>
      </c>
      <c r="AG8" s="1049"/>
      <c r="AH8" s="1049"/>
      <c r="AI8" s="1049"/>
      <c r="AJ8" s="1050"/>
      <c r="AK8" s="1115">
        <v>1011</v>
      </c>
      <c r="AL8" s="1116"/>
      <c r="AM8" s="1116"/>
      <c r="AN8" s="1116"/>
      <c r="AO8" s="1116"/>
      <c r="AP8" s="1116">
        <v>2043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540</v>
      </c>
      <c r="BT8" s="1044"/>
      <c r="BU8" s="1044"/>
      <c r="BV8" s="1044"/>
      <c r="BW8" s="1044"/>
      <c r="BX8" s="1044"/>
      <c r="BY8" s="1044"/>
      <c r="BZ8" s="1044"/>
      <c r="CA8" s="1044"/>
      <c r="CB8" s="1044"/>
      <c r="CC8" s="1044"/>
      <c r="CD8" s="1044"/>
      <c r="CE8" s="1044"/>
      <c r="CF8" s="1044"/>
      <c r="CG8" s="1045"/>
      <c r="CH8" s="1018">
        <v>10</v>
      </c>
      <c r="CI8" s="1019"/>
      <c r="CJ8" s="1019"/>
      <c r="CK8" s="1019"/>
      <c r="CL8" s="1020"/>
      <c r="CM8" s="1018">
        <v>114</v>
      </c>
      <c r="CN8" s="1019"/>
      <c r="CO8" s="1019"/>
      <c r="CP8" s="1019"/>
      <c r="CQ8" s="1020"/>
      <c r="CR8" s="1018">
        <v>1</v>
      </c>
      <c r="CS8" s="1019"/>
      <c r="CT8" s="1019"/>
      <c r="CU8" s="1019"/>
      <c r="CV8" s="1020"/>
      <c r="CW8" s="1018" t="s">
        <v>480</v>
      </c>
      <c r="CX8" s="1019"/>
      <c r="CY8" s="1019"/>
      <c r="CZ8" s="1019"/>
      <c r="DA8" s="1020"/>
      <c r="DB8" s="1018" t="s">
        <v>480</v>
      </c>
      <c r="DC8" s="1019"/>
      <c r="DD8" s="1019"/>
      <c r="DE8" s="1019"/>
      <c r="DF8" s="1020"/>
      <c r="DG8" s="1018" t="s">
        <v>480</v>
      </c>
      <c r="DH8" s="1019"/>
      <c r="DI8" s="1019"/>
      <c r="DJ8" s="1019"/>
      <c r="DK8" s="1020"/>
      <c r="DL8" s="1018" t="s">
        <v>480</v>
      </c>
      <c r="DM8" s="1019"/>
      <c r="DN8" s="1019"/>
      <c r="DO8" s="1019"/>
      <c r="DP8" s="1020"/>
      <c r="DQ8" s="1018" t="s">
        <v>480</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93</v>
      </c>
      <c r="R9" s="1073"/>
      <c r="S9" s="1073"/>
      <c r="T9" s="1073"/>
      <c r="U9" s="1073"/>
      <c r="V9" s="1073">
        <v>88</v>
      </c>
      <c r="W9" s="1073"/>
      <c r="X9" s="1073"/>
      <c r="Y9" s="1073"/>
      <c r="Z9" s="1073"/>
      <c r="AA9" s="1073">
        <v>4</v>
      </c>
      <c r="AB9" s="1073"/>
      <c r="AC9" s="1073"/>
      <c r="AD9" s="1073"/>
      <c r="AE9" s="1074"/>
      <c r="AF9" s="1048">
        <v>4</v>
      </c>
      <c r="AG9" s="1049"/>
      <c r="AH9" s="1049"/>
      <c r="AI9" s="1049"/>
      <c r="AJ9" s="1050"/>
      <c r="AK9" s="1115" t="s">
        <v>480</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24344</v>
      </c>
      <c r="R23" s="1098"/>
      <c r="S23" s="1098"/>
      <c r="T23" s="1098"/>
      <c r="U23" s="1098"/>
      <c r="V23" s="1098">
        <v>23420</v>
      </c>
      <c r="W23" s="1098"/>
      <c r="X23" s="1098"/>
      <c r="Y23" s="1098"/>
      <c r="Z23" s="1098"/>
      <c r="AA23" s="1098">
        <v>924</v>
      </c>
      <c r="AB23" s="1098"/>
      <c r="AC23" s="1098"/>
      <c r="AD23" s="1098"/>
      <c r="AE23" s="1099"/>
      <c r="AF23" s="1100">
        <v>879</v>
      </c>
      <c r="AG23" s="1098"/>
      <c r="AH23" s="1098"/>
      <c r="AI23" s="1098"/>
      <c r="AJ23" s="1101"/>
      <c r="AK23" s="1102"/>
      <c r="AL23" s="1103"/>
      <c r="AM23" s="1103"/>
      <c r="AN23" s="1103"/>
      <c r="AO23" s="1103"/>
      <c r="AP23" s="1098">
        <v>17489</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8927</v>
      </c>
      <c r="R28" s="1083"/>
      <c r="S28" s="1083"/>
      <c r="T28" s="1083"/>
      <c r="U28" s="1083"/>
      <c r="V28" s="1083">
        <v>8745</v>
      </c>
      <c r="W28" s="1083"/>
      <c r="X28" s="1083"/>
      <c r="Y28" s="1083"/>
      <c r="Z28" s="1083"/>
      <c r="AA28" s="1083">
        <v>182</v>
      </c>
      <c r="AB28" s="1083"/>
      <c r="AC28" s="1083"/>
      <c r="AD28" s="1083"/>
      <c r="AE28" s="1084"/>
      <c r="AF28" s="1085">
        <v>182</v>
      </c>
      <c r="AG28" s="1083"/>
      <c r="AH28" s="1083"/>
      <c r="AI28" s="1083"/>
      <c r="AJ28" s="1086"/>
      <c r="AK28" s="1087">
        <v>1222</v>
      </c>
      <c r="AL28" s="1075"/>
      <c r="AM28" s="1075"/>
      <c r="AN28" s="1075"/>
      <c r="AO28" s="1075"/>
      <c r="AP28" s="1075" t="s">
        <v>480</v>
      </c>
      <c r="AQ28" s="1075"/>
      <c r="AR28" s="1075"/>
      <c r="AS28" s="1075"/>
      <c r="AT28" s="1075"/>
      <c r="AU28" s="1075" t="s">
        <v>480</v>
      </c>
      <c r="AV28" s="1075"/>
      <c r="AW28" s="1075"/>
      <c r="AX28" s="1075"/>
      <c r="AY28" s="1075"/>
      <c r="AZ28" s="1076" t="s">
        <v>480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4851</v>
      </c>
      <c r="R29" s="1073"/>
      <c r="S29" s="1073"/>
      <c r="T29" s="1073"/>
      <c r="U29" s="1073"/>
      <c r="V29" s="1073">
        <v>4739</v>
      </c>
      <c r="W29" s="1073"/>
      <c r="X29" s="1073"/>
      <c r="Y29" s="1073"/>
      <c r="Z29" s="1073"/>
      <c r="AA29" s="1073">
        <v>112</v>
      </c>
      <c r="AB29" s="1073"/>
      <c r="AC29" s="1073"/>
      <c r="AD29" s="1073"/>
      <c r="AE29" s="1074"/>
      <c r="AF29" s="1048">
        <v>112</v>
      </c>
      <c r="AG29" s="1049"/>
      <c r="AH29" s="1049"/>
      <c r="AI29" s="1049"/>
      <c r="AJ29" s="1050"/>
      <c r="AK29" s="1009">
        <v>675</v>
      </c>
      <c r="AL29" s="1000"/>
      <c r="AM29" s="1000"/>
      <c r="AN29" s="1000"/>
      <c r="AO29" s="1000"/>
      <c r="AP29" s="1000" t="s">
        <v>480</v>
      </c>
      <c r="AQ29" s="1000"/>
      <c r="AR29" s="1000"/>
      <c r="AS29" s="1000"/>
      <c r="AT29" s="1000"/>
      <c r="AU29" s="1000" t="s">
        <v>480</v>
      </c>
      <c r="AV29" s="1000"/>
      <c r="AW29" s="1000"/>
      <c r="AX29" s="1000"/>
      <c r="AY29" s="1000"/>
      <c r="AZ29" s="1071" t="s">
        <v>480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783</v>
      </c>
      <c r="R30" s="1073"/>
      <c r="S30" s="1073"/>
      <c r="T30" s="1073"/>
      <c r="U30" s="1073"/>
      <c r="V30" s="1073">
        <v>777</v>
      </c>
      <c r="W30" s="1073"/>
      <c r="X30" s="1073"/>
      <c r="Y30" s="1073"/>
      <c r="Z30" s="1073"/>
      <c r="AA30" s="1073">
        <v>6</v>
      </c>
      <c r="AB30" s="1073"/>
      <c r="AC30" s="1073"/>
      <c r="AD30" s="1073"/>
      <c r="AE30" s="1074"/>
      <c r="AF30" s="1048">
        <v>6</v>
      </c>
      <c r="AG30" s="1049"/>
      <c r="AH30" s="1049"/>
      <c r="AI30" s="1049"/>
      <c r="AJ30" s="1050"/>
      <c r="AK30" s="1009">
        <v>138</v>
      </c>
      <c r="AL30" s="1000"/>
      <c r="AM30" s="1000"/>
      <c r="AN30" s="1000"/>
      <c r="AO30" s="1000"/>
      <c r="AP30" s="1000" t="s">
        <v>480</v>
      </c>
      <c r="AQ30" s="1000"/>
      <c r="AR30" s="1000"/>
      <c r="AS30" s="1000"/>
      <c r="AT30" s="1000"/>
      <c r="AU30" s="1000" t="s">
        <v>480</v>
      </c>
      <c r="AV30" s="1000"/>
      <c r="AW30" s="1000"/>
      <c r="AX30" s="1000"/>
      <c r="AY30" s="1000"/>
      <c r="AZ30" s="1071" t="s">
        <v>480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1341</v>
      </c>
      <c r="R31" s="1073"/>
      <c r="S31" s="1073"/>
      <c r="T31" s="1073"/>
      <c r="U31" s="1073"/>
      <c r="V31" s="1073">
        <v>1161</v>
      </c>
      <c r="W31" s="1073"/>
      <c r="X31" s="1073"/>
      <c r="Y31" s="1073"/>
      <c r="Z31" s="1073"/>
      <c r="AA31" s="1073">
        <v>180</v>
      </c>
      <c r="AB31" s="1073"/>
      <c r="AC31" s="1073"/>
      <c r="AD31" s="1073"/>
      <c r="AE31" s="1074"/>
      <c r="AF31" s="1048">
        <v>1372</v>
      </c>
      <c r="AG31" s="1049"/>
      <c r="AH31" s="1049"/>
      <c r="AI31" s="1049"/>
      <c r="AJ31" s="1050"/>
      <c r="AK31" s="1009">
        <v>3</v>
      </c>
      <c r="AL31" s="1000"/>
      <c r="AM31" s="1000"/>
      <c r="AN31" s="1000"/>
      <c r="AO31" s="1000"/>
      <c r="AP31" s="1000">
        <v>3309</v>
      </c>
      <c r="AQ31" s="1000"/>
      <c r="AR31" s="1000"/>
      <c r="AS31" s="1000"/>
      <c r="AT31" s="1000"/>
      <c r="AU31" s="1000" t="s">
        <v>480</v>
      </c>
      <c r="AV31" s="1000"/>
      <c r="AW31" s="1000"/>
      <c r="AX31" s="1000"/>
      <c r="AY31" s="1000"/>
      <c r="AZ31" s="1071" t="s">
        <v>480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3131</v>
      </c>
      <c r="R32" s="1073"/>
      <c r="S32" s="1073"/>
      <c r="T32" s="1073"/>
      <c r="U32" s="1073"/>
      <c r="V32" s="1073">
        <v>3045</v>
      </c>
      <c r="W32" s="1073"/>
      <c r="X32" s="1073"/>
      <c r="Y32" s="1073"/>
      <c r="Z32" s="1073"/>
      <c r="AA32" s="1073">
        <v>87</v>
      </c>
      <c r="AB32" s="1073"/>
      <c r="AC32" s="1073"/>
      <c r="AD32" s="1073"/>
      <c r="AE32" s="1074"/>
      <c r="AF32" s="1048">
        <v>1092</v>
      </c>
      <c r="AG32" s="1049"/>
      <c r="AH32" s="1049"/>
      <c r="AI32" s="1049"/>
      <c r="AJ32" s="1050"/>
      <c r="AK32" s="1009">
        <v>256</v>
      </c>
      <c r="AL32" s="1000"/>
      <c r="AM32" s="1000"/>
      <c r="AN32" s="1000"/>
      <c r="AO32" s="1000"/>
      <c r="AP32" s="1000">
        <v>170</v>
      </c>
      <c r="AQ32" s="1000"/>
      <c r="AR32" s="1000"/>
      <c r="AS32" s="1000"/>
      <c r="AT32" s="1000"/>
      <c r="AU32" s="1000">
        <v>97</v>
      </c>
      <c r="AV32" s="1000"/>
      <c r="AW32" s="1000"/>
      <c r="AX32" s="1000"/>
      <c r="AY32" s="1000"/>
      <c r="AZ32" s="1071" t="s">
        <v>480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1610</v>
      </c>
      <c r="R33" s="1073"/>
      <c r="S33" s="1073"/>
      <c r="T33" s="1073"/>
      <c r="U33" s="1073"/>
      <c r="V33" s="1073">
        <v>1605</v>
      </c>
      <c r="W33" s="1073"/>
      <c r="X33" s="1073"/>
      <c r="Y33" s="1073"/>
      <c r="Z33" s="1073"/>
      <c r="AA33" s="1073">
        <v>5</v>
      </c>
      <c r="AB33" s="1073"/>
      <c r="AC33" s="1073"/>
      <c r="AD33" s="1073"/>
      <c r="AE33" s="1074"/>
      <c r="AF33" s="1048">
        <v>5</v>
      </c>
      <c r="AG33" s="1049"/>
      <c r="AH33" s="1049"/>
      <c r="AI33" s="1049"/>
      <c r="AJ33" s="1050"/>
      <c r="AK33" s="1009">
        <v>545</v>
      </c>
      <c r="AL33" s="1000"/>
      <c r="AM33" s="1000"/>
      <c r="AN33" s="1000"/>
      <c r="AO33" s="1000"/>
      <c r="AP33" s="1000">
        <v>6093</v>
      </c>
      <c r="AQ33" s="1000"/>
      <c r="AR33" s="1000"/>
      <c r="AS33" s="1000"/>
      <c r="AT33" s="1000"/>
      <c r="AU33" s="1000">
        <v>3942</v>
      </c>
      <c r="AV33" s="1000"/>
      <c r="AW33" s="1000"/>
      <c r="AX33" s="1000"/>
      <c r="AY33" s="1000"/>
      <c r="AZ33" s="1071" t="s">
        <v>480</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2770</v>
      </c>
      <c r="AG63" s="988"/>
      <c r="AH63" s="988"/>
      <c r="AI63" s="988"/>
      <c r="AJ63" s="1059"/>
      <c r="AK63" s="1060"/>
      <c r="AL63" s="992"/>
      <c r="AM63" s="992"/>
      <c r="AN63" s="992"/>
      <c r="AO63" s="992"/>
      <c r="AP63" s="988">
        <v>9573</v>
      </c>
      <c r="AQ63" s="988"/>
      <c r="AR63" s="988"/>
      <c r="AS63" s="988"/>
      <c r="AT63" s="988"/>
      <c r="AU63" s="988">
        <v>4039</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49048</v>
      </c>
      <c r="R68" s="1011"/>
      <c r="S68" s="1011"/>
      <c r="T68" s="1011"/>
      <c r="U68" s="1011"/>
      <c r="V68" s="1011">
        <v>47631</v>
      </c>
      <c r="W68" s="1011"/>
      <c r="X68" s="1011"/>
      <c r="Y68" s="1011"/>
      <c r="Z68" s="1011"/>
      <c r="AA68" s="1011">
        <v>1417</v>
      </c>
      <c r="AB68" s="1011"/>
      <c r="AC68" s="1011"/>
      <c r="AD68" s="1011"/>
      <c r="AE68" s="1011"/>
      <c r="AF68" s="1011">
        <v>1417</v>
      </c>
      <c r="AG68" s="1011"/>
      <c r="AH68" s="1011"/>
      <c r="AI68" s="1011"/>
      <c r="AJ68" s="1011"/>
      <c r="AK68" s="1011" t="s">
        <v>480</v>
      </c>
      <c r="AL68" s="1011"/>
      <c r="AM68" s="1011"/>
      <c r="AN68" s="1011"/>
      <c r="AO68" s="1011"/>
      <c r="AP68" s="1011" t="s">
        <v>480</v>
      </c>
      <c r="AQ68" s="1011"/>
      <c r="AR68" s="1011"/>
      <c r="AS68" s="1011"/>
      <c r="AT68" s="1011"/>
      <c r="AU68" s="1011" t="s">
        <v>480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1914</v>
      </c>
      <c r="R69" s="1000"/>
      <c r="S69" s="1000"/>
      <c r="T69" s="1000"/>
      <c r="U69" s="1000"/>
      <c r="V69" s="1000">
        <v>1838</v>
      </c>
      <c r="W69" s="1000"/>
      <c r="X69" s="1000"/>
      <c r="Y69" s="1000"/>
      <c r="Z69" s="1000"/>
      <c r="AA69" s="1000">
        <v>77</v>
      </c>
      <c r="AB69" s="1000"/>
      <c r="AC69" s="1000"/>
      <c r="AD69" s="1000"/>
      <c r="AE69" s="1000"/>
      <c r="AF69" s="1000">
        <v>77</v>
      </c>
      <c r="AG69" s="1000"/>
      <c r="AH69" s="1000"/>
      <c r="AI69" s="1000"/>
      <c r="AJ69" s="1000"/>
      <c r="AK69" s="1000" t="s">
        <v>480</v>
      </c>
      <c r="AL69" s="1000"/>
      <c r="AM69" s="1000"/>
      <c r="AN69" s="1000"/>
      <c r="AO69" s="1000"/>
      <c r="AP69" s="1000">
        <v>428</v>
      </c>
      <c r="AQ69" s="1000"/>
      <c r="AR69" s="1000"/>
      <c r="AS69" s="1000"/>
      <c r="AT69" s="1000"/>
      <c r="AU69" s="1000">
        <v>185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1551</v>
      </c>
      <c r="R70" s="1000"/>
      <c r="S70" s="1000"/>
      <c r="T70" s="1000"/>
      <c r="U70" s="1000"/>
      <c r="V70" s="1000">
        <v>1512</v>
      </c>
      <c r="W70" s="1000"/>
      <c r="X70" s="1000"/>
      <c r="Y70" s="1000"/>
      <c r="Z70" s="1000"/>
      <c r="AA70" s="1000">
        <v>38</v>
      </c>
      <c r="AB70" s="1000"/>
      <c r="AC70" s="1000"/>
      <c r="AD70" s="1000"/>
      <c r="AE70" s="1000"/>
      <c r="AF70" s="1000">
        <v>38</v>
      </c>
      <c r="AG70" s="1000"/>
      <c r="AH70" s="1000"/>
      <c r="AI70" s="1000"/>
      <c r="AJ70" s="1000"/>
      <c r="AK70" s="1000" t="s">
        <v>480</v>
      </c>
      <c r="AL70" s="1000"/>
      <c r="AM70" s="1000"/>
      <c r="AN70" s="1000"/>
      <c r="AO70" s="1000"/>
      <c r="AP70" s="1000" t="s">
        <v>480</v>
      </c>
      <c r="AQ70" s="1000"/>
      <c r="AR70" s="1000"/>
      <c r="AS70" s="1000"/>
      <c r="AT70" s="1000"/>
      <c r="AU70" s="1000" t="s">
        <v>480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653677</v>
      </c>
      <c r="R71" s="1000"/>
      <c r="S71" s="1000"/>
      <c r="T71" s="1000"/>
      <c r="U71" s="1000"/>
      <c r="V71" s="1000">
        <v>638723</v>
      </c>
      <c r="W71" s="1000"/>
      <c r="X71" s="1000"/>
      <c r="Y71" s="1000"/>
      <c r="Z71" s="1000"/>
      <c r="AA71" s="1000">
        <v>14954</v>
      </c>
      <c r="AB71" s="1000"/>
      <c r="AC71" s="1000"/>
      <c r="AD71" s="1000"/>
      <c r="AE71" s="1000"/>
      <c r="AF71" s="1000">
        <v>14954</v>
      </c>
      <c r="AG71" s="1000"/>
      <c r="AH71" s="1000"/>
      <c r="AI71" s="1000"/>
      <c r="AJ71" s="1000"/>
      <c r="AK71" s="1000">
        <v>3939</v>
      </c>
      <c r="AL71" s="1000"/>
      <c r="AM71" s="1000"/>
      <c r="AN71" s="1000"/>
      <c r="AO71" s="1000"/>
      <c r="AP71" s="1000" t="s">
        <v>480</v>
      </c>
      <c r="AQ71" s="1000"/>
      <c r="AR71" s="1000"/>
      <c r="AS71" s="1000"/>
      <c r="AT71" s="1000"/>
      <c r="AU71" s="1000" t="s">
        <v>480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v>22</v>
      </c>
      <c r="AL72" s="1000"/>
      <c r="AM72" s="1000"/>
      <c r="AN72" s="1000"/>
      <c r="AO72" s="1000"/>
      <c r="AP72" s="1000" t="s">
        <v>480</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480</v>
      </c>
      <c r="AL73" s="1000"/>
      <c r="AM73" s="1000"/>
      <c r="AN73" s="1000"/>
      <c r="AO73" s="1000"/>
      <c r="AP73" s="1000" t="s">
        <v>480</v>
      </c>
      <c r="AQ73" s="1000"/>
      <c r="AR73" s="1000"/>
      <c r="AS73" s="1000"/>
      <c r="AT73" s="1000"/>
      <c r="AU73" s="1000" t="s">
        <v>480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t="s">
        <v>480</v>
      </c>
      <c r="AQ74" s="1000"/>
      <c r="AR74" s="1000"/>
      <c r="AS74" s="1000"/>
      <c r="AT74" s="1000"/>
      <c r="AU74" s="1000" t="s">
        <v>480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18103</v>
      </c>
      <c r="AG88" s="988"/>
      <c r="AH88" s="988"/>
      <c r="AI88" s="988"/>
      <c r="AJ88" s="988"/>
      <c r="AK88" s="992"/>
      <c r="AL88" s="992"/>
      <c r="AM88" s="992"/>
      <c r="AN88" s="992"/>
      <c r="AO88" s="992"/>
      <c r="AP88" s="988">
        <v>428</v>
      </c>
      <c r="AQ88" s="988"/>
      <c r="AR88" s="988"/>
      <c r="AS88" s="988"/>
      <c r="AT88" s="988"/>
      <c r="AU88" s="988">
        <v>185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v>
      </c>
      <c r="CS102" s="980"/>
      <c r="CT102" s="980"/>
      <c r="CU102" s="980"/>
      <c r="CV102" s="981"/>
      <c r="CW102" s="979">
        <v>11</v>
      </c>
      <c r="CX102" s="980"/>
      <c r="CY102" s="980"/>
      <c r="CZ102" s="980"/>
      <c r="DA102" s="981"/>
      <c r="DB102" s="979" t="s">
        <v>480</v>
      </c>
      <c r="DC102" s="980"/>
      <c r="DD102" s="980"/>
      <c r="DE102" s="980"/>
      <c r="DF102" s="981"/>
      <c r="DG102" s="979">
        <v>3628</v>
      </c>
      <c r="DH102" s="980"/>
      <c r="DI102" s="980"/>
      <c r="DJ102" s="980"/>
      <c r="DK102" s="981"/>
      <c r="DL102" s="979" t="s">
        <v>480</v>
      </c>
      <c r="DM102" s="980"/>
      <c r="DN102" s="980"/>
      <c r="DO102" s="980"/>
      <c r="DP102" s="981"/>
      <c r="DQ102" s="979" t="s">
        <v>480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1509621</v>
      </c>
      <c r="AB110" s="916"/>
      <c r="AC110" s="916"/>
      <c r="AD110" s="916"/>
      <c r="AE110" s="917"/>
      <c r="AF110" s="918">
        <v>1327478</v>
      </c>
      <c r="AG110" s="916"/>
      <c r="AH110" s="916"/>
      <c r="AI110" s="916"/>
      <c r="AJ110" s="917"/>
      <c r="AK110" s="918">
        <v>1435855</v>
      </c>
      <c r="AL110" s="916"/>
      <c r="AM110" s="916"/>
      <c r="AN110" s="916"/>
      <c r="AO110" s="917"/>
      <c r="AP110" s="919">
        <v>11.3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16342288</v>
      </c>
      <c r="BR110" s="863"/>
      <c r="BS110" s="863"/>
      <c r="BT110" s="863"/>
      <c r="BU110" s="863"/>
      <c r="BV110" s="863">
        <v>17342676</v>
      </c>
      <c r="BW110" s="863"/>
      <c r="BX110" s="863"/>
      <c r="BY110" s="863"/>
      <c r="BZ110" s="863"/>
      <c r="CA110" s="863">
        <v>17489009</v>
      </c>
      <c r="CB110" s="863"/>
      <c r="CC110" s="863"/>
      <c r="CD110" s="863"/>
      <c r="CE110" s="863"/>
      <c r="CF110" s="887">
        <v>137.69999999999999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4835034</v>
      </c>
      <c r="BR111" s="835"/>
      <c r="BS111" s="835"/>
      <c r="BT111" s="835"/>
      <c r="BU111" s="835"/>
      <c r="BV111" s="835">
        <v>3944486</v>
      </c>
      <c r="BW111" s="835"/>
      <c r="BX111" s="835"/>
      <c r="BY111" s="835"/>
      <c r="BZ111" s="835"/>
      <c r="CA111" s="835">
        <v>3668883</v>
      </c>
      <c r="CB111" s="835"/>
      <c r="CC111" s="835"/>
      <c r="CD111" s="835"/>
      <c r="CE111" s="835"/>
      <c r="CF111" s="896">
        <v>28.9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4340406</v>
      </c>
      <c r="BR112" s="835"/>
      <c r="BS112" s="835"/>
      <c r="BT112" s="835"/>
      <c r="BU112" s="835"/>
      <c r="BV112" s="835">
        <v>4129270</v>
      </c>
      <c r="BW112" s="835"/>
      <c r="BX112" s="835"/>
      <c r="BY112" s="835"/>
      <c r="BZ112" s="835"/>
      <c r="CA112" s="835">
        <v>4039482</v>
      </c>
      <c r="CB112" s="835"/>
      <c r="CC112" s="835"/>
      <c r="CD112" s="835"/>
      <c r="CE112" s="835"/>
      <c r="CF112" s="896">
        <v>31.8</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375906</v>
      </c>
      <c r="AB113" s="944"/>
      <c r="AC113" s="944"/>
      <c r="AD113" s="944"/>
      <c r="AE113" s="945"/>
      <c r="AF113" s="946">
        <v>380257</v>
      </c>
      <c r="AG113" s="944"/>
      <c r="AH113" s="944"/>
      <c r="AI113" s="944"/>
      <c r="AJ113" s="945"/>
      <c r="AK113" s="946">
        <v>362170</v>
      </c>
      <c r="AL113" s="944"/>
      <c r="AM113" s="944"/>
      <c r="AN113" s="944"/>
      <c r="AO113" s="945"/>
      <c r="AP113" s="947">
        <v>2.9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368344</v>
      </c>
      <c r="BR113" s="835"/>
      <c r="BS113" s="835"/>
      <c r="BT113" s="835"/>
      <c r="BU113" s="835"/>
      <c r="BV113" s="835">
        <v>269536</v>
      </c>
      <c r="BW113" s="835"/>
      <c r="BX113" s="835"/>
      <c r="BY113" s="835"/>
      <c r="BZ113" s="835"/>
      <c r="CA113" s="835">
        <v>185320</v>
      </c>
      <c r="CB113" s="835"/>
      <c r="CC113" s="835"/>
      <c r="CD113" s="835"/>
      <c r="CE113" s="835"/>
      <c r="CF113" s="896">
        <v>1.5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68407</v>
      </c>
      <c r="AB114" s="798"/>
      <c r="AC114" s="798"/>
      <c r="AD114" s="798"/>
      <c r="AE114" s="799"/>
      <c r="AF114" s="800">
        <v>72372</v>
      </c>
      <c r="AG114" s="798"/>
      <c r="AH114" s="798"/>
      <c r="AI114" s="798"/>
      <c r="AJ114" s="799"/>
      <c r="AK114" s="800">
        <v>63540</v>
      </c>
      <c r="AL114" s="798"/>
      <c r="AM114" s="798"/>
      <c r="AN114" s="798"/>
      <c r="AO114" s="799"/>
      <c r="AP114" s="845">
        <v>0.5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2802670</v>
      </c>
      <c r="BR114" s="835"/>
      <c r="BS114" s="835"/>
      <c r="BT114" s="835"/>
      <c r="BU114" s="835"/>
      <c r="BV114" s="835">
        <v>2676310</v>
      </c>
      <c r="BW114" s="835"/>
      <c r="BX114" s="835"/>
      <c r="BY114" s="835"/>
      <c r="BZ114" s="835"/>
      <c r="CA114" s="835">
        <v>2584776</v>
      </c>
      <c r="CB114" s="835"/>
      <c r="CC114" s="835"/>
      <c r="CD114" s="835"/>
      <c r="CE114" s="835"/>
      <c r="CF114" s="896">
        <v>20.3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504223</v>
      </c>
      <c r="AB115" s="944"/>
      <c r="AC115" s="944"/>
      <c r="AD115" s="944"/>
      <c r="AE115" s="945"/>
      <c r="AF115" s="946">
        <v>897276</v>
      </c>
      <c r="AG115" s="944"/>
      <c r="AH115" s="944"/>
      <c r="AI115" s="944"/>
      <c r="AJ115" s="945"/>
      <c r="AK115" s="946">
        <v>285077</v>
      </c>
      <c r="AL115" s="944"/>
      <c r="AM115" s="944"/>
      <c r="AN115" s="944"/>
      <c r="AO115" s="945"/>
      <c r="AP115" s="947">
        <v>2.2000000000000002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1171</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4769874</v>
      </c>
      <c r="DH115" s="798"/>
      <c r="DI115" s="798"/>
      <c r="DJ115" s="798"/>
      <c r="DK115" s="799"/>
      <c r="DL115" s="800">
        <v>3891496</v>
      </c>
      <c r="DM115" s="798"/>
      <c r="DN115" s="798"/>
      <c r="DO115" s="798"/>
      <c r="DP115" s="799"/>
      <c r="DQ115" s="800">
        <v>3628063</v>
      </c>
      <c r="DR115" s="798"/>
      <c r="DS115" s="798"/>
      <c r="DT115" s="798"/>
      <c r="DU115" s="799"/>
      <c r="DV115" s="845">
        <v>28.6</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65160</v>
      </c>
      <c r="DH116" s="798"/>
      <c r="DI116" s="798"/>
      <c r="DJ116" s="798"/>
      <c r="DK116" s="799"/>
      <c r="DL116" s="800">
        <v>52990</v>
      </c>
      <c r="DM116" s="798"/>
      <c r="DN116" s="798"/>
      <c r="DO116" s="798"/>
      <c r="DP116" s="799"/>
      <c r="DQ116" s="800">
        <v>40820</v>
      </c>
      <c r="DR116" s="798"/>
      <c r="DS116" s="798"/>
      <c r="DT116" s="798"/>
      <c r="DU116" s="799"/>
      <c r="DV116" s="845">
        <v>0.3</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2458157</v>
      </c>
      <c r="AB117" s="930"/>
      <c r="AC117" s="930"/>
      <c r="AD117" s="930"/>
      <c r="AE117" s="931"/>
      <c r="AF117" s="932">
        <v>2677383</v>
      </c>
      <c r="AG117" s="930"/>
      <c r="AH117" s="930"/>
      <c r="AI117" s="930"/>
      <c r="AJ117" s="931"/>
      <c r="AK117" s="932">
        <v>2146642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28689913</v>
      </c>
      <c r="BR119" s="866"/>
      <c r="BS119" s="866"/>
      <c r="BT119" s="866"/>
      <c r="BU119" s="866"/>
      <c r="BV119" s="866">
        <v>28362278</v>
      </c>
      <c r="BW119" s="866"/>
      <c r="BX119" s="866"/>
      <c r="BY119" s="866"/>
      <c r="BZ119" s="866"/>
      <c r="CA119" s="866">
        <v>27967470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4230260</v>
      </c>
      <c r="BR120" s="863"/>
      <c r="BS120" s="863"/>
      <c r="BT120" s="863"/>
      <c r="BU120" s="863"/>
      <c r="BV120" s="863">
        <v>4951281</v>
      </c>
      <c r="BW120" s="863"/>
      <c r="BX120" s="863"/>
      <c r="BY120" s="863"/>
      <c r="BZ120" s="863"/>
      <c r="CA120" s="863">
        <v>5051835</v>
      </c>
      <c r="CB120" s="863"/>
      <c r="CC120" s="863"/>
      <c r="CD120" s="863"/>
      <c r="CE120" s="863"/>
      <c r="CF120" s="887">
        <v>39.799999999999997</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4184124</v>
      </c>
      <c r="DH120" s="863"/>
      <c r="DI120" s="863"/>
      <c r="DJ120" s="863"/>
      <c r="DK120" s="863"/>
      <c r="DL120" s="863">
        <v>3998411</v>
      </c>
      <c r="DM120" s="863"/>
      <c r="DN120" s="863"/>
      <c r="DO120" s="863"/>
      <c r="DP120" s="863"/>
      <c r="DQ120" s="863">
        <v>3942232</v>
      </c>
      <c r="DR120" s="863"/>
      <c r="DS120" s="863"/>
      <c r="DT120" s="863"/>
      <c r="DU120" s="863"/>
      <c r="DV120" s="864">
        <v>31</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6431134</v>
      </c>
      <c r="BR121" s="835"/>
      <c r="BS121" s="835"/>
      <c r="BT121" s="835"/>
      <c r="BU121" s="835"/>
      <c r="BV121" s="835">
        <v>5737318</v>
      </c>
      <c r="BW121" s="835"/>
      <c r="BX121" s="835"/>
      <c r="BY121" s="835"/>
      <c r="BZ121" s="835"/>
      <c r="CA121" s="835">
        <v>6091261</v>
      </c>
      <c r="CB121" s="835"/>
      <c r="CC121" s="835"/>
      <c r="CD121" s="835"/>
      <c r="CE121" s="835"/>
      <c r="CF121" s="896">
        <v>48</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156282</v>
      </c>
      <c r="DH121" s="835"/>
      <c r="DI121" s="835"/>
      <c r="DJ121" s="835"/>
      <c r="DK121" s="835"/>
      <c r="DL121" s="835">
        <v>130859</v>
      </c>
      <c r="DM121" s="835"/>
      <c r="DN121" s="835"/>
      <c r="DO121" s="835"/>
      <c r="DP121" s="835"/>
      <c r="DQ121" s="835">
        <v>97250</v>
      </c>
      <c r="DR121" s="835"/>
      <c r="DS121" s="835"/>
      <c r="DT121" s="835"/>
      <c r="DU121" s="835"/>
      <c r="DV121" s="812">
        <v>0.8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16629188</v>
      </c>
      <c r="BR122" s="866"/>
      <c r="BS122" s="866"/>
      <c r="BT122" s="866"/>
      <c r="BU122" s="866"/>
      <c r="BV122" s="866">
        <v>16648472</v>
      </c>
      <c r="BW122" s="866"/>
      <c r="BX122" s="866"/>
      <c r="BY122" s="866"/>
      <c r="BZ122" s="866"/>
      <c r="CA122" s="866">
        <v>16562980</v>
      </c>
      <c r="CB122" s="866"/>
      <c r="CC122" s="866"/>
      <c r="CD122" s="866"/>
      <c r="CE122" s="866"/>
      <c r="CF122" s="867">
        <v>130.4</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11005</v>
      </c>
      <c r="AB123" s="798"/>
      <c r="AC123" s="798"/>
      <c r="AD123" s="798"/>
      <c r="AE123" s="799"/>
      <c r="AF123" s="800">
        <v>10954</v>
      </c>
      <c r="AG123" s="798"/>
      <c r="AH123" s="798"/>
      <c r="AI123" s="798"/>
      <c r="AJ123" s="799"/>
      <c r="AK123" s="800">
        <v>10903</v>
      </c>
      <c r="AL123" s="798"/>
      <c r="AM123" s="798"/>
      <c r="AN123" s="798"/>
      <c r="AO123" s="799"/>
      <c r="AP123" s="845">
        <v>0.1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27290582</v>
      </c>
      <c r="BR123" s="854"/>
      <c r="BS123" s="854"/>
      <c r="BT123" s="854"/>
      <c r="BU123" s="854"/>
      <c r="BV123" s="854">
        <v>27337071</v>
      </c>
      <c r="BW123" s="854"/>
      <c r="BX123" s="854"/>
      <c r="BY123" s="854"/>
      <c r="BZ123" s="854"/>
      <c r="CA123" s="854">
        <v>27706076</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482372</v>
      </c>
      <c r="AB124" s="798"/>
      <c r="AC124" s="798"/>
      <c r="AD124" s="798"/>
      <c r="AE124" s="799"/>
      <c r="AF124" s="800">
        <v>878379</v>
      </c>
      <c r="AG124" s="798"/>
      <c r="AH124" s="798"/>
      <c r="AI124" s="798"/>
      <c r="AJ124" s="799"/>
      <c r="AK124" s="800">
        <v>263433</v>
      </c>
      <c r="AL124" s="798"/>
      <c r="AM124" s="798"/>
      <c r="AN124" s="798"/>
      <c r="AO124" s="799"/>
      <c r="AP124" s="845">
        <v>2.1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11.5</v>
      </c>
      <c r="BR124" s="852"/>
      <c r="BS124" s="852"/>
      <c r="BT124" s="852"/>
      <c r="BU124" s="852"/>
      <c r="BV124" s="852">
        <v>8.1999999999999993</v>
      </c>
      <c r="BW124" s="852"/>
      <c r="BX124" s="852"/>
      <c r="BY124" s="852"/>
      <c r="BZ124" s="852"/>
      <c r="CA124" s="852">
        <v>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10846</v>
      </c>
      <c r="AB127" s="798"/>
      <c r="AC127" s="798"/>
      <c r="AD127" s="798"/>
      <c r="AE127" s="799"/>
      <c r="AF127" s="800">
        <v>7943</v>
      </c>
      <c r="AG127" s="798"/>
      <c r="AH127" s="798"/>
      <c r="AI127" s="798"/>
      <c r="AJ127" s="799"/>
      <c r="AK127" s="800">
        <v>10741</v>
      </c>
      <c r="AL127" s="798"/>
      <c r="AM127" s="798"/>
      <c r="AN127" s="798"/>
      <c r="AO127" s="799"/>
      <c r="AP127" s="845">
        <v>0.1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479585</v>
      </c>
      <c r="AB128" s="819"/>
      <c r="AC128" s="819"/>
      <c r="AD128" s="819"/>
      <c r="AE128" s="820"/>
      <c r="AF128" s="821">
        <v>546628</v>
      </c>
      <c r="AG128" s="819"/>
      <c r="AH128" s="819"/>
      <c r="AI128" s="819"/>
      <c r="AJ128" s="820"/>
      <c r="AK128" s="821">
        <v>503880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456</v>
      </c>
      <c r="BG128" s="805"/>
      <c r="BH128" s="805"/>
      <c r="BI128" s="805"/>
      <c r="BJ128" s="805"/>
      <c r="BK128" s="805"/>
      <c r="BL128" s="828"/>
      <c r="BM128" s="804">
        <v>12.85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1171</v>
      </c>
      <c r="DH128" s="809"/>
      <c r="DI128" s="809"/>
      <c r="DJ128" s="809"/>
      <c r="DK128" s="809"/>
      <c r="DL128" s="809" t="s">
        <v>456</v>
      </c>
      <c r="DM128" s="809"/>
      <c r="DN128" s="809"/>
      <c r="DO128" s="809"/>
      <c r="DP128" s="809"/>
      <c r="DQ128" s="809" t="s">
        <v>456</v>
      </c>
      <c r="DR128" s="809"/>
      <c r="DS128" s="809"/>
      <c r="DT128" s="809"/>
      <c r="DU128" s="809"/>
      <c r="DV128" s="810" t="s">
        <v>456</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13630030</v>
      </c>
      <c r="AB129" s="798"/>
      <c r="AC129" s="798"/>
      <c r="AD129" s="798"/>
      <c r="AE129" s="799"/>
      <c r="AF129" s="800">
        <v>13799947</v>
      </c>
      <c r="AG129" s="798"/>
      <c r="AH129" s="798"/>
      <c r="AI129" s="798"/>
      <c r="AJ129" s="799"/>
      <c r="AK129" s="800">
        <v>14098363</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110</v>
      </c>
      <c r="BG129" s="788"/>
      <c r="BH129" s="788"/>
      <c r="BI129" s="788"/>
      <c r="BJ129" s="788"/>
      <c r="BK129" s="788"/>
      <c r="BL129" s="789"/>
      <c r="BM129" s="787">
        <v>17.850000000000001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1466920</v>
      </c>
      <c r="AB130" s="798"/>
      <c r="AC130" s="798"/>
      <c r="AD130" s="798"/>
      <c r="AE130" s="799"/>
      <c r="AF130" s="800">
        <v>1349570</v>
      </c>
      <c r="AG130" s="798"/>
      <c r="AH130" s="798"/>
      <c r="AI130" s="798"/>
      <c r="AJ130" s="799"/>
      <c r="AK130" s="800">
        <v>1395276</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12163110</v>
      </c>
      <c r="AB131" s="781"/>
      <c r="AC131" s="781"/>
      <c r="AD131" s="781"/>
      <c r="AE131" s="782"/>
      <c r="AF131" s="783">
        <v>12450377</v>
      </c>
      <c r="AG131" s="781"/>
      <c r="AH131" s="781"/>
      <c r="AI131" s="781"/>
      <c r="AJ131" s="782"/>
      <c r="AK131" s="783">
        <v>12703087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4.2065886109999999</v>
      </c>
      <c r="AB132" s="761"/>
      <c r="AC132" s="761"/>
      <c r="AD132" s="761"/>
      <c r="AE132" s="762"/>
      <c r="AF132" s="763">
        <v>6.2743883179999997</v>
      </c>
      <c r="AG132" s="761"/>
      <c r="AH132" s="761"/>
      <c r="AI132" s="761"/>
      <c r="AJ132" s="762"/>
      <c r="AK132" s="763">
        <v>1.9482351019999999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4.5</v>
      </c>
      <c r="AB133" s="740"/>
      <c r="AC133" s="740"/>
      <c r="AD133" s="740"/>
      <c r="AE133" s="741"/>
      <c r="AF133" s="739">
        <v>5.0999999999999996</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3675225</v>
      </c>
      <c r="L9" s="266">
        <v>49732</v>
      </c>
      <c r="M9" s="267">
        <v>72433</v>
      </c>
      <c r="N9" s="268">
        <v>-31.3</v>
      </c>
    </row>
    <row r="10" spans="1:16">
      <c r="A10" s="250"/>
      <c r="B10" s="246"/>
      <c r="C10" s="246"/>
      <c r="D10" s="246"/>
      <c r="E10" s="246"/>
      <c r="F10" s="246"/>
      <c r="G10" s="1166" t="s">
        <v>476</v>
      </c>
      <c r="H10" s="1167"/>
      <c r="I10" s="1167"/>
      <c r="J10" s="1168"/>
      <c r="K10" s="269">
        <v>475091</v>
      </c>
      <c r="L10" s="270">
        <v>6429</v>
      </c>
      <c r="M10" s="271">
        <v>5807</v>
      </c>
      <c r="N10" s="272">
        <v>10.7</v>
      </c>
    </row>
    <row r="11" spans="1:16" ht="13.5" customHeight="1">
      <c r="A11" s="250"/>
      <c r="B11" s="246"/>
      <c r="C11" s="246"/>
      <c r="D11" s="246"/>
      <c r="E11" s="246"/>
      <c r="F11" s="246"/>
      <c r="G11" s="1166" t="s">
        <v>477</v>
      </c>
      <c r="H11" s="1167"/>
      <c r="I11" s="1167"/>
      <c r="J11" s="1168"/>
      <c r="K11" s="269">
        <v>73659</v>
      </c>
      <c r="L11" s="270">
        <v>997</v>
      </c>
      <c r="M11" s="271">
        <v>5465</v>
      </c>
      <c r="N11" s="272">
        <v>-81.8</v>
      </c>
    </row>
    <row r="12" spans="1:16" ht="13.5" customHeight="1">
      <c r="A12" s="250"/>
      <c r="B12" s="246"/>
      <c r="C12" s="246"/>
      <c r="D12" s="246"/>
      <c r="E12" s="246"/>
      <c r="F12" s="246"/>
      <c r="G12" s="1166" t="s">
        <v>478</v>
      </c>
      <c r="H12" s="1167"/>
      <c r="I12" s="1167"/>
      <c r="J12" s="1168"/>
      <c r="K12" s="269">
        <v>208074</v>
      </c>
      <c r="L12" s="270">
        <v>2816</v>
      </c>
      <c r="M12" s="271">
        <v>1191</v>
      </c>
      <c r="N12" s="272">
        <v>136.4</v>
      </c>
    </row>
    <row r="13" spans="1:16" ht="13.5" customHeight="1">
      <c r="A13" s="250"/>
      <c r="B13" s="246"/>
      <c r="C13" s="246"/>
      <c r="D13" s="246"/>
      <c r="E13" s="246"/>
      <c r="F13" s="246"/>
      <c r="G13" s="1166" t="s">
        <v>479</v>
      </c>
      <c r="H13" s="1167"/>
      <c r="I13" s="1167"/>
      <c r="J13" s="1168"/>
      <c r="K13" s="269" t="s">
        <v>480</v>
      </c>
      <c r="L13" s="270" t="s">
        <v>480</v>
      </c>
      <c r="M13" s="271">
        <v>3</v>
      </c>
      <c r="N13" s="272" t="s">
        <v>480</v>
      </c>
    </row>
    <row r="14" spans="1:16" ht="13.5" customHeight="1">
      <c r="A14" s="250"/>
      <c r="B14" s="246"/>
      <c r="C14" s="246"/>
      <c r="D14" s="246"/>
      <c r="E14" s="246"/>
      <c r="F14" s="246"/>
      <c r="G14" s="1166" t="s">
        <v>481</v>
      </c>
      <c r="H14" s="1167"/>
      <c r="I14" s="1167"/>
      <c r="J14" s="1168"/>
      <c r="K14" s="269">
        <v>263318</v>
      </c>
      <c r="L14" s="270">
        <v>3563</v>
      </c>
      <c r="M14" s="271">
        <v>3078</v>
      </c>
      <c r="N14" s="272">
        <v>15.8</v>
      </c>
    </row>
    <row r="15" spans="1:16" ht="13.5" customHeight="1">
      <c r="A15" s="250"/>
      <c r="B15" s="246"/>
      <c r="C15" s="246"/>
      <c r="D15" s="246"/>
      <c r="E15" s="246"/>
      <c r="F15" s="246"/>
      <c r="G15" s="1166" t="s">
        <v>482</v>
      </c>
      <c r="H15" s="1167"/>
      <c r="I15" s="1167"/>
      <c r="J15" s="1168"/>
      <c r="K15" s="269">
        <v>67914</v>
      </c>
      <c r="L15" s="270">
        <v>919</v>
      </c>
      <c r="M15" s="271">
        <v>1624</v>
      </c>
      <c r="N15" s="272">
        <v>-43.4</v>
      </c>
    </row>
    <row r="16" spans="1:16">
      <c r="A16" s="250"/>
      <c r="B16" s="246"/>
      <c r="C16" s="246"/>
      <c r="D16" s="246"/>
      <c r="E16" s="246"/>
      <c r="F16" s="246"/>
      <c r="G16" s="1169" t="s">
        <v>483</v>
      </c>
      <c r="H16" s="1170"/>
      <c r="I16" s="1170"/>
      <c r="J16" s="1171"/>
      <c r="K16" s="270">
        <v>-306994</v>
      </c>
      <c r="L16" s="270">
        <v>-4154</v>
      </c>
      <c r="M16" s="271">
        <v>-7680</v>
      </c>
      <c r="N16" s="272">
        <v>-45.9</v>
      </c>
    </row>
    <row r="17" spans="1:16">
      <c r="A17" s="250"/>
      <c r="B17" s="246"/>
      <c r="C17" s="246"/>
      <c r="D17" s="246"/>
      <c r="E17" s="246"/>
      <c r="F17" s="246"/>
      <c r="G17" s="1169" t="s">
        <v>169</v>
      </c>
      <c r="H17" s="1170"/>
      <c r="I17" s="1170"/>
      <c r="J17" s="1171"/>
      <c r="K17" s="270">
        <v>4456287</v>
      </c>
      <c r="L17" s="270">
        <v>60302</v>
      </c>
      <c r="M17" s="271">
        <v>81920</v>
      </c>
      <c r="N17" s="272">
        <v>-26.4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6.08</v>
      </c>
      <c r="L21" s="283">
        <v>8.2100000000000009</v>
      </c>
      <c r="M21" s="284">
        <v>-2.13</v>
      </c>
      <c r="N21" s="251"/>
      <c r="O21" s="285"/>
      <c r="P21" s="281"/>
    </row>
    <row r="22" spans="1:16" s="286" customFormat="1">
      <c r="A22" s="281"/>
      <c r="B22" s="251"/>
      <c r="C22" s="251"/>
      <c r="D22" s="251"/>
      <c r="E22" s="251"/>
      <c r="F22" s="251"/>
      <c r="G22" s="1163" t="s">
        <v>489</v>
      </c>
      <c r="H22" s="1164"/>
      <c r="I22" s="1164"/>
      <c r="J22" s="1165"/>
      <c r="K22" s="287">
        <v>102.6</v>
      </c>
      <c r="L22" s="288">
        <v>98.1</v>
      </c>
      <c r="M22" s="289">
        <v>4.5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1435855</v>
      </c>
      <c r="L32" s="296">
        <v>19430</v>
      </c>
      <c r="M32" s="297">
        <v>53781</v>
      </c>
      <c r="N32" s="298">
        <v>-63.9</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41</v>
      </c>
      <c r="N34" s="298" t="s">
        <v>480</v>
      </c>
    </row>
    <row r="35" spans="1:16" ht="27" customHeight="1">
      <c r="A35" s="250"/>
      <c r="B35" s="246"/>
      <c r="C35" s="246"/>
      <c r="D35" s="246"/>
      <c r="E35" s="246"/>
      <c r="F35" s="246"/>
      <c r="G35" s="1154" t="s">
        <v>496</v>
      </c>
      <c r="H35" s="1155"/>
      <c r="I35" s="1155"/>
      <c r="J35" s="1156"/>
      <c r="K35" s="296">
        <v>362170</v>
      </c>
      <c r="L35" s="296">
        <v>4901</v>
      </c>
      <c r="M35" s="297">
        <v>14373</v>
      </c>
      <c r="N35" s="298">
        <v>-65.900000000000006</v>
      </c>
    </row>
    <row r="36" spans="1:16" ht="27" customHeight="1">
      <c r="A36" s="250"/>
      <c r="B36" s="246"/>
      <c r="C36" s="246"/>
      <c r="D36" s="246"/>
      <c r="E36" s="246"/>
      <c r="F36" s="246"/>
      <c r="G36" s="1154" t="s">
        <v>497</v>
      </c>
      <c r="H36" s="1155"/>
      <c r="I36" s="1155"/>
      <c r="J36" s="1156"/>
      <c r="K36" s="296">
        <v>63540</v>
      </c>
      <c r="L36" s="296">
        <v>860</v>
      </c>
      <c r="M36" s="297">
        <v>1414</v>
      </c>
      <c r="N36" s="298">
        <v>-39.200000000000003</v>
      </c>
    </row>
    <row r="37" spans="1:16" ht="13.5" customHeight="1">
      <c r="A37" s="250"/>
      <c r="B37" s="246"/>
      <c r="C37" s="246"/>
      <c r="D37" s="246"/>
      <c r="E37" s="246"/>
      <c r="F37" s="246"/>
      <c r="G37" s="1154" t="s">
        <v>498</v>
      </c>
      <c r="H37" s="1155"/>
      <c r="I37" s="1155"/>
      <c r="J37" s="1156"/>
      <c r="K37" s="296">
        <v>285077</v>
      </c>
      <c r="L37" s="296">
        <v>3858</v>
      </c>
      <c r="M37" s="297">
        <v>886</v>
      </c>
      <c r="N37" s="298">
        <v>335.4</v>
      </c>
    </row>
    <row r="38" spans="1:16" ht="27" customHeight="1">
      <c r="A38" s="250"/>
      <c r="B38" s="246"/>
      <c r="C38" s="246"/>
      <c r="D38" s="246"/>
      <c r="E38" s="246"/>
      <c r="F38" s="246"/>
      <c r="G38" s="1157" t="s">
        <v>499</v>
      </c>
      <c r="H38" s="1158"/>
      <c r="I38" s="1158"/>
      <c r="J38" s="1159"/>
      <c r="K38" s="299" t="s">
        <v>480</v>
      </c>
      <c r="L38" s="299" t="s">
        <v>480</v>
      </c>
      <c r="M38" s="300">
        <v>2</v>
      </c>
      <c r="N38" s="301" t="s">
        <v>480</v>
      </c>
      <c r="O38" s="295"/>
    </row>
    <row r="39" spans="1:16">
      <c r="A39" s="250"/>
      <c r="B39" s="246"/>
      <c r="C39" s="246"/>
      <c r="D39" s="246"/>
      <c r="E39" s="246"/>
      <c r="F39" s="246"/>
      <c r="G39" s="1157" t="s">
        <v>500</v>
      </c>
      <c r="H39" s="1158"/>
      <c r="I39" s="1158"/>
      <c r="J39" s="1159"/>
      <c r="K39" s="302">
        <v>-503880</v>
      </c>
      <c r="L39" s="302">
        <v>-6818</v>
      </c>
      <c r="M39" s="303">
        <v>-4261</v>
      </c>
      <c r="N39" s="304">
        <v>60</v>
      </c>
      <c r="O39" s="295"/>
    </row>
    <row r="40" spans="1:16" ht="27" customHeight="1">
      <c r="A40" s="250"/>
      <c r="B40" s="246"/>
      <c r="C40" s="246"/>
      <c r="D40" s="246"/>
      <c r="E40" s="246"/>
      <c r="F40" s="246"/>
      <c r="G40" s="1154" t="s">
        <v>501</v>
      </c>
      <c r="H40" s="1155"/>
      <c r="I40" s="1155"/>
      <c r="J40" s="1156"/>
      <c r="K40" s="302">
        <v>-1395276</v>
      </c>
      <c r="L40" s="302">
        <v>-18881</v>
      </c>
      <c r="M40" s="303">
        <v>-47768</v>
      </c>
      <c r="N40" s="304">
        <v>-60.5</v>
      </c>
      <c r="O40" s="295"/>
    </row>
    <row r="41" spans="1:16">
      <c r="A41" s="250"/>
      <c r="B41" s="246"/>
      <c r="C41" s="246"/>
      <c r="D41" s="246"/>
      <c r="E41" s="246"/>
      <c r="F41" s="246"/>
      <c r="G41" s="1160" t="s">
        <v>280</v>
      </c>
      <c r="H41" s="1161"/>
      <c r="I41" s="1161"/>
      <c r="J41" s="1162"/>
      <c r="K41" s="296">
        <v>247486</v>
      </c>
      <c r="L41" s="302">
        <v>3349</v>
      </c>
      <c r="M41" s="303">
        <v>18468</v>
      </c>
      <c r="N41" s="304">
        <v>-81.900000000000006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1991402</v>
      </c>
      <c r="J51" s="322">
        <v>27566</v>
      </c>
      <c r="K51" s="323">
        <v>38.200000000000003</v>
      </c>
      <c r="L51" s="324">
        <v>50880</v>
      </c>
      <c r="M51" s="325">
        <v>7</v>
      </c>
      <c r="N51" s="326">
        <v>31.2</v>
      </c>
    </row>
    <row r="52" spans="1:14">
      <c r="A52" s="250"/>
      <c r="B52" s="246"/>
      <c r="C52" s="246"/>
      <c r="D52" s="246"/>
      <c r="E52" s="246"/>
      <c r="F52" s="246"/>
      <c r="G52" s="327"/>
      <c r="H52" s="328" t="s">
        <v>512</v>
      </c>
      <c r="I52" s="329">
        <v>1312186</v>
      </c>
      <c r="J52" s="330">
        <v>18164</v>
      </c>
      <c r="K52" s="331">
        <v>29.3</v>
      </c>
      <c r="L52" s="332">
        <v>26879</v>
      </c>
      <c r="M52" s="333">
        <v>2.4</v>
      </c>
      <c r="N52" s="334">
        <v>26.9</v>
      </c>
    </row>
    <row r="53" spans="1:14">
      <c r="A53" s="250"/>
      <c r="B53" s="246"/>
      <c r="C53" s="246"/>
      <c r="D53" s="246"/>
      <c r="E53" s="246"/>
      <c r="F53" s="246"/>
      <c r="G53" s="312" t="s">
        <v>513</v>
      </c>
      <c r="H53" s="313"/>
      <c r="I53" s="321">
        <v>3092695</v>
      </c>
      <c r="J53" s="322">
        <v>42806</v>
      </c>
      <c r="K53" s="323">
        <v>55.3</v>
      </c>
      <c r="L53" s="324">
        <v>63956</v>
      </c>
      <c r="M53" s="325">
        <v>25.7</v>
      </c>
      <c r="N53" s="326">
        <v>29.6</v>
      </c>
    </row>
    <row r="54" spans="1:14">
      <c r="A54" s="250"/>
      <c r="B54" s="246"/>
      <c r="C54" s="246"/>
      <c r="D54" s="246"/>
      <c r="E54" s="246"/>
      <c r="F54" s="246"/>
      <c r="G54" s="327"/>
      <c r="H54" s="328" t="s">
        <v>512</v>
      </c>
      <c r="I54" s="329">
        <v>1644369</v>
      </c>
      <c r="J54" s="330">
        <v>22760</v>
      </c>
      <c r="K54" s="331">
        <v>25.3</v>
      </c>
      <c r="L54" s="332">
        <v>29239</v>
      </c>
      <c r="M54" s="333">
        <v>8.8000000000000007</v>
      </c>
      <c r="N54" s="334">
        <v>16.5</v>
      </c>
    </row>
    <row r="55" spans="1:14">
      <c r="A55" s="250"/>
      <c r="B55" s="246"/>
      <c r="C55" s="246"/>
      <c r="D55" s="246"/>
      <c r="E55" s="246"/>
      <c r="F55" s="246"/>
      <c r="G55" s="312" t="s">
        <v>514</v>
      </c>
      <c r="H55" s="313"/>
      <c r="I55" s="321">
        <v>2121338</v>
      </c>
      <c r="J55" s="322">
        <v>29334</v>
      </c>
      <c r="K55" s="323">
        <v>-31.5</v>
      </c>
      <c r="L55" s="324">
        <v>66255</v>
      </c>
      <c r="M55" s="325">
        <v>3.6</v>
      </c>
      <c r="N55" s="326">
        <v>-35.1</v>
      </c>
    </row>
    <row r="56" spans="1:14">
      <c r="A56" s="250"/>
      <c r="B56" s="246"/>
      <c r="C56" s="246"/>
      <c r="D56" s="246"/>
      <c r="E56" s="246"/>
      <c r="F56" s="246"/>
      <c r="G56" s="327"/>
      <c r="H56" s="328" t="s">
        <v>512</v>
      </c>
      <c r="I56" s="329">
        <v>1627490</v>
      </c>
      <c r="J56" s="330">
        <v>22505</v>
      </c>
      <c r="K56" s="331">
        <v>-1.1000000000000001</v>
      </c>
      <c r="L56" s="332">
        <v>31822</v>
      </c>
      <c r="M56" s="333">
        <v>8.8000000000000007</v>
      </c>
      <c r="N56" s="334">
        <v>-9.9</v>
      </c>
    </row>
    <row r="57" spans="1:14">
      <c r="A57" s="250"/>
      <c r="B57" s="246"/>
      <c r="C57" s="246"/>
      <c r="D57" s="246"/>
      <c r="E57" s="246"/>
      <c r="F57" s="246"/>
      <c r="G57" s="312" t="s">
        <v>515</v>
      </c>
      <c r="H57" s="313"/>
      <c r="I57" s="321">
        <v>2724015</v>
      </c>
      <c r="J57" s="322">
        <v>37168</v>
      </c>
      <c r="K57" s="323">
        <v>26.7</v>
      </c>
      <c r="L57" s="324">
        <v>92247</v>
      </c>
      <c r="M57" s="325">
        <v>39.200000000000003</v>
      </c>
      <c r="N57" s="326">
        <v>-12.5</v>
      </c>
    </row>
    <row r="58" spans="1:14">
      <c r="A58" s="250"/>
      <c r="B58" s="246"/>
      <c r="C58" s="246"/>
      <c r="D58" s="246"/>
      <c r="E58" s="246"/>
      <c r="F58" s="246"/>
      <c r="G58" s="327"/>
      <c r="H58" s="328" t="s">
        <v>512</v>
      </c>
      <c r="I58" s="329">
        <v>2314524</v>
      </c>
      <c r="J58" s="330">
        <v>31581</v>
      </c>
      <c r="K58" s="331">
        <v>40.299999999999997</v>
      </c>
      <c r="L58" s="332">
        <v>37204</v>
      </c>
      <c r="M58" s="333">
        <v>16.899999999999999</v>
      </c>
      <c r="N58" s="334">
        <v>23.4</v>
      </c>
    </row>
    <row r="59" spans="1:14">
      <c r="A59" s="250"/>
      <c r="B59" s="246"/>
      <c r="C59" s="246"/>
      <c r="D59" s="246"/>
      <c r="E59" s="246"/>
      <c r="F59" s="246"/>
      <c r="G59" s="312" t="s">
        <v>516</v>
      </c>
      <c r="H59" s="313"/>
      <c r="I59" s="321">
        <v>2399843</v>
      </c>
      <c r="J59" s="322">
        <v>32474</v>
      </c>
      <c r="K59" s="323">
        <v>-12.6</v>
      </c>
      <c r="L59" s="324">
        <v>67319</v>
      </c>
      <c r="M59" s="325">
        <v>-27</v>
      </c>
      <c r="N59" s="326">
        <v>14.4</v>
      </c>
    </row>
    <row r="60" spans="1:14">
      <c r="A60" s="250"/>
      <c r="B60" s="246"/>
      <c r="C60" s="246"/>
      <c r="D60" s="246"/>
      <c r="E60" s="246"/>
      <c r="F60" s="246"/>
      <c r="G60" s="327"/>
      <c r="H60" s="328" t="s">
        <v>512</v>
      </c>
      <c r="I60" s="335">
        <v>1856981</v>
      </c>
      <c r="J60" s="330">
        <v>25128</v>
      </c>
      <c r="K60" s="331">
        <v>-20.399999999999999</v>
      </c>
      <c r="L60" s="332">
        <v>38101</v>
      </c>
      <c r="M60" s="333">
        <v>2.4</v>
      </c>
      <c r="N60" s="334">
        <v>-22.8</v>
      </c>
    </row>
    <row r="61" spans="1:14">
      <c r="A61" s="250"/>
      <c r="B61" s="246"/>
      <c r="C61" s="246"/>
      <c r="D61" s="246"/>
      <c r="E61" s="246"/>
      <c r="F61" s="246"/>
      <c r="G61" s="312" t="s">
        <v>517</v>
      </c>
      <c r="H61" s="336"/>
      <c r="I61" s="337">
        <v>2465859</v>
      </c>
      <c r="J61" s="338">
        <v>33870</v>
      </c>
      <c r="K61" s="339">
        <v>15.2</v>
      </c>
      <c r="L61" s="340">
        <v>68131</v>
      </c>
      <c r="M61" s="341">
        <v>9.6999999999999993</v>
      </c>
      <c r="N61" s="326">
        <v>5.5</v>
      </c>
    </row>
    <row r="62" spans="1:14">
      <c r="A62" s="250"/>
      <c r="B62" s="246"/>
      <c r="C62" s="246"/>
      <c r="D62" s="246"/>
      <c r="E62" s="246"/>
      <c r="F62" s="246"/>
      <c r="G62" s="327"/>
      <c r="H62" s="328" t="s">
        <v>512</v>
      </c>
      <c r="I62" s="329">
        <v>1751110</v>
      </c>
      <c r="J62" s="330">
        <v>24028</v>
      </c>
      <c r="K62" s="331">
        <v>14.7</v>
      </c>
      <c r="L62" s="332">
        <v>32649</v>
      </c>
      <c r="M62" s="333">
        <v>7.9</v>
      </c>
      <c r="N62" s="334">
        <v>6.8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14.68</v>
      </c>
      <c r="G47" s="12">
        <v>14.46</v>
      </c>
      <c r="H47" s="12">
        <v>14.65</v>
      </c>
      <c r="I47" s="12">
        <v>14.5</v>
      </c>
      <c r="J47" s="13">
        <v>13.6</v>
      </c>
    </row>
    <row r="48" spans="2:10" ht="57.75" customHeight="1">
      <c r="B48" s="14"/>
      <c r="C48" s="1174" t="s">
        <v>4</v>
      </c>
      <c r="D48" s="1174"/>
      <c r="E48" s="1175"/>
      <c r="F48" s="15">
        <v>7.51</v>
      </c>
      <c r="G48" s="16">
        <v>9.17</v>
      </c>
      <c r="H48" s="16">
        <v>7.99</v>
      </c>
      <c r="I48" s="16">
        <v>7.56</v>
      </c>
      <c r="J48" s="17">
        <v>6.23</v>
      </c>
    </row>
    <row r="49" spans="2:10" ht="57.75" customHeight="1" thickBot="1">
      <c r="B49" s="18"/>
      <c r="C49" s="1176" t="s">
        <v>5</v>
      </c>
      <c r="D49" s="1176"/>
      <c r="E49" s="1177"/>
      <c r="F49" s="19" t="s">
        <v>524</v>
      </c>
      <c r="G49" s="20">
        <v>1.81</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2018-10-17T02:55:58Z</cp:lastPrinted>
  <dcterms:created xsi:type="dcterms:W3CDTF">2018-01-24T04:15:15Z</dcterms:created>
  <dcterms:modified xsi:type="dcterms:W3CDTF">2018-11-01T09:49:00Z</dcterms:modified>
  <cp:category/>
</cp:coreProperties>
</file>