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<sst xmlns="http://schemas.openxmlformats.org/spreadsheetml/2006/main" count="1022" uniqueCount="549">
  <si>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</si>
  <si>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</si>
  <si>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</si>
  <si>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</si>
  <si>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</si>
  <si>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</si>
  <si>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</si>
  <si>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</si>
  <si>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</si>
  <si>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</si>
  <si>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</si>
  <si>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</si>
  <si>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</si>
  <si>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</si>
  <si>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</si>
  <si>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</si>
  <si>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</si>
  <si>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</si>
  <si>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</si>
  <si>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</si>
  <si>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</si>
  <si>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</si>
  <si>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</si>
  <si>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</si>
  <si>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</si>
  <si>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</si>
  <si>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</si>
  <si>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</si>
  <si>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</si>
  <si>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</si>
  <si>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</si>
  <si>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</si>
  <si>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</si>
  <si>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</si>
  <si>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</si>
  <si>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</si>
  <si>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</si>
  <si>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</si>
  <si>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</si>
  <si>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</si>
  <si>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</si>
  <si>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</si>
  <si>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</si>
  <si>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</si>
  <si>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</si>
  <si>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</si>
  <si>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</si>
  <si>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</si>
  <si>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</si>
  <si>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</si>
  <si>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</si>
  <si>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</si>
  <si>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</si>
  <si>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</si>
  <si>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</si>
  <si>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</si>
  <si>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</si>
  <si>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</si>
  <si>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</si>
  <si>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</si>
  <si>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</si>
  <si>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</si>
  <si>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</si>
  <si>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</si>
  <si>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</si>
  <si>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</si>
  <si>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</si>
  <si>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</si>
  <si>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</si>
  <si>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</si>
  <si>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</si>
  <si>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</si>
  <si>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</si>
  <si>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</si>
  <si>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</si>
  <si>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</si>
  <si>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</si>
  <si>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</si>
  <si>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</si>
  <si>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</si>
  <si>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</si>
  <si>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</si>
  <si>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寄居町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</si>
  <si>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</si>
  <si>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</si>
  <si>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</si>
  <si>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</si>
  <si>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</si>
  <si>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</si>
  <si>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</si>
  <si>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</si>
  <si>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</si>
  <si>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</si>
  <si>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</si>
  <si>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</si>
  <si>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</si>
  <si>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</si>
  <si>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</si>
  <si>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</si>
  <si>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</si>
  <si>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</si>
  <si>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</si>
  <si>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</si>
  <si>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</si>
  <si>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</si>
  <si>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</si>
  <si>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</si>
  <si>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</si>
  <si>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</si>
  <si>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</si>
  <si>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</si>
  <si>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</si>
  <si>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</si>
  <si>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</si>
  <si>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</si>
  <si>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</si>
  <si>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</si>
  <si>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</si>
  <si>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</si>
  <si>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</si>
  <si>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</si>
  <si>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</si>
  <si>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</si>
  <si>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</si>
  <si>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</si>
  <si>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</si>
  <si>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</si>
  <si>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</si>
  <si>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</si>
  <si>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</si>
  <si>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</si>
  <si>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</si>
  <si>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</si>
  <si>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</si>
  <si>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</si>
  <si>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</si>
  <si>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</si>
  <si>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</si>
  <si>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</si>
  <si>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</si>
  <si>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</si>
  <si>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</si>
  <si>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</si>
  <si>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</si>
  <si>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</si>
  <si>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</si>
  <si>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</si>
  <si>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</si>
  <si>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</si>
  <si>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</si>
  <si>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</si>
  <si>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</si>
  <si>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</si>
  <si>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</si>
  <si>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</si>
  <si>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</si>
  <si>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</si>
  <si>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</si>
  <si>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</si>
  <si>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</si>
  <si>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</si>
  <si>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</si>
  <si>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</si>
  <si>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</si>
  <si>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</si>
  <si>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</si>
  <si>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</si>
  <si>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</si>
  <si>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</si>
  <si>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</si>
  <si>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</si>
  <si>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</si>
  <si>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</si>
  <si>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</si>
  <si>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</si>
  <si>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</si>
  <si>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</si>
  <si>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</si>
  <si>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</si>
  <si>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</si>
  <si>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</si>
  <si>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</si>
  <si>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</si>
  <si>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</si>
  <si>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</si>
  <si>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</si>
  <si>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</si>
  <si>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</si>
  <si>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</si>
  <si>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</si>
  <si>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</si>
  <si>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</si>
  <si>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</si>
  <si>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</si>
  <si>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</si>
  <si>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埼玉県寄居町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</si>
  <si>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</si>
  <si>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</si>
  <si>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</si>
  <si>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</si>
  <si>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</si>
  <si>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</si>
  <si>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</si>
  <si>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</si>
  <si>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</si>
  <si>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</si>
  <si>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</si>
  <si>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</si>
  <si>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</si>
  <si>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</si>
  <si>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</si>
  <si>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</si>
  <si>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</si>
  <si>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</si>
  <si>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</si>
  <si>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</si>
  <si>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</si>
  <si>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</si>
  <si>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</si>
  <si>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</si>
  <si>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</si>
  <si>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</si>
  <si>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</si>
  <si>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</si>
  <si>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</si>
  <si>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</si>
  <si>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</si>
  <si>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</si>
  <si>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</si>
  <si>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</si>
  <si>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</si>
  <si>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</si>
  <si>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</si>
  <si>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</si>
  <si>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</si>
  <si>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</si>
  <si>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</si>
  <si>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</si>
  <si>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</si>
  <si>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</si>
  <si>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</si>
  <si>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</si>
  <si>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</si>
  <si>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</si>
  <si>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</si>
  <si>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</si>
  <si>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</si>
  <si>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</si>
  <si>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</si>
  <si>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</si>
  <si>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</si>
  <si>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</si>
  <si>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</si>
  <si>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</si>
  <si>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</si>
  <si>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</si>
  <si>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</si>
  <si>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</si>
  <si>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</si>
  <si>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</si>
  <si>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</si>
  <si>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</si>
  <si>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</si>
  <si>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</si>
  <si>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</si>
  <si>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</si>
  <si>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</si>
  <si>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</si>
  <si>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</si>
  <si>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</si>
  <si>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</si>
  <si>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</si>
  <si>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</si>
  <si>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</si>
  <si>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</si>
  <si>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</si>
  <si>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</si>
  <si>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</si>
  <si>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</si>
  <si>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</si>
  <si>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</si>
  <si>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</si>
  <si>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</si>
  <si>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</si>
  <si>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</si>
  <si>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</si>
  <si>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</si>
  <si>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</si>
  <si>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</si>
  <si>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</si>
  <si>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</si>
  <si>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</si>
  <si>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</si>
  <si>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</si>
  <si>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</si>
  <si>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</si>
  <si>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</si>
  <si>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</si>
  <si>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</si>
  <si>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</si>
  <si>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</si>
  <si>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</si>
  <si>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</si>
  <si>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</si>
  <si>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</si>
  <si>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</si>
  <si>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</si>
  <si>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</si>
  <si>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</si>
  <si>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</si>
  <si>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</si>
  <si>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</si>
  <si>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</si>
  <si>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</si>
  <si>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</si>
  <si>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</si>
  <si>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</si>
  <si>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</si>
  <si>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</si>
  <si>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</si>
  <si>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</si>
  <si>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</si>
  <si>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</si>
  <si>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</si>
  <si>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</si>
  <si>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</si>
  <si>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</si>
  <si>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</si>
  <si>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</si>
  <si>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</si>
  <si>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</si>
  <si>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</si>
  <si>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</si>
  <si>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</si>
  <si>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</si>
  <si>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</si>
  <si>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</si>
  <si>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</si>
  <si>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</si>
  <si>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</si>
  <si>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</si>
  <si>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</si>
  <si>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</si>
  <si>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</si>
  <si>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</si>
  <si>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埼玉県寄居町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</si>
  <si>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</si>
  <si>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</si>
  <si>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</si>
  <si>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</si>
  <si>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</si>
  <si>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</si>
  <si>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</si>
  <si>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</si>
  <si>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</si>
  <si>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</si>
  <si>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</si>
  <si>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</si>
  <si>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</si>
  <si>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</si>
  <si>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</si>
  <si>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</si>
  <si>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</si>
  <si>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</si>
  <si>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</si>
  <si>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</si>
  <si>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</si>
  <si>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</si>
  <si>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</si>
  <si>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</si>
  <si>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</si>
  <si>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</si>
  <si>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</si>
  <si>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</si>
  <si>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</si>
  <si>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</si>
  <si>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</si>
  <si>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</si>
  <si>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</si>
  <si>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</si>
  <si>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</si>
  <si>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</si>
  <si>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</si>
  <si>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</si>
  <si>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</si>
  <si>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</si>
  <si>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</si>
  <si>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</si>
  <si>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</si>
  <si>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</si>
  <si>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</si>
  <si>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</si>
  <si>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</si>
  <si>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</si>
  <si>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</si>
  <si>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</si>
  <si>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</si>
  <si>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</si>
  <si>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</si>
  <si>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</si>
  <si>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</si>
  <si>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</si>
  <si>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</si>
  <si>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</si>
  <si>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</si>
  <si>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</si>
  <si>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</si>
  <si>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</si>
  <si>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</si>
  <si>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</si>
  <si>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</si>
  <si>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</si>
  <si>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</si>
  <si>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</si>
  <si>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</si>
  <si>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</si>
  <si>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</si>
  <si>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</si>
  <si>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</si>
  <si>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</si>
  <si>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</si>
  <si>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</si>
  <si>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</si>
  <si>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</si>
  <si>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</si>
  <si>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</si>
  <si>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</si>
  <si>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</si>
  <si>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</si>
  <si>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</si>
  <si>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</si>
  <si>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</si>
  <si>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</si>
  <si>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</si>
  <si>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</si>
  <si>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</si>
  <si>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</si>
  <si>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</si>
  <si>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</si>
  <si>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</si>
  <si>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</si>
  <si>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</si>
  <si>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</si>
  <si>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</si>
  <si>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</si>
  <si>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</si>
  <si>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</si>
  <si>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</si>
  <si>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</si>
  <si>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</si>
  <si>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</si>
  <si>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</si>
  <si>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</si>
  <si>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</si>
  <si>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</si>
  <si>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</si>
  <si>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</si>
  <si>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</si>
  <si>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</si>
  <si>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</si>
  <si>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</si>
  <si>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</si>
  <si>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</si>
  <si>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</si>
  <si>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</si>
  <si>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</si>
  <si>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</si>
  <si>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</si>
  <si>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</si>
  <si>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</si>
  <si>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</si>
  <si>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</si>
  <si>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</si>
  <si>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</si>
  <si>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</si>
  <si>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</si>
  <si>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</si>
  <si>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</si>
  <si>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</si>
  <si>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</si>
  <si>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</si>
  <si>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</si>
  <si>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</si>
  <si>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</si>
  <si>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</si>
  <si>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</si>
  <si>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</si>
  <si>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</si>
  <si>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</si>
  <si>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</si>
  <si>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</si>
  <si>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</si>
  <si>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</si>
  <si>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</si>
  <si>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</si>
  <si>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</si>
  <si>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</si>
  <si>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</si>
  <si>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</si>
  <si>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</si>
  <si>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</si>
  <si>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</si>
  <si>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</si>
  <si>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</si>
  <si>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</si>
  <si>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</si>
  <si>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</si>
  <si>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</si>
  <si>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</si>
  <si>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</si>
  <si>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</si>
  <si>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</si>
  <si>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</si>
  <si>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</si>
  <si>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</si>
  <si>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</si>
  <si>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</si>
  <si>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</si>
  <si>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</si>
  <si>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</si>
  <si>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</si>
  <si>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1.75</t>
  </si>
  <si>
    <t>水道事業会計</t>
  </si>
  <si>
    <t>一般会計</t>
  </si>
  <si>
    <t>国民健康保険特別会計</t>
  </si>
  <si>
    <t>下水道事業特別会計</t>
  </si>
  <si>
    <t>後期高齢者医療特別会計</t>
  </si>
  <si>
    <t>農業集落排水事業特別会計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</si>
  <si>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</si>
  <si>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</si>
  <si>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</si>
  <si>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</si>
  <si>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</si>
  <si>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</si>
  <si>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</si>
  <si>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</si>
  <si>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</si>
  <si>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</si>
  <si>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</si>
  <si>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</si>
  <si>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</si>
  <si>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</si>
  <si>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</si>
  <si>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</si>
  <si>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</si>
  <si>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</si>
  <si>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</si>
  <si>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将来負担比率は、H27までは減少傾向で推移していたが、H28では増加に転じた。これは、スマートIC整備事業や男衾駅周辺整備事業等の大型事業の実施に伴う地方債の発行等が要因であると考えられる。
一方、有形固定資産減価償却率については、類似団体を大きく上回っており、保有施設の多くが老朽化している状況である。
２つの指標の状況から、将来負担比率においては、類似団体を上回る状況であるが、更に、将来負担額として加算されない「施設の老朽化対策等」の将来負担が多く潜在していると分析できる。
公共施設等総合管理計画に基づき、それぞれの施設で個別施設計画を策定し、適正規模の検討や、適切な維持管理を行うことで数値の上昇を抑制していくことが急務となっている。</t>
    <phoneticPr fontId="5"/>
  </si>
  <si>
    <t>実質公債費比率においては、類似団体を下回るものの、将来負担比率では類似団体を上回っている状況である。
本町では、スマートIC整備事業や男衾駅周辺整備事業等の大型事業の実施に伴う地方債の発行等により、地方債残高が増加している。
将来負担額（地方債残高等）の増加に伴い、今後の実質公債費比率の上昇は避けられない状況が予想される。
そのため、充当可能財源の確保や交付税措置のある有利な地方債を活用するなど、比率の上昇の抑制に努めていく。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</si>
</sst>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57122</c:v>
                </c:pt>
              </c:numCache>
            </c:numRef>
          </c:val>
          <c:smooth val="0"/>
          <c:extLst xmlns:c16r2="http://schemas.microsoft.com/office/drawing/2015/06/chart">
            <c:ext xmlns:c16="http://schemas.microsoft.com/office/drawing/2014/chart" uri="{C3380CC4-5D6E-409C-BE32-E72D297353CC}">
              <c16:uniqueId val="{00000000-1827-4AC6-85A2-ECEE6C433B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20572</c:v>
                </c:pt>
                <c:pt idx="1">
                  <c:v>23932</c:v>
                </c:pt>
                <c:pt idx="2">
                  <c:v>35440</c:v>
                </c:pt>
                <c:pt idx="3">
                  <c:v>39500</c:v>
                </c:pt>
                <c:pt idx="4">
                  <c:v>74193</c:v>
                </c:pt>
              </c:numCache>
            </c:numRef>
          </c:val>
          <c:smooth val="0"/>
          <c:extLst xmlns:c16r2="http://schemas.microsoft.com/office/drawing/2015/06/chart">
            <c:ext xmlns:c16="http://schemas.microsoft.com/office/drawing/2014/chart" uri="{C3380CC4-5D6E-409C-BE32-E72D297353CC}">
              <c16:uniqueId val="{00000001-1827-4AC6-85A2-ECEE6C433BB7}"/>
            </c:ext>
          </c:extLst>
        </c:ser>
        <c:dLbls>
          <c:showLegendKey val="0"/>
          <c:showVal val="0"/>
          <c:showCatName val="0"/>
          <c:showSerName val="0"/>
          <c:showPercent val="0"/>
          <c:showBubbleSize val="0"/>
        </c:dLbls>
        <c:marker val="1"/>
        <c:smooth val="0"/>
        <c:axId val="168336384"/>
        <c:axId val="168338560"/>
      </c:lineChart>
      <c:catAx>
        <c:axId val="16833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8560"/>
        <c:crosses val="autoZero"/>
        <c:auto val="1"/>
        <c:lblAlgn val="ctr"/>
        <c:lblOffset val="100"/>
        <c:tickLblSkip val="1"/>
        <c:tickMarkSkip val="1"/>
        <c:noMultiLvlLbl val="0"/>
      </c:catAx>
      <c:valAx>
        <c:axId val="1683385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6.51</c:v>
                </c:pt>
                <c:pt idx="1">
                  <c:v>7.3</c:v>
                </c:pt>
                <c:pt idx="2">
                  <c:v>8.26</c:v>
                </c:pt>
                <c:pt idx="3">
                  <c:v>7.96</c:v>
                </c:pt>
                <c:pt idx="4">
                  <c:v>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12.56</c:v>
                </c:pt>
                <c:pt idx="1">
                  <c:v>11.51</c:v>
                </c:pt>
                <c:pt idx="2">
                  <c:v>12.15</c:v>
                </c:pt>
                <c:pt idx="3">
                  <c:v>17.25</c:v>
                </c:pt>
                <c:pt idx="4">
                  <c:v>17.47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1223808"/>
        <c:axId val="18122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0.13</c:v>
                </c:pt>
                <c:pt idx="2">
                  <c:v>1.86</c:v>
                </c:pt>
                <c:pt idx="3">
                  <c:v>5.05</c:v>
                </c:pt>
                <c:pt idx="4">
                  <c:v>-1.75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1223808"/>
        <c:axId val="181225728"/>
      </c:lineChart>
      <c:catAx>
        <c:axId val="1812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225728"/>
        <c:crosses val="autoZero"/>
        <c:auto val="1"/>
        <c:lblAlgn val="ctr"/>
        <c:lblOffset val="100"/>
        <c:tickLblSkip val="1"/>
        <c:tickMarkSkip val="1"/>
        <c:noMultiLvlLbl val="0"/>
      </c:catAx>
      <c:valAx>
        <c:axId val="18122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0.06</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0.05</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#N/A</c:v>
                </c:pt>
                <c:pt idx="3">
                  <c:v>0.26</c:v>
                </c:pt>
                <c:pt idx="4">
                  <c:v>#N/A</c:v>
                </c:pt>
                <c:pt idx="5">
                  <c:v>0.25</c:v>
                </c:pt>
                <c:pt idx="6">
                  <c:v>#N/A</c:v>
                </c:pt>
                <c:pt idx="7">
                  <c:v>0.27</c:v>
                </c:pt>
                <c:pt idx="8">
                  <c:v>#N/A</c:v>
                </c:pt>
                <c:pt idx="9">
                  <c:v>0.43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1.1399999999999999</c:v>
                </c:pt>
                <c:pt idx="2">
                  <c:v>#N/A</c:v>
                </c:pt>
                <c:pt idx="3">
                  <c:v>2.72</c:v>
                </c:pt>
                <c:pt idx="4">
                  <c:v>#N/A</c:v>
                </c:pt>
                <c:pt idx="5">
                  <c:v>1.82</c:v>
                </c:pt>
                <c:pt idx="6">
                  <c:v>#N/A</c:v>
                </c:pt>
                <c:pt idx="7">
                  <c:v>1.57</c:v>
                </c:pt>
                <c:pt idx="8">
                  <c:v>#N/A</c:v>
                </c:pt>
                <c:pt idx="9">
                  <c:v>2.0499999999999998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6.51</c:v>
                </c:pt>
                <c:pt idx="2">
                  <c:v>#N/A</c:v>
                </c:pt>
                <c:pt idx="3">
                  <c:v>7.29</c:v>
                </c:pt>
                <c:pt idx="4">
                  <c:v>#N/A</c:v>
                </c:pt>
                <c:pt idx="5">
                  <c:v>8.26</c:v>
                </c:pt>
                <c:pt idx="6">
                  <c:v>#N/A</c:v>
                </c:pt>
                <c:pt idx="7">
                  <c:v>7.96</c:v>
                </c:pt>
                <c:pt idx="8">
                  <c:v>#N/A</c:v>
                </c:pt>
                <c:pt idx="9">
                  <c:v>6.29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9.39</c:v>
                </c:pt>
                <c:pt idx="2">
                  <c:v>#N/A</c:v>
                </c:pt>
                <c:pt idx="3">
                  <c:v>10.46</c:v>
                </c:pt>
                <c:pt idx="4">
                  <c:v>#N/A</c:v>
                </c:pt>
                <c:pt idx="5">
                  <c:v>10.92</c:v>
                </c:pt>
                <c:pt idx="6">
                  <c:v>#N/A</c:v>
                </c:pt>
                <c:pt idx="7">
                  <c:v>12.52</c:v>
                </c:pt>
                <c:pt idx="8">
                  <c:v>#N/A</c:v>
                </c:pt>
                <c:pt idx="9">
                  <c:v>13.37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1435008"/>
        <c:axId val="181436800"/>
      </c:barChart>
      <c:catAx>
        <c:axId val="18143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436800"/>
        <c:crosses val="autoZero"/>
        <c:auto val="1"/>
        <c:lblAlgn val="ctr"/>
        <c:lblOffset val="100"/>
        <c:tickLblSkip val="1"/>
        <c:tickMarkSkip val="1"/>
        <c:noMultiLvlLbl val="0"/>
      </c:catAx>
      <c:valAx>
        <c:axId val="18143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3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809</c:v>
                </c:pt>
                <c:pt idx="5">
                  <c:v>905</c:v>
                </c:pt>
                <c:pt idx="8">
                  <c:v>884</c:v>
                </c:pt>
                <c:pt idx="11">
                  <c:v>840</c:v>
                </c:pt>
                <c:pt idx="14">
                  <c:v>840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261</c:v>
                </c:pt>
                <c:pt idx="3">
                  <c:v>245</c:v>
                </c:pt>
                <c:pt idx="6">
                  <c:v>236</c:v>
                </c:pt>
                <c:pt idx="9">
                  <c:v>252</c:v>
                </c:pt>
                <c:pt idx="12">
                  <c:v>254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1001</c:v>
                </c:pt>
                <c:pt idx="3">
                  <c:v>995</c:v>
                </c:pt>
                <c:pt idx="6">
                  <c:v>956</c:v>
                </c:pt>
                <c:pt idx="9">
                  <c:v>883</c:v>
                </c:pt>
                <c:pt idx="12">
                  <c:v>895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1638272"/>
        <c:axId val="18164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509</c:v>
                </c:pt>
                <c:pt idx="2">
                  <c:v>#N/A</c:v>
                </c:pt>
                <c:pt idx="3">
                  <c:v>#N/A</c:v>
                </c:pt>
                <c:pt idx="4">
                  <c:v>336</c:v>
                </c:pt>
                <c:pt idx="5">
                  <c:v>#N/A</c:v>
                </c:pt>
                <c:pt idx="6">
                  <c:v>#N/A</c:v>
                </c:pt>
                <c:pt idx="7">
                  <c:v>309</c:v>
                </c:pt>
                <c:pt idx="8">
                  <c:v>#N/A</c:v>
                </c:pt>
                <c:pt idx="9">
                  <c:v>#N/A</c:v>
                </c:pt>
                <c:pt idx="10">
                  <c:v>296</c:v>
                </c:pt>
                <c:pt idx="11">
                  <c:v>#N/A</c:v>
                </c:pt>
                <c:pt idx="12">
                  <c:v>#N/A</c:v>
                </c:pt>
                <c:pt idx="13">
                  <c:v>310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1638272"/>
        <c:axId val="181640192"/>
      </c:lineChart>
      <c:catAx>
        <c:axId val="18163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640192"/>
        <c:crosses val="autoZero"/>
        <c:auto val="1"/>
        <c:lblAlgn val="ctr"/>
        <c:lblOffset val="100"/>
        <c:tickLblSkip val="1"/>
        <c:tickMarkSkip val="1"/>
        <c:noMultiLvlLbl val="0"/>
      </c:catAx>
      <c:valAx>
        <c:axId val="18164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3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8405</c:v>
                </c:pt>
                <c:pt idx="5">
                  <c:v>8511</c:v>
                </c:pt>
                <c:pt idx="8">
                  <c:v>8279</c:v>
                </c:pt>
                <c:pt idx="11">
                  <c:v>8312</c:v>
                </c:pt>
                <c:pt idx="14">
                  <c:v>8315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715</c:v>
                </c:pt>
                <c:pt idx="5">
                  <c:v>773</c:v>
                </c:pt>
                <c:pt idx="8">
                  <c:v>1483</c:v>
                </c:pt>
                <c:pt idx="11">
                  <c:v>1376</c:v>
                </c:pt>
                <c:pt idx="14">
                  <c:v>1320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1120</c:v>
                </c:pt>
                <c:pt idx="5">
                  <c:v>1088</c:v>
                </c:pt>
                <c:pt idx="8">
                  <c:v>1119</c:v>
                </c:pt>
                <c:pt idx="11">
                  <c:v>1545</c:v>
                </c:pt>
                <c:pt idx="14">
                  <c:v>1634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2740</c:v>
                </c:pt>
                <c:pt idx="3">
                  <c:v>2676</c:v>
                </c:pt>
                <c:pt idx="6">
                  <c:v>2572</c:v>
                </c:pt>
                <c:pt idx="9">
                  <c:v>2534</c:v>
                </c:pt>
                <c:pt idx="12">
                  <c:v>2557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3522</c:v>
                </c:pt>
                <c:pt idx="3">
                  <c:v>3329</c:v>
                </c:pt>
                <c:pt idx="6">
                  <c:v>3078</c:v>
                </c:pt>
                <c:pt idx="9">
                  <c:v>2917</c:v>
                </c:pt>
                <c:pt idx="12">
                  <c:v>2794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5</c:v>
                </c:pt>
                <c:pt idx="6">
                  <c:v>155</c:v>
                </c:pt>
                <c:pt idx="9">
                  <c:v>72</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8966</c:v>
                </c:pt>
                <c:pt idx="3">
                  <c:v>8872</c:v>
                </c:pt>
                <c:pt idx="6">
                  <c:v>8826</c:v>
                </c:pt>
                <c:pt idx="9">
                  <c:v>8856</c:v>
                </c:pt>
                <c:pt idx="12">
                  <c:v>9421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4164736"/>
        <c:axId val="18416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4995</c:v>
                </c:pt>
                <c:pt idx="2">
                  <c:v>#N/A</c:v>
                </c:pt>
                <c:pt idx="3">
                  <c:v>#N/A</c:v>
                </c:pt>
                <c:pt idx="4">
                  <c:v>4512</c:v>
                </c:pt>
                <c:pt idx="5">
                  <c:v>#N/A</c:v>
                </c:pt>
                <c:pt idx="6">
                  <c:v>#N/A</c:v>
                </c:pt>
                <c:pt idx="7">
                  <c:v>3751</c:v>
                </c:pt>
                <c:pt idx="8">
                  <c:v>#N/A</c:v>
                </c:pt>
                <c:pt idx="9">
                  <c:v>#N/A</c:v>
                </c:pt>
                <c:pt idx="10">
                  <c:v>3147</c:v>
                </c:pt>
                <c:pt idx="11">
                  <c:v>#N/A</c:v>
                </c:pt>
                <c:pt idx="12">
                  <c:v>#N/A</c:v>
                </c:pt>
                <c:pt idx="13">
                  <c:v>3541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4164736"/>
        <c:axId val="184166656"/>
      </c:lineChart>
      <c:catAx>
        <c:axId val="1841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166656"/>
        <c:crosses val="autoZero"/>
        <c:auto val="1"/>
        <c:lblAlgn val="ctr"/>
        <c:lblOffset val="100"/>
        <c:tickLblSkip val="1"/>
        <c:tickMarkSkip val="1"/>
        <c:noMultiLvlLbl val="0"/>
      </c:catAx>
      <c:valAx>
        <c:axId val="18416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1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{D179AA24-8656-4577-AAEA-C5586E303AA5}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{F1A4A130-F9BF-4E98-AE92-1A0776DB4FFC}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{D1C76900-8D4F-4720-B1CA-78F6917654F9}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{2F97385D-2F66-42B1-9607-9AAC56A2222C}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{4D8D9998-739F-43FA-8879-402971D56DD7}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54.6</c:v>
                </c:pt>
                <c:pt idx="4">
                  <c:v>57.2</c:v>
                </c:pt>
              </c:numCache>
            </c:numRef>
          </c:xVal>
          <c:yVal>
            <c:numRef>
              <c:f>公会計指標分析・財政指標組合せ分析表!$K$51:$O$51</c:f>
              <c:numCache>
                <c:formatCode>#,##0.0;"▲ "#,##0.0</c:formatCode>
                <c:ptCount val="5"/>
                <c:pt idx="3">
                  <c:v>47.1</c:v>
                </c:pt>
                <c:pt idx="4">
                  <c:v>53.8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{56AE6225-0DE4-4E5B-8949-90906F60F661}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{8AD568AB-8BB7-4C1F-A062-6F29FB5FEA76}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{0C55392F-288A-4271-813C-F9F9A9D5A4C9}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{97E7C23D-4960-46F7-A8CD-CCC122E2E866}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{D56B4142-A322-468E-9F02-3516001DCDE9}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55.5</c:v>
                </c:pt>
              </c:numCache>
            </c:numRef>
          </c:xVal>
          <c:yVal>
            <c:numRef>
              <c:f>公会計指標分析・財政指標組合せ分析表!$K$55:$O$55</c:f>
              <c:numCache>
                <c:formatCode>#,##0.0;"▲ "#,##0.0</c:formatCode>
                <c:ptCount val="5"/>
                <c:pt idx="3">
                  <c:v>13</c:v>
                </c:pt>
                <c:pt idx="4">
                  <c:v>15.5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4341248"/>
        <c:axId val="184343168"/>
      </c:scatterChart>
      <c:valAx>
        <c:axId val="184341248"/>
        <c:scaling>
          <c:orientation val="minMax"/>
          <c:max val="57.6"/>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343168"/>
        <c:crosses val="autoZero"/>
        <c:crossBetween val="midCat"/>
      </c:valAx>
      <c:valAx>
        <c:axId val="184343168"/>
        <c:scaling>
          <c:orientation val="minMax"/>
          <c:max val="6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34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{270109FE-0A4E-4C00-BA28-2921CFD58008}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{BE4D0CBE-FA58-403D-BAE3-9A47BD598670}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{2006AA0C-69D9-42C3-817A-54B064689FC8}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{669BE50A-2D7B-4E4B-B74A-358CCAC8C677}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{9B136739-A030-4D1C-8AFB-50509EA3E145}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7.9</c:v>
                </c:pt>
                <c:pt idx="2">
                  <c:v>6</c:v>
                </c:pt>
                <c:pt idx="3">
                  <c:v>4.8</c:v>
                </c:pt>
                <c:pt idx="4">
                  <c:v>4.5999999999999996</c:v>
                </c:pt>
              </c:numCache>
            </c:numRef>
          </c:xVal>
          <c:yVal>
            <c:numRef>
              <c:f>公会計指標分析・財政指標組合せ分析表!$K$73:$O$73</c:f>
              <c:numCache>
                <c:formatCode>#,##0.0;"▲ "#,##0.0</c:formatCode>
                <c:ptCount val="5"/>
                <c:pt idx="0">
                  <c:v>79.099999999999994</c:v>
                </c:pt>
                <c:pt idx="1">
                  <c:v>70.2</c:v>
                </c:pt>
                <c:pt idx="2">
                  <c:v>57.5</c:v>
                </c:pt>
                <c:pt idx="3">
                  <c:v>47.1</c:v>
                </c:pt>
                <c:pt idx="4">
                  <c:v>53.8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{0D49F213-53D7-46D3-9805-7B53B37447C8}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{A9A32282-5556-4B65-A7BE-749FE3BB50BB}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{34D7D9D8-ACDA-4FEA-886F-16A11AF3DF40}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{4BEE0629-F19A-4A5A-A034-7FED151D5739}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{AA4C9025-BD69-4221-8FFF-0D628B78D431}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6.6</c:v>
                </c:pt>
              </c:numCache>
            </c:numRef>
          </c:xVal>
          <c:yVal>
            <c:numRef>
              <c:f>公会計指標分析・財政指標組合せ分析表!$K$77:$O$77</c:f>
              <c:numCache>
                <c:formatCode>#,##0.0;"▲ "#,##0.0</c:formatCode>
                <c:ptCount val="5"/>
                <c:pt idx="0">
                  <c:v>30.7</c:v>
                </c:pt>
                <c:pt idx="1">
                  <c:v>22.3</c:v>
                </c:pt>
                <c:pt idx="2">
                  <c:v>20.3</c:v>
                </c:pt>
                <c:pt idx="3">
                  <c:v>13</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4472320"/>
        <c:axId val="184474240"/>
      </c:scatterChart>
      <c:valAx>
        <c:axId val="184472320"/>
        <c:scaling>
          <c:orientation val="minMax"/>
          <c:max val="10.1"/>
          <c:min val="4.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474240"/>
        <c:crosses val="autoZero"/>
        <c:crossBetween val="midCat"/>
      </c:valAx>
      <c:valAx>
        <c:axId val="184474240"/>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472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年度は、元利償還金が</a:t>
          </a:r>
          <a:r>
            <a:rPr kumimoji="1" lang="en-US" altLang="ja-JP" sz="1400" baseline="0">
              <a:latin typeface="ＭＳ ゴシック" pitchFamily="49" charset="-128"/>
              <a:ea typeface="ＭＳ ゴシック" pitchFamily="49" charset="-128"/>
            </a:rPr>
            <a:t>12</a:t>
          </a:r>
          <a:r>
            <a:rPr kumimoji="1" lang="ja-JP" altLang="en-US" sz="1400" baseline="0">
              <a:latin typeface="ＭＳ ゴシック" pitchFamily="49" charset="-128"/>
              <a:ea typeface="ＭＳ ゴシック" pitchFamily="49" charset="-128"/>
            </a:rPr>
            <a:t>百万円の増額となった。</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年度と比較すると</a:t>
          </a:r>
          <a:r>
            <a:rPr kumimoji="1" lang="en-US" altLang="ja-JP" sz="1400" baseline="0">
              <a:latin typeface="ＭＳ ゴシック" pitchFamily="49" charset="-128"/>
              <a:ea typeface="ＭＳ ゴシック" pitchFamily="49" charset="-128"/>
            </a:rPr>
            <a:t>106</a:t>
          </a:r>
          <a:r>
            <a:rPr kumimoji="1" lang="ja-JP" altLang="en-US" sz="1400" baseline="0">
              <a:latin typeface="ＭＳ ゴシック" pitchFamily="49" charset="-128"/>
              <a:ea typeface="ＭＳ ゴシック" pitchFamily="49" charset="-128"/>
            </a:rPr>
            <a:t>百万円の減となっており、過去に行った繰上償還や利率見直しの効果が表れているものの、今後は増加傾向になると考えられる。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引き続き国県補助の有効活用を着実に行い起債発行額を抑制するとともに、新たな起債発行については有利なメニューの選択や条件を設定し、公債費の抑制に努める。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年度は充当可能基金が増加（＋</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百万円）したものの、大型インフラ整備や小学校空調設備設置事業などの大型の起債を発行したため、地方債現在高が増加（＋</a:t>
          </a:r>
          <a:r>
            <a:rPr kumimoji="1" lang="en-US" altLang="ja-JP" sz="1400">
              <a:latin typeface="ＭＳ ゴシック" pitchFamily="49" charset="-128"/>
              <a:ea typeface="ＭＳ ゴシック" pitchFamily="49" charset="-128"/>
            </a:rPr>
            <a:t>565</a:t>
          </a:r>
          <a:r>
            <a:rPr kumimoji="1" lang="ja-JP" altLang="en-US" sz="1400">
              <a:latin typeface="ＭＳ ゴシック" pitchFamily="49" charset="-128"/>
              <a:ea typeface="ＭＳ ゴシック" pitchFamily="49" charset="-128"/>
            </a:rPr>
            <a:t>百万円）したため、将来負担比率は上昇に転じた。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今後は公共施設等の更新等に多額の費用が見込まれ、地方債発行は避けられない状況ではあるが、国県補助の有効活用や事業の厳選・精査により地方債現在高を抑制するよう努める。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34,465
34,036
64.25
12,600,076
12,102,764
459,555
7,299,590
9,420,758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53.8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本町の減価償却率は、前年度から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57.2</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類似団体平均は上回るものの、全国、県平均</a:t>
          </a:r>
          <a:r>
            <a:rPr kumimoji="1" lang="ja-JP" altLang="en-US" sz="1100">
              <a:solidFill>
                <a:schemeClr val="dk1"/>
              </a:solidFill>
              <a:effectLst/>
              <a:latin typeface="+mn-lt"/>
              <a:ea typeface="+mn-ea"/>
              <a:cs typeface="+mn-cs"/>
            </a:rPr>
            <a:t>は下回ってい</a:t>
          </a:r>
          <a:r>
            <a:rPr kumimoji="1" lang="ja-JP" altLang="ja-JP" sz="1100">
              <a:solidFill>
                <a:schemeClr val="dk1"/>
              </a:solidFill>
              <a:effectLst/>
              <a:latin typeface="+mn-lt"/>
              <a:ea typeface="+mn-ea"/>
              <a:cs typeface="+mn-cs"/>
            </a:rPr>
            <a:t>る。</a:t>
          </a:r>
          <a:endParaRPr lang="ja-JP" altLang="ja-JP">
            <a:effectLst/>
          </a:endParaRPr>
        </a:p>
        <a:p>
          <a:r>
            <a:rPr kumimoji="1" lang="ja-JP" altLang="ja-JP" sz="1100">
              <a:solidFill>
                <a:schemeClr val="dk1"/>
              </a:solidFill>
              <a:effectLst/>
              <a:latin typeface="+mn-lt"/>
              <a:ea typeface="+mn-ea"/>
              <a:cs typeface="+mn-cs"/>
            </a:rPr>
            <a:t>本町の公共施設（建築物）においては、築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年を経過した施設が公共施設全体の約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割を占めている。そのため、安定した住民サービスの提供や、施設の安全性を確保するため、平成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年度に公共施設等総合管理計画を策定した。</a:t>
          </a:r>
          <a:endParaRPr lang="ja-JP" altLang="ja-JP">
            <a:effectLst/>
          </a:endParaRPr>
        </a:p>
        <a:p>
          <a:r>
            <a:rPr kumimoji="1" lang="ja-JP" altLang="ja-JP" sz="1100">
              <a:solidFill>
                <a:schemeClr val="dk1"/>
              </a:solidFill>
              <a:effectLst/>
              <a:latin typeface="+mn-lt"/>
              <a:ea typeface="+mn-ea"/>
              <a:cs typeface="+mn-cs"/>
            </a:rPr>
            <a:t>今後は、各公共施設について、個別施設計画を策定し、計画に基づいた老朽化対策を進めていく。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847</xdr:rowOff>
    </xdr:from>
    <xdr:to>
      <xdr:col>3</xdr:col>
      <xdr:colOff>511175</xdr:colOff>
      <xdr:row>31</xdr:row>
      <xdr:rowOff>102447</xdr:rowOff>
    </xdr:to>
    <xdr:sp macro="" textlink="">
      <xdr:nvSpPr>
        <xdr:cNvPr id="71" name="フローチャート : 判断 70"/>
        <xdr:cNvSpPr/>
      </xdr:nvSpPr>
      <xdr:spPr>
        <a:xfrm>
          <a:off x="4000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70273</xdr:rowOff>
    </xdr:from>
    <xdr:to>
      <xdr:col>3</xdr:col>
      <xdr:colOff>1222375</xdr:colOff>
      <xdr:row>30</xdr:row>
      <xdr:rowOff>423</xdr:rowOff>
    </xdr:to>
    <xdr:sp macro="" textlink="">
      <xdr:nvSpPr>
        <xdr:cNvPr id="77" name="円/楕円 76"/>
        <xdr:cNvSpPr/>
      </xdr:nvSpPr>
      <xdr:spPr>
        <a:xfrm>
          <a:off x="47117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93150</xdr:rowOff>
    </xdr:from>
    <xdr:ext cx="405111" cy="259045"/>
    <xdr:sp macro="" textlink="">
      <xdr:nvSpPr>
        <xdr:cNvPr id="78" name="有形固定資産減価償却率該当値テキスト"/>
        <xdr:cNvSpPr txBox="1"/>
      </xdr:nvSpPr>
      <xdr:spPr>
        <a:xfrm>
          <a:off x="4813300" y="567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85937</xdr:rowOff>
    </xdr:from>
    <xdr:to>
      <xdr:col>3</xdr:col>
      <xdr:colOff>511175</xdr:colOff>
      <xdr:row>31</xdr:row>
      <xdr:rowOff>16087</xdr:rowOff>
    </xdr:to>
    <xdr:sp macro="" textlink="">
      <xdr:nvSpPr>
        <xdr:cNvPr id="79" name="円/楕円 78"/>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121073</xdr:rowOff>
    </xdr:from>
    <xdr:to>
      <xdr:col>3</xdr:col>
      <xdr:colOff>1171575</xdr:colOff>
      <xdr:row>30</xdr:row>
      <xdr:rowOff>136737</xdr:rowOff>
    </xdr:to>
    <xdr:cxnSp macro="">
      <xdr:nvCxnSpPr>
        <xdr:cNvPr id="80" name="直線コネクタ 79"/>
        <xdr:cNvCxnSpPr/>
      </xdr:nvCxnSpPr>
      <xdr:spPr>
        <a:xfrm flipV="1">
          <a:off x="4051300" y="5874173"/>
          <a:ext cx="711200" cy="1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93574</xdr:rowOff>
    </xdr:from>
    <xdr:ext cx="405111" cy="259045"/>
    <xdr:sp macro="" textlink="">
      <xdr:nvSpPr>
        <xdr:cNvPr id="81" name="n_1aveValue有形固定資産減価償却率"/>
        <xdr:cNvSpPr txBox="1"/>
      </xdr:nvSpPr>
      <xdr:spPr>
        <a:xfrm>
          <a:off x="3836043"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32614</xdr:rowOff>
    </xdr:from>
    <xdr:ext cx="405111" cy="259045"/>
    <xdr:sp macro="" textlink="">
      <xdr:nvSpPr>
        <xdr:cNvPr id="82" name="n_1mainValue有形固定資産減価償却率"/>
        <xdr:cNvSpPr txBox="1"/>
      </xdr:nvSpPr>
      <xdr:spPr>
        <a:xfrm>
          <a:off x="3836043"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34,465
34,036
64.25
12,600,076
12,102,764
459,555
7,299,590
9,420,758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53.8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162560</xdr:rowOff>
    </xdr:from>
    <xdr:to>
      <xdr:col>5</xdr:col>
      <xdr:colOff>409575</xdr:colOff>
      <xdr:row>37</xdr:row>
      <xdr:rowOff>92710</xdr:rowOff>
    </xdr:to>
    <xdr:sp macro="" textlink="">
      <xdr:nvSpPr>
        <xdr:cNvPr id="64" name="フローチャート :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132080</xdr:rowOff>
    </xdr:from>
    <xdr:to>
      <xdr:col>6</xdr:col>
      <xdr:colOff>561975</xdr:colOff>
      <xdr:row>35</xdr:row>
      <xdr:rowOff>62230</xdr:rowOff>
    </xdr:to>
    <xdr:sp macro="" textlink="">
      <xdr:nvSpPr>
        <xdr:cNvPr id="70" name="円/楕円 69"/>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154957</xdr:rowOff>
    </xdr:from>
    <xdr:ext cx="405111" cy="259045"/>
    <xdr:sp macro="" textlink="">
      <xdr:nvSpPr>
        <xdr:cNvPr id="71" name="【道路】&#10;有形固定資産減価償却率該当値テキスト"/>
        <xdr:cNvSpPr txBox="1"/>
      </xdr:nvSpPr>
      <xdr:spPr>
        <a:xfrm>
          <a:off x="47244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143510</xdr:rowOff>
    </xdr:from>
    <xdr:to>
      <xdr:col>5</xdr:col>
      <xdr:colOff>409575</xdr:colOff>
      <xdr:row>38</xdr:row>
      <xdr:rowOff>73660</xdr:rowOff>
    </xdr:to>
    <xdr:sp macro="" textlink="">
      <xdr:nvSpPr>
        <xdr:cNvPr id="72" name="円/楕円 71"/>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11430</xdr:rowOff>
    </xdr:from>
    <xdr:to>
      <xdr:col>6</xdr:col>
      <xdr:colOff>511175</xdr:colOff>
      <xdr:row>38</xdr:row>
      <xdr:rowOff>22860</xdr:rowOff>
    </xdr:to>
    <xdr:cxnSp macro="">
      <xdr:nvCxnSpPr>
        <xdr:cNvPr id="73" name="直線コネクタ 72"/>
        <xdr:cNvCxnSpPr/>
      </xdr:nvCxnSpPr>
      <xdr:spPr>
        <a:xfrm flipV="1">
          <a:off x="3797300" y="601218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109237</xdr:rowOff>
    </xdr:from>
    <xdr:ext cx="405111" cy="259045"/>
    <xdr:sp macro="" textlink="">
      <xdr:nvSpPr>
        <xdr:cNvPr id="74" name="n_1aveValue【道路】&#10;有形固定資産減価償却率"/>
        <xdr:cNvSpPr txBox="1"/>
      </xdr:nvSpPr>
      <xdr:spPr>
        <a:xfrm>
          <a:off x="3582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64787</xdr:rowOff>
    </xdr:from>
    <xdr:ext cx="405111" cy="259045"/>
    <xdr:sp macro="" textlink="">
      <xdr:nvSpPr>
        <xdr:cNvPr id="75" name="n_1mainValue【道路】&#10;有形固定資産減価償却率"/>
        <xdr:cNvSpPr txBox="1"/>
      </xdr:nvSpPr>
      <xdr:spPr>
        <a:xfrm>
          <a:off x="3582043"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4"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139853</xdr:rowOff>
    </xdr:from>
    <xdr:to>
      <xdr:col>14</xdr:col>
      <xdr:colOff>79375</xdr:colOff>
      <xdr:row>40</xdr:row>
      <xdr:rowOff>70003</xdr:rowOff>
    </xdr:to>
    <xdr:sp macro="" textlink="">
      <xdr:nvSpPr>
        <xdr:cNvPr id="106" name="フローチャート : 判断 105"/>
        <xdr:cNvSpPr/>
      </xdr:nvSpPr>
      <xdr:spPr>
        <a:xfrm>
          <a:off x="9588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15951</xdr:rowOff>
    </xdr:from>
    <xdr:to>
      <xdr:col>15</xdr:col>
      <xdr:colOff>231775</xdr:colOff>
      <xdr:row>37</xdr:row>
      <xdr:rowOff>117551</xdr:rowOff>
    </xdr:to>
    <xdr:sp macro="" textlink="">
      <xdr:nvSpPr>
        <xdr:cNvPr id="112" name="円/楕円 111"/>
        <xdr:cNvSpPr/>
      </xdr:nvSpPr>
      <xdr:spPr>
        <a:xfrm>
          <a:off x="10426700" y="63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38828</xdr:rowOff>
    </xdr:from>
    <xdr:ext cx="534377" cy="259045"/>
    <xdr:sp macro="" textlink="">
      <xdr:nvSpPr>
        <xdr:cNvPr id="113" name="【道路】&#10;一人当たり延長該当値テキスト"/>
        <xdr:cNvSpPr txBox="1"/>
      </xdr:nvSpPr>
      <xdr:spPr>
        <a:xfrm>
          <a:off x="10566400" y="62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27800</xdr:rowOff>
    </xdr:from>
    <xdr:to>
      <xdr:col>14</xdr:col>
      <xdr:colOff>79375</xdr:colOff>
      <xdr:row>37</xdr:row>
      <xdr:rowOff>129400</xdr:rowOff>
    </xdr:to>
    <xdr:sp macro="" textlink="">
      <xdr:nvSpPr>
        <xdr:cNvPr id="114" name="円/楕円 113"/>
        <xdr:cNvSpPr/>
      </xdr:nvSpPr>
      <xdr:spPr>
        <a:xfrm>
          <a:off x="9588500" y="63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66751</xdr:rowOff>
    </xdr:from>
    <xdr:to>
      <xdr:col>15</xdr:col>
      <xdr:colOff>180975</xdr:colOff>
      <xdr:row>37</xdr:row>
      <xdr:rowOff>78600</xdr:rowOff>
    </xdr:to>
    <xdr:cxnSp macro="">
      <xdr:nvCxnSpPr>
        <xdr:cNvPr id="115" name="直線コネクタ 114"/>
        <xdr:cNvCxnSpPr/>
      </xdr:nvCxnSpPr>
      <xdr:spPr>
        <a:xfrm flipV="1">
          <a:off x="9639300" y="6410401"/>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61130</xdr:rowOff>
    </xdr:from>
    <xdr:ext cx="469744" cy="259045"/>
    <xdr:sp macro="" textlink="">
      <xdr:nvSpPr>
        <xdr:cNvPr id="116" name="n_1aveValue【道路】&#10;一人当たり延長"/>
        <xdr:cNvSpPr txBox="1"/>
      </xdr:nvSpPr>
      <xdr:spPr>
        <a:xfrm>
          <a:off x="93917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145927</xdr:rowOff>
    </xdr:from>
    <xdr:ext cx="534377" cy="259045"/>
    <xdr:sp macro="" textlink="">
      <xdr:nvSpPr>
        <xdr:cNvPr id="117" name="n_1mainValue【道路】&#10;一人当たり延長"/>
        <xdr:cNvSpPr txBox="1"/>
      </xdr:nvSpPr>
      <xdr:spPr>
        <a:xfrm>
          <a:off x="9359410" y="61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6"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50165</xdr:rowOff>
    </xdr:from>
    <xdr:to>
      <xdr:col>5</xdr:col>
      <xdr:colOff>409575</xdr:colOff>
      <xdr:row>58</xdr:row>
      <xdr:rowOff>151765</xdr:rowOff>
    </xdr:to>
    <xdr:sp macro="" textlink="">
      <xdr:nvSpPr>
        <xdr:cNvPr id="148" name="フローチャート : 判断 147"/>
        <xdr:cNvSpPr/>
      </xdr:nvSpPr>
      <xdr:spPr>
        <a:xfrm>
          <a:off x="3746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147320</xdr:rowOff>
    </xdr:from>
    <xdr:to>
      <xdr:col>6</xdr:col>
      <xdr:colOff>561975</xdr:colOff>
      <xdr:row>56</xdr:row>
      <xdr:rowOff>77470</xdr:rowOff>
    </xdr:to>
    <xdr:sp macro="" textlink="">
      <xdr:nvSpPr>
        <xdr:cNvPr id="154" name="円/楕円 153"/>
        <xdr:cNvSpPr/>
      </xdr:nvSpPr>
      <xdr:spPr>
        <a:xfrm>
          <a:off x="45847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100347</xdr:rowOff>
    </xdr:from>
    <xdr:ext cx="405111" cy="259045"/>
    <xdr:sp macro="" textlink="">
      <xdr:nvSpPr>
        <xdr:cNvPr id="155" name="【橋りょう・トンネル】&#10;有形固定資産減価償却率該当値テキスト"/>
        <xdr:cNvSpPr txBox="1"/>
      </xdr:nvSpPr>
      <xdr:spPr>
        <a:xfrm>
          <a:off x="472440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6350</xdr:rowOff>
    </xdr:from>
    <xdr:to>
      <xdr:col>5</xdr:col>
      <xdr:colOff>409575</xdr:colOff>
      <xdr:row>56</xdr:row>
      <xdr:rowOff>107950</xdr:rowOff>
    </xdr:to>
    <xdr:sp macro="" textlink="">
      <xdr:nvSpPr>
        <xdr:cNvPr id="156" name="円/楕円 155"/>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26670</xdr:rowOff>
    </xdr:from>
    <xdr:to>
      <xdr:col>6</xdr:col>
      <xdr:colOff>511175</xdr:colOff>
      <xdr:row>56</xdr:row>
      <xdr:rowOff>57150</xdr:rowOff>
    </xdr:to>
    <xdr:cxnSp macro="">
      <xdr:nvCxnSpPr>
        <xdr:cNvPr id="157" name="直線コネクタ 156"/>
        <xdr:cNvCxnSpPr/>
      </xdr:nvCxnSpPr>
      <xdr:spPr>
        <a:xfrm flipV="1">
          <a:off x="3797300" y="9627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142892</xdr:rowOff>
    </xdr:from>
    <xdr:ext cx="405111" cy="259045"/>
    <xdr:sp macro="" textlink="">
      <xdr:nvSpPr>
        <xdr:cNvPr id="158" name="n_1aveValue【橋りょう・トンネル】&#10;有形固定資産減価償却率"/>
        <xdr:cNvSpPr txBox="1"/>
      </xdr:nvSpPr>
      <xdr:spPr>
        <a:xfrm>
          <a:off x="3582043"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124477</xdr:rowOff>
    </xdr:from>
    <xdr:ext cx="405111" cy="259045"/>
    <xdr:sp macro="" textlink="">
      <xdr:nvSpPr>
        <xdr:cNvPr id="159" name="n_1mainValue【橋りょう・トンネル】&#10;有形固定資産減価償却率"/>
        <xdr:cNvSpPr txBox="1"/>
      </xdr:nvSpPr>
      <xdr:spPr>
        <a:xfrm>
          <a:off x="3582043"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52819</xdr:rowOff>
    </xdr:from>
    <xdr:ext cx="534377" cy="259045"/>
    <xdr:sp macro="" textlink="">
      <xdr:nvSpPr>
        <xdr:cNvPr id="188" name="【橋りょう・トンネル】&#10;一人当たり有形固定資産（償却資産）額平均値テキスト"/>
        <xdr:cNvSpPr txBox="1"/>
      </xdr:nvSpPr>
      <xdr:spPr>
        <a:xfrm>
          <a:off x="10566400" y="1051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90" name="フローチャート : 判断 18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121523</xdr:rowOff>
    </xdr:from>
    <xdr:to>
      <xdr:col>15</xdr:col>
      <xdr:colOff>231775</xdr:colOff>
      <xdr:row>64</xdr:row>
      <xdr:rowOff>51673</xdr:rowOff>
    </xdr:to>
    <xdr:sp macro="" textlink="">
      <xdr:nvSpPr>
        <xdr:cNvPr id="196" name="円/楕円 195"/>
        <xdr:cNvSpPr/>
      </xdr:nvSpPr>
      <xdr:spPr>
        <a:xfrm>
          <a:off x="10426700" y="109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36450</xdr:rowOff>
    </xdr:from>
    <xdr:ext cx="534377" cy="259045"/>
    <xdr:sp macro="" textlink="">
      <xdr:nvSpPr>
        <xdr:cNvPr id="197" name="【橋りょう・トンネル】&#10;一人当たり有形固定資産（償却資産）額該当値テキスト"/>
        <xdr:cNvSpPr txBox="1"/>
      </xdr:nvSpPr>
      <xdr:spPr>
        <a:xfrm>
          <a:off x="10566400" y="108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122365</xdr:rowOff>
    </xdr:from>
    <xdr:to>
      <xdr:col>14</xdr:col>
      <xdr:colOff>79375</xdr:colOff>
      <xdr:row>64</xdr:row>
      <xdr:rowOff>52515</xdr:rowOff>
    </xdr:to>
    <xdr:sp macro="" textlink="">
      <xdr:nvSpPr>
        <xdr:cNvPr id="198" name="円/楕円 197"/>
        <xdr:cNvSpPr/>
      </xdr:nvSpPr>
      <xdr:spPr>
        <a:xfrm>
          <a:off x="9588500" y="109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873</xdr:rowOff>
    </xdr:from>
    <xdr:to>
      <xdr:col>15</xdr:col>
      <xdr:colOff>180975</xdr:colOff>
      <xdr:row>64</xdr:row>
      <xdr:rowOff>1715</xdr:rowOff>
    </xdr:to>
    <xdr:cxnSp macro="">
      <xdr:nvCxnSpPr>
        <xdr:cNvPr id="199" name="直線コネクタ 198"/>
        <xdr:cNvCxnSpPr/>
      </xdr:nvCxnSpPr>
      <xdr:spPr>
        <a:xfrm flipV="1">
          <a:off x="9639300" y="10973673"/>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99472</xdr:rowOff>
    </xdr:from>
    <xdr:ext cx="599010" cy="259045"/>
    <xdr:sp macro="" textlink="">
      <xdr:nvSpPr>
        <xdr:cNvPr id="200"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43642</xdr:rowOff>
    </xdr:from>
    <xdr:ext cx="534377" cy="259045"/>
    <xdr:sp macro="" textlink="">
      <xdr:nvSpPr>
        <xdr:cNvPr id="201" name="n_1mainValue【橋りょう・トンネル】&#10;一人当たり有形固定資産（償却資産）額"/>
        <xdr:cNvSpPr txBox="1"/>
      </xdr:nvSpPr>
      <xdr:spPr>
        <a:xfrm>
          <a:off x="9359411" y="110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0" name="テキスト ボックス 21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24" name="直線コネクタ 22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2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6" name="直線コネクタ 22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8" name="直線コネクタ 22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29" name="【公営住宅】&#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0" name="フローチャート : 判断 22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31" name="フローチャート : 判断 230"/>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5587</xdr:rowOff>
    </xdr:from>
    <xdr:to>
      <xdr:col>6</xdr:col>
      <xdr:colOff>561975</xdr:colOff>
      <xdr:row>86</xdr:row>
      <xdr:rowOff>107187</xdr:rowOff>
    </xdr:to>
    <xdr:sp macro="" textlink="">
      <xdr:nvSpPr>
        <xdr:cNvPr id="237" name="円/楕円 236"/>
        <xdr:cNvSpPr/>
      </xdr:nvSpPr>
      <xdr:spPr>
        <a:xfrm>
          <a:off x="45847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91964</xdr:rowOff>
    </xdr:from>
    <xdr:ext cx="405111" cy="259045"/>
    <xdr:sp macro="" textlink="">
      <xdr:nvSpPr>
        <xdr:cNvPr id="238" name="【公営住宅】&#10;有形固定資産減価償却率該当値テキスト"/>
        <xdr:cNvSpPr txBox="1"/>
      </xdr:nvSpPr>
      <xdr:spPr>
        <a:xfrm>
          <a:off x="4724400" y="1466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44450</xdr:rowOff>
    </xdr:from>
    <xdr:to>
      <xdr:col>5</xdr:col>
      <xdr:colOff>409575</xdr:colOff>
      <xdr:row>86</xdr:row>
      <xdr:rowOff>146050</xdr:rowOff>
    </xdr:to>
    <xdr:sp macro="" textlink="">
      <xdr:nvSpPr>
        <xdr:cNvPr id="239" name="円/楕円 238"/>
        <xdr:cNvSpPr/>
      </xdr:nvSpPr>
      <xdr:spPr>
        <a:xfrm>
          <a:off x="3746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56387</xdr:rowOff>
    </xdr:from>
    <xdr:to>
      <xdr:col>6</xdr:col>
      <xdr:colOff>511175</xdr:colOff>
      <xdr:row>86</xdr:row>
      <xdr:rowOff>95250</xdr:rowOff>
    </xdr:to>
    <xdr:cxnSp macro="">
      <xdr:nvCxnSpPr>
        <xdr:cNvPr id="240" name="直線コネクタ 239"/>
        <xdr:cNvCxnSpPr/>
      </xdr:nvCxnSpPr>
      <xdr:spPr>
        <a:xfrm flipV="1">
          <a:off x="3797300" y="14801087"/>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41"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137177</xdr:rowOff>
    </xdr:from>
    <xdr:ext cx="405111" cy="259045"/>
    <xdr:sp macro="" textlink="">
      <xdr:nvSpPr>
        <xdr:cNvPr id="242" name="n_1mainValue【公営住宅】&#10;有形固定資産減価償却率"/>
        <xdr:cNvSpPr txBox="1"/>
      </xdr:nvSpPr>
      <xdr:spPr>
        <a:xfrm>
          <a:off x="3582043"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6" name="直線コネクタ 265"/>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7"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8" name="直線コネクタ 267"/>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9"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0" name="直線コネクタ 269"/>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170197</xdr:rowOff>
    </xdr:from>
    <xdr:ext cx="469744" cy="259045"/>
    <xdr:sp macro="" textlink="">
      <xdr:nvSpPr>
        <xdr:cNvPr id="271" name="【公営住宅】&#10;一人当たり面積平均値テキスト"/>
        <xdr:cNvSpPr txBox="1"/>
      </xdr:nvSpPr>
      <xdr:spPr>
        <a:xfrm>
          <a:off x="105664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2" name="フローチャート : 判断 271"/>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64770</xdr:rowOff>
    </xdr:from>
    <xdr:to>
      <xdr:col>14</xdr:col>
      <xdr:colOff>79375</xdr:colOff>
      <xdr:row>82</xdr:row>
      <xdr:rowOff>166370</xdr:rowOff>
    </xdr:to>
    <xdr:sp macro="" textlink="">
      <xdr:nvSpPr>
        <xdr:cNvPr id="273" name="フローチャート : 判断 272"/>
        <xdr:cNvSpPr/>
      </xdr:nvSpPr>
      <xdr:spPr>
        <a:xfrm>
          <a:off x="9588500" y="141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151130</xdr:rowOff>
    </xdr:from>
    <xdr:to>
      <xdr:col>15</xdr:col>
      <xdr:colOff>231775</xdr:colOff>
      <xdr:row>84</xdr:row>
      <xdr:rowOff>81280</xdr:rowOff>
    </xdr:to>
    <xdr:sp macro="" textlink="">
      <xdr:nvSpPr>
        <xdr:cNvPr id="279" name="円/楕円 278"/>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129557</xdr:rowOff>
    </xdr:from>
    <xdr:ext cx="469744" cy="259045"/>
    <xdr:sp macro="" textlink="">
      <xdr:nvSpPr>
        <xdr:cNvPr id="280" name="【公営住宅】&#10;一人当たり面積該当値テキスト"/>
        <xdr:cNvSpPr txBox="1"/>
      </xdr:nvSpPr>
      <xdr:spPr>
        <a:xfrm>
          <a:off x="1056640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156211</xdr:rowOff>
    </xdr:from>
    <xdr:to>
      <xdr:col>14</xdr:col>
      <xdr:colOff>79375</xdr:colOff>
      <xdr:row>84</xdr:row>
      <xdr:rowOff>86361</xdr:rowOff>
    </xdr:to>
    <xdr:sp macro="" textlink="">
      <xdr:nvSpPr>
        <xdr:cNvPr id="281" name="円/楕円 280"/>
        <xdr:cNvSpPr/>
      </xdr:nvSpPr>
      <xdr:spPr>
        <a:xfrm>
          <a:off x="9588500" y="143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30480</xdr:rowOff>
    </xdr:from>
    <xdr:to>
      <xdr:col>15</xdr:col>
      <xdr:colOff>180975</xdr:colOff>
      <xdr:row>84</xdr:row>
      <xdr:rowOff>35561</xdr:rowOff>
    </xdr:to>
    <xdr:cxnSp macro="">
      <xdr:nvCxnSpPr>
        <xdr:cNvPr id="282" name="直線コネクタ 281"/>
        <xdr:cNvCxnSpPr/>
      </xdr:nvCxnSpPr>
      <xdr:spPr>
        <a:xfrm flipV="1">
          <a:off x="9639300" y="144322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11447</xdr:rowOff>
    </xdr:from>
    <xdr:ext cx="469744" cy="259045"/>
    <xdr:sp macro="" textlink="">
      <xdr:nvSpPr>
        <xdr:cNvPr id="283" name="n_1aveValue【公営住宅】&#10;一人当たり面積"/>
        <xdr:cNvSpPr txBox="1"/>
      </xdr:nvSpPr>
      <xdr:spPr>
        <a:xfrm>
          <a:off x="9391727"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77488</xdr:rowOff>
    </xdr:from>
    <xdr:ext cx="469744" cy="259045"/>
    <xdr:sp macro="" textlink="">
      <xdr:nvSpPr>
        <xdr:cNvPr id="284" name="n_1mainValue【公営住宅】&#10;一人当たり面積"/>
        <xdr:cNvSpPr txBox="1"/>
      </xdr:nvSpPr>
      <xdr:spPr>
        <a:xfrm>
          <a:off x="9391727" y="1447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9" name="直線コネクタ 31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1" name="直線コネクタ 32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3" name="直線コネクタ 3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24"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5" name="フローチャート : 判断 32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121412</xdr:rowOff>
    </xdr:from>
    <xdr:to>
      <xdr:col>22</xdr:col>
      <xdr:colOff>415925</xdr:colOff>
      <xdr:row>37</xdr:row>
      <xdr:rowOff>51562</xdr:rowOff>
    </xdr:to>
    <xdr:sp macro="" textlink="">
      <xdr:nvSpPr>
        <xdr:cNvPr id="326" name="フローチャート : 判断 325"/>
        <xdr:cNvSpPr/>
      </xdr:nvSpPr>
      <xdr:spPr>
        <a:xfrm>
          <a:off x="154305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48260</xdr:rowOff>
    </xdr:from>
    <xdr:to>
      <xdr:col>23</xdr:col>
      <xdr:colOff>568325</xdr:colOff>
      <xdr:row>35</xdr:row>
      <xdr:rowOff>149860</xdr:rowOff>
    </xdr:to>
    <xdr:sp macro="" textlink="">
      <xdr:nvSpPr>
        <xdr:cNvPr id="332" name="円/楕円 331"/>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71137</xdr:rowOff>
    </xdr:from>
    <xdr:ext cx="405111" cy="259045"/>
    <xdr:sp macro="" textlink="">
      <xdr:nvSpPr>
        <xdr:cNvPr id="333" name="【認定こども園・幼稚園・保育所】&#10;有形固定資産減価償却率該当値テキスト"/>
        <xdr:cNvSpPr txBox="1"/>
      </xdr:nvSpPr>
      <xdr:spPr>
        <a:xfrm>
          <a:off x="164084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103124</xdr:rowOff>
    </xdr:from>
    <xdr:to>
      <xdr:col>22</xdr:col>
      <xdr:colOff>415925</xdr:colOff>
      <xdr:row>36</xdr:row>
      <xdr:rowOff>33274</xdr:rowOff>
    </xdr:to>
    <xdr:sp macro="" textlink="">
      <xdr:nvSpPr>
        <xdr:cNvPr id="334" name="円/楕円 333"/>
        <xdr:cNvSpPr/>
      </xdr:nvSpPr>
      <xdr:spPr>
        <a:xfrm>
          <a:off x="15430500" y="61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99060</xdr:rowOff>
    </xdr:from>
    <xdr:to>
      <xdr:col>23</xdr:col>
      <xdr:colOff>517525</xdr:colOff>
      <xdr:row>35</xdr:row>
      <xdr:rowOff>153924</xdr:rowOff>
    </xdr:to>
    <xdr:cxnSp macro="">
      <xdr:nvCxnSpPr>
        <xdr:cNvPr id="335" name="直線コネクタ 334"/>
        <xdr:cNvCxnSpPr/>
      </xdr:nvCxnSpPr>
      <xdr:spPr>
        <a:xfrm flipV="1">
          <a:off x="15481300" y="609981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42689</xdr:rowOff>
    </xdr:from>
    <xdr:ext cx="405111" cy="259045"/>
    <xdr:sp macro="" textlink="">
      <xdr:nvSpPr>
        <xdr:cNvPr id="336" name="n_1aveValue【認定こども園・幼稚園・保育所】&#10;有形固定資産減価償却率"/>
        <xdr:cNvSpPr txBox="1"/>
      </xdr:nvSpPr>
      <xdr:spPr>
        <a:xfrm>
          <a:off x="15266043"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49801</xdr:rowOff>
    </xdr:from>
    <xdr:ext cx="405111" cy="259045"/>
    <xdr:sp macro="" textlink="">
      <xdr:nvSpPr>
        <xdr:cNvPr id="337" name="n_1mainValue【認定こども園・幼稚園・保育所】&#10;有形固定資産減価償却率"/>
        <xdr:cNvSpPr txBox="1"/>
      </xdr:nvSpPr>
      <xdr:spPr>
        <a:xfrm>
          <a:off x="15266043" y="587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1" name="直線コネクタ 36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3" name="直線コネクタ 36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5" name="直線コネクタ 36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93997</xdr:rowOff>
    </xdr:from>
    <xdr:ext cx="469744" cy="259045"/>
    <xdr:sp macro="" textlink="">
      <xdr:nvSpPr>
        <xdr:cNvPr id="366" name="【認定こども園・幼稚園・保育所】&#10;一人当たり面積平均値テキスト"/>
        <xdr:cNvSpPr txBox="1"/>
      </xdr:nvSpPr>
      <xdr:spPr>
        <a:xfrm>
          <a:off x="2225040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7" name="フローチャート : 判断 36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139700</xdr:rowOff>
    </xdr:from>
    <xdr:to>
      <xdr:col>31</xdr:col>
      <xdr:colOff>85725</xdr:colOff>
      <xdr:row>39</xdr:row>
      <xdr:rowOff>69850</xdr:rowOff>
    </xdr:to>
    <xdr:sp macro="" textlink="">
      <xdr:nvSpPr>
        <xdr:cNvPr id="368" name="フローチャート : 判断 367"/>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21590</xdr:rowOff>
    </xdr:from>
    <xdr:to>
      <xdr:col>32</xdr:col>
      <xdr:colOff>238125</xdr:colOff>
      <xdr:row>40</xdr:row>
      <xdr:rowOff>123190</xdr:rowOff>
    </xdr:to>
    <xdr:sp macro="" textlink="">
      <xdr:nvSpPr>
        <xdr:cNvPr id="374" name="円/楕円 373"/>
        <xdr:cNvSpPr/>
      </xdr:nvSpPr>
      <xdr:spPr>
        <a:xfrm>
          <a:off x="22110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107967</xdr:rowOff>
    </xdr:from>
    <xdr:ext cx="469744" cy="259045"/>
    <xdr:sp macro="" textlink="">
      <xdr:nvSpPr>
        <xdr:cNvPr id="375" name="【認定こども園・幼稚園・保育所】&#10;一人当たり面積該当値テキスト"/>
        <xdr:cNvSpPr txBox="1"/>
      </xdr:nvSpPr>
      <xdr:spPr>
        <a:xfrm>
          <a:off x="22250400" y="679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76" name="円/楕円 375"/>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72390</xdr:rowOff>
    </xdr:from>
    <xdr:to>
      <xdr:col>32</xdr:col>
      <xdr:colOff>187325</xdr:colOff>
      <xdr:row>40</xdr:row>
      <xdr:rowOff>76200</xdr:rowOff>
    </xdr:to>
    <xdr:cxnSp macro="">
      <xdr:nvCxnSpPr>
        <xdr:cNvPr id="377" name="直線コネクタ 376"/>
        <xdr:cNvCxnSpPr/>
      </xdr:nvCxnSpPr>
      <xdr:spPr>
        <a:xfrm flipV="1">
          <a:off x="21323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86377</xdr:rowOff>
    </xdr:from>
    <xdr:ext cx="469744" cy="259045"/>
    <xdr:sp macro="" textlink="">
      <xdr:nvSpPr>
        <xdr:cNvPr id="37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118127</xdr:rowOff>
    </xdr:from>
    <xdr:ext cx="469744" cy="259045"/>
    <xdr:sp macro="" textlink="">
      <xdr:nvSpPr>
        <xdr:cNvPr id="379"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2" name="テキスト ボックス 3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2" name="テキスト ボックス 4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06" name="直線コネクタ 405"/>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07"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08" name="直線コネクタ 40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09"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10" name="直線コネクタ 409"/>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411"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12" name="フローチャート : 判断 411"/>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83094</xdr:rowOff>
    </xdr:from>
    <xdr:to>
      <xdr:col>22</xdr:col>
      <xdr:colOff>415925</xdr:colOff>
      <xdr:row>61</xdr:row>
      <xdr:rowOff>13244</xdr:rowOff>
    </xdr:to>
    <xdr:sp macro="" textlink="">
      <xdr:nvSpPr>
        <xdr:cNvPr id="413" name="フローチャート : 判断 412"/>
        <xdr:cNvSpPr/>
      </xdr:nvSpPr>
      <xdr:spPr>
        <a:xfrm>
          <a:off x="15430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112485</xdr:rowOff>
    </xdr:from>
    <xdr:to>
      <xdr:col>23</xdr:col>
      <xdr:colOff>568325</xdr:colOff>
      <xdr:row>59</xdr:row>
      <xdr:rowOff>42635</xdr:rowOff>
    </xdr:to>
    <xdr:sp macro="" textlink="">
      <xdr:nvSpPr>
        <xdr:cNvPr id="419" name="円/楕円 418"/>
        <xdr:cNvSpPr/>
      </xdr:nvSpPr>
      <xdr:spPr>
        <a:xfrm>
          <a:off x="16268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135362</xdr:rowOff>
    </xdr:from>
    <xdr:ext cx="405111" cy="259045"/>
    <xdr:sp macro="" textlink="">
      <xdr:nvSpPr>
        <xdr:cNvPr id="420" name="【学校施設】&#10;有形固定資産減価償却率該当値テキスト"/>
        <xdr:cNvSpPr txBox="1"/>
      </xdr:nvSpPr>
      <xdr:spPr>
        <a:xfrm>
          <a:off x="164084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7983</xdr:rowOff>
    </xdr:from>
    <xdr:to>
      <xdr:col>22</xdr:col>
      <xdr:colOff>415925</xdr:colOff>
      <xdr:row>58</xdr:row>
      <xdr:rowOff>109583</xdr:rowOff>
    </xdr:to>
    <xdr:sp macro="" textlink="">
      <xdr:nvSpPr>
        <xdr:cNvPr id="421" name="円/楕円 420"/>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58783</xdr:rowOff>
    </xdr:from>
    <xdr:to>
      <xdr:col>23</xdr:col>
      <xdr:colOff>517525</xdr:colOff>
      <xdr:row>58</xdr:row>
      <xdr:rowOff>163285</xdr:rowOff>
    </xdr:to>
    <xdr:cxnSp macro="">
      <xdr:nvCxnSpPr>
        <xdr:cNvPr id="422" name="直線コネクタ 421"/>
        <xdr:cNvCxnSpPr/>
      </xdr:nvCxnSpPr>
      <xdr:spPr>
        <a:xfrm>
          <a:off x="15481300" y="10002883"/>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4371</xdr:rowOff>
    </xdr:from>
    <xdr:ext cx="405111" cy="259045"/>
    <xdr:sp macro="" textlink="">
      <xdr:nvSpPr>
        <xdr:cNvPr id="423" name="n_1aveValue【学校施設】&#10;有形固定資産減価償却率"/>
        <xdr:cNvSpPr txBox="1"/>
      </xdr:nvSpPr>
      <xdr:spPr>
        <a:xfrm>
          <a:off x="15266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126110</xdr:rowOff>
    </xdr:from>
    <xdr:ext cx="405111" cy="259045"/>
    <xdr:sp macro="" textlink="">
      <xdr:nvSpPr>
        <xdr:cNvPr id="424" name="n_1mainValue【学校施設】&#10;有形固定資産減価償却率"/>
        <xdr:cNvSpPr txBox="1"/>
      </xdr:nvSpPr>
      <xdr:spPr>
        <a:xfrm>
          <a:off x="15266043"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9" name="直線コネクタ 448"/>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50"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51" name="直線コネクタ 450"/>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52"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53" name="直線コネクタ 452"/>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54" name="【学校施設】&#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5" name="フローチャート : 判断 454"/>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45720</xdr:rowOff>
    </xdr:from>
    <xdr:to>
      <xdr:col>31</xdr:col>
      <xdr:colOff>85725</xdr:colOff>
      <xdr:row>62</xdr:row>
      <xdr:rowOff>147320</xdr:rowOff>
    </xdr:to>
    <xdr:sp macro="" textlink="">
      <xdr:nvSpPr>
        <xdr:cNvPr id="456" name="フローチャート : 判断 455"/>
        <xdr:cNvSpPr/>
      </xdr:nvSpPr>
      <xdr:spPr>
        <a:xfrm>
          <a:off x="21272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25400</xdr:rowOff>
    </xdr:from>
    <xdr:to>
      <xdr:col>32</xdr:col>
      <xdr:colOff>238125</xdr:colOff>
      <xdr:row>62</xdr:row>
      <xdr:rowOff>127000</xdr:rowOff>
    </xdr:to>
    <xdr:sp macro="" textlink="">
      <xdr:nvSpPr>
        <xdr:cNvPr id="462" name="円/楕円 461"/>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3827</xdr:rowOff>
    </xdr:from>
    <xdr:ext cx="469744" cy="259045"/>
    <xdr:sp macro="" textlink="">
      <xdr:nvSpPr>
        <xdr:cNvPr id="463" name="【学校施設】&#10;一人当たり面積該当値テキスト"/>
        <xdr:cNvSpPr txBox="1"/>
      </xdr:nvSpPr>
      <xdr:spPr>
        <a:xfrm>
          <a:off x="222504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46990</xdr:rowOff>
    </xdr:from>
    <xdr:to>
      <xdr:col>31</xdr:col>
      <xdr:colOff>85725</xdr:colOff>
      <xdr:row>62</xdr:row>
      <xdr:rowOff>148590</xdr:rowOff>
    </xdr:to>
    <xdr:sp macro="" textlink="">
      <xdr:nvSpPr>
        <xdr:cNvPr id="464" name="円/楕円 463"/>
        <xdr:cNvSpPr/>
      </xdr:nvSpPr>
      <xdr:spPr>
        <a:xfrm>
          <a:off x="21272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76200</xdr:rowOff>
    </xdr:from>
    <xdr:to>
      <xdr:col>32</xdr:col>
      <xdr:colOff>187325</xdr:colOff>
      <xdr:row>62</xdr:row>
      <xdr:rowOff>97790</xdr:rowOff>
    </xdr:to>
    <xdr:cxnSp macro="">
      <xdr:nvCxnSpPr>
        <xdr:cNvPr id="465" name="直線コネクタ 464"/>
        <xdr:cNvCxnSpPr/>
      </xdr:nvCxnSpPr>
      <xdr:spPr>
        <a:xfrm flipV="1">
          <a:off x="21323300" y="1070610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163847</xdr:rowOff>
    </xdr:from>
    <xdr:ext cx="469744" cy="259045"/>
    <xdr:sp macro="" textlink="">
      <xdr:nvSpPr>
        <xdr:cNvPr id="466" name="n_1aveValue【学校施設】&#10;一人当たり面積"/>
        <xdr:cNvSpPr txBox="1"/>
      </xdr:nvSpPr>
      <xdr:spPr>
        <a:xfrm>
          <a:off x="210757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139717</xdr:rowOff>
    </xdr:from>
    <xdr:ext cx="469744" cy="259045"/>
    <xdr:sp macro="" textlink="">
      <xdr:nvSpPr>
        <xdr:cNvPr id="467" name="n_1mainValue【学校施設】&#10;一人当たり面積"/>
        <xdr:cNvSpPr txBox="1"/>
      </xdr:nvSpPr>
      <xdr:spPr>
        <a:xfrm>
          <a:off x="21075727"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8" name="テキスト ボックス 4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79" name="直線コネクタ 47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0" name="テキスト ボックス 47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1" name="直線コネクタ 48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2" name="テキスト ボックス 48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3" name="直線コネクタ 48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4" name="テキスト ボックス 48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85" name="直線コネクタ 48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86" name="テキスト ボックス 48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120396</xdr:rowOff>
    </xdr:from>
    <xdr:to>
      <xdr:col>23</xdr:col>
      <xdr:colOff>516889</xdr:colOff>
      <xdr:row>84</xdr:row>
      <xdr:rowOff>168402</xdr:rowOff>
    </xdr:to>
    <xdr:cxnSp macro="">
      <xdr:nvCxnSpPr>
        <xdr:cNvPr id="490" name="直線コネクタ 489"/>
        <xdr:cNvCxnSpPr/>
      </xdr:nvCxnSpPr>
      <xdr:spPr>
        <a:xfrm flipV="1">
          <a:off x="16318864" y="13493496"/>
          <a:ext cx="0" cy="107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779</xdr:rowOff>
    </xdr:from>
    <xdr:ext cx="405111" cy="259045"/>
    <xdr:sp macro="" textlink="">
      <xdr:nvSpPr>
        <xdr:cNvPr id="491" name="【児童館】&#10;有形固定資産減価償却率最小値テキスト"/>
        <xdr:cNvSpPr txBox="1"/>
      </xdr:nvSpPr>
      <xdr:spPr>
        <a:xfrm>
          <a:off x="16408400" y="1457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84</xdr:row>
      <xdr:rowOff>168402</xdr:rowOff>
    </xdr:from>
    <xdr:to>
      <xdr:col>23</xdr:col>
      <xdr:colOff>606425</xdr:colOff>
      <xdr:row>84</xdr:row>
      <xdr:rowOff>168402</xdr:rowOff>
    </xdr:to>
    <xdr:cxnSp macro="">
      <xdr:nvCxnSpPr>
        <xdr:cNvPr id="492" name="直線コネクタ 491"/>
        <xdr:cNvCxnSpPr/>
      </xdr:nvCxnSpPr>
      <xdr:spPr>
        <a:xfrm>
          <a:off x="16230600" y="1457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67073</xdr:rowOff>
    </xdr:from>
    <xdr:ext cx="405111" cy="259045"/>
    <xdr:sp macro="" textlink="">
      <xdr:nvSpPr>
        <xdr:cNvPr id="493" name="【児童館】&#10;有形固定資産減価償却率最大値テキスト"/>
        <xdr:cNvSpPr txBox="1"/>
      </xdr:nvSpPr>
      <xdr:spPr>
        <a:xfrm>
          <a:off x="16408400" y="1326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120396</xdr:rowOff>
    </xdr:from>
    <xdr:to>
      <xdr:col>23</xdr:col>
      <xdr:colOff>606425</xdr:colOff>
      <xdr:row>78</xdr:row>
      <xdr:rowOff>120396</xdr:rowOff>
    </xdr:to>
    <xdr:cxnSp macro="">
      <xdr:nvCxnSpPr>
        <xdr:cNvPr id="494" name="直線コネクタ 493"/>
        <xdr:cNvCxnSpPr/>
      </xdr:nvCxnSpPr>
      <xdr:spPr>
        <a:xfrm>
          <a:off x="16230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89171</xdr:rowOff>
    </xdr:from>
    <xdr:ext cx="405111" cy="259045"/>
    <xdr:sp macro="" textlink="">
      <xdr:nvSpPr>
        <xdr:cNvPr id="495" name="【児童館】&#10;有形固定資産減価償却率平均値テキスト"/>
        <xdr:cNvSpPr txBox="1"/>
      </xdr:nvSpPr>
      <xdr:spPr>
        <a:xfrm>
          <a:off x="164084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110744</xdr:rowOff>
    </xdr:from>
    <xdr:to>
      <xdr:col>23</xdr:col>
      <xdr:colOff>568325</xdr:colOff>
      <xdr:row>83</xdr:row>
      <xdr:rowOff>40894</xdr:rowOff>
    </xdr:to>
    <xdr:sp macro="" textlink="">
      <xdr:nvSpPr>
        <xdr:cNvPr id="496" name="フローチャート : 判断 495"/>
        <xdr:cNvSpPr/>
      </xdr:nvSpPr>
      <xdr:spPr>
        <a:xfrm>
          <a:off x="16268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7874</xdr:rowOff>
    </xdr:from>
    <xdr:to>
      <xdr:col>22</xdr:col>
      <xdr:colOff>415925</xdr:colOff>
      <xdr:row>86</xdr:row>
      <xdr:rowOff>109474</xdr:rowOff>
    </xdr:to>
    <xdr:sp macro="" textlink="">
      <xdr:nvSpPr>
        <xdr:cNvPr id="497" name="フローチャート : 判断 496"/>
        <xdr:cNvSpPr/>
      </xdr:nvSpPr>
      <xdr:spPr>
        <a:xfrm>
          <a:off x="15430500" y="1475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158750</xdr:rowOff>
    </xdr:from>
    <xdr:to>
      <xdr:col>23</xdr:col>
      <xdr:colOff>568325</xdr:colOff>
      <xdr:row>82</xdr:row>
      <xdr:rowOff>88900</xdr:rowOff>
    </xdr:to>
    <xdr:sp macro="" textlink="">
      <xdr:nvSpPr>
        <xdr:cNvPr id="503" name="円/楕円 502"/>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10177</xdr:rowOff>
    </xdr:from>
    <xdr:ext cx="405111" cy="259045"/>
    <xdr:sp macro="" textlink="">
      <xdr:nvSpPr>
        <xdr:cNvPr id="504" name="【児童館】&#10;有形固定資産減価償却率該当値テキスト"/>
        <xdr:cNvSpPr txBox="1"/>
      </xdr:nvSpPr>
      <xdr:spPr>
        <a:xfrm>
          <a:off x="164084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33020</xdr:rowOff>
    </xdr:from>
    <xdr:to>
      <xdr:col>22</xdr:col>
      <xdr:colOff>415925</xdr:colOff>
      <xdr:row>82</xdr:row>
      <xdr:rowOff>134620</xdr:rowOff>
    </xdr:to>
    <xdr:sp macro="" textlink="">
      <xdr:nvSpPr>
        <xdr:cNvPr id="505" name="円/楕円 504"/>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38100</xdr:rowOff>
    </xdr:from>
    <xdr:to>
      <xdr:col>23</xdr:col>
      <xdr:colOff>517525</xdr:colOff>
      <xdr:row>82</xdr:row>
      <xdr:rowOff>83820</xdr:rowOff>
    </xdr:to>
    <xdr:cxnSp macro="">
      <xdr:nvCxnSpPr>
        <xdr:cNvPr id="506" name="直線コネクタ 505"/>
        <xdr:cNvCxnSpPr/>
      </xdr:nvCxnSpPr>
      <xdr:spPr>
        <a:xfrm flipV="1">
          <a:off x="15481300" y="1409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100601</xdr:rowOff>
    </xdr:from>
    <xdr:ext cx="405111" cy="259045"/>
    <xdr:sp macro="" textlink="">
      <xdr:nvSpPr>
        <xdr:cNvPr id="507" name="n_1aveValue【児童館】&#10;有形固定資産減価償却率"/>
        <xdr:cNvSpPr txBox="1"/>
      </xdr:nvSpPr>
      <xdr:spPr>
        <a:xfrm>
          <a:off x="15266043" y="1484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151147</xdr:rowOff>
    </xdr:from>
    <xdr:ext cx="405111" cy="259045"/>
    <xdr:sp macro="" textlink="">
      <xdr:nvSpPr>
        <xdr:cNvPr id="508" name="n_1mainValue【児童館】&#10;有形固定資産減価償却率"/>
        <xdr:cNvSpPr txBox="1"/>
      </xdr:nvSpPr>
      <xdr:spPr>
        <a:xfrm>
          <a:off x="15266043"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19" name="直線コネクタ 51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0" name="テキスト ボックス 51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1" name="直線コネクタ 52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2" name="テキスト ボックス 52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3" name="直線コネクタ 52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4" name="テキスト ボックス 52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5" name="直線コネクタ 52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6" name="テキスト ボックス 52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7" name="直線コネクタ 52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8" name="テキスト ボックス 52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9" name="直線コネクタ 52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0" name="テキスト ボックス 52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34" name="直線コネクタ 533"/>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35"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36" name="直線コネクタ 53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37"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38" name="直線コネクタ 53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26506</xdr:rowOff>
    </xdr:from>
    <xdr:ext cx="469744" cy="259045"/>
    <xdr:sp macro="" textlink="">
      <xdr:nvSpPr>
        <xdr:cNvPr id="539" name="【児童館】&#10;一人当たり面積平均値テキスト"/>
        <xdr:cNvSpPr txBox="1"/>
      </xdr:nvSpPr>
      <xdr:spPr>
        <a:xfrm>
          <a:off x="22250400" y="13913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40" name="フローチャート : 判断 539"/>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60779</xdr:rowOff>
    </xdr:from>
    <xdr:to>
      <xdr:col>31</xdr:col>
      <xdr:colOff>85725</xdr:colOff>
      <xdr:row>83</xdr:row>
      <xdr:rowOff>162379</xdr:rowOff>
    </xdr:to>
    <xdr:sp macro="" textlink="">
      <xdr:nvSpPr>
        <xdr:cNvPr id="541" name="フローチャート : 判断 540"/>
        <xdr:cNvSpPr/>
      </xdr:nvSpPr>
      <xdr:spPr>
        <a:xfrm>
          <a:off x="21272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47" name="円/楕円 546"/>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153506</xdr:rowOff>
    </xdr:from>
    <xdr:ext cx="469744" cy="259045"/>
    <xdr:sp macro="" textlink="">
      <xdr:nvSpPr>
        <xdr:cNvPr id="548" name="【児童館】&#10;一人当たり面積該当値テキスト"/>
        <xdr:cNvSpPr txBox="1"/>
      </xdr:nvSpPr>
      <xdr:spPr>
        <a:xfrm>
          <a:off x="222504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3629</xdr:rowOff>
    </xdr:from>
    <xdr:to>
      <xdr:col>31</xdr:col>
      <xdr:colOff>85725</xdr:colOff>
      <xdr:row>84</xdr:row>
      <xdr:rowOff>105229</xdr:rowOff>
    </xdr:to>
    <xdr:sp macro="" textlink="">
      <xdr:nvSpPr>
        <xdr:cNvPr id="549" name="円/楕円 548"/>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54429</xdr:rowOff>
    </xdr:from>
    <xdr:to>
      <xdr:col>32</xdr:col>
      <xdr:colOff>187325</xdr:colOff>
      <xdr:row>84</xdr:row>
      <xdr:rowOff>54429</xdr:rowOff>
    </xdr:to>
    <xdr:cxnSp macro="">
      <xdr:nvCxnSpPr>
        <xdr:cNvPr id="550" name="直線コネクタ 549"/>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7456</xdr:rowOff>
    </xdr:from>
    <xdr:ext cx="469744" cy="259045"/>
    <xdr:sp macro="" textlink="">
      <xdr:nvSpPr>
        <xdr:cNvPr id="551" name="n_1aveValue【児童館】&#10;一人当たり面積"/>
        <xdr:cNvSpPr txBox="1"/>
      </xdr:nvSpPr>
      <xdr:spPr>
        <a:xfrm>
          <a:off x="21075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96356</xdr:rowOff>
    </xdr:from>
    <xdr:ext cx="469744" cy="259045"/>
    <xdr:sp macro="" textlink="">
      <xdr:nvSpPr>
        <xdr:cNvPr id="552"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3" name="テキスト ボックス 5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4" name="直線コネクタ 5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5" name="テキスト ボックス 5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6" name="直線コネクタ 5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7" name="テキスト ボックス 5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8" name="直線コネクタ 5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9" name="テキスト ボックス 5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0" name="直線コネクタ 5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1" name="テキスト ボックス 5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2" name="直線コネクタ 5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3" name="テキスト ボックス 57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5" name="テキスト ボックス 57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77" name="直線コネクタ 576"/>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78"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79" name="直線コネクタ 578"/>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80"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81" name="直線コネクタ 580"/>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82"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83" name="フローチャート : 判断 582"/>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33020</xdr:rowOff>
    </xdr:from>
    <xdr:to>
      <xdr:col>22</xdr:col>
      <xdr:colOff>415925</xdr:colOff>
      <xdr:row>104</xdr:row>
      <xdr:rowOff>134620</xdr:rowOff>
    </xdr:to>
    <xdr:sp macro="" textlink="">
      <xdr:nvSpPr>
        <xdr:cNvPr id="584" name="フローチャート : 判断 583"/>
        <xdr:cNvSpPr/>
      </xdr:nvSpPr>
      <xdr:spPr>
        <a:xfrm>
          <a:off x="15430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82550</xdr:rowOff>
    </xdr:from>
    <xdr:to>
      <xdr:col>23</xdr:col>
      <xdr:colOff>568325</xdr:colOff>
      <xdr:row>102</xdr:row>
      <xdr:rowOff>12700</xdr:rowOff>
    </xdr:to>
    <xdr:sp macro="" textlink="">
      <xdr:nvSpPr>
        <xdr:cNvPr id="590" name="円/楕円 589"/>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105427</xdr:rowOff>
    </xdr:from>
    <xdr:ext cx="405111" cy="259045"/>
    <xdr:sp macro="" textlink="">
      <xdr:nvSpPr>
        <xdr:cNvPr id="591" name="【公民館】&#10;有形固定資産減価償却率該当値テキスト"/>
        <xdr:cNvSpPr txBox="1"/>
      </xdr:nvSpPr>
      <xdr:spPr>
        <a:xfrm>
          <a:off x="164084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158750</xdr:rowOff>
    </xdr:from>
    <xdr:to>
      <xdr:col>22</xdr:col>
      <xdr:colOff>415925</xdr:colOff>
      <xdr:row>102</xdr:row>
      <xdr:rowOff>88900</xdr:rowOff>
    </xdr:to>
    <xdr:sp macro="" textlink="">
      <xdr:nvSpPr>
        <xdr:cNvPr id="592" name="円/楕円 591"/>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133350</xdr:rowOff>
    </xdr:from>
    <xdr:to>
      <xdr:col>23</xdr:col>
      <xdr:colOff>517525</xdr:colOff>
      <xdr:row>102</xdr:row>
      <xdr:rowOff>38100</xdr:rowOff>
    </xdr:to>
    <xdr:cxnSp macro="">
      <xdr:nvCxnSpPr>
        <xdr:cNvPr id="593" name="直線コネクタ 592"/>
        <xdr:cNvCxnSpPr/>
      </xdr:nvCxnSpPr>
      <xdr:spPr>
        <a:xfrm flipV="1">
          <a:off x="15481300" y="1744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125747</xdr:rowOff>
    </xdr:from>
    <xdr:ext cx="405111" cy="259045"/>
    <xdr:sp macro="" textlink="">
      <xdr:nvSpPr>
        <xdr:cNvPr id="594" name="n_1aveValue【公民館】&#10;有形固定資産減価償却率"/>
        <xdr:cNvSpPr txBox="1"/>
      </xdr:nvSpPr>
      <xdr:spPr>
        <a:xfrm>
          <a:off x="15266043"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105427</xdr:rowOff>
    </xdr:from>
    <xdr:ext cx="405111" cy="259045"/>
    <xdr:sp macro="" textlink="">
      <xdr:nvSpPr>
        <xdr:cNvPr id="595" name="n_1mainValue【公民館】&#10;有形固定資産減価償却率"/>
        <xdr:cNvSpPr txBox="1"/>
      </xdr:nvSpPr>
      <xdr:spPr>
        <a:xfrm>
          <a:off x="15266043"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5" name="テキスト ボックス 6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619" name="直線コネクタ 618"/>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620"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621" name="直線コネクタ 620"/>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622"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623" name="直線コネクタ 622"/>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29227</xdr:rowOff>
    </xdr:from>
    <xdr:ext cx="469744" cy="259045"/>
    <xdr:sp macro="" textlink="">
      <xdr:nvSpPr>
        <xdr:cNvPr id="624" name="【公民館】&#10;一人当たり面積平均値テキスト"/>
        <xdr:cNvSpPr txBox="1"/>
      </xdr:nvSpPr>
      <xdr:spPr>
        <a:xfrm>
          <a:off x="222504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25" name="フローチャート : 判断 624"/>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26" name="フローチャート : 判断 625"/>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143511</xdr:rowOff>
    </xdr:from>
    <xdr:to>
      <xdr:col>32</xdr:col>
      <xdr:colOff>238125</xdr:colOff>
      <xdr:row>107</xdr:row>
      <xdr:rowOff>73661</xdr:rowOff>
    </xdr:to>
    <xdr:sp macro="" textlink="">
      <xdr:nvSpPr>
        <xdr:cNvPr id="632" name="円/楕円 631"/>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58438</xdr:rowOff>
    </xdr:from>
    <xdr:ext cx="469744" cy="259045"/>
    <xdr:sp macro="" textlink="">
      <xdr:nvSpPr>
        <xdr:cNvPr id="633" name="【公民館】&#10;一人当たり面積該当値テキスト"/>
        <xdr:cNvSpPr txBox="1"/>
      </xdr:nvSpPr>
      <xdr:spPr>
        <a:xfrm>
          <a:off x="22250400" y="1823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143511</xdr:rowOff>
    </xdr:from>
    <xdr:to>
      <xdr:col>31</xdr:col>
      <xdr:colOff>85725</xdr:colOff>
      <xdr:row>107</xdr:row>
      <xdr:rowOff>73661</xdr:rowOff>
    </xdr:to>
    <xdr:sp macro="" textlink="">
      <xdr:nvSpPr>
        <xdr:cNvPr id="634" name="円/楕円 633"/>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22861</xdr:rowOff>
    </xdr:from>
    <xdr:to>
      <xdr:col>32</xdr:col>
      <xdr:colOff>187325</xdr:colOff>
      <xdr:row>107</xdr:row>
      <xdr:rowOff>22861</xdr:rowOff>
    </xdr:to>
    <xdr:cxnSp macro="">
      <xdr:nvCxnSpPr>
        <xdr:cNvPr id="635" name="直線コネクタ 634"/>
        <xdr:cNvCxnSpPr/>
      </xdr:nvCxnSpPr>
      <xdr:spPr>
        <a:xfrm>
          <a:off x="21323300" y="1836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124477</xdr:rowOff>
    </xdr:from>
    <xdr:ext cx="469744" cy="259045"/>
    <xdr:sp macro="" textlink="">
      <xdr:nvSpPr>
        <xdr:cNvPr id="636"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64788</xdr:rowOff>
    </xdr:from>
    <xdr:ext cx="469744" cy="259045"/>
    <xdr:sp macro="" textlink="">
      <xdr:nvSpPr>
        <xdr:cNvPr id="637" name="n_1main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公営住宅を除く全ての施設において、類似団体平均を上回る状況であり、所有資産全般が老朽化している状況である。</a:t>
          </a:r>
          <a:endParaRPr lang="ja-JP" altLang="ja-JP" sz="1400">
            <a:effectLst/>
          </a:endParaRPr>
        </a:p>
        <a:p>
          <a:r>
            <a:rPr kumimoji="1" lang="ja-JP" altLang="ja-JP"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の減価償却率は類似団体（</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団体）中最も高い状況となっている。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については、前年度からの増加率が非常に大きい。町では、道路関係経費（投資）で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900,000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600,000</a:t>
          </a:r>
          <a:r>
            <a:rPr kumimoji="1" lang="ja-JP" altLang="ja-JP" sz="1100">
              <a:solidFill>
                <a:schemeClr val="dk1"/>
              </a:solidFill>
              <a:effectLst/>
              <a:latin typeface="+mn-lt"/>
              <a:ea typeface="+mn-ea"/>
              <a:cs typeface="+mn-cs"/>
            </a:rPr>
            <a:t>千円と多額の投資を行っているものの、当町は道路延長が長い（一人当たり延長：類似団体中</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位）ことから、老朽化を解消するまでにはいたっていない。</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については、個別施設の内訳を分析すると、保有施設（建物）の大半が減価償却率</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となっており、早急な対応が必要となっている。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34,465
34,036
64.25
12,600,076
12,102,764
459,555
7,299,590
9,420,758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53.8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48277</xdr:rowOff>
    </xdr:from>
    <xdr:ext cx="405111" cy="259045"/>
    <xdr:sp macro="" textlink="">
      <xdr:nvSpPr>
        <xdr:cNvPr id="64" name="【図書館】&#10;有形固定資産減価償却率平均値テキスト"/>
        <xdr:cNvSpPr txBox="1"/>
      </xdr:nvSpPr>
      <xdr:spPr>
        <a:xfrm>
          <a:off x="47244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28666</xdr:rowOff>
    </xdr:from>
    <xdr:to>
      <xdr:col>5</xdr:col>
      <xdr:colOff>409575</xdr:colOff>
      <xdr:row>40</xdr:row>
      <xdr:rowOff>130266</xdr:rowOff>
    </xdr:to>
    <xdr:sp macro="" textlink="">
      <xdr:nvSpPr>
        <xdr:cNvPr id="66" name="フローチャート : 判断 65"/>
        <xdr:cNvSpPr/>
      </xdr:nvSpPr>
      <xdr:spPr>
        <a:xfrm>
          <a:off x="3746500" y="688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79284</xdr:rowOff>
    </xdr:from>
    <xdr:to>
      <xdr:col>6</xdr:col>
      <xdr:colOff>561975</xdr:colOff>
      <xdr:row>42</xdr:row>
      <xdr:rowOff>9434</xdr:rowOff>
    </xdr:to>
    <xdr:sp macro="" textlink="">
      <xdr:nvSpPr>
        <xdr:cNvPr id="72" name="円/楕円 71"/>
        <xdr:cNvSpPr/>
      </xdr:nvSpPr>
      <xdr:spPr>
        <a:xfrm>
          <a:off x="45847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165661</xdr:rowOff>
    </xdr:from>
    <xdr:ext cx="405111" cy="259045"/>
    <xdr:sp macro="" textlink="">
      <xdr:nvSpPr>
        <xdr:cNvPr id="73" name="【図書館】&#10;有形固定資産減価償却率該当値テキスト"/>
        <xdr:cNvSpPr txBox="1"/>
      </xdr:nvSpPr>
      <xdr:spPr>
        <a:xfrm>
          <a:off x="4724400" y="70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144599</xdr:rowOff>
    </xdr:from>
    <xdr:to>
      <xdr:col>5</xdr:col>
      <xdr:colOff>409575</xdr:colOff>
      <xdr:row>42</xdr:row>
      <xdr:rowOff>74749</xdr:rowOff>
    </xdr:to>
    <xdr:sp macro="" textlink="">
      <xdr:nvSpPr>
        <xdr:cNvPr id="74" name="円/楕円 73"/>
        <xdr:cNvSpPr/>
      </xdr:nvSpPr>
      <xdr:spPr>
        <a:xfrm>
          <a:off x="3746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130084</xdr:rowOff>
    </xdr:from>
    <xdr:to>
      <xdr:col>6</xdr:col>
      <xdr:colOff>511175</xdr:colOff>
      <xdr:row>42</xdr:row>
      <xdr:rowOff>23949</xdr:rowOff>
    </xdr:to>
    <xdr:cxnSp macro="">
      <xdr:nvCxnSpPr>
        <xdr:cNvPr id="75" name="直線コネクタ 74"/>
        <xdr:cNvCxnSpPr/>
      </xdr:nvCxnSpPr>
      <xdr:spPr>
        <a:xfrm flipV="1">
          <a:off x="3797300" y="71595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146793</xdr:rowOff>
    </xdr:from>
    <xdr:ext cx="405111" cy="259045"/>
    <xdr:sp macro="" textlink="">
      <xdr:nvSpPr>
        <xdr:cNvPr id="76" name="n_1aveValue【図書館】&#10;有形固定資産減価償却率"/>
        <xdr:cNvSpPr txBox="1"/>
      </xdr:nvSpPr>
      <xdr:spPr>
        <a:xfrm>
          <a:off x="3582043" y="666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65876</xdr:rowOff>
    </xdr:from>
    <xdr:ext cx="405111" cy="259045"/>
    <xdr:sp macro="" textlink="">
      <xdr:nvSpPr>
        <xdr:cNvPr id="77" name="n_1mainValue【図書館】&#10;有形固定資産減価償却率"/>
        <xdr:cNvSpPr txBox="1"/>
      </xdr:nvSpPr>
      <xdr:spPr>
        <a:xfrm>
          <a:off x="3582043"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9"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98878</xdr:rowOff>
    </xdr:from>
    <xdr:to>
      <xdr:col>14</xdr:col>
      <xdr:colOff>79375</xdr:colOff>
      <xdr:row>40</xdr:row>
      <xdr:rowOff>29028</xdr:rowOff>
    </xdr:to>
    <xdr:sp macro="" textlink="">
      <xdr:nvSpPr>
        <xdr:cNvPr id="111" name="フローチャート : 判断 110"/>
        <xdr:cNvSpPr/>
      </xdr:nvSpPr>
      <xdr:spPr>
        <a:xfrm>
          <a:off x="9588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907</xdr:rowOff>
    </xdr:from>
    <xdr:to>
      <xdr:col>15</xdr:col>
      <xdr:colOff>231775</xdr:colOff>
      <xdr:row>35</xdr:row>
      <xdr:rowOff>102507</xdr:rowOff>
    </xdr:to>
    <xdr:sp macro="" textlink="">
      <xdr:nvSpPr>
        <xdr:cNvPr id="117" name="円/楕円 116"/>
        <xdr:cNvSpPr/>
      </xdr:nvSpPr>
      <xdr:spPr>
        <a:xfrm>
          <a:off x="10426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23784</xdr:rowOff>
    </xdr:from>
    <xdr:ext cx="469744" cy="259045"/>
    <xdr:sp macro="" textlink="">
      <xdr:nvSpPr>
        <xdr:cNvPr id="118" name="【図書館】&#10;一人当たり面積該当値テキスト"/>
        <xdr:cNvSpPr txBox="1"/>
      </xdr:nvSpPr>
      <xdr:spPr>
        <a:xfrm>
          <a:off x="10566400"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33564</xdr:rowOff>
    </xdr:from>
    <xdr:to>
      <xdr:col>14</xdr:col>
      <xdr:colOff>79375</xdr:colOff>
      <xdr:row>35</xdr:row>
      <xdr:rowOff>135164</xdr:rowOff>
    </xdr:to>
    <xdr:sp macro="" textlink="">
      <xdr:nvSpPr>
        <xdr:cNvPr id="119" name="円/楕円 118"/>
        <xdr:cNvSpPr/>
      </xdr:nvSpPr>
      <xdr:spPr>
        <a:xfrm>
          <a:off x="958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51707</xdr:rowOff>
    </xdr:from>
    <xdr:to>
      <xdr:col>15</xdr:col>
      <xdr:colOff>180975</xdr:colOff>
      <xdr:row>35</xdr:row>
      <xdr:rowOff>84364</xdr:rowOff>
    </xdr:to>
    <xdr:cxnSp macro="">
      <xdr:nvCxnSpPr>
        <xdr:cNvPr id="120" name="直線コネクタ 119"/>
        <xdr:cNvCxnSpPr/>
      </xdr:nvCxnSpPr>
      <xdr:spPr>
        <a:xfrm flipV="1">
          <a:off x="9639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20155</xdr:rowOff>
    </xdr:from>
    <xdr:ext cx="469744" cy="259045"/>
    <xdr:sp macro="" textlink="">
      <xdr:nvSpPr>
        <xdr:cNvPr id="121" name="n_1aveValue【図書館】&#10;一人当たり面積"/>
        <xdr:cNvSpPr txBox="1"/>
      </xdr:nvSpPr>
      <xdr:spPr>
        <a:xfrm>
          <a:off x="9391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151691</xdr:rowOff>
    </xdr:from>
    <xdr:ext cx="469744" cy="259045"/>
    <xdr:sp macro="" textlink="">
      <xdr:nvSpPr>
        <xdr:cNvPr id="122" name="n_1mainValue【図書館】&#10;一人当たり面積"/>
        <xdr:cNvSpPr txBox="1"/>
      </xdr:nvSpPr>
      <xdr:spPr>
        <a:xfrm>
          <a:off x="9391727" y="5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19702</xdr:rowOff>
    </xdr:from>
    <xdr:ext cx="405111" cy="259045"/>
    <xdr:sp macro="" textlink="">
      <xdr:nvSpPr>
        <xdr:cNvPr id="152" name="【体育館・プール】&#10;有形固定資産減価償却率平均値テキスト"/>
        <xdr:cNvSpPr txBox="1"/>
      </xdr:nvSpPr>
      <xdr:spPr>
        <a:xfrm>
          <a:off x="47244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158750</xdr:rowOff>
    </xdr:from>
    <xdr:to>
      <xdr:col>5</xdr:col>
      <xdr:colOff>409575</xdr:colOff>
      <xdr:row>60</xdr:row>
      <xdr:rowOff>88900</xdr:rowOff>
    </xdr:to>
    <xdr:sp macro="" textlink="">
      <xdr:nvSpPr>
        <xdr:cNvPr id="154" name="フローチャート : 判断 15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8255</xdr:rowOff>
    </xdr:from>
    <xdr:to>
      <xdr:col>6</xdr:col>
      <xdr:colOff>561975</xdr:colOff>
      <xdr:row>60</xdr:row>
      <xdr:rowOff>109855</xdr:rowOff>
    </xdr:to>
    <xdr:sp macro="" textlink="">
      <xdr:nvSpPr>
        <xdr:cNvPr id="160" name="円/楕円 159"/>
        <xdr:cNvSpPr/>
      </xdr:nvSpPr>
      <xdr:spPr>
        <a:xfrm>
          <a:off x="4584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158132</xdr:rowOff>
    </xdr:from>
    <xdr:ext cx="405111" cy="259045"/>
    <xdr:sp macro="" textlink="">
      <xdr:nvSpPr>
        <xdr:cNvPr id="161" name="【体育館・プール】&#10;有形固定資産減価償却率該当値テキスト"/>
        <xdr:cNvSpPr txBox="1"/>
      </xdr:nvSpPr>
      <xdr:spPr>
        <a:xfrm>
          <a:off x="47244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52070</xdr:rowOff>
    </xdr:from>
    <xdr:to>
      <xdr:col>5</xdr:col>
      <xdr:colOff>409575</xdr:colOff>
      <xdr:row>60</xdr:row>
      <xdr:rowOff>153670</xdr:rowOff>
    </xdr:to>
    <xdr:sp macro="" textlink="">
      <xdr:nvSpPr>
        <xdr:cNvPr id="162" name="円/楕円 161"/>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59055</xdr:rowOff>
    </xdr:from>
    <xdr:to>
      <xdr:col>6</xdr:col>
      <xdr:colOff>511175</xdr:colOff>
      <xdr:row>60</xdr:row>
      <xdr:rowOff>102870</xdr:rowOff>
    </xdr:to>
    <xdr:cxnSp macro="">
      <xdr:nvCxnSpPr>
        <xdr:cNvPr id="163" name="直線コネクタ 162"/>
        <xdr:cNvCxnSpPr/>
      </xdr:nvCxnSpPr>
      <xdr:spPr>
        <a:xfrm flipV="1">
          <a:off x="3797300" y="10346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105427</xdr:rowOff>
    </xdr:from>
    <xdr:ext cx="405111" cy="259045"/>
    <xdr:sp macro="" textlink="">
      <xdr:nvSpPr>
        <xdr:cNvPr id="164" name="n_1aveValue【体育館・プール】&#10;有形固定資産減価償却率"/>
        <xdr:cNvSpPr txBox="1"/>
      </xdr:nvSpPr>
      <xdr:spPr>
        <a:xfrm>
          <a:off x="3582043"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144797</xdr:rowOff>
    </xdr:from>
    <xdr:ext cx="405111" cy="259045"/>
    <xdr:sp macro="" textlink="">
      <xdr:nvSpPr>
        <xdr:cNvPr id="165" name="n_1mainValue【体育館・プール】&#10;有形固定資産減価償却率"/>
        <xdr:cNvSpPr txBox="1"/>
      </xdr:nvSpPr>
      <xdr:spPr>
        <a:xfrm>
          <a:off x="3582043"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99440</xdr:rowOff>
    </xdr:from>
    <xdr:ext cx="469744" cy="259045"/>
    <xdr:sp macro="" textlink="">
      <xdr:nvSpPr>
        <xdr:cNvPr id="196" name="【体育館・プール】&#10;一人当たり面積平均値テキスト"/>
        <xdr:cNvSpPr txBox="1"/>
      </xdr:nvSpPr>
      <xdr:spPr>
        <a:xfrm>
          <a:off x="10566400" y="1021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71665</xdr:rowOff>
    </xdr:from>
    <xdr:to>
      <xdr:col>14</xdr:col>
      <xdr:colOff>79375</xdr:colOff>
      <xdr:row>62</xdr:row>
      <xdr:rowOff>1815</xdr:rowOff>
    </xdr:to>
    <xdr:sp macro="" textlink="">
      <xdr:nvSpPr>
        <xdr:cNvPr id="198" name="フローチャート : 判断 197"/>
        <xdr:cNvSpPr/>
      </xdr:nvSpPr>
      <xdr:spPr>
        <a:xfrm>
          <a:off x="9588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109220</xdr:rowOff>
    </xdr:from>
    <xdr:to>
      <xdr:col>15</xdr:col>
      <xdr:colOff>231775</xdr:colOff>
      <xdr:row>63</xdr:row>
      <xdr:rowOff>39370</xdr:rowOff>
    </xdr:to>
    <xdr:sp macro="" textlink="">
      <xdr:nvSpPr>
        <xdr:cNvPr id="204" name="円/楕円 203"/>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24147</xdr:rowOff>
    </xdr:from>
    <xdr:ext cx="469744" cy="259045"/>
    <xdr:sp macro="" textlink="">
      <xdr:nvSpPr>
        <xdr:cNvPr id="205" name="【体育館・プール】&#10;一人当たり面積該当値テキスト"/>
        <xdr:cNvSpPr txBox="1"/>
      </xdr:nvSpPr>
      <xdr:spPr>
        <a:xfrm>
          <a:off x="105664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112485</xdr:rowOff>
    </xdr:from>
    <xdr:to>
      <xdr:col>14</xdr:col>
      <xdr:colOff>79375</xdr:colOff>
      <xdr:row>63</xdr:row>
      <xdr:rowOff>42635</xdr:rowOff>
    </xdr:to>
    <xdr:sp macro="" textlink="">
      <xdr:nvSpPr>
        <xdr:cNvPr id="206" name="円/楕円 205"/>
        <xdr:cNvSpPr/>
      </xdr:nvSpPr>
      <xdr:spPr>
        <a:xfrm>
          <a:off x="9588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160020</xdr:rowOff>
    </xdr:from>
    <xdr:to>
      <xdr:col>15</xdr:col>
      <xdr:colOff>180975</xdr:colOff>
      <xdr:row>62</xdr:row>
      <xdr:rowOff>163285</xdr:rowOff>
    </xdr:to>
    <xdr:cxnSp macro="">
      <xdr:nvCxnSpPr>
        <xdr:cNvPr id="207" name="直線コネクタ 206"/>
        <xdr:cNvCxnSpPr/>
      </xdr:nvCxnSpPr>
      <xdr:spPr>
        <a:xfrm flipV="1">
          <a:off x="9639300" y="107899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18342</xdr:rowOff>
    </xdr:from>
    <xdr:ext cx="469744" cy="259045"/>
    <xdr:sp macro="" textlink="">
      <xdr:nvSpPr>
        <xdr:cNvPr id="208" name="n_1aveValue【体育館・プール】&#10;一人当たり面積"/>
        <xdr:cNvSpPr txBox="1"/>
      </xdr:nvSpPr>
      <xdr:spPr>
        <a:xfrm>
          <a:off x="9391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33762</xdr:rowOff>
    </xdr:from>
    <xdr:ext cx="469744" cy="259045"/>
    <xdr:sp macro="" textlink="">
      <xdr:nvSpPr>
        <xdr:cNvPr id="209" name="n_1mainValue【体育館・プール】&#10;一人当たり面積"/>
        <xdr:cNvSpPr txBox="1"/>
      </xdr:nvSpPr>
      <xdr:spPr>
        <a:xfrm>
          <a:off x="9391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3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99313</xdr:rowOff>
    </xdr:from>
    <xdr:to>
      <xdr:col>5</xdr:col>
      <xdr:colOff>409575</xdr:colOff>
      <xdr:row>82</xdr:row>
      <xdr:rowOff>29463</xdr:rowOff>
    </xdr:to>
    <xdr:sp macro="" textlink="">
      <xdr:nvSpPr>
        <xdr:cNvPr id="239" name="フローチャート : 判断 238"/>
        <xdr:cNvSpPr/>
      </xdr:nvSpPr>
      <xdr:spPr>
        <a:xfrm>
          <a:off x="3746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44450</xdr:rowOff>
    </xdr:from>
    <xdr:to>
      <xdr:col>6</xdr:col>
      <xdr:colOff>561975</xdr:colOff>
      <xdr:row>79</xdr:row>
      <xdr:rowOff>146050</xdr:rowOff>
    </xdr:to>
    <xdr:sp macro="" textlink="">
      <xdr:nvSpPr>
        <xdr:cNvPr id="245" name="円/楕円 244"/>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67327</xdr:rowOff>
    </xdr:from>
    <xdr:ext cx="405111" cy="259045"/>
    <xdr:sp macro="" textlink="">
      <xdr:nvSpPr>
        <xdr:cNvPr id="246" name="【福祉施設】&#10;有形固定資産減価償却率該当値テキスト"/>
        <xdr:cNvSpPr txBox="1"/>
      </xdr:nvSpPr>
      <xdr:spPr>
        <a:xfrm>
          <a:off x="47244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90170</xdr:rowOff>
    </xdr:from>
    <xdr:to>
      <xdr:col>5</xdr:col>
      <xdr:colOff>409575</xdr:colOff>
      <xdr:row>80</xdr:row>
      <xdr:rowOff>20320</xdr:rowOff>
    </xdr:to>
    <xdr:sp macro="" textlink="">
      <xdr:nvSpPr>
        <xdr:cNvPr id="247" name="円/楕円 246"/>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95250</xdr:rowOff>
    </xdr:from>
    <xdr:to>
      <xdr:col>6</xdr:col>
      <xdr:colOff>511175</xdr:colOff>
      <xdr:row>79</xdr:row>
      <xdr:rowOff>140970</xdr:rowOff>
    </xdr:to>
    <xdr:cxnSp macro="">
      <xdr:nvCxnSpPr>
        <xdr:cNvPr id="248" name="直線コネクタ 247"/>
        <xdr:cNvCxnSpPr/>
      </xdr:nvCxnSpPr>
      <xdr:spPr>
        <a:xfrm flipV="1">
          <a:off x="3797300" y="13639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20590</xdr:rowOff>
    </xdr:from>
    <xdr:ext cx="405111" cy="259045"/>
    <xdr:sp macro="" textlink="">
      <xdr:nvSpPr>
        <xdr:cNvPr id="249" name="n_1aveValue【福祉施設】&#10;有形固定資産減価償却率"/>
        <xdr:cNvSpPr txBox="1"/>
      </xdr:nvSpPr>
      <xdr:spPr>
        <a:xfrm>
          <a:off x="3582043"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36847</xdr:rowOff>
    </xdr:from>
    <xdr:ext cx="405111" cy="259045"/>
    <xdr:sp macro="" textlink="">
      <xdr:nvSpPr>
        <xdr:cNvPr id="250" name="n_1mainValue【福祉施設】&#10;有形固定資産減価償却率"/>
        <xdr:cNvSpPr txBox="1"/>
      </xdr:nvSpPr>
      <xdr:spPr>
        <a:xfrm>
          <a:off x="3582043"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14749</xdr:rowOff>
    </xdr:from>
    <xdr:ext cx="469744" cy="259045"/>
    <xdr:sp macro="" textlink="">
      <xdr:nvSpPr>
        <xdr:cNvPr id="277" name="【福祉施設】&#10;一人当たり面積平均値テキスト"/>
        <xdr:cNvSpPr txBox="1"/>
      </xdr:nvSpPr>
      <xdr:spPr>
        <a:xfrm>
          <a:off x="10566400" y="1424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131318</xdr:rowOff>
    </xdr:from>
    <xdr:to>
      <xdr:col>14</xdr:col>
      <xdr:colOff>79375</xdr:colOff>
      <xdr:row>84</xdr:row>
      <xdr:rowOff>61468</xdr:rowOff>
    </xdr:to>
    <xdr:sp macro="" textlink="">
      <xdr:nvSpPr>
        <xdr:cNvPr id="279" name="フローチャート : 判断 278"/>
        <xdr:cNvSpPr/>
      </xdr:nvSpPr>
      <xdr:spPr>
        <a:xfrm>
          <a:off x="9588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42163</xdr:rowOff>
    </xdr:from>
    <xdr:to>
      <xdr:col>15</xdr:col>
      <xdr:colOff>231775</xdr:colOff>
      <xdr:row>84</xdr:row>
      <xdr:rowOff>143763</xdr:rowOff>
    </xdr:to>
    <xdr:sp macro="" textlink="">
      <xdr:nvSpPr>
        <xdr:cNvPr id="285" name="円/楕円 284"/>
        <xdr:cNvSpPr/>
      </xdr:nvSpPr>
      <xdr:spPr>
        <a:xfrm>
          <a:off x="10426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20590</xdr:rowOff>
    </xdr:from>
    <xdr:ext cx="469744" cy="259045"/>
    <xdr:sp macro="" textlink="">
      <xdr:nvSpPr>
        <xdr:cNvPr id="286" name="【福祉施設】&#10;一人当たり面積該当値テキスト"/>
        <xdr:cNvSpPr txBox="1"/>
      </xdr:nvSpPr>
      <xdr:spPr>
        <a:xfrm>
          <a:off x="105664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42163</xdr:rowOff>
    </xdr:from>
    <xdr:to>
      <xdr:col>14</xdr:col>
      <xdr:colOff>79375</xdr:colOff>
      <xdr:row>84</xdr:row>
      <xdr:rowOff>143763</xdr:rowOff>
    </xdr:to>
    <xdr:sp macro="" textlink="">
      <xdr:nvSpPr>
        <xdr:cNvPr id="287" name="円/楕円 286"/>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92963</xdr:rowOff>
    </xdr:from>
    <xdr:to>
      <xdr:col>15</xdr:col>
      <xdr:colOff>180975</xdr:colOff>
      <xdr:row>84</xdr:row>
      <xdr:rowOff>92963</xdr:rowOff>
    </xdr:to>
    <xdr:cxnSp macro="">
      <xdr:nvCxnSpPr>
        <xdr:cNvPr id="288" name="直線コネクタ 287"/>
        <xdr:cNvCxnSpPr/>
      </xdr:nvCxnSpPr>
      <xdr:spPr>
        <a:xfrm>
          <a:off x="9639300" y="14494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77995</xdr:rowOff>
    </xdr:from>
    <xdr:ext cx="469744" cy="259045"/>
    <xdr:sp macro="" textlink="">
      <xdr:nvSpPr>
        <xdr:cNvPr id="289" name="n_1aveValue【福祉施設】&#10;一人当たり面積"/>
        <xdr:cNvSpPr txBox="1"/>
      </xdr:nvSpPr>
      <xdr:spPr>
        <a:xfrm>
          <a:off x="9391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134890</xdr:rowOff>
    </xdr:from>
    <xdr:ext cx="469744" cy="259045"/>
    <xdr:sp macro="" textlink="">
      <xdr:nvSpPr>
        <xdr:cNvPr id="290" name="n_1mainValue【福祉施設】&#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3" name="テキスト ボックス 30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315" name="直線コネクタ 31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31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317" name="直線コネクタ 31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1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19" name="直線コネクタ 31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29227</xdr:rowOff>
    </xdr:from>
    <xdr:ext cx="405111" cy="259045"/>
    <xdr:sp macro="" textlink="">
      <xdr:nvSpPr>
        <xdr:cNvPr id="320" name="【市民会館】&#10;有形固定資産減価償却率平均値テキスト"/>
        <xdr:cNvSpPr txBox="1"/>
      </xdr:nvSpPr>
      <xdr:spPr>
        <a:xfrm>
          <a:off x="47244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21" name="フローチャート : 判断 32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322" name="フローチャート : 判断 321"/>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42545</xdr:rowOff>
    </xdr:from>
    <xdr:to>
      <xdr:col>6</xdr:col>
      <xdr:colOff>561975</xdr:colOff>
      <xdr:row>105</xdr:row>
      <xdr:rowOff>144145</xdr:rowOff>
    </xdr:to>
    <xdr:sp macro="" textlink="">
      <xdr:nvSpPr>
        <xdr:cNvPr id="328" name="円/楕円 327"/>
        <xdr:cNvSpPr/>
      </xdr:nvSpPr>
      <xdr:spPr>
        <a:xfrm>
          <a:off x="4584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20972</xdr:rowOff>
    </xdr:from>
    <xdr:ext cx="405111" cy="259045"/>
    <xdr:sp macro="" textlink="">
      <xdr:nvSpPr>
        <xdr:cNvPr id="329" name="【市民会館】&#10;有形固定資産減価償却率該当値テキスト"/>
        <xdr:cNvSpPr txBox="1"/>
      </xdr:nvSpPr>
      <xdr:spPr>
        <a:xfrm>
          <a:off x="47244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105411</xdr:rowOff>
    </xdr:from>
    <xdr:to>
      <xdr:col>5</xdr:col>
      <xdr:colOff>409575</xdr:colOff>
      <xdr:row>106</xdr:row>
      <xdr:rowOff>35561</xdr:rowOff>
    </xdr:to>
    <xdr:sp macro="" textlink="">
      <xdr:nvSpPr>
        <xdr:cNvPr id="330" name="円/楕円 329"/>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93345</xdr:rowOff>
    </xdr:from>
    <xdr:to>
      <xdr:col>6</xdr:col>
      <xdr:colOff>511175</xdr:colOff>
      <xdr:row>105</xdr:row>
      <xdr:rowOff>156211</xdr:rowOff>
    </xdr:to>
    <xdr:cxnSp macro="">
      <xdr:nvCxnSpPr>
        <xdr:cNvPr id="331" name="直線コネクタ 330"/>
        <xdr:cNvCxnSpPr/>
      </xdr:nvCxnSpPr>
      <xdr:spPr>
        <a:xfrm flipV="1">
          <a:off x="3797300" y="180955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132097</xdr:rowOff>
    </xdr:from>
    <xdr:ext cx="405111" cy="259045"/>
    <xdr:sp macro="" textlink="">
      <xdr:nvSpPr>
        <xdr:cNvPr id="332"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26688</xdr:rowOff>
    </xdr:from>
    <xdr:ext cx="405111" cy="259045"/>
    <xdr:sp macro="" textlink="">
      <xdr:nvSpPr>
        <xdr:cNvPr id="333" name="n_1main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57" name="直線コネクタ 35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5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59" name="直線コネクタ 35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6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61" name="直線コネクタ 36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6366</xdr:rowOff>
    </xdr:from>
    <xdr:ext cx="469744" cy="259045"/>
    <xdr:sp macro="" textlink="">
      <xdr:nvSpPr>
        <xdr:cNvPr id="362" name="【市民会館】&#10;一人当たり面積平均値テキスト"/>
        <xdr:cNvSpPr txBox="1"/>
      </xdr:nvSpPr>
      <xdr:spPr>
        <a:xfrm>
          <a:off x="10566400" y="1766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63" name="フローチャート : 判断 36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63500</xdr:rowOff>
    </xdr:from>
    <xdr:to>
      <xdr:col>14</xdr:col>
      <xdr:colOff>79375</xdr:colOff>
      <xdr:row>105</xdr:row>
      <xdr:rowOff>165100</xdr:rowOff>
    </xdr:to>
    <xdr:sp macro="" textlink="">
      <xdr:nvSpPr>
        <xdr:cNvPr id="364" name="フローチャート : 判断 363"/>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97789</xdr:rowOff>
    </xdr:from>
    <xdr:to>
      <xdr:col>15</xdr:col>
      <xdr:colOff>231775</xdr:colOff>
      <xdr:row>107</xdr:row>
      <xdr:rowOff>27939</xdr:rowOff>
    </xdr:to>
    <xdr:sp macro="" textlink="">
      <xdr:nvSpPr>
        <xdr:cNvPr id="370" name="円/楕円 369"/>
        <xdr:cNvSpPr/>
      </xdr:nvSpPr>
      <xdr:spPr>
        <a:xfrm>
          <a:off x="10426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76216</xdr:rowOff>
    </xdr:from>
    <xdr:ext cx="469744" cy="259045"/>
    <xdr:sp macro="" textlink="">
      <xdr:nvSpPr>
        <xdr:cNvPr id="371" name="【市民会館】&#10;一人当たり面積該当値テキスト"/>
        <xdr:cNvSpPr txBox="1"/>
      </xdr:nvSpPr>
      <xdr:spPr>
        <a:xfrm>
          <a:off x="105664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101600</xdr:rowOff>
    </xdr:from>
    <xdr:to>
      <xdr:col>14</xdr:col>
      <xdr:colOff>79375</xdr:colOff>
      <xdr:row>107</xdr:row>
      <xdr:rowOff>31750</xdr:rowOff>
    </xdr:to>
    <xdr:sp macro="" textlink="">
      <xdr:nvSpPr>
        <xdr:cNvPr id="372" name="円/楕円 371"/>
        <xdr:cNvSpPr/>
      </xdr:nvSpPr>
      <xdr:spPr>
        <a:xfrm>
          <a:off x="958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148589</xdr:rowOff>
    </xdr:from>
    <xdr:to>
      <xdr:col>15</xdr:col>
      <xdr:colOff>180975</xdr:colOff>
      <xdr:row>106</xdr:row>
      <xdr:rowOff>152400</xdr:rowOff>
    </xdr:to>
    <xdr:cxnSp macro="">
      <xdr:nvCxnSpPr>
        <xdr:cNvPr id="373" name="直線コネクタ 372"/>
        <xdr:cNvCxnSpPr/>
      </xdr:nvCxnSpPr>
      <xdr:spPr>
        <a:xfrm flipV="1">
          <a:off x="9639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10177</xdr:rowOff>
    </xdr:from>
    <xdr:ext cx="469744" cy="259045"/>
    <xdr:sp macro="" textlink="">
      <xdr:nvSpPr>
        <xdr:cNvPr id="374"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22877</xdr:rowOff>
    </xdr:from>
    <xdr:ext cx="469744" cy="259045"/>
    <xdr:sp macro="" textlink="">
      <xdr:nvSpPr>
        <xdr:cNvPr id="375" name="n_1main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400" name="直線コネクタ 39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40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402" name="直線コネクタ 40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40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139717</xdr:rowOff>
    </xdr:from>
    <xdr:ext cx="405111" cy="259045"/>
    <xdr:sp macro="" textlink="">
      <xdr:nvSpPr>
        <xdr:cNvPr id="405" name="【一般廃棄物処理施設】&#10;有形固定資産減価償却率平均値テキスト"/>
        <xdr:cNvSpPr txBox="1"/>
      </xdr:nvSpPr>
      <xdr:spPr>
        <a:xfrm>
          <a:off x="164084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406" name="フローチャート : 判断 40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158750</xdr:rowOff>
    </xdr:from>
    <xdr:to>
      <xdr:col>22</xdr:col>
      <xdr:colOff>415925</xdr:colOff>
      <xdr:row>36</xdr:row>
      <xdr:rowOff>88900</xdr:rowOff>
    </xdr:to>
    <xdr:sp macro="" textlink="">
      <xdr:nvSpPr>
        <xdr:cNvPr id="407" name="フローチャート : 判断 406"/>
        <xdr:cNvSpPr/>
      </xdr:nvSpPr>
      <xdr:spPr>
        <a:xfrm>
          <a:off x="15430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67310</xdr:rowOff>
    </xdr:from>
    <xdr:to>
      <xdr:col>23</xdr:col>
      <xdr:colOff>568325</xdr:colOff>
      <xdr:row>41</xdr:row>
      <xdr:rowOff>168910</xdr:rowOff>
    </xdr:to>
    <xdr:sp macro="" textlink="">
      <xdr:nvSpPr>
        <xdr:cNvPr id="413" name="円/楕円 412"/>
        <xdr:cNvSpPr/>
      </xdr:nvSpPr>
      <xdr:spPr>
        <a:xfrm>
          <a:off x="16268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153687</xdr:rowOff>
    </xdr:from>
    <xdr:ext cx="405111" cy="259045"/>
    <xdr:sp macro="" textlink="">
      <xdr:nvSpPr>
        <xdr:cNvPr id="414" name="【一般廃棄物処理施設】&#10;有形固定資産減価償却率該当値テキスト"/>
        <xdr:cNvSpPr txBox="1"/>
      </xdr:nvSpPr>
      <xdr:spPr>
        <a:xfrm>
          <a:off x="16408400" y="701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170180</xdr:rowOff>
    </xdr:from>
    <xdr:to>
      <xdr:col>22</xdr:col>
      <xdr:colOff>415925</xdr:colOff>
      <xdr:row>42</xdr:row>
      <xdr:rowOff>100330</xdr:rowOff>
    </xdr:to>
    <xdr:sp macro="" textlink="">
      <xdr:nvSpPr>
        <xdr:cNvPr id="415" name="円/楕円 414"/>
        <xdr:cNvSpPr/>
      </xdr:nvSpPr>
      <xdr:spPr>
        <a:xfrm>
          <a:off x="154305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118110</xdr:rowOff>
    </xdr:from>
    <xdr:to>
      <xdr:col>23</xdr:col>
      <xdr:colOff>517525</xdr:colOff>
      <xdr:row>42</xdr:row>
      <xdr:rowOff>49530</xdr:rowOff>
    </xdr:to>
    <xdr:cxnSp macro="">
      <xdr:nvCxnSpPr>
        <xdr:cNvPr id="416" name="直線コネクタ 415"/>
        <xdr:cNvCxnSpPr/>
      </xdr:nvCxnSpPr>
      <xdr:spPr>
        <a:xfrm flipV="1">
          <a:off x="15481300" y="71475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105427</xdr:rowOff>
    </xdr:from>
    <xdr:ext cx="405111" cy="259045"/>
    <xdr:sp macro="" textlink="">
      <xdr:nvSpPr>
        <xdr:cNvPr id="417" name="n_1aveValue【一般廃棄物処理施設】&#10;有形固定資産減価償却率"/>
        <xdr:cNvSpPr txBox="1"/>
      </xdr:nvSpPr>
      <xdr:spPr>
        <a:xfrm>
          <a:off x="15266043"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91457</xdr:rowOff>
    </xdr:from>
    <xdr:ext cx="405111" cy="259045"/>
    <xdr:sp macro="" textlink="">
      <xdr:nvSpPr>
        <xdr:cNvPr id="418" name="n_1mainValue【一般廃棄物処理施設】&#10;有形固定資産減価償却率"/>
        <xdr:cNvSpPr txBox="1"/>
      </xdr:nvSpPr>
      <xdr:spPr>
        <a:xfrm>
          <a:off x="15266043"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0" name="テキスト ボックス 4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2" name="テキスト ボックス 4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4" name="テキスト ボックス 43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6" name="テキスト ボックス 43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8" name="テキスト ボックス 4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42" name="直線コネクタ 44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4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44" name="直線コネクタ 44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4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46" name="直線コネクタ 44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146219</xdr:rowOff>
    </xdr:from>
    <xdr:ext cx="534377" cy="259045"/>
    <xdr:sp macro="" textlink="">
      <xdr:nvSpPr>
        <xdr:cNvPr id="447" name="【一般廃棄物処理施設】&#10;一人当たり有形固定資産（償却資産）額平均値テキスト"/>
        <xdr:cNvSpPr txBox="1"/>
      </xdr:nvSpPr>
      <xdr:spPr>
        <a:xfrm>
          <a:off x="22250400" y="631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48" name="フローチャート : 判断 44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28003</xdr:rowOff>
    </xdr:from>
    <xdr:to>
      <xdr:col>31</xdr:col>
      <xdr:colOff>85725</xdr:colOff>
      <xdr:row>37</xdr:row>
      <xdr:rowOff>129603</xdr:rowOff>
    </xdr:to>
    <xdr:sp macro="" textlink="">
      <xdr:nvSpPr>
        <xdr:cNvPr id="449" name="フローチャート : 判断 448"/>
        <xdr:cNvSpPr/>
      </xdr:nvSpPr>
      <xdr:spPr>
        <a:xfrm>
          <a:off x="21272500" y="637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18897</xdr:rowOff>
    </xdr:from>
    <xdr:to>
      <xdr:col>32</xdr:col>
      <xdr:colOff>238125</xdr:colOff>
      <xdr:row>40</xdr:row>
      <xdr:rowOff>120497</xdr:rowOff>
    </xdr:to>
    <xdr:sp macro="" textlink="">
      <xdr:nvSpPr>
        <xdr:cNvPr id="455" name="円/楕円 454"/>
        <xdr:cNvSpPr/>
      </xdr:nvSpPr>
      <xdr:spPr>
        <a:xfrm>
          <a:off x="22110700" y="68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168774</xdr:rowOff>
    </xdr:from>
    <xdr:ext cx="534377" cy="259045"/>
    <xdr:sp macro="" textlink="">
      <xdr:nvSpPr>
        <xdr:cNvPr id="456" name="【一般廃棄物処理施設】&#10;一人当たり有形固定資産（償却資産）額該当値テキスト"/>
        <xdr:cNvSpPr txBox="1"/>
      </xdr:nvSpPr>
      <xdr:spPr>
        <a:xfrm>
          <a:off x="22250400" y="68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22378</xdr:rowOff>
    </xdr:from>
    <xdr:to>
      <xdr:col>31</xdr:col>
      <xdr:colOff>85725</xdr:colOff>
      <xdr:row>40</xdr:row>
      <xdr:rowOff>123978</xdr:rowOff>
    </xdr:to>
    <xdr:sp macro="" textlink="">
      <xdr:nvSpPr>
        <xdr:cNvPr id="457" name="円/楕円 456"/>
        <xdr:cNvSpPr/>
      </xdr:nvSpPr>
      <xdr:spPr>
        <a:xfrm>
          <a:off x="21272500" y="68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69697</xdr:rowOff>
    </xdr:from>
    <xdr:to>
      <xdr:col>32</xdr:col>
      <xdr:colOff>187325</xdr:colOff>
      <xdr:row>40</xdr:row>
      <xdr:rowOff>73178</xdr:rowOff>
    </xdr:to>
    <xdr:cxnSp macro="">
      <xdr:nvCxnSpPr>
        <xdr:cNvPr id="458" name="直線コネクタ 457"/>
        <xdr:cNvCxnSpPr/>
      </xdr:nvCxnSpPr>
      <xdr:spPr>
        <a:xfrm flipV="1">
          <a:off x="21323300" y="6927697"/>
          <a:ext cx="8382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35</xdr:row>
      <xdr:rowOff>146130</xdr:rowOff>
    </xdr:from>
    <xdr:ext cx="534377" cy="259045"/>
    <xdr:sp macro="" textlink="">
      <xdr:nvSpPr>
        <xdr:cNvPr id="459" name="n_1aveValue【一般廃棄物処理施設】&#10;一人当たり有形固定資産（償却資産）額"/>
        <xdr:cNvSpPr txBox="1"/>
      </xdr:nvSpPr>
      <xdr:spPr>
        <a:xfrm>
          <a:off x="21043411" y="61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115105</xdr:rowOff>
    </xdr:from>
    <xdr:ext cx="534377" cy="259045"/>
    <xdr:sp macro="" textlink="">
      <xdr:nvSpPr>
        <xdr:cNvPr id="460" name="n_1mainValue【一般廃棄物処理施設】&#10;一人当たり有形固定資産（償却資産）額"/>
        <xdr:cNvSpPr txBox="1"/>
      </xdr:nvSpPr>
      <xdr:spPr>
        <a:xfrm>
          <a:off x="21043411" y="69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85" name="直線コネクタ 48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8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87" name="直線コネクタ 48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8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89" name="直線コネクタ 48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135907</xdr:rowOff>
    </xdr:from>
    <xdr:ext cx="405111" cy="259045"/>
    <xdr:sp macro="" textlink="">
      <xdr:nvSpPr>
        <xdr:cNvPr id="490" name="【保健センター・保健所】&#10;有形固定資産減価償却率平均値テキスト"/>
        <xdr:cNvSpPr txBox="1"/>
      </xdr:nvSpPr>
      <xdr:spPr>
        <a:xfrm>
          <a:off x="16408400" y="10422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91" name="フローチャート : 判断 49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64</xdr:row>
      <xdr:rowOff>13970</xdr:rowOff>
    </xdr:from>
    <xdr:to>
      <xdr:col>22</xdr:col>
      <xdr:colOff>415925</xdr:colOff>
      <xdr:row>64</xdr:row>
      <xdr:rowOff>115570</xdr:rowOff>
    </xdr:to>
    <xdr:sp macro="" textlink="">
      <xdr:nvSpPr>
        <xdr:cNvPr id="492" name="フローチャート : 判断 491"/>
        <xdr:cNvSpPr/>
      </xdr:nvSpPr>
      <xdr:spPr>
        <a:xfrm>
          <a:off x="15430500" y="1098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25400</xdr:rowOff>
    </xdr:from>
    <xdr:to>
      <xdr:col>23</xdr:col>
      <xdr:colOff>568325</xdr:colOff>
      <xdr:row>64</xdr:row>
      <xdr:rowOff>127000</xdr:rowOff>
    </xdr:to>
    <xdr:sp macro="" textlink="">
      <xdr:nvSpPr>
        <xdr:cNvPr id="498" name="円/楕円 497"/>
        <xdr:cNvSpPr/>
      </xdr:nvSpPr>
      <xdr:spPr>
        <a:xfrm>
          <a:off x="16268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111777</xdr:rowOff>
    </xdr:from>
    <xdr:ext cx="405111" cy="259045"/>
    <xdr:sp macro="" textlink="">
      <xdr:nvSpPr>
        <xdr:cNvPr id="499" name="【保健センター・保健所】&#10;有形固定資産減価償却率該当値テキスト"/>
        <xdr:cNvSpPr txBox="1"/>
      </xdr:nvSpPr>
      <xdr:spPr>
        <a:xfrm>
          <a:off x="16408400" y="1091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101600</xdr:rowOff>
    </xdr:from>
    <xdr:to>
      <xdr:col>22</xdr:col>
      <xdr:colOff>415925</xdr:colOff>
      <xdr:row>65</xdr:row>
      <xdr:rowOff>31750</xdr:rowOff>
    </xdr:to>
    <xdr:sp macro="" textlink="">
      <xdr:nvSpPr>
        <xdr:cNvPr id="500" name="円/楕円 499"/>
        <xdr:cNvSpPr/>
      </xdr:nvSpPr>
      <xdr:spPr>
        <a:xfrm>
          <a:off x="15430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76200</xdr:rowOff>
    </xdr:from>
    <xdr:to>
      <xdr:col>23</xdr:col>
      <xdr:colOff>517525</xdr:colOff>
      <xdr:row>64</xdr:row>
      <xdr:rowOff>152400</xdr:rowOff>
    </xdr:to>
    <xdr:cxnSp macro="">
      <xdr:nvCxnSpPr>
        <xdr:cNvPr id="501" name="直線コネクタ 500"/>
        <xdr:cNvCxnSpPr/>
      </xdr:nvCxnSpPr>
      <xdr:spPr>
        <a:xfrm flipV="1">
          <a:off x="15481300" y="1104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132097</xdr:rowOff>
    </xdr:from>
    <xdr:ext cx="405111" cy="259045"/>
    <xdr:sp macro="" textlink="">
      <xdr:nvSpPr>
        <xdr:cNvPr id="502" name="n_1aveValue【保健センター・保健所】&#10;有形固定資産減価償却率"/>
        <xdr:cNvSpPr txBox="1"/>
      </xdr:nvSpPr>
      <xdr:spPr>
        <a:xfrm>
          <a:off x="15266043" y="1076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22</xdr:col>
      <xdr:colOff>149868</xdr:colOff>
      <xdr:row>65</xdr:row>
      <xdr:rowOff>22877</xdr:rowOff>
    </xdr:from>
    <xdr:ext cx="405111" cy="259045"/>
    <xdr:sp macro="" textlink="">
      <xdr:nvSpPr>
        <xdr:cNvPr id="503" name="n_1mainValue【保健センター・保健所】&#10;有形固定資産減価償却率"/>
        <xdr:cNvSpPr txBox="1"/>
      </xdr:nvSpPr>
      <xdr:spPr>
        <a:xfrm>
          <a:off x="15266043"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525" name="直線コネクタ 52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52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527" name="直線コネクタ 52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52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529" name="直線コネクタ 52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530"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531" name="フローチャート : 判断 53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532" name="フローチャート : 判断 531"/>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42926</xdr:rowOff>
    </xdr:from>
    <xdr:to>
      <xdr:col>32</xdr:col>
      <xdr:colOff>238125</xdr:colOff>
      <xdr:row>61</xdr:row>
      <xdr:rowOff>144526</xdr:rowOff>
    </xdr:to>
    <xdr:sp macro="" textlink="">
      <xdr:nvSpPr>
        <xdr:cNvPr id="538" name="円/楕円 537"/>
        <xdr:cNvSpPr/>
      </xdr:nvSpPr>
      <xdr:spPr>
        <a:xfrm>
          <a:off x="22110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65803</xdr:rowOff>
    </xdr:from>
    <xdr:ext cx="469744" cy="259045"/>
    <xdr:sp macro="" textlink="">
      <xdr:nvSpPr>
        <xdr:cNvPr id="539" name="【保健センター・保健所】&#10;一人当たり面積該当値テキスト"/>
        <xdr:cNvSpPr txBox="1"/>
      </xdr:nvSpPr>
      <xdr:spPr>
        <a:xfrm>
          <a:off x="22250400"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47498</xdr:rowOff>
    </xdr:from>
    <xdr:to>
      <xdr:col>31</xdr:col>
      <xdr:colOff>85725</xdr:colOff>
      <xdr:row>61</xdr:row>
      <xdr:rowOff>149098</xdr:rowOff>
    </xdr:to>
    <xdr:sp macro="" textlink="">
      <xdr:nvSpPr>
        <xdr:cNvPr id="540" name="円/楕円 539"/>
        <xdr:cNvSpPr/>
      </xdr:nvSpPr>
      <xdr:spPr>
        <a:xfrm>
          <a:off x="2127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93726</xdr:rowOff>
    </xdr:from>
    <xdr:to>
      <xdr:col>32</xdr:col>
      <xdr:colOff>187325</xdr:colOff>
      <xdr:row>61</xdr:row>
      <xdr:rowOff>98298</xdr:rowOff>
    </xdr:to>
    <xdr:cxnSp macro="">
      <xdr:nvCxnSpPr>
        <xdr:cNvPr id="541" name="直線コネクタ 540"/>
        <xdr:cNvCxnSpPr/>
      </xdr:nvCxnSpPr>
      <xdr:spPr>
        <a:xfrm flipV="1">
          <a:off x="21323300" y="1055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55643</xdr:rowOff>
    </xdr:from>
    <xdr:ext cx="469744" cy="259045"/>
    <xdr:sp macro="" textlink="">
      <xdr:nvSpPr>
        <xdr:cNvPr id="542"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165625</xdr:rowOff>
    </xdr:from>
    <xdr:ext cx="469744" cy="259045"/>
    <xdr:sp macro="" textlink="">
      <xdr:nvSpPr>
        <xdr:cNvPr id="543" name="n_1mainValue【保健センター・保健所】&#10;一人当たり面積"/>
        <xdr:cNvSpPr txBox="1"/>
      </xdr:nvSpPr>
      <xdr:spPr>
        <a:xfrm>
          <a:off x="21075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568" name="直線コネクタ 56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6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70" name="直線コネクタ 56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7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573"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74" name="フローチャート : 判断 57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57786</xdr:rowOff>
    </xdr:from>
    <xdr:to>
      <xdr:col>22</xdr:col>
      <xdr:colOff>415925</xdr:colOff>
      <xdr:row>83</xdr:row>
      <xdr:rowOff>159386</xdr:rowOff>
    </xdr:to>
    <xdr:sp macro="" textlink="">
      <xdr:nvSpPr>
        <xdr:cNvPr id="575" name="フローチャート : 判断 574"/>
        <xdr:cNvSpPr/>
      </xdr:nvSpPr>
      <xdr:spPr>
        <a:xfrm>
          <a:off x="154305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81" name="円/楕円 580"/>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82" name="【消防施設】&#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120650</xdr:rowOff>
    </xdr:from>
    <xdr:to>
      <xdr:col>22</xdr:col>
      <xdr:colOff>415925</xdr:colOff>
      <xdr:row>78</xdr:row>
      <xdr:rowOff>50800</xdr:rowOff>
    </xdr:to>
    <xdr:sp macro="" textlink="">
      <xdr:nvSpPr>
        <xdr:cNvPr id="583" name="円/楕円 582"/>
        <xdr:cNvSpPr/>
      </xdr:nvSpPr>
      <xdr:spPr>
        <a:xfrm>
          <a:off x="15430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78</xdr:row>
      <xdr:rowOff>0</xdr:rowOff>
    </xdr:to>
    <xdr:cxnSp macro="">
      <xdr:nvCxnSpPr>
        <xdr:cNvPr id="584" name="直線コネクタ 583"/>
        <xdr:cNvCxnSpPr/>
      </xdr:nvCxnSpPr>
      <xdr:spPr>
        <a:xfrm flipV="1">
          <a:off x="15481300" y="1333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150513</xdr:rowOff>
    </xdr:from>
    <xdr:ext cx="405111" cy="259045"/>
    <xdr:sp macro="" textlink="">
      <xdr:nvSpPr>
        <xdr:cNvPr id="585" name="n_1aveValue【消防施設】&#10;有形固定資産減価償却率"/>
        <xdr:cNvSpPr txBox="1"/>
      </xdr:nvSpPr>
      <xdr:spPr>
        <a:xfrm>
          <a:off x="15266043"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67327</xdr:rowOff>
    </xdr:from>
    <xdr:ext cx="405111" cy="259045"/>
    <xdr:sp macro="" textlink="">
      <xdr:nvSpPr>
        <xdr:cNvPr id="586" name="n_1mainValue【消防施設】&#10;有形固定資産減価償却率"/>
        <xdr:cNvSpPr txBox="1"/>
      </xdr:nvSpPr>
      <xdr:spPr>
        <a:xfrm>
          <a:off x="15266043"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610" name="直線コネクタ 609"/>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611"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612" name="直線コネクタ 611"/>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613"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614" name="直線コネクタ 61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615"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6" name="フローチャート : 判断 61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67311</xdr:rowOff>
    </xdr:from>
    <xdr:to>
      <xdr:col>31</xdr:col>
      <xdr:colOff>85725</xdr:colOff>
      <xdr:row>83</xdr:row>
      <xdr:rowOff>168911</xdr:rowOff>
    </xdr:to>
    <xdr:sp macro="" textlink="">
      <xdr:nvSpPr>
        <xdr:cNvPr id="617" name="フローチャート : 判断 61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128270</xdr:rowOff>
    </xdr:from>
    <xdr:to>
      <xdr:col>32</xdr:col>
      <xdr:colOff>238125</xdr:colOff>
      <xdr:row>86</xdr:row>
      <xdr:rowOff>58420</xdr:rowOff>
    </xdr:to>
    <xdr:sp macro="" textlink="">
      <xdr:nvSpPr>
        <xdr:cNvPr id="623" name="円/楕円 622"/>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43197</xdr:rowOff>
    </xdr:from>
    <xdr:ext cx="469744" cy="259045"/>
    <xdr:sp macro="" textlink="">
      <xdr:nvSpPr>
        <xdr:cNvPr id="624" name="【消防施設】&#10;一人当たり面積該当値テキスト"/>
        <xdr:cNvSpPr txBox="1"/>
      </xdr:nvSpPr>
      <xdr:spPr>
        <a:xfrm>
          <a:off x="222504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128270</xdr:rowOff>
    </xdr:from>
    <xdr:to>
      <xdr:col>31</xdr:col>
      <xdr:colOff>85725</xdr:colOff>
      <xdr:row>86</xdr:row>
      <xdr:rowOff>58420</xdr:rowOff>
    </xdr:to>
    <xdr:sp macro="" textlink="">
      <xdr:nvSpPr>
        <xdr:cNvPr id="625" name="円/楕円 624"/>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7620</xdr:rowOff>
    </xdr:from>
    <xdr:to>
      <xdr:col>32</xdr:col>
      <xdr:colOff>187325</xdr:colOff>
      <xdr:row>86</xdr:row>
      <xdr:rowOff>7620</xdr:rowOff>
    </xdr:to>
    <xdr:cxnSp macro="">
      <xdr:nvCxnSpPr>
        <xdr:cNvPr id="626" name="直線コネクタ 625"/>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13988</xdr:rowOff>
    </xdr:from>
    <xdr:ext cx="469744" cy="259045"/>
    <xdr:sp macro="" textlink="">
      <xdr:nvSpPr>
        <xdr:cNvPr id="62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49547</xdr:rowOff>
    </xdr:from>
    <xdr:ext cx="469744" cy="259045"/>
    <xdr:sp macro="" textlink="">
      <xdr:nvSpPr>
        <xdr:cNvPr id="628" name="n_1mainValue【消防施設】&#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0" name="直線コネクタ 6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1" name="テキスト ボックス 6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2" name="直線コネクタ 6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3" name="テキスト ボックス 6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4" name="直線コネクタ 6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5" name="テキスト ボックス 6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6" name="直線コネクタ 6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7" name="テキスト ボックス 6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651" name="直線コネクタ 65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65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653" name="直線コネクタ 65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65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655" name="直線コネクタ 65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128288</xdr:rowOff>
    </xdr:from>
    <xdr:ext cx="405111" cy="259045"/>
    <xdr:sp macro="" textlink="">
      <xdr:nvSpPr>
        <xdr:cNvPr id="656" name="【庁舎】&#10;有形固定資産減価償却率平均値テキスト"/>
        <xdr:cNvSpPr txBox="1"/>
      </xdr:nvSpPr>
      <xdr:spPr>
        <a:xfrm>
          <a:off x="16408400" y="18130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657" name="フローチャート : 判断 65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132842</xdr:rowOff>
    </xdr:from>
    <xdr:to>
      <xdr:col>22</xdr:col>
      <xdr:colOff>415925</xdr:colOff>
      <xdr:row>107</xdr:row>
      <xdr:rowOff>62992</xdr:rowOff>
    </xdr:to>
    <xdr:sp macro="" textlink="">
      <xdr:nvSpPr>
        <xdr:cNvPr id="658" name="フローチャート : 判断 657"/>
        <xdr:cNvSpPr/>
      </xdr:nvSpPr>
      <xdr:spPr>
        <a:xfrm>
          <a:off x="1543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50546</xdr:rowOff>
    </xdr:from>
    <xdr:to>
      <xdr:col>23</xdr:col>
      <xdr:colOff>568325</xdr:colOff>
      <xdr:row>107</xdr:row>
      <xdr:rowOff>152146</xdr:rowOff>
    </xdr:to>
    <xdr:sp macro="" textlink="">
      <xdr:nvSpPr>
        <xdr:cNvPr id="664" name="円/楕円 663"/>
        <xdr:cNvSpPr/>
      </xdr:nvSpPr>
      <xdr:spPr>
        <a:xfrm>
          <a:off x="16268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28973</xdr:rowOff>
    </xdr:from>
    <xdr:ext cx="405111" cy="259045"/>
    <xdr:sp macro="" textlink="">
      <xdr:nvSpPr>
        <xdr:cNvPr id="665" name="【庁舎】&#10;有形固定資産減価償却率該当値テキスト"/>
        <xdr:cNvSpPr txBox="1"/>
      </xdr:nvSpPr>
      <xdr:spPr>
        <a:xfrm>
          <a:off x="16408400" y="1837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98552</xdr:rowOff>
    </xdr:from>
    <xdr:to>
      <xdr:col>22</xdr:col>
      <xdr:colOff>415925</xdr:colOff>
      <xdr:row>108</xdr:row>
      <xdr:rowOff>28702</xdr:rowOff>
    </xdr:to>
    <xdr:sp macro="" textlink="">
      <xdr:nvSpPr>
        <xdr:cNvPr id="666" name="円/楕円 665"/>
        <xdr:cNvSpPr/>
      </xdr:nvSpPr>
      <xdr:spPr>
        <a:xfrm>
          <a:off x="15430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101346</xdr:rowOff>
    </xdr:from>
    <xdr:to>
      <xdr:col>23</xdr:col>
      <xdr:colOff>517525</xdr:colOff>
      <xdr:row>107</xdr:row>
      <xdr:rowOff>149352</xdr:rowOff>
    </xdr:to>
    <xdr:cxnSp macro="">
      <xdr:nvCxnSpPr>
        <xdr:cNvPr id="667" name="直線コネクタ 666"/>
        <xdr:cNvCxnSpPr/>
      </xdr:nvCxnSpPr>
      <xdr:spPr>
        <a:xfrm flipV="1">
          <a:off x="15481300" y="184464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79519</xdr:rowOff>
    </xdr:from>
    <xdr:ext cx="405111" cy="259045"/>
    <xdr:sp macro="" textlink="">
      <xdr:nvSpPr>
        <xdr:cNvPr id="668" name="n_1aveValue【庁舎】&#10;有形固定資産減価償却率"/>
        <xdr:cNvSpPr txBox="1"/>
      </xdr:nvSpPr>
      <xdr:spPr>
        <a:xfrm>
          <a:off x="15266043" y="18081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19829</xdr:rowOff>
    </xdr:from>
    <xdr:ext cx="405111" cy="259045"/>
    <xdr:sp macro="" textlink="">
      <xdr:nvSpPr>
        <xdr:cNvPr id="669" name="n_1mainValue【庁舎】&#10;有形固定資産減価償却率"/>
        <xdr:cNvSpPr txBox="1"/>
      </xdr:nvSpPr>
      <xdr:spPr>
        <a:xfrm>
          <a:off x="15266043" y="185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93" name="直線コネクタ 69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9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95" name="直線コネクタ 69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9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97" name="直線コネクタ 69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698"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99" name="フローチャート : 判断 69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69214</xdr:rowOff>
    </xdr:from>
    <xdr:to>
      <xdr:col>31</xdr:col>
      <xdr:colOff>85725</xdr:colOff>
      <xdr:row>106</xdr:row>
      <xdr:rowOff>170814</xdr:rowOff>
    </xdr:to>
    <xdr:sp macro="" textlink="">
      <xdr:nvSpPr>
        <xdr:cNvPr id="700" name="フローチャート : 判断 699"/>
        <xdr:cNvSpPr/>
      </xdr:nvSpPr>
      <xdr:spPr>
        <a:xfrm>
          <a:off x="21272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44450</xdr:rowOff>
    </xdr:from>
    <xdr:to>
      <xdr:col>32</xdr:col>
      <xdr:colOff>238125</xdr:colOff>
      <xdr:row>105</xdr:row>
      <xdr:rowOff>146050</xdr:rowOff>
    </xdr:to>
    <xdr:sp macro="" textlink="">
      <xdr:nvSpPr>
        <xdr:cNvPr id="706" name="円/楕円 705"/>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67327</xdr:rowOff>
    </xdr:from>
    <xdr:ext cx="469744" cy="259045"/>
    <xdr:sp macro="" textlink="">
      <xdr:nvSpPr>
        <xdr:cNvPr id="707" name="【庁舎】&#10;一人当たり面積該当値テキスト"/>
        <xdr:cNvSpPr txBox="1"/>
      </xdr:nvSpPr>
      <xdr:spPr>
        <a:xfrm>
          <a:off x="222504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52070</xdr:rowOff>
    </xdr:from>
    <xdr:to>
      <xdr:col>31</xdr:col>
      <xdr:colOff>85725</xdr:colOff>
      <xdr:row>105</xdr:row>
      <xdr:rowOff>153670</xdr:rowOff>
    </xdr:to>
    <xdr:sp macro="" textlink="">
      <xdr:nvSpPr>
        <xdr:cNvPr id="708" name="円/楕円 707"/>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95250</xdr:rowOff>
    </xdr:from>
    <xdr:to>
      <xdr:col>32</xdr:col>
      <xdr:colOff>187325</xdr:colOff>
      <xdr:row>105</xdr:row>
      <xdr:rowOff>102870</xdr:rowOff>
    </xdr:to>
    <xdr:cxnSp macro="">
      <xdr:nvCxnSpPr>
        <xdr:cNvPr id="709" name="直線コネクタ 708"/>
        <xdr:cNvCxnSpPr/>
      </xdr:nvCxnSpPr>
      <xdr:spPr>
        <a:xfrm flipV="1">
          <a:off x="21323300" y="1809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161941</xdr:rowOff>
    </xdr:from>
    <xdr:ext cx="469744" cy="259045"/>
    <xdr:sp macro="" textlink="">
      <xdr:nvSpPr>
        <xdr:cNvPr id="710" name="n_1aveValue【庁舎】&#10;一人当たり面積"/>
        <xdr:cNvSpPr txBox="1"/>
      </xdr:nvSpPr>
      <xdr:spPr>
        <a:xfrm>
          <a:off x="210757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170197</xdr:rowOff>
    </xdr:from>
    <xdr:ext cx="469744" cy="259045"/>
    <xdr:sp macro="" textlink="">
      <xdr:nvSpPr>
        <xdr:cNvPr id="711" name="n_1mainValue【庁舎】&#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と高い減価償却率となっている。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については、深谷市消防本部花園消防署寄居分署が建設後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年が経過しており、現在の耐震基準を満たしていない状況である。そのため、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において建替え工事を実施する。</a:t>
          </a:r>
          <a:endParaRPr lang="ja-JP" altLang="ja-JP" sz="1400">
            <a:effectLst/>
          </a:endParaRPr>
        </a:p>
        <a:p>
          <a:r>
            <a:rPr kumimoji="1" lang="ja-JP" altLang="ja-JP" sz="1100">
              <a:solidFill>
                <a:schemeClr val="dk1"/>
              </a:solidFill>
              <a:effectLst/>
              <a:latin typeface="+mn-lt"/>
              <a:ea typeface="+mn-ea"/>
              <a:cs typeface="+mn-cs"/>
            </a:rPr>
            <a:t>その他の施設については、類似団体を下回る数値となっているが、建設後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年程度を経過している施設が多いことから、公共施設等総合管理計画に基づき適正な維持管理に取り組んでいく必要がある。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34,465
34,036
64.25
12,600,076
12,102,764
459,555
7,299,590
9,420,758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53.8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引き続き類似団体平均を上回る数値で推移している。</a:t>
          </a:r>
          <a:r>
            <a:rPr kumimoji="1" lang="en-US" altLang="ja-JP" sz="1300">
              <a:latin typeface="ＭＳ Ｐゴシック"/>
            </a:rPr>
            <a:t>28</a:t>
          </a:r>
          <a:r>
            <a:rPr kumimoji="1" lang="ja-JP" altLang="en-US" sz="1300">
              <a:latin typeface="ＭＳ Ｐゴシック"/>
            </a:rPr>
            <a:t>年度は減価償却に伴う固定資産税の減（△</a:t>
          </a:r>
          <a:r>
            <a:rPr kumimoji="1" lang="en-US" altLang="ja-JP" sz="1300">
              <a:latin typeface="ＭＳ Ｐゴシック"/>
            </a:rPr>
            <a:t>48,221</a:t>
          </a:r>
          <a:r>
            <a:rPr kumimoji="1" lang="ja-JP" altLang="en-US" sz="1300">
              <a:latin typeface="ＭＳ Ｐゴシック"/>
            </a:rPr>
            <a:t>）など基準財政収入額が減少（△</a:t>
          </a:r>
          <a:r>
            <a:rPr kumimoji="1" lang="en-US" altLang="ja-JP" sz="1300">
              <a:latin typeface="ＭＳ Ｐゴシック"/>
            </a:rPr>
            <a:t>8,766</a:t>
          </a:r>
          <a:r>
            <a:rPr kumimoji="1" lang="ja-JP" altLang="en-US" sz="1300">
              <a:latin typeface="ＭＳ Ｐゴシック"/>
            </a:rPr>
            <a:t>）したものの、それ以上に基準財政需要額が減少（△</a:t>
          </a:r>
          <a:r>
            <a:rPr kumimoji="1" lang="en-US" altLang="ja-JP" sz="1300">
              <a:latin typeface="ＭＳ Ｐゴシック"/>
            </a:rPr>
            <a:t>42,432</a:t>
          </a:r>
          <a:r>
            <a:rPr kumimoji="1" lang="ja-JP" altLang="en-US" sz="1300">
              <a:latin typeface="ＭＳ Ｐゴシック"/>
            </a:rPr>
            <a:t>）したため、前年度比</a:t>
          </a:r>
          <a:r>
            <a:rPr kumimoji="1" lang="en-US" altLang="ja-JP" sz="1300">
              <a:latin typeface="ＭＳ Ｐゴシック"/>
            </a:rPr>
            <a:t>0.03</a:t>
          </a:r>
          <a:r>
            <a:rPr kumimoji="1" lang="ja-JP" altLang="en-US" sz="1300">
              <a:latin typeface="ＭＳ Ｐゴシック"/>
            </a:rPr>
            <a:t>ポイントのアップとなった。</a:t>
          </a:r>
          <a:endParaRPr kumimoji="1" lang="en-US" altLang="ja-JP" sz="1300">
            <a:latin typeface="ＭＳ Ｐゴシック"/>
          </a:endParaRPr>
        </a:p>
        <a:p>
          <a:r>
            <a:rPr kumimoji="1" lang="ja-JP" altLang="en-US" sz="1300">
              <a:latin typeface="ＭＳ Ｐゴシック"/>
            </a:rPr>
            <a:t>企業誘致の推進や地域経済の活性化等に積極的に取り組み、税財源の充実・確保に努める。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89605</xdr:rowOff>
    </xdr:to>
    <xdr:cxnSp macro="">
      <xdr:nvCxnSpPr>
        <xdr:cNvPr id="68" name="直線コネクタ 67"/>
        <xdr:cNvCxnSpPr/>
      </xdr:nvCxnSpPr>
      <xdr:spPr>
        <a:xfrm flipV="1">
          <a:off x="4114800" y="70788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89605</xdr:rowOff>
    </xdr:from>
    <xdr:to>
      <xdr:col>6</xdr:col>
      <xdr:colOff>0</xdr:colOff>
      <xdr:row>41</xdr:row>
      <xdr:rowOff>129822</xdr:rowOff>
    </xdr:to>
    <xdr:cxnSp macro="">
      <xdr:nvCxnSpPr>
        <xdr:cNvPr id="71" name="直線コネクタ 70"/>
        <xdr:cNvCxnSpPr/>
      </xdr:nvCxnSpPr>
      <xdr:spPr>
        <a:xfrm flipV="1">
          <a:off x="3225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42</xdr:row>
      <xdr:rowOff>11995</xdr:rowOff>
    </xdr:to>
    <xdr:cxnSp macro="">
      <xdr:nvCxnSpPr>
        <xdr:cNvPr id="74" name="直線コネクタ 73"/>
        <xdr:cNvCxnSpPr/>
      </xdr:nvCxnSpPr>
      <xdr:spPr>
        <a:xfrm flipV="1">
          <a:off x="2336800" y="71592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38805</xdr:rowOff>
    </xdr:to>
    <xdr:cxnSp macro="">
      <xdr:nvCxnSpPr>
        <xdr:cNvPr id="77" name="直線コネクタ 76"/>
        <xdr:cNvCxnSpPr/>
      </xdr:nvCxnSpPr>
      <xdr:spPr>
        <a:xfrm flipV="1">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7" name="円/楕円 86"/>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15116</xdr:rowOff>
    </xdr:from>
    <xdr:ext cx="762000" cy="259045"/>
    <xdr:sp macro="" textlink="">
      <xdr:nvSpPr>
        <xdr:cNvPr id="88"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9" name="円/楕円 88"/>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90" name="テキスト ボックス 89"/>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79022</xdr:rowOff>
    </xdr:from>
    <xdr:to>
      <xdr:col>4</xdr:col>
      <xdr:colOff>533400</xdr:colOff>
      <xdr:row>42</xdr:row>
      <xdr:rowOff>9172</xdr:rowOff>
    </xdr:to>
    <xdr:sp macro="" textlink="">
      <xdr:nvSpPr>
        <xdr:cNvPr id="91" name="円/楕円 90"/>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19349</xdr:rowOff>
    </xdr:from>
    <xdr:ext cx="762000" cy="259045"/>
    <xdr:sp macro="" textlink="">
      <xdr:nvSpPr>
        <xdr:cNvPr id="92" name="テキスト ボックス 91"/>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引き続き、類似団体平均を下回る数値で推移している。</a:t>
          </a:r>
          <a:endParaRPr kumimoji="1" lang="en-US" altLang="ja-JP" sz="1300">
            <a:latin typeface="ＭＳ Ｐゴシック"/>
          </a:endParaRPr>
        </a:p>
        <a:p>
          <a:r>
            <a:rPr kumimoji="1" lang="en-US" altLang="ja-JP" sz="1300">
              <a:latin typeface="ＭＳ Ｐゴシック"/>
            </a:rPr>
            <a:t>28</a:t>
          </a:r>
          <a:r>
            <a:rPr kumimoji="1" lang="ja-JP" altLang="en-US" sz="1300">
              <a:latin typeface="ＭＳ Ｐゴシック"/>
            </a:rPr>
            <a:t>年度は元金償還の開始などから公債費が増加し、社会保障経費の増加により扶助費が増加したものの、人件費の減少や既存事業の見直し等による補助費の大幅な減少などにより、経常経費全体は減少した。</a:t>
          </a:r>
          <a:endParaRPr kumimoji="1" lang="en-US" altLang="ja-JP" sz="1300">
            <a:latin typeface="ＭＳ Ｐゴシック"/>
          </a:endParaRPr>
        </a:p>
        <a:p>
          <a:r>
            <a:rPr kumimoji="1" lang="ja-JP" altLang="en-US" sz="1300">
              <a:latin typeface="ＭＳ Ｐゴシック"/>
            </a:rPr>
            <a:t>しかし歳入において固定資産税が大幅な減となったことに加え、各種交付金や地方交付税が軒並み減少したことにより経常一般財源全体で減少となり、前年度比</a:t>
          </a:r>
          <a:r>
            <a:rPr kumimoji="1" lang="en-US" altLang="ja-JP" sz="1300">
              <a:latin typeface="ＭＳ Ｐゴシック"/>
            </a:rPr>
            <a:t>0.7</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今後も行政の効率化に努め、財政の健全化を維持していく。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15494</xdr:rowOff>
    </xdr:to>
    <xdr:cxnSp macro="">
      <xdr:nvCxnSpPr>
        <xdr:cNvPr id="129" name="直線コネクタ 128"/>
        <xdr:cNvCxnSpPr/>
      </xdr:nvCxnSpPr>
      <xdr:spPr>
        <a:xfrm>
          <a:off x="4114800" y="1061161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44450</xdr:rowOff>
    </xdr:to>
    <xdr:cxnSp macro="">
      <xdr:nvCxnSpPr>
        <xdr:cNvPr id="132" name="直線コネクタ 131"/>
        <xdr:cNvCxnSpPr/>
      </xdr:nvCxnSpPr>
      <xdr:spPr>
        <a:xfrm flipV="1">
          <a:off x="3225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131318</xdr:rowOff>
    </xdr:to>
    <xdr:cxnSp macro="">
      <xdr:nvCxnSpPr>
        <xdr:cNvPr id="135" name="直線コネクタ 134"/>
        <xdr:cNvCxnSpPr/>
      </xdr:nvCxnSpPr>
      <xdr:spPr>
        <a:xfrm flipV="1">
          <a:off x="2336800" y="106743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131318</xdr:rowOff>
    </xdr:from>
    <xdr:to>
      <xdr:col>3</xdr:col>
      <xdr:colOff>279400</xdr:colOff>
      <xdr:row>63</xdr:row>
      <xdr:rowOff>27432</xdr:rowOff>
    </xdr:to>
    <xdr:cxnSp macro="">
      <xdr:nvCxnSpPr>
        <xdr:cNvPr id="138" name="直線コネクタ 137"/>
        <xdr:cNvCxnSpPr/>
      </xdr:nvCxnSpPr>
      <xdr:spPr>
        <a:xfrm flipV="1">
          <a:off x="1447800" y="1076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8" name="円/楕円 147"/>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49"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0" name="円/楕円 149"/>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1" name="テキスト ボックス 150"/>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2" name="円/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4" name="円/楕円 153"/>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55" name="テキスト ボックス 154"/>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6" name="円/楕円 155"/>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88409</xdr:rowOff>
    </xdr:from>
    <xdr:ext cx="762000" cy="259045"/>
    <xdr:sp macro="" textlink="">
      <xdr:nvSpPr>
        <xdr:cNvPr id="157" name="テキスト ボックス 156"/>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人件費は給料の減少（△</a:t>
          </a:r>
          <a:r>
            <a:rPr kumimoji="1" lang="en-US" altLang="ja-JP" sz="1300">
              <a:latin typeface="ＭＳ Ｐゴシック"/>
            </a:rPr>
            <a:t>9,815</a:t>
          </a:r>
          <a:r>
            <a:rPr kumimoji="1" lang="ja-JP" altLang="en-US" sz="1300">
              <a:latin typeface="ＭＳ Ｐゴシック"/>
            </a:rPr>
            <a:t>）や時間外勤務の圧縮の取組みによる手当の減（△</a:t>
          </a:r>
          <a:r>
            <a:rPr kumimoji="1" lang="en-US" altLang="ja-JP" sz="1300">
              <a:latin typeface="ＭＳ Ｐゴシック"/>
            </a:rPr>
            <a:t>13,733</a:t>
          </a:r>
          <a:r>
            <a:rPr kumimoji="1" lang="ja-JP" altLang="en-US" sz="1300">
              <a:latin typeface="ＭＳ Ｐゴシック"/>
            </a:rPr>
            <a:t>）などにより減少し、物件費も主に需用費の減（△</a:t>
          </a:r>
          <a:r>
            <a:rPr kumimoji="1" lang="en-US" altLang="ja-JP" sz="1300">
              <a:latin typeface="ＭＳ Ｐゴシック"/>
            </a:rPr>
            <a:t>38,198</a:t>
          </a:r>
          <a:r>
            <a:rPr kumimoji="1" lang="ja-JP" altLang="en-US" sz="1300">
              <a:latin typeface="ＭＳ Ｐゴシック"/>
            </a:rPr>
            <a:t>）により全体で減少したため、当該決算額は前年度比で減少した。</a:t>
          </a:r>
          <a:endParaRPr kumimoji="1" lang="en-US" altLang="ja-JP" sz="1300">
            <a:latin typeface="ＭＳ Ｐゴシック"/>
          </a:endParaRPr>
        </a:p>
        <a:p>
          <a:r>
            <a:rPr kumimoji="1" lang="ja-JP" altLang="en-US" sz="1300">
              <a:latin typeface="ＭＳ Ｐゴシック"/>
            </a:rPr>
            <a:t>ごみ処理業務（収集運搬を除く）や消防事務を他団体への委託で行っているため人件費は類似団体と比較して下回る推移となっているが、庁内</a:t>
          </a:r>
          <a:r>
            <a:rPr kumimoji="1" lang="en-US" altLang="ja-JP" sz="1300">
              <a:latin typeface="ＭＳ Ｐゴシック"/>
            </a:rPr>
            <a:t>IT</a:t>
          </a:r>
          <a:r>
            <a:rPr kumimoji="1" lang="ja-JP" altLang="en-US" sz="1300">
              <a:latin typeface="ＭＳ Ｐゴシック"/>
            </a:rPr>
            <a:t>化や民間委託等を積極的に推進しているため、物件費は長期的には増加傾向にある。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47520</xdr:rowOff>
    </xdr:from>
    <xdr:to>
      <xdr:col>7</xdr:col>
      <xdr:colOff>152400</xdr:colOff>
      <xdr:row>81</xdr:row>
      <xdr:rowOff>49885</xdr:rowOff>
    </xdr:to>
    <xdr:cxnSp macro="">
      <xdr:nvCxnSpPr>
        <xdr:cNvPr id="191" name="直線コネクタ 190"/>
        <xdr:cNvCxnSpPr/>
      </xdr:nvCxnSpPr>
      <xdr:spPr>
        <a:xfrm flipV="1">
          <a:off x="4114800" y="13934970"/>
          <a:ext cx="8382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32298</xdr:rowOff>
    </xdr:from>
    <xdr:ext cx="762000" cy="259045"/>
    <xdr:sp macro="" textlink="">
      <xdr:nvSpPr>
        <xdr:cNvPr id="192" name="人件費・物件費等の状況平均値テキスト"/>
        <xdr:cNvSpPr txBox="1"/>
      </xdr:nvSpPr>
      <xdr:spPr>
        <a:xfrm>
          <a:off x="5041900" y="13919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45079</xdr:rowOff>
    </xdr:from>
    <xdr:to>
      <xdr:col>6</xdr:col>
      <xdr:colOff>0</xdr:colOff>
      <xdr:row>81</xdr:row>
      <xdr:rowOff>49885</xdr:rowOff>
    </xdr:to>
    <xdr:cxnSp macro="">
      <xdr:nvCxnSpPr>
        <xdr:cNvPr id="194" name="直線コネクタ 193"/>
        <xdr:cNvCxnSpPr/>
      </xdr:nvCxnSpPr>
      <xdr:spPr>
        <a:xfrm>
          <a:off x="3225800" y="13932529"/>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7962</xdr:rowOff>
    </xdr:from>
    <xdr:to>
      <xdr:col>6</xdr:col>
      <xdr:colOff>50800</xdr:colOff>
      <xdr:row>81</xdr:row>
      <xdr:rowOff>109562</xdr:rowOff>
    </xdr:to>
    <xdr:sp macro="" textlink="">
      <xdr:nvSpPr>
        <xdr:cNvPr id="195" name="フローチャート : 判断 194"/>
        <xdr:cNvSpPr/>
      </xdr:nvSpPr>
      <xdr:spPr>
        <a:xfrm>
          <a:off x="4064000" y="1389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94339</xdr:rowOff>
    </xdr:from>
    <xdr:ext cx="736600" cy="259045"/>
    <xdr:sp macro="" textlink="">
      <xdr:nvSpPr>
        <xdr:cNvPr id="196" name="テキスト ボックス 195"/>
        <xdr:cNvSpPr txBox="1"/>
      </xdr:nvSpPr>
      <xdr:spPr>
        <a:xfrm>
          <a:off x="3733800" y="1398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41639</xdr:rowOff>
    </xdr:from>
    <xdr:to>
      <xdr:col>4</xdr:col>
      <xdr:colOff>482600</xdr:colOff>
      <xdr:row>81</xdr:row>
      <xdr:rowOff>45079</xdr:rowOff>
    </xdr:to>
    <xdr:cxnSp macro="">
      <xdr:nvCxnSpPr>
        <xdr:cNvPr id="197" name="直線コネクタ 196"/>
        <xdr:cNvCxnSpPr/>
      </xdr:nvCxnSpPr>
      <xdr:spPr>
        <a:xfrm>
          <a:off x="2336800" y="13929089"/>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38088</xdr:rowOff>
    </xdr:from>
    <xdr:to>
      <xdr:col>3</xdr:col>
      <xdr:colOff>279400</xdr:colOff>
      <xdr:row>81</xdr:row>
      <xdr:rowOff>41639</xdr:rowOff>
    </xdr:to>
    <xdr:cxnSp macro="">
      <xdr:nvCxnSpPr>
        <xdr:cNvPr id="200" name="直線コネクタ 199"/>
        <xdr:cNvCxnSpPr/>
      </xdr:nvCxnSpPr>
      <xdr:spPr>
        <a:xfrm>
          <a:off x="1447800" y="13925538"/>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168170</xdr:rowOff>
    </xdr:from>
    <xdr:to>
      <xdr:col>7</xdr:col>
      <xdr:colOff>203200</xdr:colOff>
      <xdr:row>81</xdr:row>
      <xdr:rowOff>98320</xdr:rowOff>
    </xdr:to>
    <xdr:sp macro="" textlink="">
      <xdr:nvSpPr>
        <xdr:cNvPr id="210" name="円/楕円 209"/>
        <xdr:cNvSpPr/>
      </xdr:nvSpPr>
      <xdr:spPr>
        <a:xfrm>
          <a:off x="4902200" y="13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89447</xdr:rowOff>
    </xdr:from>
    <xdr:ext cx="762000" cy="259045"/>
    <xdr:sp macro="" textlink="">
      <xdr:nvSpPr>
        <xdr:cNvPr id="211" name="人件費・物件費等の状況該当値テキスト"/>
        <xdr:cNvSpPr txBox="1"/>
      </xdr:nvSpPr>
      <xdr:spPr>
        <a:xfrm>
          <a:off x="5041900" y="1380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100,185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170535</xdr:rowOff>
    </xdr:from>
    <xdr:to>
      <xdr:col>6</xdr:col>
      <xdr:colOff>50800</xdr:colOff>
      <xdr:row>81</xdr:row>
      <xdr:rowOff>100685</xdr:rowOff>
    </xdr:to>
    <xdr:sp macro="" textlink="">
      <xdr:nvSpPr>
        <xdr:cNvPr id="212" name="円/楕円 211"/>
        <xdr:cNvSpPr/>
      </xdr:nvSpPr>
      <xdr:spPr>
        <a:xfrm>
          <a:off x="4064000" y="138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110862</xdr:rowOff>
    </xdr:from>
    <xdr:ext cx="736600" cy="259045"/>
    <xdr:sp macro="" textlink="">
      <xdr:nvSpPr>
        <xdr:cNvPr id="213" name="テキスト ボックス 212"/>
        <xdr:cNvSpPr txBox="1"/>
      </xdr:nvSpPr>
      <xdr:spPr>
        <a:xfrm>
          <a:off x="3733800" y="1365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165729</xdr:rowOff>
    </xdr:from>
    <xdr:to>
      <xdr:col>4</xdr:col>
      <xdr:colOff>533400</xdr:colOff>
      <xdr:row>81</xdr:row>
      <xdr:rowOff>95879</xdr:rowOff>
    </xdr:to>
    <xdr:sp macro="" textlink="">
      <xdr:nvSpPr>
        <xdr:cNvPr id="214" name="円/楕円 213"/>
        <xdr:cNvSpPr/>
      </xdr:nvSpPr>
      <xdr:spPr>
        <a:xfrm>
          <a:off x="3175000" y="138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106056</xdr:rowOff>
    </xdr:from>
    <xdr:ext cx="762000" cy="259045"/>
    <xdr:sp macro="" textlink="">
      <xdr:nvSpPr>
        <xdr:cNvPr id="215" name="テキスト ボックス 214"/>
        <xdr:cNvSpPr txBox="1"/>
      </xdr:nvSpPr>
      <xdr:spPr>
        <a:xfrm>
          <a:off x="2844800" y="1365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162289</xdr:rowOff>
    </xdr:from>
    <xdr:to>
      <xdr:col>3</xdr:col>
      <xdr:colOff>330200</xdr:colOff>
      <xdr:row>81</xdr:row>
      <xdr:rowOff>92439</xdr:rowOff>
    </xdr:to>
    <xdr:sp macro="" textlink="">
      <xdr:nvSpPr>
        <xdr:cNvPr id="216" name="円/楕円 215"/>
        <xdr:cNvSpPr/>
      </xdr:nvSpPr>
      <xdr:spPr>
        <a:xfrm>
          <a:off x="2286000" y="138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102616</xdr:rowOff>
    </xdr:from>
    <xdr:ext cx="762000" cy="259045"/>
    <xdr:sp macro="" textlink="">
      <xdr:nvSpPr>
        <xdr:cNvPr id="217" name="テキスト ボックス 216"/>
        <xdr:cNvSpPr txBox="1"/>
      </xdr:nvSpPr>
      <xdr:spPr>
        <a:xfrm>
          <a:off x="1955800" y="1364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158738</xdr:rowOff>
    </xdr:from>
    <xdr:to>
      <xdr:col>2</xdr:col>
      <xdr:colOff>127000</xdr:colOff>
      <xdr:row>81</xdr:row>
      <xdr:rowOff>88888</xdr:rowOff>
    </xdr:to>
    <xdr:sp macro="" textlink="">
      <xdr:nvSpPr>
        <xdr:cNvPr id="218" name="円/楕円 217"/>
        <xdr:cNvSpPr/>
      </xdr:nvSpPr>
      <xdr:spPr>
        <a:xfrm>
          <a:off x="1397000" y="138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99065</xdr:rowOff>
    </xdr:from>
    <xdr:ext cx="762000" cy="259045"/>
    <xdr:sp macro="" textlink="">
      <xdr:nvSpPr>
        <xdr:cNvPr id="219" name="テキスト ボックス 218"/>
        <xdr:cNvSpPr txBox="1"/>
      </xdr:nvSpPr>
      <xdr:spPr>
        <a:xfrm>
          <a:off x="1066800" y="1364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近年では類似団体平均を上回っている。</a:t>
          </a:r>
          <a:endParaRPr kumimoji="1" lang="en-US" altLang="ja-JP" sz="1300">
            <a:latin typeface="ＭＳ Ｐゴシック"/>
          </a:endParaRPr>
        </a:p>
        <a:p>
          <a:r>
            <a:rPr kumimoji="1" lang="ja-JP" altLang="en-US" sz="1300">
              <a:latin typeface="ＭＳ Ｐゴシック"/>
            </a:rPr>
            <a:t>若年層が高い構成比率を占めており、今後は年度を重ねるごとに増加傾向を示すものと見込まれるため、国県の給与制度や近隣の状況を参考にしながら、適正な給与制度の運用に努める。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87</xdr:row>
      <xdr:rowOff>65278</xdr:rowOff>
    </xdr:to>
    <xdr:cxnSp macro="">
      <xdr:nvCxnSpPr>
        <xdr:cNvPr id="246" name="直線コネクタ 245"/>
        <xdr:cNvCxnSpPr/>
      </xdr:nvCxnSpPr>
      <xdr:spPr>
        <a:xfrm flipV="1">
          <a:off x="17018000" y="13871448"/>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47"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48" name="直線コネクタ 247"/>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49"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0" name="直線コネクタ 249"/>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108965</xdr:rowOff>
    </xdr:to>
    <xdr:cxnSp macro="">
      <xdr:nvCxnSpPr>
        <xdr:cNvPr id="251" name="直線コネクタ 250"/>
        <xdr:cNvCxnSpPr/>
      </xdr:nvCxnSpPr>
      <xdr:spPr>
        <a:xfrm flipV="1">
          <a:off x="16179800" y="14643608"/>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2"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3" name="フローチャート : 判断 252"/>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108965</xdr:rowOff>
    </xdr:to>
    <xdr:cxnSp macro="">
      <xdr:nvCxnSpPr>
        <xdr:cNvPr id="254" name="直線コネクタ 253"/>
        <xdr:cNvCxnSpPr/>
      </xdr:nvCxnSpPr>
      <xdr:spPr>
        <a:xfrm>
          <a:off x="15290800" y="146436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5" name="フローチャート : 判断 254"/>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6" name="テキスト ボックス 255"/>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85</xdr:row>
      <xdr:rowOff>70358</xdr:rowOff>
    </xdr:to>
    <xdr:cxnSp macro="">
      <xdr:nvCxnSpPr>
        <xdr:cNvPr id="257" name="直線コネクタ 256"/>
        <xdr:cNvCxnSpPr/>
      </xdr:nvCxnSpPr>
      <xdr:spPr>
        <a:xfrm>
          <a:off x="14401800" y="1464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8" name="フローチャート : 判断 257"/>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9" name="テキスト ボックス 258"/>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89</xdr:row>
      <xdr:rowOff>89154</xdr:rowOff>
    </xdr:to>
    <xdr:cxnSp macro="">
      <xdr:nvCxnSpPr>
        <xdr:cNvPr id="260" name="直線コネクタ 259"/>
        <xdr:cNvCxnSpPr/>
      </xdr:nvCxnSpPr>
      <xdr:spPr>
        <a:xfrm flipV="1">
          <a:off x="13512800" y="14643608"/>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1" name="フローチャート : 判断 260"/>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2" name="テキスト ボックス 261"/>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3" name="フローチャート : 判断 262"/>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4" name="テキスト ボックス 263"/>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0" name="円/楕円 269"/>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1"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2" name="円/楕円 271"/>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3" name="テキスト ボックス 272"/>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4" name="円/楕円 273"/>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5" name="テキスト ボックス 274"/>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19558</xdr:rowOff>
    </xdr:from>
    <xdr:to>
      <xdr:col>21</xdr:col>
      <xdr:colOff>50800</xdr:colOff>
      <xdr:row>85</xdr:row>
      <xdr:rowOff>121158</xdr:rowOff>
    </xdr:to>
    <xdr:sp macro="" textlink="">
      <xdr:nvSpPr>
        <xdr:cNvPr id="276" name="円/楕円 275"/>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105935</xdr:rowOff>
    </xdr:from>
    <xdr:ext cx="762000" cy="259045"/>
    <xdr:sp macro="" textlink="">
      <xdr:nvSpPr>
        <xdr:cNvPr id="277" name="テキスト ボックス 276"/>
        <xdr:cNvSpPr txBox="1"/>
      </xdr:nvSpPr>
      <xdr:spPr>
        <a:xfrm>
          <a:off x="14020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78" name="円/楕円 277"/>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79" name="テキスト ボックス 278"/>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ごみ処理業務（収集運搬を除く）を一部事務組合へ、消防事務を他団体へ委託するほか、各業務において民間委託等を積極的に行っている。</a:t>
          </a:r>
          <a:r>
            <a:rPr kumimoji="1" lang="en-US" altLang="ja-JP" sz="1300">
              <a:latin typeface="ＭＳ Ｐゴシック"/>
            </a:rPr>
            <a:t>28</a:t>
          </a:r>
          <a:r>
            <a:rPr kumimoji="1" lang="ja-JP" altLang="en-US" sz="1300">
              <a:latin typeface="ＭＳ Ｐゴシック"/>
            </a:rPr>
            <a:t>年度においては再任用制度の活用や類似団体と比して公立保育所が多いことによる保育士の増により職員数が増加（＋</a:t>
          </a:r>
          <a:r>
            <a:rPr kumimoji="1" lang="en-US" altLang="ja-JP" sz="1300">
              <a:latin typeface="ＭＳ Ｐゴシック"/>
            </a:rPr>
            <a:t>4</a:t>
          </a:r>
          <a:r>
            <a:rPr kumimoji="1" lang="ja-JP" altLang="en-US" sz="1300">
              <a:latin typeface="ＭＳ Ｐゴシック"/>
            </a:rPr>
            <a:t>人）したものの、類似団体平均を下回ることとなった。</a:t>
          </a:r>
          <a:endParaRPr kumimoji="1" lang="en-US" altLang="ja-JP" sz="1300">
            <a:latin typeface="ＭＳ Ｐゴシック"/>
          </a:endParaRPr>
        </a:p>
        <a:p>
          <a:r>
            <a:rPr kumimoji="1" lang="ja-JP" altLang="en-US" sz="1300">
              <a:latin typeface="ＭＳ Ｐゴシック"/>
            </a:rPr>
            <a:t>引き続き近隣の状況などを勘案しながら、計画に基づき職員数の適正管理に努める。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1" name="直線コネクタ 310"/>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3" name="直線コネクタ 31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4"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5" name="直線コネクタ 314"/>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54701</xdr:rowOff>
    </xdr:from>
    <xdr:to>
      <xdr:col>24</xdr:col>
      <xdr:colOff>558800</xdr:colOff>
      <xdr:row>60</xdr:row>
      <xdr:rowOff>92619</xdr:rowOff>
    </xdr:to>
    <xdr:cxnSp macro="">
      <xdr:nvCxnSpPr>
        <xdr:cNvPr id="316" name="直線コネクタ 315"/>
        <xdr:cNvCxnSpPr/>
      </xdr:nvCxnSpPr>
      <xdr:spPr>
        <a:xfrm>
          <a:off x="16179800" y="10341701"/>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7"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18" name="フローチャート : 判断 317"/>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23676</xdr:rowOff>
    </xdr:from>
    <xdr:to>
      <xdr:col>23</xdr:col>
      <xdr:colOff>406400</xdr:colOff>
      <xdr:row>60</xdr:row>
      <xdr:rowOff>54701</xdr:rowOff>
    </xdr:to>
    <xdr:cxnSp macro="">
      <xdr:nvCxnSpPr>
        <xdr:cNvPr id="319" name="直線コネクタ 318"/>
        <xdr:cNvCxnSpPr/>
      </xdr:nvCxnSpPr>
      <xdr:spPr>
        <a:xfrm>
          <a:off x="15290800" y="1031067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0" name="フローチャート : 判断 319"/>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1" name="テキスト ボックス 320"/>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6441</xdr:rowOff>
    </xdr:from>
    <xdr:to>
      <xdr:col>22</xdr:col>
      <xdr:colOff>203200</xdr:colOff>
      <xdr:row>60</xdr:row>
      <xdr:rowOff>23676</xdr:rowOff>
    </xdr:to>
    <xdr:cxnSp macro="">
      <xdr:nvCxnSpPr>
        <xdr:cNvPr id="322" name="直線コネクタ 321"/>
        <xdr:cNvCxnSpPr/>
      </xdr:nvCxnSpPr>
      <xdr:spPr>
        <a:xfrm>
          <a:off x="14401800" y="1029344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3" name="フローチャート : 判断 322"/>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4" name="テキスト ボックス 323"/>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6441</xdr:rowOff>
    </xdr:from>
    <xdr:to>
      <xdr:col>21</xdr:col>
      <xdr:colOff>0</xdr:colOff>
      <xdr:row>60</xdr:row>
      <xdr:rowOff>9888</xdr:rowOff>
    </xdr:to>
    <xdr:cxnSp macro="">
      <xdr:nvCxnSpPr>
        <xdr:cNvPr id="325" name="直線コネクタ 324"/>
        <xdr:cNvCxnSpPr/>
      </xdr:nvCxnSpPr>
      <xdr:spPr>
        <a:xfrm flipV="1">
          <a:off x="13512800" y="102934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7" name="テキスト ボックス 326"/>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8" name="フローチャート : 判断 327"/>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9" name="テキスト ボックス 328"/>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41819</xdr:rowOff>
    </xdr:from>
    <xdr:to>
      <xdr:col>24</xdr:col>
      <xdr:colOff>609600</xdr:colOff>
      <xdr:row>60</xdr:row>
      <xdr:rowOff>143419</xdr:rowOff>
    </xdr:to>
    <xdr:sp macro="" textlink="">
      <xdr:nvSpPr>
        <xdr:cNvPr id="335" name="円/楕円 334"/>
        <xdr:cNvSpPr/>
      </xdr:nvSpPr>
      <xdr:spPr>
        <a:xfrm>
          <a:off x="169672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58346</xdr:rowOff>
    </xdr:from>
    <xdr:ext cx="762000" cy="259045"/>
    <xdr:sp macro="" textlink="">
      <xdr:nvSpPr>
        <xdr:cNvPr id="336" name="定員管理の状況該当値テキスト"/>
        <xdr:cNvSpPr txBox="1"/>
      </xdr:nvSpPr>
      <xdr:spPr>
        <a:xfrm>
          <a:off x="17106900" y="1017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3901</xdr:rowOff>
    </xdr:from>
    <xdr:to>
      <xdr:col>23</xdr:col>
      <xdr:colOff>457200</xdr:colOff>
      <xdr:row>60</xdr:row>
      <xdr:rowOff>105501</xdr:rowOff>
    </xdr:to>
    <xdr:sp macro="" textlink="">
      <xdr:nvSpPr>
        <xdr:cNvPr id="337" name="円/楕円 336"/>
        <xdr:cNvSpPr/>
      </xdr:nvSpPr>
      <xdr:spPr>
        <a:xfrm>
          <a:off x="16129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90278</xdr:rowOff>
    </xdr:from>
    <xdr:ext cx="736600" cy="259045"/>
    <xdr:sp macro="" textlink="">
      <xdr:nvSpPr>
        <xdr:cNvPr id="338" name="テキスト ボックス 337"/>
        <xdr:cNvSpPr txBox="1"/>
      </xdr:nvSpPr>
      <xdr:spPr>
        <a:xfrm>
          <a:off x="15798800" y="1037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144326</xdr:rowOff>
    </xdr:from>
    <xdr:to>
      <xdr:col>22</xdr:col>
      <xdr:colOff>254000</xdr:colOff>
      <xdr:row>60</xdr:row>
      <xdr:rowOff>74476</xdr:rowOff>
    </xdr:to>
    <xdr:sp macro="" textlink="">
      <xdr:nvSpPr>
        <xdr:cNvPr id="339" name="円/楕円 338"/>
        <xdr:cNvSpPr/>
      </xdr:nvSpPr>
      <xdr:spPr>
        <a:xfrm>
          <a:off x="15240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84653</xdr:rowOff>
    </xdr:from>
    <xdr:ext cx="762000" cy="259045"/>
    <xdr:sp macro="" textlink="">
      <xdr:nvSpPr>
        <xdr:cNvPr id="340" name="テキスト ボックス 339"/>
        <xdr:cNvSpPr txBox="1"/>
      </xdr:nvSpPr>
      <xdr:spPr>
        <a:xfrm>
          <a:off x="14909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127091</xdr:rowOff>
    </xdr:from>
    <xdr:to>
      <xdr:col>21</xdr:col>
      <xdr:colOff>50800</xdr:colOff>
      <xdr:row>60</xdr:row>
      <xdr:rowOff>57241</xdr:rowOff>
    </xdr:to>
    <xdr:sp macro="" textlink="">
      <xdr:nvSpPr>
        <xdr:cNvPr id="341" name="円/楕円 340"/>
        <xdr:cNvSpPr/>
      </xdr:nvSpPr>
      <xdr:spPr>
        <a:xfrm>
          <a:off x="14351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67418</xdr:rowOff>
    </xdr:from>
    <xdr:ext cx="762000" cy="259045"/>
    <xdr:sp macro="" textlink="">
      <xdr:nvSpPr>
        <xdr:cNvPr id="342" name="テキスト ボックス 341"/>
        <xdr:cNvSpPr txBox="1"/>
      </xdr:nvSpPr>
      <xdr:spPr>
        <a:xfrm>
          <a:off x="14020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130538</xdr:rowOff>
    </xdr:from>
    <xdr:to>
      <xdr:col>19</xdr:col>
      <xdr:colOff>533400</xdr:colOff>
      <xdr:row>60</xdr:row>
      <xdr:rowOff>60688</xdr:rowOff>
    </xdr:to>
    <xdr:sp macro="" textlink="">
      <xdr:nvSpPr>
        <xdr:cNvPr id="343" name="円/楕円 342"/>
        <xdr:cNvSpPr/>
      </xdr:nvSpPr>
      <xdr:spPr>
        <a:xfrm>
          <a:off x="13462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70865</xdr:rowOff>
    </xdr:from>
    <xdr:ext cx="762000" cy="259045"/>
    <xdr:sp macro="" textlink="">
      <xdr:nvSpPr>
        <xdr:cNvPr id="344" name="テキスト ボックス 343"/>
        <xdr:cNvSpPr txBox="1"/>
      </xdr:nvSpPr>
      <xdr:spPr>
        <a:xfrm>
          <a:off x="13131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算定分子</a:t>
          </a:r>
          <a:r>
            <a:rPr kumimoji="1" lang="en-US" altLang="ja-JP" sz="1300">
              <a:latin typeface="ＭＳ Ｐゴシック"/>
            </a:rPr>
            <a:t>】</a:t>
          </a:r>
          <a:r>
            <a:rPr kumimoji="1" lang="ja-JP" altLang="en-US" sz="1300">
              <a:latin typeface="ＭＳ Ｐゴシック"/>
            </a:rPr>
            <a:t>元利償還金の増（＋</a:t>
          </a:r>
          <a:r>
            <a:rPr kumimoji="1" lang="en-US" altLang="ja-JP" sz="1300">
              <a:latin typeface="ＭＳ Ｐゴシック"/>
            </a:rPr>
            <a:t>12,452</a:t>
          </a:r>
          <a:r>
            <a:rPr kumimoji="1" lang="ja-JP" altLang="en-US" sz="1300">
              <a:latin typeface="ＭＳ Ｐゴシック"/>
            </a:rPr>
            <a:t>）</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算定分母</a:t>
          </a:r>
          <a:r>
            <a:rPr kumimoji="1" lang="en-US" altLang="ja-JP" sz="1300">
              <a:latin typeface="ＭＳ Ｐゴシック"/>
            </a:rPr>
            <a:t>】</a:t>
          </a:r>
          <a:r>
            <a:rPr kumimoji="1" lang="ja-JP" altLang="en-US" sz="1300">
              <a:latin typeface="ＭＳ Ｐゴシック"/>
            </a:rPr>
            <a:t>普通交付税額の減（△</a:t>
          </a:r>
          <a:r>
            <a:rPr kumimoji="1" lang="en-US" altLang="ja-JP" sz="1300">
              <a:latin typeface="ＭＳ Ｐゴシック"/>
            </a:rPr>
            <a:t>55,635</a:t>
          </a:r>
          <a:r>
            <a:rPr kumimoji="1" lang="ja-JP" altLang="en-US" sz="1300">
              <a:latin typeface="ＭＳ Ｐゴシック"/>
            </a:rPr>
            <a:t>）、臨時財政対策債発行可能額の減（△</a:t>
          </a:r>
          <a:r>
            <a:rPr kumimoji="1" lang="en-US" altLang="ja-JP" sz="1300">
              <a:latin typeface="ＭＳ Ｐゴシック"/>
            </a:rPr>
            <a:t>25,606</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単年度比率が増加したものの、前年度の単年度比率が減少したことにより、前年度比</a:t>
          </a:r>
          <a:r>
            <a:rPr kumimoji="1" lang="en-US" altLang="ja-JP" sz="1300">
              <a:latin typeface="ＭＳ Ｐゴシック"/>
            </a:rPr>
            <a:t>0.2</a:t>
          </a:r>
          <a:r>
            <a:rPr kumimoji="1" lang="ja-JP" altLang="en-US" sz="1300">
              <a:latin typeface="ＭＳ Ｐゴシック"/>
            </a:rPr>
            <a:t>ポイントのマイナスとなった。</a:t>
          </a:r>
          <a:endParaRPr kumimoji="1" lang="en-US" altLang="ja-JP" sz="1300">
            <a:latin typeface="ＭＳ Ｐゴシック"/>
          </a:endParaRPr>
        </a:p>
        <a:p>
          <a:r>
            <a:rPr kumimoji="1" lang="ja-JP" altLang="en-US" sz="1300">
              <a:latin typeface="ＭＳ Ｐゴシック"/>
            </a:rPr>
            <a:t>類似団体平均を</a:t>
          </a:r>
          <a:r>
            <a:rPr kumimoji="1" lang="en-US" altLang="ja-JP" sz="1300">
              <a:latin typeface="ＭＳ Ｐゴシック"/>
            </a:rPr>
            <a:t>4</a:t>
          </a:r>
          <a:r>
            <a:rPr kumimoji="1" lang="ja-JP" altLang="en-US" sz="1300">
              <a:latin typeface="ＭＳ Ｐゴシック"/>
            </a:rPr>
            <a:t>年連続で下回っているものの、地方債現在高が増加していることから、今後の動向に注視し、新規の地方債発行は計画的に行うこととする。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0" name="直線コネクタ 369"/>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40</xdr:row>
      <xdr:rowOff>117348</xdr:rowOff>
    </xdr:to>
    <xdr:cxnSp macro="">
      <xdr:nvCxnSpPr>
        <xdr:cNvPr id="375" name="直線コネクタ 374"/>
        <xdr:cNvCxnSpPr/>
      </xdr:nvCxnSpPr>
      <xdr:spPr>
        <a:xfrm flipV="1">
          <a:off x="16179800" y="696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6"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7" name="フローチャート : 判断 376"/>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3810</xdr:rowOff>
    </xdr:to>
    <xdr:cxnSp macro="">
      <xdr:nvCxnSpPr>
        <xdr:cNvPr id="378" name="直線コネクタ 377"/>
        <xdr:cNvCxnSpPr/>
      </xdr:nvCxnSpPr>
      <xdr:spPr>
        <a:xfrm flipV="1">
          <a:off x="15290800" y="697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163068</xdr:rowOff>
    </xdr:from>
    <xdr:to>
      <xdr:col>23</xdr:col>
      <xdr:colOff>457200</xdr:colOff>
      <xdr:row>41</xdr:row>
      <xdr:rowOff>93218</xdr:rowOff>
    </xdr:to>
    <xdr:sp macro="" textlink="">
      <xdr:nvSpPr>
        <xdr:cNvPr id="379" name="フローチャート : 判断 378"/>
        <xdr:cNvSpPr/>
      </xdr:nvSpPr>
      <xdr:spPr>
        <a:xfrm>
          <a:off x="16129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380" name="テキスト ボックス 379"/>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95504</xdr:rowOff>
    </xdr:to>
    <xdr:cxnSp macro="">
      <xdr:nvCxnSpPr>
        <xdr:cNvPr id="381" name="直線コネクタ 380"/>
        <xdr:cNvCxnSpPr/>
      </xdr:nvCxnSpPr>
      <xdr:spPr>
        <a:xfrm flipV="1">
          <a:off x="14401800" y="70332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2" name="フローチャート : 判断 38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3" name="テキスト ボックス 38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95504</xdr:rowOff>
    </xdr:from>
    <xdr:to>
      <xdr:col>21</xdr:col>
      <xdr:colOff>0</xdr:colOff>
      <xdr:row>42</xdr:row>
      <xdr:rowOff>6096</xdr:rowOff>
    </xdr:to>
    <xdr:cxnSp macro="">
      <xdr:nvCxnSpPr>
        <xdr:cNvPr id="384" name="直線コネクタ 383"/>
        <xdr:cNvCxnSpPr/>
      </xdr:nvCxnSpPr>
      <xdr:spPr>
        <a:xfrm flipV="1">
          <a:off x="13512800" y="71249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5" name="フローチャート : 判断 38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6" name="テキスト ボックス 38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7" name="フローチャート : 判断 386"/>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88" name="テキスト ボックス 387"/>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94" name="円/楕円 393"/>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73423</xdr:rowOff>
    </xdr:from>
    <xdr:ext cx="762000" cy="259045"/>
    <xdr:sp macro="" textlink="">
      <xdr:nvSpPr>
        <xdr:cNvPr id="395"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6" name="円/楕円 395"/>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7" name="テキスト ボックス 396"/>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8" name="円/楕円 397"/>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9" name="テキスト ボックス 398"/>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44704</xdr:rowOff>
    </xdr:from>
    <xdr:to>
      <xdr:col>21</xdr:col>
      <xdr:colOff>50800</xdr:colOff>
      <xdr:row>41</xdr:row>
      <xdr:rowOff>146304</xdr:rowOff>
    </xdr:to>
    <xdr:sp macro="" textlink="">
      <xdr:nvSpPr>
        <xdr:cNvPr id="400" name="円/楕円 399"/>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401" name="テキスト ボックス 400"/>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2" name="円/楕円 401"/>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03" name="テキスト ボックス 402"/>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算定分子</a:t>
          </a:r>
          <a:r>
            <a:rPr kumimoji="1" lang="en-US" altLang="ja-JP" sz="1300">
              <a:latin typeface="ＭＳ Ｐゴシック"/>
            </a:rPr>
            <a:t>】</a:t>
          </a:r>
          <a:r>
            <a:rPr kumimoji="1" lang="ja-JP" altLang="en-US" sz="1300">
              <a:latin typeface="ＭＳ Ｐゴシック"/>
            </a:rPr>
            <a:t>地方債現在高の増（＋</a:t>
          </a:r>
          <a:r>
            <a:rPr kumimoji="1" lang="en-US" altLang="ja-JP" sz="1300">
              <a:latin typeface="ＭＳ Ｐゴシック"/>
            </a:rPr>
            <a:t>564,855</a:t>
          </a:r>
          <a:r>
            <a:rPr kumimoji="1" lang="ja-JP" altLang="en-US" sz="1300">
              <a:latin typeface="ＭＳ Ｐゴシック"/>
            </a:rPr>
            <a:t>）、公営企業債等繰入見込額の減（△</a:t>
          </a:r>
          <a:r>
            <a:rPr kumimoji="1" lang="en-US" altLang="ja-JP" sz="1300">
              <a:latin typeface="ＭＳ Ｐゴシック"/>
            </a:rPr>
            <a:t>123,099</a:t>
          </a:r>
          <a:r>
            <a:rPr kumimoji="1" lang="ja-JP" altLang="en-US" sz="1300">
              <a:latin typeface="ＭＳ Ｐゴシック"/>
            </a:rPr>
            <a:t>）</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算定分母</a:t>
          </a:r>
          <a:r>
            <a:rPr kumimoji="1" lang="en-US" altLang="ja-JP" sz="1300">
              <a:latin typeface="ＭＳ Ｐゴシック"/>
            </a:rPr>
            <a:t>】</a:t>
          </a:r>
          <a:r>
            <a:rPr kumimoji="1" lang="ja-JP" altLang="en-US" sz="1300">
              <a:latin typeface="ＭＳ Ｐゴシック"/>
            </a:rPr>
            <a:t>標準財政規模の減（△</a:t>
          </a:r>
          <a:r>
            <a:rPr kumimoji="1" lang="en-US" altLang="ja-JP" sz="1300">
              <a:latin typeface="ＭＳ Ｐゴシック"/>
            </a:rPr>
            <a:t>88,152</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これらにより、前年度比</a:t>
          </a:r>
          <a:r>
            <a:rPr kumimoji="1" lang="en-US" altLang="ja-JP" sz="1300">
              <a:latin typeface="ＭＳ Ｐゴシック"/>
            </a:rPr>
            <a:t>6.7</a:t>
          </a:r>
          <a:r>
            <a:rPr kumimoji="1" lang="ja-JP" altLang="en-US" sz="1300">
              <a:latin typeface="ＭＳ Ｐゴシック"/>
            </a:rPr>
            <a:t>ポイントのプラスとなった。</a:t>
          </a:r>
          <a:endParaRPr kumimoji="1" lang="en-US" altLang="ja-JP" sz="1300">
            <a:latin typeface="ＭＳ Ｐゴシック"/>
          </a:endParaRPr>
        </a:p>
        <a:p>
          <a:r>
            <a:rPr kumimoji="1" lang="ja-JP" altLang="en-US" sz="1300">
              <a:latin typeface="ＭＳ Ｐゴシック"/>
            </a:rPr>
            <a:t>基金残高が回復し充当可能財源が増加傾向にあるものの、地方債現在高が増加したことにより依然として類似団体平均を上回る数値となっている。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4" name="直線コネクタ 433"/>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5"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6" name="直線コネクタ 435"/>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111216</xdr:rowOff>
    </xdr:from>
    <xdr:to>
      <xdr:col>24</xdr:col>
      <xdr:colOff>558800</xdr:colOff>
      <xdr:row>17</xdr:row>
      <xdr:rowOff>16752</xdr:rowOff>
    </xdr:to>
    <xdr:cxnSp macro="">
      <xdr:nvCxnSpPr>
        <xdr:cNvPr id="439" name="直線コネクタ 438"/>
        <xdr:cNvCxnSpPr/>
      </xdr:nvCxnSpPr>
      <xdr:spPr>
        <a:xfrm>
          <a:off x="16179800" y="2854416"/>
          <a:ext cx="8382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0"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1" name="フローチャート : 判断 44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111216</xdr:rowOff>
    </xdr:from>
    <xdr:to>
      <xdr:col>23</xdr:col>
      <xdr:colOff>406400</xdr:colOff>
      <xdr:row>17</xdr:row>
      <xdr:rowOff>59267</xdr:rowOff>
    </xdr:to>
    <xdr:cxnSp macro="">
      <xdr:nvCxnSpPr>
        <xdr:cNvPr id="442" name="直線コネクタ 441"/>
        <xdr:cNvCxnSpPr/>
      </xdr:nvCxnSpPr>
      <xdr:spPr>
        <a:xfrm flipV="1">
          <a:off x="15290800" y="2854416"/>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11490</xdr:rowOff>
    </xdr:from>
    <xdr:to>
      <xdr:col>23</xdr:col>
      <xdr:colOff>457200</xdr:colOff>
      <xdr:row>14</xdr:row>
      <xdr:rowOff>113090</xdr:rowOff>
    </xdr:to>
    <xdr:sp macro="" textlink="">
      <xdr:nvSpPr>
        <xdr:cNvPr id="443" name="フローチャート : 判断 442"/>
        <xdr:cNvSpPr/>
      </xdr:nvSpPr>
      <xdr:spPr>
        <a:xfrm>
          <a:off x="16129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123267</xdr:rowOff>
    </xdr:from>
    <xdr:ext cx="736600" cy="259045"/>
    <xdr:sp macro="" textlink="">
      <xdr:nvSpPr>
        <xdr:cNvPr id="444" name="テキスト ボックス 443"/>
        <xdr:cNvSpPr txBox="1"/>
      </xdr:nvSpPr>
      <xdr:spPr>
        <a:xfrm>
          <a:off x="15798800" y="218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59267</xdr:rowOff>
    </xdr:from>
    <xdr:to>
      <xdr:col>22</xdr:col>
      <xdr:colOff>203200</xdr:colOff>
      <xdr:row>18</xdr:row>
      <xdr:rowOff>33746</xdr:rowOff>
    </xdr:to>
    <xdr:cxnSp macro="">
      <xdr:nvCxnSpPr>
        <xdr:cNvPr id="445" name="直線コネクタ 444"/>
        <xdr:cNvCxnSpPr/>
      </xdr:nvCxnSpPr>
      <xdr:spPr>
        <a:xfrm flipV="1">
          <a:off x="14401800" y="2973917"/>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46" name="フローチャート : 判断 445"/>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7" name="テキスト ボックス 446"/>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33746</xdr:rowOff>
    </xdr:from>
    <xdr:to>
      <xdr:col>21</xdr:col>
      <xdr:colOff>0</xdr:colOff>
      <xdr:row>18</xdr:row>
      <xdr:rowOff>136011</xdr:rowOff>
    </xdr:to>
    <xdr:cxnSp macro="">
      <xdr:nvCxnSpPr>
        <xdr:cNvPr id="448" name="直線コネクタ 447"/>
        <xdr:cNvCxnSpPr/>
      </xdr:nvCxnSpPr>
      <xdr:spPr>
        <a:xfrm flipV="1">
          <a:off x="13512800" y="3119846"/>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137402</xdr:rowOff>
    </xdr:from>
    <xdr:to>
      <xdr:col>24</xdr:col>
      <xdr:colOff>609600</xdr:colOff>
      <xdr:row>17</xdr:row>
      <xdr:rowOff>67552</xdr:rowOff>
    </xdr:to>
    <xdr:sp macro="" textlink="">
      <xdr:nvSpPr>
        <xdr:cNvPr id="458" name="円/楕円 457"/>
        <xdr:cNvSpPr/>
      </xdr:nvSpPr>
      <xdr:spPr>
        <a:xfrm>
          <a:off x="16967200" y="28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109479</xdr:rowOff>
    </xdr:from>
    <xdr:ext cx="762000" cy="259045"/>
    <xdr:sp macro="" textlink="">
      <xdr:nvSpPr>
        <xdr:cNvPr id="459" name="将来負担の状況該当値テキスト"/>
        <xdr:cNvSpPr txBox="1"/>
      </xdr:nvSpPr>
      <xdr:spPr>
        <a:xfrm>
          <a:off x="17106900" y="28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60416</xdr:rowOff>
    </xdr:from>
    <xdr:to>
      <xdr:col>23</xdr:col>
      <xdr:colOff>457200</xdr:colOff>
      <xdr:row>16</xdr:row>
      <xdr:rowOff>162016</xdr:rowOff>
    </xdr:to>
    <xdr:sp macro="" textlink="">
      <xdr:nvSpPr>
        <xdr:cNvPr id="460" name="円/楕円 459"/>
        <xdr:cNvSpPr/>
      </xdr:nvSpPr>
      <xdr:spPr>
        <a:xfrm>
          <a:off x="16129000" y="28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146793</xdr:rowOff>
    </xdr:from>
    <xdr:ext cx="736600" cy="259045"/>
    <xdr:sp macro="" textlink="">
      <xdr:nvSpPr>
        <xdr:cNvPr id="461" name="テキスト ボックス 460"/>
        <xdr:cNvSpPr txBox="1"/>
      </xdr:nvSpPr>
      <xdr:spPr>
        <a:xfrm>
          <a:off x="15798800" y="288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8467</xdr:rowOff>
    </xdr:from>
    <xdr:to>
      <xdr:col>22</xdr:col>
      <xdr:colOff>254000</xdr:colOff>
      <xdr:row>17</xdr:row>
      <xdr:rowOff>110067</xdr:rowOff>
    </xdr:to>
    <xdr:sp macro="" textlink="">
      <xdr:nvSpPr>
        <xdr:cNvPr id="462" name="円/楕円 461"/>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94844</xdr:rowOff>
    </xdr:from>
    <xdr:ext cx="762000" cy="259045"/>
    <xdr:sp macro="" textlink="">
      <xdr:nvSpPr>
        <xdr:cNvPr id="463" name="テキスト ボックス 462"/>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154396</xdr:rowOff>
    </xdr:from>
    <xdr:to>
      <xdr:col>21</xdr:col>
      <xdr:colOff>50800</xdr:colOff>
      <xdr:row>18</xdr:row>
      <xdr:rowOff>84546</xdr:rowOff>
    </xdr:to>
    <xdr:sp macro="" textlink="">
      <xdr:nvSpPr>
        <xdr:cNvPr id="464" name="円/楕円 463"/>
        <xdr:cNvSpPr/>
      </xdr:nvSpPr>
      <xdr:spPr>
        <a:xfrm>
          <a:off x="143510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69323</xdr:rowOff>
    </xdr:from>
    <xdr:ext cx="762000" cy="259045"/>
    <xdr:sp macro="" textlink="">
      <xdr:nvSpPr>
        <xdr:cNvPr id="465" name="テキスト ボックス 464"/>
        <xdr:cNvSpPr txBox="1"/>
      </xdr:nvSpPr>
      <xdr:spPr>
        <a:xfrm>
          <a:off x="14020800" y="315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85211</xdr:rowOff>
    </xdr:from>
    <xdr:to>
      <xdr:col>19</xdr:col>
      <xdr:colOff>533400</xdr:colOff>
      <xdr:row>19</xdr:row>
      <xdr:rowOff>15361</xdr:rowOff>
    </xdr:to>
    <xdr:sp macro="" textlink="">
      <xdr:nvSpPr>
        <xdr:cNvPr id="466" name="円/楕円 465"/>
        <xdr:cNvSpPr/>
      </xdr:nvSpPr>
      <xdr:spPr>
        <a:xfrm>
          <a:off x="13462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138</xdr:rowOff>
    </xdr:from>
    <xdr:ext cx="762000" cy="259045"/>
    <xdr:sp macro="" textlink="">
      <xdr:nvSpPr>
        <xdr:cNvPr id="467" name="テキスト ボックス 466"/>
        <xdr:cNvSpPr txBox="1"/>
      </xdr:nvSpPr>
      <xdr:spPr>
        <a:xfrm>
          <a:off x="13131800" y="32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34,465
34,036
64.25
12,600,076
12,102,764
459,555
7,299,590
9,420,758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53.8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引き続き、類似団体平均と比較して低い数値を保っている。</a:t>
          </a:r>
          <a:endParaRPr kumimoji="1" lang="en-US" altLang="ja-JP" sz="1300">
            <a:latin typeface="ＭＳ Ｐゴシック"/>
          </a:endParaRPr>
        </a:p>
        <a:p>
          <a:r>
            <a:rPr kumimoji="1" lang="ja-JP" altLang="en-US" sz="1300">
              <a:latin typeface="ＭＳ Ｐゴシック"/>
            </a:rPr>
            <a:t>ごみ処理業務（収集運搬を除く）は一部事務組合で、消防事務は他団体へ、小・中学校給食センター調理業務は民間への全面委託で行っていることなどが要因として挙げられる。</a:t>
          </a:r>
          <a:endParaRPr kumimoji="1" lang="en-US" altLang="ja-JP" sz="1300">
            <a:latin typeface="ＭＳ Ｐゴシック"/>
          </a:endParaRPr>
        </a:p>
        <a:p>
          <a:r>
            <a:rPr kumimoji="1" lang="ja-JP" altLang="en-US" sz="1300">
              <a:latin typeface="ＭＳ Ｐゴシック"/>
            </a:rPr>
            <a:t>今後も町計画に基づき職員数の適正管理に努めるとともに、人件費の抑制に努める。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111760</xdr:rowOff>
    </xdr:from>
    <xdr:to>
      <xdr:col>7</xdr:col>
      <xdr:colOff>15875</xdr:colOff>
      <xdr:row>34</xdr:row>
      <xdr:rowOff>142240</xdr:rowOff>
    </xdr:to>
    <xdr:cxnSp macro="">
      <xdr:nvCxnSpPr>
        <xdr:cNvPr id="66" name="直線コネクタ 65"/>
        <xdr:cNvCxnSpPr/>
      </xdr:nvCxnSpPr>
      <xdr:spPr>
        <a:xfrm>
          <a:off x="3987800" y="594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111760</xdr:rowOff>
    </xdr:from>
    <xdr:to>
      <xdr:col>5</xdr:col>
      <xdr:colOff>549275</xdr:colOff>
      <xdr:row>34</xdr:row>
      <xdr:rowOff>119380</xdr:rowOff>
    </xdr:to>
    <xdr:cxnSp macro="">
      <xdr:nvCxnSpPr>
        <xdr:cNvPr id="69" name="直線コネクタ 68"/>
        <xdr:cNvCxnSpPr/>
      </xdr:nvCxnSpPr>
      <xdr:spPr>
        <a:xfrm flipV="1">
          <a:off x="3098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70" name="フローチャート :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8890</xdr:rowOff>
    </xdr:to>
    <xdr:cxnSp macro="">
      <xdr:nvCxnSpPr>
        <xdr:cNvPr id="72" name="直線コネクタ 71"/>
        <xdr:cNvCxnSpPr/>
      </xdr:nvCxnSpPr>
      <xdr:spPr>
        <a:xfrm flipV="1">
          <a:off x="2209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35</xdr:row>
      <xdr:rowOff>54610</xdr:rowOff>
    </xdr:to>
    <xdr:cxnSp macro="">
      <xdr:nvCxnSpPr>
        <xdr:cNvPr id="75" name="直線コネクタ 74"/>
        <xdr:cNvCxnSpPr/>
      </xdr:nvCxnSpPr>
      <xdr:spPr>
        <a:xfrm flipV="1">
          <a:off x="1320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60960</xdr:rowOff>
    </xdr:from>
    <xdr:to>
      <xdr:col>5</xdr:col>
      <xdr:colOff>600075</xdr:colOff>
      <xdr:row>34</xdr:row>
      <xdr:rowOff>162560</xdr:rowOff>
    </xdr:to>
    <xdr:sp macro="" textlink="">
      <xdr:nvSpPr>
        <xdr:cNvPr id="87" name="円/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129540</xdr:rowOff>
    </xdr:from>
    <xdr:to>
      <xdr:col>3</xdr:col>
      <xdr:colOff>193675</xdr:colOff>
      <xdr:row>35</xdr:row>
      <xdr:rowOff>59690</xdr:rowOff>
    </xdr:to>
    <xdr:sp macro="" textlink="">
      <xdr:nvSpPr>
        <xdr:cNvPr id="91" name="円/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3" name="円/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引き続き類似団体平均を下回っており、</a:t>
          </a:r>
          <a:r>
            <a:rPr kumimoji="1" lang="en-US" altLang="ja-JP" sz="1300">
              <a:latin typeface="ＭＳ Ｐゴシック"/>
            </a:rPr>
            <a:t>28</a:t>
          </a:r>
          <a:r>
            <a:rPr kumimoji="1" lang="ja-JP" altLang="en-US" sz="1300">
              <a:latin typeface="ＭＳ Ｐゴシック"/>
            </a:rPr>
            <a:t>年度については需用費の減少（△</a:t>
          </a:r>
          <a:r>
            <a:rPr kumimoji="1" lang="en-US" altLang="ja-JP" sz="1300">
              <a:latin typeface="ＭＳ Ｐゴシック"/>
            </a:rPr>
            <a:t>38,198</a:t>
          </a:r>
          <a:r>
            <a:rPr kumimoji="1" lang="ja-JP" altLang="en-US" sz="1300">
              <a:latin typeface="ＭＳ Ｐゴシック"/>
            </a:rPr>
            <a:t>）により減少したものの、近年は増加傾向にある。</a:t>
          </a:r>
          <a:endParaRPr kumimoji="1" lang="en-US" altLang="ja-JP" sz="1300">
            <a:latin typeface="ＭＳ Ｐゴシック"/>
          </a:endParaRPr>
        </a:p>
        <a:p>
          <a:r>
            <a:rPr kumimoji="1" lang="ja-JP" altLang="en-US" sz="1300">
              <a:latin typeface="ＭＳ Ｐゴシック"/>
            </a:rPr>
            <a:t>庁内</a:t>
          </a:r>
          <a:r>
            <a:rPr kumimoji="1" lang="en-US" altLang="ja-JP" sz="1300">
              <a:latin typeface="ＭＳ Ｐゴシック"/>
            </a:rPr>
            <a:t>IT</a:t>
          </a:r>
          <a:r>
            <a:rPr kumimoji="1" lang="ja-JP" altLang="en-US" sz="1300">
              <a:latin typeface="ＭＳ Ｐゴシック"/>
            </a:rPr>
            <a:t>化や民間委託、指定管理者制度の利用を引き続き推進しており物件費の増加は今後も見込まれるものの、契約方法や継続事業内容の見直しにより、経費の圧縮に努める。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154214</xdr:rowOff>
    </xdr:to>
    <xdr:cxnSp macro="">
      <xdr:nvCxnSpPr>
        <xdr:cNvPr id="129" name="直線コネクタ 128"/>
        <xdr:cNvCxnSpPr/>
      </xdr:nvCxnSpPr>
      <xdr:spPr>
        <a:xfrm>
          <a:off x="15671800" y="2821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78014</xdr:rowOff>
    </xdr:to>
    <xdr:cxnSp macro="">
      <xdr:nvCxnSpPr>
        <xdr:cNvPr id="132" name="直線コネクタ 131"/>
        <xdr:cNvCxnSpPr/>
      </xdr:nvCxnSpPr>
      <xdr:spPr>
        <a:xfrm>
          <a:off x="14782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3" name="フローチャート :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110671</xdr:rowOff>
    </xdr:to>
    <xdr:cxnSp macro="">
      <xdr:nvCxnSpPr>
        <xdr:cNvPr id="135" name="直線コネクタ 134"/>
        <xdr:cNvCxnSpPr/>
      </xdr:nvCxnSpPr>
      <xdr:spPr>
        <a:xfrm flipV="1">
          <a:off x="13893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110671</xdr:rowOff>
    </xdr:to>
    <xdr:cxnSp macro="">
      <xdr:nvCxnSpPr>
        <xdr:cNvPr id="138" name="直線コネクタ 137"/>
        <xdr:cNvCxnSpPr/>
      </xdr:nvCxnSpPr>
      <xdr:spPr>
        <a:xfrm>
          <a:off x="13004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8" name="円/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119941</xdr:rowOff>
    </xdr:from>
    <xdr:ext cx="762000" cy="259045"/>
    <xdr:sp macro="" textlink="">
      <xdr:nvSpPr>
        <xdr:cNvPr id="149"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4" name="円/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7" name="テキスト ボックス 15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前年度は類似団体平均を下回ったが、</a:t>
          </a:r>
          <a:r>
            <a:rPr kumimoji="1" lang="en-US" altLang="ja-JP" sz="1300">
              <a:latin typeface="ＭＳ Ｐゴシック"/>
            </a:rPr>
            <a:t>28</a:t>
          </a:r>
          <a:r>
            <a:rPr kumimoji="1" lang="ja-JP" altLang="en-US" sz="1300">
              <a:latin typeface="ＭＳ Ｐゴシック"/>
            </a:rPr>
            <a:t>年度は再び平均を上回る数値となった。これについては臨時福祉給付金事業の増（＋</a:t>
          </a:r>
          <a:r>
            <a:rPr kumimoji="1" lang="en-US" altLang="ja-JP" sz="1300">
              <a:latin typeface="ＭＳ Ｐゴシック"/>
            </a:rPr>
            <a:t>96,228</a:t>
          </a:r>
          <a:r>
            <a:rPr kumimoji="1" lang="ja-JP" altLang="en-US" sz="1300">
              <a:latin typeface="ＭＳ Ｐゴシック"/>
            </a:rPr>
            <a:t>）に加え障害者総合支援給付費の増（＋</a:t>
          </a:r>
          <a:r>
            <a:rPr kumimoji="1" lang="en-US" altLang="ja-JP" sz="1300">
              <a:latin typeface="ＭＳ Ｐゴシック"/>
            </a:rPr>
            <a:t>59,305</a:t>
          </a:r>
          <a:r>
            <a:rPr kumimoji="1" lang="ja-JP" altLang="en-US" sz="1300">
              <a:latin typeface="ＭＳ Ｐゴシック"/>
            </a:rPr>
            <a:t>）が要因と考えられる。</a:t>
          </a:r>
          <a:endParaRPr kumimoji="1" lang="en-US" altLang="ja-JP" sz="1300">
            <a:latin typeface="ＭＳ Ｐゴシック"/>
          </a:endParaRPr>
        </a:p>
        <a:p>
          <a:r>
            <a:rPr kumimoji="1" lang="ja-JP" altLang="en-US" sz="1300">
              <a:latin typeface="ＭＳ Ｐゴシック"/>
            </a:rPr>
            <a:t>健康づくりや介護予防の事業に取り組んでおり、引き続き高齢化社会に対応しながら適正水準の維持に努める。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110672</xdr:rowOff>
    </xdr:to>
    <xdr:cxnSp macro="">
      <xdr:nvCxnSpPr>
        <xdr:cNvPr id="192" name="直線コネクタ 191"/>
        <xdr:cNvCxnSpPr/>
      </xdr:nvCxnSpPr>
      <xdr:spPr>
        <a:xfrm>
          <a:off x="3987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29028</xdr:rowOff>
    </xdr:to>
    <xdr:cxnSp macro="">
      <xdr:nvCxnSpPr>
        <xdr:cNvPr id="195" name="直線コネクタ 194"/>
        <xdr:cNvCxnSpPr/>
      </xdr:nvCxnSpPr>
      <xdr:spPr>
        <a:xfrm>
          <a:off x="3098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6" name="フローチャート :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29028</xdr:rowOff>
    </xdr:to>
    <xdr:cxnSp macro="">
      <xdr:nvCxnSpPr>
        <xdr:cNvPr id="198" name="直線コネクタ 197"/>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78015</xdr:rowOff>
    </xdr:to>
    <xdr:cxnSp macro="">
      <xdr:nvCxnSpPr>
        <xdr:cNvPr id="201" name="直線コネクタ 200"/>
        <xdr:cNvCxnSpPr/>
      </xdr:nvCxnSpPr>
      <xdr:spPr>
        <a:xfrm flipV="1">
          <a:off x="1320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11" name="円/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3" name="円/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14" name="テキスト ボックス 213"/>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5" name="円/楕円 214"/>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6" name="テキスト ボックス 215"/>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7" name="円/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9" name="円/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引き続き類似団体平均を上回る推移となっており、</a:t>
          </a:r>
          <a:r>
            <a:rPr kumimoji="1" lang="en-US" altLang="ja-JP" sz="1300">
              <a:latin typeface="ＭＳ Ｐゴシック"/>
            </a:rPr>
            <a:t>28</a:t>
          </a:r>
          <a:r>
            <a:rPr kumimoji="1" lang="ja-JP" altLang="en-US" sz="1300">
              <a:latin typeface="ＭＳ Ｐゴシック"/>
            </a:rPr>
            <a:t>年度についても前年度比</a:t>
          </a:r>
          <a:r>
            <a:rPr kumimoji="1" lang="en-US" altLang="ja-JP" sz="1300">
              <a:latin typeface="ＭＳ Ｐゴシック"/>
            </a:rPr>
            <a:t>1.0</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例年、特別会計への繰出金は多額となっているため、事業の一層の効率化等により健全化を図り、普通会計の負担額の圧縮に努める。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58</xdr:row>
      <xdr:rowOff>20320</xdr:rowOff>
    </xdr:to>
    <xdr:cxnSp macro="">
      <xdr:nvCxnSpPr>
        <xdr:cNvPr id="253" name="直線コネクタ 252"/>
        <xdr:cNvCxnSpPr/>
      </xdr:nvCxnSpPr>
      <xdr:spPr>
        <a:xfrm>
          <a:off x="15671800" y="9888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115570</xdr:rowOff>
    </xdr:to>
    <xdr:cxnSp macro="">
      <xdr:nvCxnSpPr>
        <xdr:cNvPr id="256" name="直線コネクタ 255"/>
        <xdr:cNvCxnSpPr/>
      </xdr:nvCxnSpPr>
      <xdr:spPr>
        <a:xfrm>
          <a:off x="14782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7" name="フローチャート : 判断 25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8" name="テキスト ボックス 257"/>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77470</xdr:rowOff>
    </xdr:to>
    <xdr:cxnSp macro="">
      <xdr:nvCxnSpPr>
        <xdr:cNvPr id="259" name="直線コネクタ 258"/>
        <xdr:cNvCxnSpPr/>
      </xdr:nvCxnSpPr>
      <xdr:spPr>
        <a:xfrm>
          <a:off x="13893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77470</xdr:rowOff>
    </xdr:to>
    <xdr:cxnSp macro="">
      <xdr:nvCxnSpPr>
        <xdr:cNvPr id="262" name="直線コネクタ 261"/>
        <xdr:cNvCxnSpPr/>
      </xdr:nvCxnSpPr>
      <xdr:spPr>
        <a:xfrm flipV="1">
          <a:off x="13004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140970</xdr:rowOff>
    </xdr:from>
    <xdr:to>
      <xdr:col>24</xdr:col>
      <xdr:colOff>82550</xdr:colOff>
      <xdr:row>58</xdr:row>
      <xdr:rowOff>71120</xdr:rowOff>
    </xdr:to>
    <xdr:sp macro="" textlink="">
      <xdr:nvSpPr>
        <xdr:cNvPr id="272" name="円/楕円 271"/>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113047</xdr:rowOff>
    </xdr:from>
    <xdr:ext cx="762000" cy="259045"/>
    <xdr:sp macro="" textlink="">
      <xdr:nvSpPr>
        <xdr:cNvPr id="273"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4" name="円/楕円 27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5" name="テキスト ボックス 274"/>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6" name="円/楕円 275"/>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7" name="テキスト ボックス 276"/>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8" name="円/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9" name="テキスト ボックス 278"/>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80" name="円/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81" name="テキスト ボックス 280"/>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ごみ処理業務（収集運搬を除く）を一部事務組合で、消防事務を他団体への委託で行っているため類似団体平均を上回っていたが、</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月の大雪による被災農業者経営体育成支援事業補助金の皆減（△</a:t>
          </a:r>
          <a:r>
            <a:rPr kumimoji="1" lang="en-US" altLang="ja-JP" sz="1300">
              <a:latin typeface="ＭＳ Ｐゴシック"/>
            </a:rPr>
            <a:t>183,085</a:t>
          </a:r>
          <a:r>
            <a:rPr kumimoji="1" lang="ja-JP" altLang="en-US" sz="1300">
              <a:latin typeface="ＭＳ Ｐゴシック"/>
            </a:rPr>
            <a:t>）や消防事務委託金の減（△</a:t>
          </a:r>
          <a:r>
            <a:rPr kumimoji="1" lang="en-US" altLang="ja-JP" sz="1300">
              <a:latin typeface="ＭＳ Ｐゴシック"/>
            </a:rPr>
            <a:t>101,909</a:t>
          </a:r>
          <a:r>
            <a:rPr kumimoji="1" lang="ja-JP" altLang="en-US" sz="1300">
              <a:latin typeface="ＭＳ Ｐゴシック"/>
            </a:rPr>
            <a:t>）により</a:t>
          </a:r>
          <a:r>
            <a:rPr kumimoji="1" lang="en-US" altLang="ja-JP" sz="1300">
              <a:latin typeface="ＭＳ Ｐゴシック"/>
            </a:rPr>
            <a:t>2.4</a:t>
          </a:r>
          <a:r>
            <a:rPr kumimoji="1" lang="ja-JP" altLang="en-US" sz="1300">
              <a:latin typeface="ＭＳ Ｐゴシック"/>
            </a:rPr>
            <a:t>ポイントの減となった。</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154432</xdr:rowOff>
    </xdr:to>
    <xdr:cxnSp macro="">
      <xdr:nvCxnSpPr>
        <xdr:cNvPr id="311" name="直線コネクタ 310"/>
        <xdr:cNvCxnSpPr/>
      </xdr:nvCxnSpPr>
      <xdr:spPr>
        <a:xfrm flipV="1">
          <a:off x="15671800" y="62169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24130</xdr:rowOff>
    </xdr:to>
    <xdr:cxnSp macro="">
      <xdr:nvCxnSpPr>
        <xdr:cNvPr id="314" name="直線コネクタ 313"/>
        <xdr:cNvCxnSpPr/>
      </xdr:nvCxnSpPr>
      <xdr:spPr>
        <a:xfrm flipV="1">
          <a:off x="14782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15" name="フローチャート :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6" name="テキスト ボックス 315"/>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33274</xdr:rowOff>
    </xdr:to>
    <xdr:cxnSp macro="">
      <xdr:nvCxnSpPr>
        <xdr:cNvPr id="317" name="直線コネクタ 316"/>
        <xdr:cNvCxnSpPr/>
      </xdr:nvCxnSpPr>
      <xdr:spPr>
        <a:xfrm flipV="1">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33274</xdr:rowOff>
    </xdr:to>
    <xdr:cxnSp macro="">
      <xdr:nvCxnSpPr>
        <xdr:cNvPr id="320" name="直線コネクタ 319"/>
        <xdr:cNvCxnSpPr/>
      </xdr:nvCxnSpPr>
      <xdr:spPr>
        <a:xfrm>
          <a:off x="13004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30" name="円/楕円 329"/>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31"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32" name="円/楕円 331"/>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33" name="テキスト ボックス 332"/>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4" name="円/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6" name="円/楕円 335"/>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7" name="テキスト ボックス 336"/>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8" name="円/楕円 337"/>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9" name="テキスト ボックス 33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前年度までは下降傾向にあったが、元金償還の開始などから</a:t>
          </a:r>
          <a:r>
            <a:rPr kumimoji="1" lang="en-US" altLang="ja-JP" sz="1300">
              <a:latin typeface="ＭＳ Ｐゴシック"/>
            </a:rPr>
            <a:t>28</a:t>
          </a:r>
          <a:r>
            <a:rPr kumimoji="1" lang="ja-JP" altLang="en-US" sz="1300">
              <a:latin typeface="ＭＳ Ｐゴシック"/>
            </a:rPr>
            <a:t>年度は上昇に転じたものの、類似団体平均と比較して低い値を保っている。</a:t>
          </a:r>
          <a:endParaRPr kumimoji="1" lang="en-US" altLang="ja-JP" sz="1300">
            <a:latin typeface="ＭＳ Ｐゴシック"/>
          </a:endParaRPr>
        </a:p>
        <a:p>
          <a:r>
            <a:rPr kumimoji="1" lang="ja-JP" altLang="en-US" sz="1300">
              <a:latin typeface="ＭＳ Ｐゴシック"/>
            </a:rPr>
            <a:t>今後は近年の大型公共事業等により地方債現在高が増加傾向にあることから、新規の地方債発行は有利なメニューを選択するなど計画的な発行に努める。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146050</xdr:rowOff>
    </xdr:to>
    <xdr:cxnSp macro="">
      <xdr:nvCxnSpPr>
        <xdr:cNvPr id="372" name="直線コネクタ 371"/>
        <xdr:cNvCxnSpPr/>
      </xdr:nvCxnSpPr>
      <xdr:spPr>
        <a:xfrm>
          <a:off x="3987800" y="1296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76</xdr:row>
      <xdr:rowOff>20320</xdr:rowOff>
    </xdr:to>
    <xdr:cxnSp macro="">
      <xdr:nvCxnSpPr>
        <xdr:cNvPr id="375" name="直線コネクタ 374"/>
        <xdr:cNvCxnSpPr/>
      </xdr:nvCxnSpPr>
      <xdr:spPr>
        <a:xfrm flipV="1">
          <a:off x="3098800" y="12966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6" name="フローチャート : 判断 375"/>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7" name="テキスト ボックス 376"/>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81280</xdr:rowOff>
    </xdr:to>
    <xdr:cxnSp macro="">
      <xdr:nvCxnSpPr>
        <xdr:cNvPr id="378" name="直線コネクタ 377"/>
        <xdr:cNvCxnSpPr/>
      </xdr:nvCxnSpPr>
      <xdr:spPr>
        <a:xfrm flipV="1">
          <a:off x="2209800" y="13050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142239</xdr:rowOff>
    </xdr:to>
    <xdr:cxnSp macro="">
      <xdr:nvCxnSpPr>
        <xdr:cNvPr id="381" name="直線コネクタ 380"/>
        <xdr:cNvCxnSpPr/>
      </xdr:nvCxnSpPr>
      <xdr:spPr>
        <a:xfrm flipV="1">
          <a:off x="1320800" y="13111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91" name="円/楕円 390"/>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92"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3" name="円/楕円 392"/>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4" name="テキスト ボックス 393"/>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95" name="円/楕円 394"/>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6" name="テキスト ボックス 395"/>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7" name="円/楕円 396"/>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8" name="テキスト ボックス 397"/>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9" name="円/楕円 398"/>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400" name="テキスト ボックス 399"/>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引き続き類似団体平均を下回る推移となっている。</a:t>
          </a:r>
          <a:r>
            <a:rPr kumimoji="1" lang="en-US" altLang="ja-JP" sz="1300">
              <a:latin typeface="ＭＳ Ｐゴシック"/>
            </a:rPr>
            <a:t>28</a:t>
          </a:r>
          <a:r>
            <a:rPr kumimoji="1" lang="ja-JP" altLang="en-US" sz="1300">
              <a:latin typeface="ＭＳ Ｐゴシック"/>
            </a:rPr>
            <a:t>年度は補助費等が</a:t>
          </a:r>
          <a:r>
            <a:rPr kumimoji="1" lang="en-US" altLang="ja-JP" sz="1300">
              <a:latin typeface="ＭＳ Ｐゴシック"/>
            </a:rPr>
            <a:t>2.4</a:t>
          </a:r>
          <a:r>
            <a:rPr kumimoji="1" lang="ja-JP" altLang="en-US" sz="1300">
              <a:latin typeface="ＭＳ Ｐゴシック"/>
            </a:rPr>
            <a:t>ポイント減少したものの、扶助費等が上昇したことにより、近年の傾向と同様の横ばいとなった。</a:t>
          </a:r>
          <a:endParaRPr kumimoji="1" lang="en-US" altLang="ja-JP" sz="1300">
            <a:latin typeface="ＭＳ Ｐゴシック"/>
          </a:endParaRPr>
        </a:p>
        <a:p>
          <a:r>
            <a:rPr kumimoji="1" lang="ja-JP" altLang="en-US" sz="1300">
              <a:latin typeface="ＭＳ Ｐゴシック"/>
            </a:rPr>
            <a:t>今後は公共施設の老朽化に伴う維持補修費の動向に注視するとともに、住民ニーズを的確に把握し、健全な財政運営に努める。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30987</xdr:rowOff>
    </xdr:to>
    <xdr:cxnSp macro="">
      <xdr:nvCxnSpPr>
        <xdr:cNvPr id="431" name="直線コネクタ 430"/>
        <xdr:cNvCxnSpPr/>
      </xdr:nvCxnSpPr>
      <xdr:spPr>
        <a:xfrm>
          <a:off x="15671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21844</xdr:rowOff>
    </xdr:from>
    <xdr:to>
      <xdr:col>22</xdr:col>
      <xdr:colOff>565150</xdr:colOff>
      <xdr:row>76</xdr:row>
      <xdr:rowOff>30987</xdr:rowOff>
    </xdr:to>
    <xdr:cxnSp macro="">
      <xdr:nvCxnSpPr>
        <xdr:cNvPr id="434" name="直線コネクタ 433"/>
        <xdr:cNvCxnSpPr/>
      </xdr:nvCxnSpPr>
      <xdr:spPr>
        <a:xfrm flipV="1">
          <a:off x="14782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35" name="フローチャート : 判断 434"/>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6" name="テキスト ボックス 435"/>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76708</xdr:rowOff>
    </xdr:to>
    <xdr:cxnSp macro="">
      <xdr:nvCxnSpPr>
        <xdr:cNvPr id="437" name="直線コネクタ 436"/>
        <xdr:cNvCxnSpPr/>
      </xdr:nvCxnSpPr>
      <xdr:spPr>
        <a:xfrm flipV="1">
          <a:off x="13893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76</xdr:row>
      <xdr:rowOff>104139</xdr:rowOff>
    </xdr:to>
    <xdr:cxnSp macro="">
      <xdr:nvCxnSpPr>
        <xdr:cNvPr id="440" name="直線コネクタ 439"/>
        <xdr:cNvCxnSpPr/>
      </xdr:nvCxnSpPr>
      <xdr:spPr>
        <a:xfrm flipV="1">
          <a:off x="13004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50" name="円/楕円 449"/>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51"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142494</xdr:rowOff>
    </xdr:from>
    <xdr:to>
      <xdr:col>22</xdr:col>
      <xdr:colOff>615950</xdr:colOff>
      <xdr:row>76</xdr:row>
      <xdr:rowOff>72644</xdr:rowOff>
    </xdr:to>
    <xdr:sp macro="" textlink="">
      <xdr:nvSpPr>
        <xdr:cNvPr id="452" name="円/楕円 451"/>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82821</xdr:rowOff>
    </xdr:from>
    <xdr:ext cx="736600" cy="259045"/>
    <xdr:sp macro="" textlink="">
      <xdr:nvSpPr>
        <xdr:cNvPr id="453" name="テキスト ボックス 452"/>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4" name="円/楕円 453"/>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5" name="テキスト ボックス 454"/>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6" name="円/楕円 455"/>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57" name="テキスト ボックス 456"/>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8" name="円/楕円 45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59" name="テキスト ボックス 458"/>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埼玉県寄居町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66120</xdr:rowOff>
    </xdr:from>
    <xdr:ext cx="762000" cy="259045"/>
    <xdr:sp macro="" textlink="">
      <xdr:nvSpPr>
        <xdr:cNvPr id="46" name="人口1人当たり決算額の推移最小値テキスト130"/>
        <xdr:cNvSpPr txBox="1"/>
      </xdr:nvSpPr>
      <xdr:spPr>
        <a:xfrm>
          <a:off x="5740400" y="337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55943</xdr:rowOff>
    </xdr:from>
    <xdr:to>
      <xdr:col>4</xdr:col>
      <xdr:colOff>1117600</xdr:colOff>
      <xdr:row>19</xdr:row>
      <xdr:rowOff>57296</xdr:rowOff>
    </xdr:to>
    <xdr:cxnSp macro="">
      <xdr:nvCxnSpPr>
        <xdr:cNvPr id="50" name="直線コネクタ 49"/>
        <xdr:cNvCxnSpPr/>
      </xdr:nvCxnSpPr>
      <xdr:spPr bwMode="auto">
        <a:xfrm flipV="1">
          <a:off x="5003800" y="3361118"/>
          <a:ext cx="6477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57296</xdr:rowOff>
    </xdr:from>
    <xdr:to>
      <xdr:col>4</xdr:col>
      <xdr:colOff>469900</xdr:colOff>
      <xdr:row>19</xdr:row>
      <xdr:rowOff>84728</xdr:rowOff>
    </xdr:to>
    <xdr:cxnSp macro="">
      <xdr:nvCxnSpPr>
        <xdr:cNvPr id="53" name="直線コネクタ 52"/>
        <xdr:cNvCxnSpPr/>
      </xdr:nvCxnSpPr>
      <xdr:spPr bwMode="auto">
        <a:xfrm flipV="1">
          <a:off x="4305300" y="3362471"/>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22765</xdr:rowOff>
    </xdr:from>
    <xdr:to>
      <xdr:col>4</xdr:col>
      <xdr:colOff>520700</xdr:colOff>
      <xdr:row>17</xdr:row>
      <xdr:rowOff>124365</xdr:rowOff>
    </xdr:to>
    <xdr:sp macro="" textlink="">
      <xdr:nvSpPr>
        <xdr:cNvPr id="54" name="フローチャート : 判断 53"/>
        <xdr:cNvSpPr/>
      </xdr:nvSpPr>
      <xdr:spPr bwMode="auto">
        <a:xfrm>
          <a:off x="49530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134542</xdr:rowOff>
    </xdr:from>
    <xdr:ext cx="736600" cy="259045"/>
    <xdr:sp macro="" textlink="">
      <xdr:nvSpPr>
        <xdr:cNvPr id="55" name="テキスト ボックス 54"/>
        <xdr:cNvSpPr txBox="1"/>
      </xdr:nvSpPr>
      <xdr:spPr>
        <a:xfrm>
          <a:off x="4622800" y="275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84728</xdr:rowOff>
    </xdr:from>
    <xdr:to>
      <xdr:col>3</xdr:col>
      <xdr:colOff>904875</xdr:colOff>
      <xdr:row>19</xdr:row>
      <xdr:rowOff>91986</xdr:rowOff>
    </xdr:to>
    <xdr:cxnSp macro="">
      <xdr:nvCxnSpPr>
        <xdr:cNvPr id="56" name="直線コネクタ 55"/>
        <xdr:cNvCxnSpPr/>
      </xdr:nvCxnSpPr>
      <xdr:spPr bwMode="auto">
        <a:xfrm flipV="1">
          <a:off x="3606800" y="3389903"/>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87986</xdr:rowOff>
    </xdr:from>
    <xdr:to>
      <xdr:col>3</xdr:col>
      <xdr:colOff>206375</xdr:colOff>
      <xdr:row>19</xdr:row>
      <xdr:rowOff>91986</xdr:rowOff>
    </xdr:to>
    <xdr:cxnSp macro="">
      <xdr:nvCxnSpPr>
        <xdr:cNvPr id="59" name="直線コネクタ 58"/>
        <xdr:cNvCxnSpPr/>
      </xdr:nvCxnSpPr>
      <xdr:spPr bwMode="auto">
        <a:xfrm>
          <a:off x="2908300" y="3393161"/>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5143</xdr:rowOff>
    </xdr:from>
    <xdr:to>
      <xdr:col>5</xdr:col>
      <xdr:colOff>34925</xdr:colOff>
      <xdr:row>19</xdr:row>
      <xdr:rowOff>106743</xdr:rowOff>
    </xdr:to>
    <xdr:sp macro="" textlink="">
      <xdr:nvSpPr>
        <xdr:cNvPr id="69" name="円/楕円 68"/>
        <xdr:cNvSpPr/>
      </xdr:nvSpPr>
      <xdr:spPr bwMode="auto">
        <a:xfrm>
          <a:off x="5600700" y="331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85170</xdr:rowOff>
    </xdr:from>
    <xdr:ext cx="762000" cy="259045"/>
    <xdr:sp macro="" textlink="">
      <xdr:nvSpPr>
        <xdr:cNvPr id="70" name="人口1人当たり決算額の推移該当値テキスト130"/>
        <xdr:cNvSpPr txBox="1"/>
      </xdr:nvSpPr>
      <xdr:spPr>
        <a:xfrm>
          <a:off x="5740400" y="32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6496</xdr:rowOff>
    </xdr:from>
    <xdr:to>
      <xdr:col>4</xdr:col>
      <xdr:colOff>520700</xdr:colOff>
      <xdr:row>19</xdr:row>
      <xdr:rowOff>108096</xdr:rowOff>
    </xdr:to>
    <xdr:sp macro="" textlink="">
      <xdr:nvSpPr>
        <xdr:cNvPr id="71" name="円/楕円 70"/>
        <xdr:cNvSpPr/>
      </xdr:nvSpPr>
      <xdr:spPr bwMode="auto">
        <a:xfrm>
          <a:off x="4953000" y="331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92873</xdr:rowOff>
    </xdr:from>
    <xdr:ext cx="736600" cy="259045"/>
    <xdr:sp macro="" textlink="">
      <xdr:nvSpPr>
        <xdr:cNvPr id="72" name="テキスト ボックス 71"/>
        <xdr:cNvSpPr txBox="1"/>
      </xdr:nvSpPr>
      <xdr:spPr>
        <a:xfrm>
          <a:off x="4622800" y="339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50,159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33928</xdr:rowOff>
    </xdr:from>
    <xdr:to>
      <xdr:col>3</xdr:col>
      <xdr:colOff>955675</xdr:colOff>
      <xdr:row>19</xdr:row>
      <xdr:rowOff>135528</xdr:rowOff>
    </xdr:to>
    <xdr:sp macro="" textlink="">
      <xdr:nvSpPr>
        <xdr:cNvPr id="73" name="円/楕円 72"/>
        <xdr:cNvSpPr/>
      </xdr:nvSpPr>
      <xdr:spPr bwMode="auto">
        <a:xfrm>
          <a:off x="4254500" y="333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120305</xdr:rowOff>
    </xdr:from>
    <xdr:ext cx="762000" cy="259045"/>
    <xdr:sp macro="" textlink="">
      <xdr:nvSpPr>
        <xdr:cNvPr id="74" name="テキスト ボックス 73"/>
        <xdr:cNvSpPr txBox="1"/>
      </xdr:nvSpPr>
      <xdr:spPr>
        <a:xfrm>
          <a:off x="3924300" y="34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48,719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41186</xdr:rowOff>
    </xdr:from>
    <xdr:to>
      <xdr:col>3</xdr:col>
      <xdr:colOff>257175</xdr:colOff>
      <xdr:row>19</xdr:row>
      <xdr:rowOff>142786</xdr:rowOff>
    </xdr:to>
    <xdr:sp macro="" textlink="">
      <xdr:nvSpPr>
        <xdr:cNvPr id="75" name="円/楕円 74"/>
        <xdr:cNvSpPr/>
      </xdr:nvSpPr>
      <xdr:spPr bwMode="auto">
        <a:xfrm>
          <a:off x="3556000" y="3346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127563</xdr:rowOff>
    </xdr:from>
    <xdr:ext cx="762000" cy="259045"/>
    <xdr:sp macro="" textlink="">
      <xdr:nvSpPr>
        <xdr:cNvPr id="76" name="テキスト ボックス 75"/>
        <xdr:cNvSpPr txBox="1"/>
      </xdr:nvSpPr>
      <xdr:spPr>
        <a:xfrm>
          <a:off x="3225800" y="343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48,338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37186</xdr:rowOff>
    </xdr:from>
    <xdr:to>
      <xdr:col>2</xdr:col>
      <xdr:colOff>692150</xdr:colOff>
      <xdr:row>19</xdr:row>
      <xdr:rowOff>138786</xdr:rowOff>
    </xdr:to>
    <xdr:sp macro="" textlink="">
      <xdr:nvSpPr>
        <xdr:cNvPr id="77" name="円/楕円 76"/>
        <xdr:cNvSpPr/>
      </xdr:nvSpPr>
      <xdr:spPr bwMode="auto">
        <a:xfrm>
          <a:off x="2857500" y="334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123563</xdr:rowOff>
    </xdr:from>
    <xdr:ext cx="762000" cy="259045"/>
    <xdr:sp macro="" textlink="">
      <xdr:nvSpPr>
        <xdr:cNvPr id="78" name="テキスト ボックス 77"/>
        <xdr:cNvSpPr txBox="1"/>
      </xdr:nvSpPr>
      <xdr:spPr>
        <a:xfrm>
          <a:off x="2527300" y="342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50191</xdr:rowOff>
    </xdr:from>
    <xdr:to>
      <xdr:col>4</xdr:col>
      <xdr:colOff>1117600</xdr:colOff>
      <xdr:row>36</xdr:row>
      <xdr:rowOff>59906</xdr:rowOff>
    </xdr:to>
    <xdr:cxnSp macro="">
      <xdr:nvCxnSpPr>
        <xdr:cNvPr id="111" name="直線コネクタ 110"/>
        <xdr:cNvCxnSpPr/>
      </xdr:nvCxnSpPr>
      <xdr:spPr bwMode="auto">
        <a:xfrm flipV="1">
          <a:off x="5003800" y="7003441"/>
          <a:ext cx="6477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55543</xdr:rowOff>
    </xdr:from>
    <xdr:to>
      <xdr:col>4</xdr:col>
      <xdr:colOff>469900</xdr:colOff>
      <xdr:row>36</xdr:row>
      <xdr:rowOff>59906</xdr:rowOff>
    </xdr:to>
    <xdr:cxnSp macro="">
      <xdr:nvCxnSpPr>
        <xdr:cNvPr id="114" name="直線コネクタ 113"/>
        <xdr:cNvCxnSpPr/>
      </xdr:nvCxnSpPr>
      <xdr:spPr bwMode="auto">
        <a:xfrm>
          <a:off x="4305300" y="7008793"/>
          <a:ext cx="6985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288836</xdr:rowOff>
    </xdr:from>
    <xdr:to>
      <xdr:col>4</xdr:col>
      <xdr:colOff>520700</xdr:colOff>
      <xdr:row>36</xdr:row>
      <xdr:rowOff>47536</xdr:rowOff>
    </xdr:to>
    <xdr:sp macro="" textlink="">
      <xdr:nvSpPr>
        <xdr:cNvPr id="115" name="フローチャート : 判断 114"/>
        <xdr:cNvSpPr/>
      </xdr:nvSpPr>
      <xdr:spPr bwMode="auto">
        <a:xfrm>
          <a:off x="4953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57713</xdr:rowOff>
    </xdr:from>
    <xdr:ext cx="736600" cy="259045"/>
    <xdr:sp macro="" textlink="">
      <xdr:nvSpPr>
        <xdr:cNvPr id="116" name="テキスト ボックス 115"/>
        <xdr:cNvSpPr txBox="1"/>
      </xdr:nvSpPr>
      <xdr:spPr>
        <a:xfrm>
          <a:off x="4622800" y="666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42170</xdr:rowOff>
    </xdr:from>
    <xdr:to>
      <xdr:col>3</xdr:col>
      <xdr:colOff>904875</xdr:colOff>
      <xdr:row>36</xdr:row>
      <xdr:rowOff>55543</xdr:rowOff>
    </xdr:to>
    <xdr:cxnSp macro="">
      <xdr:nvCxnSpPr>
        <xdr:cNvPr id="117" name="直線コネクタ 116"/>
        <xdr:cNvCxnSpPr/>
      </xdr:nvCxnSpPr>
      <xdr:spPr bwMode="auto">
        <a:xfrm>
          <a:off x="3606800" y="6995420"/>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293363</xdr:rowOff>
    </xdr:from>
    <xdr:to>
      <xdr:col>3</xdr:col>
      <xdr:colOff>206375</xdr:colOff>
      <xdr:row>36</xdr:row>
      <xdr:rowOff>42170</xdr:rowOff>
    </xdr:to>
    <xdr:cxnSp macro="">
      <xdr:nvCxnSpPr>
        <xdr:cNvPr id="120" name="直線コネクタ 119"/>
        <xdr:cNvCxnSpPr/>
      </xdr:nvCxnSpPr>
      <xdr:spPr bwMode="auto">
        <a:xfrm>
          <a:off x="2908300" y="6903713"/>
          <a:ext cx="698500" cy="9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342291</xdr:rowOff>
    </xdr:from>
    <xdr:to>
      <xdr:col>5</xdr:col>
      <xdr:colOff>34925</xdr:colOff>
      <xdr:row>36</xdr:row>
      <xdr:rowOff>100991</xdr:rowOff>
    </xdr:to>
    <xdr:sp macro="" textlink="">
      <xdr:nvSpPr>
        <xdr:cNvPr id="130" name="円/楕円 129"/>
        <xdr:cNvSpPr/>
      </xdr:nvSpPr>
      <xdr:spPr bwMode="auto">
        <a:xfrm>
          <a:off x="5600700" y="695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314368</xdr:rowOff>
    </xdr:from>
    <xdr:ext cx="762000" cy="259045"/>
    <xdr:sp macro="" textlink="">
      <xdr:nvSpPr>
        <xdr:cNvPr id="131" name="人口1人当たり決算額の推移該当値テキスト445"/>
        <xdr:cNvSpPr txBox="1"/>
      </xdr:nvSpPr>
      <xdr:spPr>
        <a:xfrm>
          <a:off x="5740400" y="692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9106</xdr:rowOff>
    </xdr:from>
    <xdr:to>
      <xdr:col>4</xdr:col>
      <xdr:colOff>520700</xdr:colOff>
      <xdr:row>36</xdr:row>
      <xdr:rowOff>110706</xdr:rowOff>
    </xdr:to>
    <xdr:sp macro="" textlink="">
      <xdr:nvSpPr>
        <xdr:cNvPr id="132" name="円/楕円 131"/>
        <xdr:cNvSpPr/>
      </xdr:nvSpPr>
      <xdr:spPr bwMode="auto">
        <a:xfrm>
          <a:off x="4953000" y="696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95483</xdr:rowOff>
    </xdr:from>
    <xdr:ext cx="736600" cy="259045"/>
    <xdr:sp macro="" textlink="">
      <xdr:nvSpPr>
        <xdr:cNvPr id="133" name="テキスト ボックス 132"/>
        <xdr:cNvSpPr txBox="1"/>
      </xdr:nvSpPr>
      <xdr:spPr>
        <a:xfrm>
          <a:off x="4622800" y="704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4743</xdr:rowOff>
    </xdr:from>
    <xdr:to>
      <xdr:col>3</xdr:col>
      <xdr:colOff>955675</xdr:colOff>
      <xdr:row>36</xdr:row>
      <xdr:rowOff>106343</xdr:rowOff>
    </xdr:to>
    <xdr:sp macro="" textlink="">
      <xdr:nvSpPr>
        <xdr:cNvPr id="134" name="円/楕円 133"/>
        <xdr:cNvSpPr/>
      </xdr:nvSpPr>
      <xdr:spPr bwMode="auto">
        <a:xfrm>
          <a:off x="4254500" y="695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91120</xdr:rowOff>
    </xdr:from>
    <xdr:ext cx="762000" cy="259045"/>
    <xdr:sp macro="" textlink="">
      <xdr:nvSpPr>
        <xdr:cNvPr id="135" name="テキスト ボックス 134"/>
        <xdr:cNvSpPr txBox="1"/>
      </xdr:nvSpPr>
      <xdr:spPr>
        <a:xfrm>
          <a:off x="3924300" y="704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334270</xdr:rowOff>
    </xdr:from>
    <xdr:to>
      <xdr:col>3</xdr:col>
      <xdr:colOff>257175</xdr:colOff>
      <xdr:row>36</xdr:row>
      <xdr:rowOff>92970</xdr:rowOff>
    </xdr:to>
    <xdr:sp macro="" textlink="">
      <xdr:nvSpPr>
        <xdr:cNvPr id="136" name="円/楕円 135"/>
        <xdr:cNvSpPr/>
      </xdr:nvSpPr>
      <xdr:spPr bwMode="auto">
        <a:xfrm>
          <a:off x="3556000" y="6944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77747</xdr:rowOff>
    </xdr:from>
    <xdr:ext cx="762000" cy="259045"/>
    <xdr:sp macro="" textlink="">
      <xdr:nvSpPr>
        <xdr:cNvPr id="137" name="テキスト ボックス 136"/>
        <xdr:cNvSpPr txBox="1"/>
      </xdr:nvSpPr>
      <xdr:spPr>
        <a:xfrm>
          <a:off x="3225800" y="703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242563</xdr:rowOff>
    </xdr:from>
    <xdr:to>
      <xdr:col>2</xdr:col>
      <xdr:colOff>692150</xdr:colOff>
      <xdr:row>36</xdr:row>
      <xdr:rowOff>1263</xdr:rowOff>
    </xdr:to>
    <xdr:sp macro="" textlink="">
      <xdr:nvSpPr>
        <xdr:cNvPr id="138" name="円/楕円 137"/>
        <xdr:cNvSpPr/>
      </xdr:nvSpPr>
      <xdr:spPr bwMode="auto">
        <a:xfrm>
          <a:off x="2857500" y="685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328940</xdr:rowOff>
    </xdr:from>
    <xdr:ext cx="762000" cy="259045"/>
    <xdr:sp macro="" textlink="">
      <xdr:nvSpPr>
        <xdr:cNvPr id="139" name="テキスト ボックス 138"/>
        <xdr:cNvSpPr txBox="1"/>
      </xdr:nvSpPr>
      <xdr:spPr>
        <a:xfrm>
          <a:off x="2527300" y="693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34,465
34,036
64.25
12,600,076
12,102,764
459,555
7,299,590
9,420,758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53.8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66681</xdr:rowOff>
    </xdr:from>
    <xdr:to>
      <xdr:col>6</xdr:col>
      <xdr:colOff>511175</xdr:colOff>
      <xdr:row>38</xdr:row>
      <xdr:rowOff>81941</xdr:rowOff>
    </xdr:to>
    <xdr:cxnSp macro="">
      <xdr:nvCxnSpPr>
        <xdr:cNvPr id="61" name="直線コネクタ 60"/>
        <xdr:cNvCxnSpPr/>
      </xdr:nvCxnSpPr>
      <xdr:spPr>
        <a:xfrm>
          <a:off x="3797300" y="6581781"/>
          <a:ext cx="8382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66681</xdr:rowOff>
    </xdr:from>
    <xdr:to>
      <xdr:col>5</xdr:col>
      <xdr:colOff>358775</xdr:colOff>
      <xdr:row>38</xdr:row>
      <xdr:rowOff>75520</xdr:rowOff>
    </xdr:to>
    <xdr:cxnSp macro="">
      <xdr:nvCxnSpPr>
        <xdr:cNvPr id="64" name="直線コネクタ 63"/>
        <xdr:cNvCxnSpPr/>
      </xdr:nvCxnSpPr>
      <xdr:spPr>
        <a:xfrm flipV="1">
          <a:off x="2908300" y="658178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75520</xdr:rowOff>
    </xdr:from>
    <xdr:to>
      <xdr:col>4</xdr:col>
      <xdr:colOff>155575</xdr:colOff>
      <xdr:row>38</xdr:row>
      <xdr:rowOff>93714</xdr:rowOff>
    </xdr:to>
    <xdr:cxnSp macro="">
      <xdr:nvCxnSpPr>
        <xdr:cNvPr id="67" name="直線コネクタ 66"/>
        <xdr:cNvCxnSpPr/>
      </xdr:nvCxnSpPr>
      <xdr:spPr>
        <a:xfrm flipV="1">
          <a:off x="2019300" y="6590620"/>
          <a:ext cx="889000" cy="1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72720</xdr:rowOff>
    </xdr:from>
    <xdr:to>
      <xdr:col>2</xdr:col>
      <xdr:colOff>638175</xdr:colOff>
      <xdr:row>38</xdr:row>
      <xdr:rowOff>93714</xdr:rowOff>
    </xdr:to>
    <xdr:cxnSp macro="">
      <xdr:nvCxnSpPr>
        <xdr:cNvPr id="70" name="直線コネクタ 69"/>
        <xdr:cNvCxnSpPr/>
      </xdr:nvCxnSpPr>
      <xdr:spPr>
        <a:xfrm>
          <a:off x="1130300" y="6587820"/>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31141</xdr:rowOff>
    </xdr:from>
    <xdr:to>
      <xdr:col>6</xdr:col>
      <xdr:colOff>561975</xdr:colOff>
      <xdr:row>38</xdr:row>
      <xdr:rowOff>132741</xdr:rowOff>
    </xdr:to>
    <xdr:sp macro="" textlink="">
      <xdr:nvSpPr>
        <xdr:cNvPr id="80" name="円/楕円 79"/>
        <xdr:cNvSpPr/>
      </xdr:nvSpPr>
      <xdr:spPr>
        <a:xfrm>
          <a:off x="45847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9568</xdr:rowOff>
    </xdr:from>
    <xdr:ext cx="534377" cy="259045"/>
    <xdr:sp macro="" textlink="">
      <xdr:nvSpPr>
        <xdr:cNvPr id="81" name="人件費該当値テキスト"/>
        <xdr:cNvSpPr txBox="1"/>
      </xdr:nvSpPr>
      <xdr:spPr>
        <a:xfrm>
          <a:off x="4686300" y="65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47,032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15881</xdr:rowOff>
    </xdr:from>
    <xdr:to>
      <xdr:col>5</xdr:col>
      <xdr:colOff>409575</xdr:colOff>
      <xdr:row>38</xdr:row>
      <xdr:rowOff>117481</xdr:rowOff>
    </xdr:to>
    <xdr:sp macro="" textlink="">
      <xdr:nvSpPr>
        <xdr:cNvPr id="82" name="円/楕円 81"/>
        <xdr:cNvSpPr/>
      </xdr:nvSpPr>
      <xdr:spPr>
        <a:xfrm>
          <a:off x="3746500" y="65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108608</xdr:rowOff>
    </xdr:from>
    <xdr:ext cx="534377" cy="259045"/>
    <xdr:sp macro="" textlink="">
      <xdr:nvSpPr>
        <xdr:cNvPr id="83" name="テキスト ボックス 82"/>
        <xdr:cNvSpPr txBox="1"/>
      </xdr:nvSpPr>
      <xdr:spPr>
        <a:xfrm>
          <a:off x="3530111" y="66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24720</xdr:rowOff>
    </xdr:from>
    <xdr:to>
      <xdr:col>4</xdr:col>
      <xdr:colOff>206375</xdr:colOff>
      <xdr:row>38</xdr:row>
      <xdr:rowOff>126320</xdr:rowOff>
    </xdr:to>
    <xdr:sp macro="" textlink="">
      <xdr:nvSpPr>
        <xdr:cNvPr id="84" name="円/楕円 83"/>
        <xdr:cNvSpPr/>
      </xdr:nvSpPr>
      <xdr:spPr>
        <a:xfrm>
          <a:off x="2857500" y="65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117447</xdr:rowOff>
    </xdr:from>
    <xdr:ext cx="534377" cy="259045"/>
    <xdr:sp macro="" textlink="">
      <xdr:nvSpPr>
        <xdr:cNvPr id="85" name="テキスト ボックス 84"/>
        <xdr:cNvSpPr txBox="1"/>
      </xdr:nvSpPr>
      <xdr:spPr>
        <a:xfrm>
          <a:off x="2641111" y="66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42914</xdr:rowOff>
    </xdr:from>
    <xdr:to>
      <xdr:col>3</xdr:col>
      <xdr:colOff>3175</xdr:colOff>
      <xdr:row>38</xdr:row>
      <xdr:rowOff>144514</xdr:rowOff>
    </xdr:to>
    <xdr:sp macro="" textlink="">
      <xdr:nvSpPr>
        <xdr:cNvPr id="86" name="円/楕円 85"/>
        <xdr:cNvSpPr/>
      </xdr:nvSpPr>
      <xdr:spPr>
        <a:xfrm>
          <a:off x="1968500" y="6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135641</xdr:rowOff>
    </xdr:from>
    <xdr:ext cx="534377" cy="259045"/>
    <xdr:sp macro="" textlink="">
      <xdr:nvSpPr>
        <xdr:cNvPr id="87" name="テキスト ボックス 86"/>
        <xdr:cNvSpPr txBox="1"/>
      </xdr:nvSpPr>
      <xdr:spPr>
        <a:xfrm>
          <a:off x="1752111" y="66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21920</xdr:rowOff>
    </xdr:from>
    <xdr:to>
      <xdr:col>1</xdr:col>
      <xdr:colOff>485775</xdr:colOff>
      <xdr:row>38</xdr:row>
      <xdr:rowOff>123520</xdr:rowOff>
    </xdr:to>
    <xdr:sp macro="" textlink="">
      <xdr:nvSpPr>
        <xdr:cNvPr id="88" name="円/楕円 87"/>
        <xdr:cNvSpPr/>
      </xdr:nvSpPr>
      <xdr:spPr>
        <a:xfrm>
          <a:off x="1079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114647</xdr:rowOff>
    </xdr:from>
    <xdr:ext cx="534377" cy="259045"/>
    <xdr:sp macro="" textlink="">
      <xdr:nvSpPr>
        <xdr:cNvPr id="89" name="テキスト ボックス 88"/>
        <xdr:cNvSpPr txBox="1"/>
      </xdr:nvSpPr>
      <xdr:spPr>
        <a:xfrm>
          <a:off x="863111" y="66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148352</xdr:rowOff>
    </xdr:from>
    <xdr:to>
      <xdr:col>6</xdr:col>
      <xdr:colOff>511175</xdr:colOff>
      <xdr:row>58</xdr:row>
      <xdr:rowOff>149066</xdr:rowOff>
    </xdr:to>
    <xdr:cxnSp macro="">
      <xdr:nvCxnSpPr>
        <xdr:cNvPr id="118" name="直線コネクタ 117"/>
        <xdr:cNvCxnSpPr/>
      </xdr:nvCxnSpPr>
      <xdr:spPr>
        <a:xfrm>
          <a:off x="3797300" y="10092452"/>
          <a:ext cx="8382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148352</xdr:rowOff>
    </xdr:from>
    <xdr:to>
      <xdr:col>5</xdr:col>
      <xdr:colOff>358775</xdr:colOff>
      <xdr:row>58</xdr:row>
      <xdr:rowOff>149416</xdr:rowOff>
    </xdr:to>
    <xdr:cxnSp macro="">
      <xdr:nvCxnSpPr>
        <xdr:cNvPr id="121" name="直線コネクタ 120"/>
        <xdr:cNvCxnSpPr/>
      </xdr:nvCxnSpPr>
      <xdr:spPr>
        <a:xfrm flipV="1">
          <a:off x="2908300" y="10092452"/>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96889</xdr:rowOff>
    </xdr:from>
    <xdr:to>
      <xdr:col>5</xdr:col>
      <xdr:colOff>409575</xdr:colOff>
      <xdr:row>59</xdr:row>
      <xdr:rowOff>27039</xdr:rowOff>
    </xdr:to>
    <xdr:sp macro="" textlink="">
      <xdr:nvSpPr>
        <xdr:cNvPr id="122" name="フローチャート : 判断 121"/>
        <xdr:cNvSpPr/>
      </xdr:nvSpPr>
      <xdr:spPr>
        <a:xfrm>
          <a:off x="3746500" y="1004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43566</xdr:rowOff>
    </xdr:from>
    <xdr:ext cx="534377" cy="259045"/>
    <xdr:sp macro="" textlink="">
      <xdr:nvSpPr>
        <xdr:cNvPr id="123" name="テキスト ボックス 122"/>
        <xdr:cNvSpPr txBox="1"/>
      </xdr:nvSpPr>
      <xdr:spPr>
        <a:xfrm>
          <a:off x="3530111" y="98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149416</xdr:rowOff>
    </xdr:from>
    <xdr:to>
      <xdr:col>4</xdr:col>
      <xdr:colOff>155575</xdr:colOff>
      <xdr:row>58</xdr:row>
      <xdr:rowOff>151211</xdr:rowOff>
    </xdr:to>
    <xdr:cxnSp macro="">
      <xdr:nvCxnSpPr>
        <xdr:cNvPr id="124" name="直線コネクタ 123"/>
        <xdr:cNvCxnSpPr/>
      </xdr:nvCxnSpPr>
      <xdr:spPr>
        <a:xfrm flipV="1">
          <a:off x="2019300" y="10093516"/>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151211</xdr:rowOff>
    </xdr:from>
    <xdr:to>
      <xdr:col>2</xdr:col>
      <xdr:colOff>638175</xdr:colOff>
      <xdr:row>58</xdr:row>
      <xdr:rowOff>155298</xdr:rowOff>
    </xdr:to>
    <xdr:cxnSp macro="">
      <xdr:nvCxnSpPr>
        <xdr:cNvPr id="127" name="直線コネクタ 126"/>
        <xdr:cNvCxnSpPr/>
      </xdr:nvCxnSpPr>
      <xdr:spPr>
        <a:xfrm flipV="1">
          <a:off x="1130300" y="10095311"/>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98266</xdr:rowOff>
    </xdr:from>
    <xdr:to>
      <xdr:col>6</xdr:col>
      <xdr:colOff>561975</xdr:colOff>
      <xdr:row>59</xdr:row>
      <xdr:rowOff>28416</xdr:rowOff>
    </xdr:to>
    <xdr:sp macro="" textlink="">
      <xdr:nvSpPr>
        <xdr:cNvPr id="137" name="円/楕円 136"/>
        <xdr:cNvSpPr/>
      </xdr:nvSpPr>
      <xdr:spPr>
        <a:xfrm>
          <a:off x="4584700" y="100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97552</xdr:rowOff>
    </xdr:from>
    <xdr:to>
      <xdr:col>5</xdr:col>
      <xdr:colOff>409575</xdr:colOff>
      <xdr:row>59</xdr:row>
      <xdr:rowOff>27702</xdr:rowOff>
    </xdr:to>
    <xdr:sp macro="" textlink="">
      <xdr:nvSpPr>
        <xdr:cNvPr id="139" name="円/楕円 138"/>
        <xdr:cNvSpPr/>
      </xdr:nvSpPr>
      <xdr:spPr>
        <a:xfrm>
          <a:off x="3746500" y="100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18829</xdr:rowOff>
    </xdr:from>
    <xdr:ext cx="534377" cy="259045"/>
    <xdr:sp macro="" textlink="">
      <xdr:nvSpPr>
        <xdr:cNvPr id="140" name="テキスト ボックス 139"/>
        <xdr:cNvSpPr txBox="1"/>
      </xdr:nvSpPr>
      <xdr:spPr>
        <a:xfrm>
          <a:off x="3530111" y="101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98616</xdr:rowOff>
    </xdr:from>
    <xdr:to>
      <xdr:col>4</xdr:col>
      <xdr:colOff>206375</xdr:colOff>
      <xdr:row>59</xdr:row>
      <xdr:rowOff>28766</xdr:rowOff>
    </xdr:to>
    <xdr:sp macro="" textlink="">
      <xdr:nvSpPr>
        <xdr:cNvPr id="141" name="円/楕円 140"/>
        <xdr:cNvSpPr/>
      </xdr:nvSpPr>
      <xdr:spPr>
        <a:xfrm>
          <a:off x="28575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19893</xdr:rowOff>
    </xdr:from>
    <xdr:ext cx="534377" cy="259045"/>
    <xdr:sp macro="" textlink="">
      <xdr:nvSpPr>
        <xdr:cNvPr id="142" name="テキスト ボックス 141"/>
        <xdr:cNvSpPr txBox="1"/>
      </xdr:nvSpPr>
      <xdr:spPr>
        <a:xfrm>
          <a:off x="2641111" y="101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100411</xdr:rowOff>
    </xdr:from>
    <xdr:to>
      <xdr:col>3</xdr:col>
      <xdr:colOff>3175</xdr:colOff>
      <xdr:row>59</xdr:row>
      <xdr:rowOff>30561</xdr:rowOff>
    </xdr:to>
    <xdr:sp macro="" textlink="">
      <xdr:nvSpPr>
        <xdr:cNvPr id="143" name="円/楕円 142"/>
        <xdr:cNvSpPr/>
      </xdr:nvSpPr>
      <xdr:spPr>
        <a:xfrm>
          <a:off x="1968500" y="100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21688</xdr:rowOff>
    </xdr:from>
    <xdr:ext cx="534377" cy="259045"/>
    <xdr:sp macro="" textlink="">
      <xdr:nvSpPr>
        <xdr:cNvPr id="144" name="テキスト ボックス 143"/>
        <xdr:cNvSpPr txBox="1"/>
      </xdr:nvSpPr>
      <xdr:spPr>
        <a:xfrm>
          <a:off x="1752111" y="1013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104498</xdr:rowOff>
    </xdr:from>
    <xdr:to>
      <xdr:col>1</xdr:col>
      <xdr:colOff>485775</xdr:colOff>
      <xdr:row>59</xdr:row>
      <xdr:rowOff>34648</xdr:rowOff>
    </xdr:to>
    <xdr:sp macro="" textlink="">
      <xdr:nvSpPr>
        <xdr:cNvPr id="145" name="円/楕円 144"/>
        <xdr:cNvSpPr/>
      </xdr:nvSpPr>
      <xdr:spPr>
        <a:xfrm>
          <a:off x="1079500" y="100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25775</xdr:rowOff>
    </xdr:from>
    <xdr:ext cx="534377" cy="259045"/>
    <xdr:sp macro="" textlink="">
      <xdr:nvSpPr>
        <xdr:cNvPr id="146" name="テキスト ボックス 145"/>
        <xdr:cNvSpPr txBox="1"/>
      </xdr:nvSpPr>
      <xdr:spPr>
        <a:xfrm>
          <a:off x="863111" y="101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90714</xdr:rowOff>
    </xdr:from>
    <xdr:to>
      <xdr:col>6</xdr:col>
      <xdr:colOff>511175</xdr:colOff>
      <xdr:row>77</xdr:row>
      <xdr:rowOff>170942</xdr:rowOff>
    </xdr:to>
    <xdr:cxnSp macro="">
      <xdr:nvCxnSpPr>
        <xdr:cNvPr id="177" name="直線コネクタ 176"/>
        <xdr:cNvCxnSpPr/>
      </xdr:nvCxnSpPr>
      <xdr:spPr>
        <a:xfrm>
          <a:off x="3797300" y="13292364"/>
          <a:ext cx="838200" cy="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90714</xdr:rowOff>
    </xdr:from>
    <xdr:to>
      <xdr:col>5</xdr:col>
      <xdr:colOff>358775</xdr:colOff>
      <xdr:row>78</xdr:row>
      <xdr:rowOff>51417</xdr:rowOff>
    </xdr:to>
    <xdr:cxnSp macro="">
      <xdr:nvCxnSpPr>
        <xdr:cNvPr id="180" name="直線コネクタ 179"/>
        <xdr:cNvCxnSpPr/>
      </xdr:nvCxnSpPr>
      <xdr:spPr>
        <a:xfrm flipV="1">
          <a:off x="2908300" y="13292364"/>
          <a:ext cx="889000" cy="1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9979</xdr:rowOff>
    </xdr:from>
    <xdr:to>
      <xdr:col>5</xdr:col>
      <xdr:colOff>409575</xdr:colOff>
      <xdr:row>77</xdr:row>
      <xdr:rowOff>111579</xdr:rowOff>
    </xdr:to>
    <xdr:sp macro="" textlink="">
      <xdr:nvSpPr>
        <xdr:cNvPr id="181" name="フローチャート : 判断 180"/>
        <xdr:cNvSpPr/>
      </xdr:nvSpPr>
      <xdr:spPr>
        <a:xfrm>
          <a:off x="3746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128106</xdr:rowOff>
    </xdr:from>
    <xdr:ext cx="469744" cy="259045"/>
    <xdr:sp macro="" textlink="">
      <xdr:nvSpPr>
        <xdr:cNvPr id="182" name="テキスト ボックス 181"/>
        <xdr:cNvSpPr txBox="1"/>
      </xdr:nvSpPr>
      <xdr:spPr>
        <a:xfrm>
          <a:off x="3562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51417</xdr:rowOff>
    </xdr:from>
    <xdr:to>
      <xdr:col>4</xdr:col>
      <xdr:colOff>155575</xdr:colOff>
      <xdr:row>78</xdr:row>
      <xdr:rowOff>70140</xdr:rowOff>
    </xdr:to>
    <xdr:cxnSp macro="">
      <xdr:nvCxnSpPr>
        <xdr:cNvPr id="183" name="直線コネクタ 182"/>
        <xdr:cNvCxnSpPr/>
      </xdr:nvCxnSpPr>
      <xdr:spPr>
        <a:xfrm flipV="1">
          <a:off x="2019300" y="13424517"/>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62303</xdr:rowOff>
    </xdr:from>
    <xdr:to>
      <xdr:col>2</xdr:col>
      <xdr:colOff>638175</xdr:colOff>
      <xdr:row>78</xdr:row>
      <xdr:rowOff>70140</xdr:rowOff>
    </xdr:to>
    <xdr:cxnSp macro="">
      <xdr:nvCxnSpPr>
        <xdr:cNvPr id="186" name="直線コネクタ 185"/>
        <xdr:cNvCxnSpPr/>
      </xdr:nvCxnSpPr>
      <xdr:spPr>
        <a:xfrm>
          <a:off x="1130300" y="13435403"/>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120142</xdr:rowOff>
    </xdr:from>
    <xdr:to>
      <xdr:col>6</xdr:col>
      <xdr:colOff>561975</xdr:colOff>
      <xdr:row>78</xdr:row>
      <xdr:rowOff>50292</xdr:rowOff>
    </xdr:to>
    <xdr:sp macro="" textlink="">
      <xdr:nvSpPr>
        <xdr:cNvPr id="196" name="円/楕円 195"/>
        <xdr:cNvSpPr/>
      </xdr:nvSpPr>
      <xdr:spPr>
        <a:xfrm>
          <a:off x="4584700" y="133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98569</xdr:rowOff>
    </xdr:from>
    <xdr:ext cx="469744" cy="259045"/>
    <xdr:sp macro="" textlink="">
      <xdr:nvSpPr>
        <xdr:cNvPr id="197" name="維持補修費該当値テキスト"/>
        <xdr:cNvSpPr txBox="1"/>
      </xdr:nvSpPr>
      <xdr:spPr>
        <a:xfrm>
          <a:off x="4686300" y="133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39914</xdr:rowOff>
    </xdr:from>
    <xdr:to>
      <xdr:col>5</xdr:col>
      <xdr:colOff>409575</xdr:colOff>
      <xdr:row>77</xdr:row>
      <xdr:rowOff>141514</xdr:rowOff>
    </xdr:to>
    <xdr:sp macro="" textlink="">
      <xdr:nvSpPr>
        <xdr:cNvPr id="198" name="円/楕円 197"/>
        <xdr:cNvSpPr/>
      </xdr:nvSpPr>
      <xdr:spPr>
        <a:xfrm>
          <a:off x="3746500" y="132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132641</xdr:rowOff>
    </xdr:from>
    <xdr:ext cx="469744" cy="259045"/>
    <xdr:sp macro="" textlink="">
      <xdr:nvSpPr>
        <xdr:cNvPr id="199" name="テキスト ボックス 198"/>
        <xdr:cNvSpPr txBox="1"/>
      </xdr:nvSpPr>
      <xdr:spPr>
        <a:xfrm>
          <a:off x="3562427" y="1333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617</xdr:rowOff>
    </xdr:from>
    <xdr:to>
      <xdr:col>4</xdr:col>
      <xdr:colOff>206375</xdr:colOff>
      <xdr:row>78</xdr:row>
      <xdr:rowOff>102217</xdr:rowOff>
    </xdr:to>
    <xdr:sp macro="" textlink="">
      <xdr:nvSpPr>
        <xdr:cNvPr id="200" name="円/楕円 199"/>
        <xdr:cNvSpPr/>
      </xdr:nvSpPr>
      <xdr:spPr>
        <a:xfrm>
          <a:off x="2857500" y="13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93344</xdr:rowOff>
    </xdr:from>
    <xdr:ext cx="469744" cy="259045"/>
    <xdr:sp macro="" textlink="">
      <xdr:nvSpPr>
        <xdr:cNvPr id="201" name="テキスト ボックス 200"/>
        <xdr:cNvSpPr txBox="1"/>
      </xdr:nvSpPr>
      <xdr:spPr>
        <a:xfrm>
          <a:off x="2673427" y="134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19340</xdr:rowOff>
    </xdr:from>
    <xdr:to>
      <xdr:col>3</xdr:col>
      <xdr:colOff>3175</xdr:colOff>
      <xdr:row>78</xdr:row>
      <xdr:rowOff>120940</xdr:rowOff>
    </xdr:to>
    <xdr:sp macro="" textlink="">
      <xdr:nvSpPr>
        <xdr:cNvPr id="202" name="円/楕円 201"/>
        <xdr:cNvSpPr/>
      </xdr:nvSpPr>
      <xdr:spPr>
        <a:xfrm>
          <a:off x="1968500" y="133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112067</xdr:rowOff>
    </xdr:from>
    <xdr:ext cx="469744" cy="259045"/>
    <xdr:sp macro="" textlink="">
      <xdr:nvSpPr>
        <xdr:cNvPr id="203" name="テキスト ボックス 202"/>
        <xdr:cNvSpPr txBox="1"/>
      </xdr:nvSpPr>
      <xdr:spPr>
        <a:xfrm>
          <a:off x="1784427" y="1348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11503</xdr:rowOff>
    </xdr:from>
    <xdr:to>
      <xdr:col>1</xdr:col>
      <xdr:colOff>485775</xdr:colOff>
      <xdr:row>78</xdr:row>
      <xdr:rowOff>113103</xdr:rowOff>
    </xdr:to>
    <xdr:sp macro="" textlink="">
      <xdr:nvSpPr>
        <xdr:cNvPr id="204" name="円/楕円 203"/>
        <xdr:cNvSpPr/>
      </xdr:nvSpPr>
      <xdr:spPr>
        <a:xfrm>
          <a:off x="1079500" y="133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104230</xdr:rowOff>
    </xdr:from>
    <xdr:ext cx="469744" cy="259045"/>
    <xdr:sp macro="" textlink="">
      <xdr:nvSpPr>
        <xdr:cNvPr id="205" name="テキスト ボックス 204"/>
        <xdr:cNvSpPr txBox="1"/>
      </xdr:nvSpPr>
      <xdr:spPr>
        <a:xfrm>
          <a:off x="895427"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96427</xdr:rowOff>
    </xdr:from>
    <xdr:to>
      <xdr:col>6</xdr:col>
      <xdr:colOff>511175</xdr:colOff>
      <xdr:row>96</xdr:row>
      <xdr:rowOff>32920</xdr:rowOff>
    </xdr:to>
    <xdr:cxnSp macro="">
      <xdr:nvCxnSpPr>
        <xdr:cNvPr id="233" name="直線コネクタ 232"/>
        <xdr:cNvCxnSpPr/>
      </xdr:nvCxnSpPr>
      <xdr:spPr>
        <a:xfrm flipV="1">
          <a:off x="3797300" y="16384177"/>
          <a:ext cx="838200" cy="1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32920</xdr:rowOff>
    </xdr:from>
    <xdr:to>
      <xdr:col>5</xdr:col>
      <xdr:colOff>358775</xdr:colOff>
      <xdr:row>96</xdr:row>
      <xdr:rowOff>42751</xdr:rowOff>
    </xdr:to>
    <xdr:cxnSp macro="">
      <xdr:nvCxnSpPr>
        <xdr:cNvPr id="236" name="直線コネクタ 235"/>
        <xdr:cNvCxnSpPr/>
      </xdr:nvCxnSpPr>
      <xdr:spPr>
        <a:xfrm flipV="1">
          <a:off x="2908300" y="16492120"/>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152702</xdr:rowOff>
    </xdr:from>
    <xdr:to>
      <xdr:col>5</xdr:col>
      <xdr:colOff>409575</xdr:colOff>
      <xdr:row>96</xdr:row>
      <xdr:rowOff>82852</xdr:rowOff>
    </xdr:to>
    <xdr:sp macro="" textlink="">
      <xdr:nvSpPr>
        <xdr:cNvPr id="237" name="フローチャート : 判断 236"/>
        <xdr:cNvSpPr/>
      </xdr:nvSpPr>
      <xdr:spPr>
        <a:xfrm>
          <a:off x="3746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99379</xdr:rowOff>
    </xdr:from>
    <xdr:ext cx="534377" cy="259045"/>
    <xdr:sp macro="" textlink="">
      <xdr:nvSpPr>
        <xdr:cNvPr id="238" name="テキスト ボックス 237"/>
        <xdr:cNvSpPr txBox="1"/>
      </xdr:nvSpPr>
      <xdr:spPr>
        <a:xfrm>
          <a:off x="3530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42751</xdr:rowOff>
    </xdr:from>
    <xdr:to>
      <xdr:col>4</xdr:col>
      <xdr:colOff>155575</xdr:colOff>
      <xdr:row>96</xdr:row>
      <xdr:rowOff>157393</xdr:rowOff>
    </xdr:to>
    <xdr:cxnSp macro="">
      <xdr:nvCxnSpPr>
        <xdr:cNvPr id="239" name="直線コネクタ 238"/>
        <xdr:cNvCxnSpPr/>
      </xdr:nvCxnSpPr>
      <xdr:spPr>
        <a:xfrm flipV="1">
          <a:off x="2019300" y="16501951"/>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153211</xdr:rowOff>
    </xdr:from>
    <xdr:to>
      <xdr:col>2</xdr:col>
      <xdr:colOff>638175</xdr:colOff>
      <xdr:row>96</xdr:row>
      <xdr:rowOff>157393</xdr:rowOff>
    </xdr:to>
    <xdr:cxnSp macro="">
      <xdr:nvCxnSpPr>
        <xdr:cNvPr id="242" name="直線コネクタ 241"/>
        <xdr:cNvCxnSpPr/>
      </xdr:nvCxnSpPr>
      <xdr:spPr>
        <a:xfrm>
          <a:off x="1130300" y="16612411"/>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45627</xdr:rowOff>
    </xdr:from>
    <xdr:to>
      <xdr:col>6</xdr:col>
      <xdr:colOff>561975</xdr:colOff>
      <xdr:row>95</xdr:row>
      <xdr:rowOff>147227</xdr:rowOff>
    </xdr:to>
    <xdr:sp macro="" textlink="">
      <xdr:nvSpPr>
        <xdr:cNvPr id="252" name="円/楕円 251"/>
        <xdr:cNvSpPr/>
      </xdr:nvSpPr>
      <xdr:spPr>
        <a:xfrm>
          <a:off x="4584700" y="163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68504</xdr:rowOff>
    </xdr:from>
    <xdr:ext cx="534377" cy="259045"/>
    <xdr:sp macro="" textlink="">
      <xdr:nvSpPr>
        <xdr:cNvPr id="253" name="扶助費該当値テキスト"/>
        <xdr:cNvSpPr txBox="1"/>
      </xdr:nvSpPr>
      <xdr:spPr>
        <a:xfrm>
          <a:off x="4686300" y="1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64,393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153570</xdr:rowOff>
    </xdr:from>
    <xdr:to>
      <xdr:col>5</xdr:col>
      <xdr:colOff>409575</xdr:colOff>
      <xdr:row>96</xdr:row>
      <xdr:rowOff>83720</xdr:rowOff>
    </xdr:to>
    <xdr:sp macro="" textlink="">
      <xdr:nvSpPr>
        <xdr:cNvPr id="254" name="円/楕円 253"/>
        <xdr:cNvSpPr/>
      </xdr:nvSpPr>
      <xdr:spPr>
        <a:xfrm>
          <a:off x="3746500" y="164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74847</xdr:rowOff>
    </xdr:from>
    <xdr:ext cx="534377" cy="259045"/>
    <xdr:sp macro="" textlink="">
      <xdr:nvSpPr>
        <xdr:cNvPr id="255" name="テキスト ボックス 254"/>
        <xdr:cNvSpPr txBox="1"/>
      </xdr:nvSpPr>
      <xdr:spPr>
        <a:xfrm>
          <a:off x="3530111" y="1653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163401</xdr:rowOff>
    </xdr:from>
    <xdr:to>
      <xdr:col>4</xdr:col>
      <xdr:colOff>206375</xdr:colOff>
      <xdr:row>96</xdr:row>
      <xdr:rowOff>93551</xdr:rowOff>
    </xdr:to>
    <xdr:sp macro="" textlink="">
      <xdr:nvSpPr>
        <xdr:cNvPr id="256" name="円/楕円 255"/>
        <xdr:cNvSpPr/>
      </xdr:nvSpPr>
      <xdr:spPr>
        <a:xfrm>
          <a:off x="2857500" y="164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110078</xdr:rowOff>
    </xdr:from>
    <xdr:ext cx="534377" cy="259045"/>
    <xdr:sp macro="" textlink="">
      <xdr:nvSpPr>
        <xdr:cNvPr id="257" name="テキスト ボックス 256"/>
        <xdr:cNvSpPr txBox="1"/>
      </xdr:nvSpPr>
      <xdr:spPr>
        <a:xfrm>
          <a:off x="2641111" y="1622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106593</xdr:rowOff>
    </xdr:from>
    <xdr:to>
      <xdr:col>3</xdr:col>
      <xdr:colOff>3175</xdr:colOff>
      <xdr:row>97</xdr:row>
      <xdr:rowOff>36743</xdr:rowOff>
    </xdr:to>
    <xdr:sp macro="" textlink="">
      <xdr:nvSpPr>
        <xdr:cNvPr id="258" name="円/楕円 257"/>
        <xdr:cNvSpPr/>
      </xdr:nvSpPr>
      <xdr:spPr>
        <a:xfrm>
          <a:off x="1968500" y="165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53270</xdr:rowOff>
    </xdr:from>
    <xdr:ext cx="534377" cy="259045"/>
    <xdr:sp macro="" textlink="">
      <xdr:nvSpPr>
        <xdr:cNvPr id="259" name="テキスト ボックス 258"/>
        <xdr:cNvSpPr txBox="1"/>
      </xdr:nvSpPr>
      <xdr:spPr>
        <a:xfrm>
          <a:off x="1752111" y="1634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102411</xdr:rowOff>
    </xdr:from>
    <xdr:to>
      <xdr:col>1</xdr:col>
      <xdr:colOff>485775</xdr:colOff>
      <xdr:row>97</xdr:row>
      <xdr:rowOff>32561</xdr:rowOff>
    </xdr:to>
    <xdr:sp macro="" textlink="">
      <xdr:nvSpPr>
        <xdr:cNvPr id="260" name="円/楕円 259"/>
        <xdr:cNvSpPr/>
      </xdr:nvSpPr>
      <xdr:spPr>
        <a:xfrm>
          <a:off x="1079500" y="165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49088</xdr:rowOff>
    </xdr:from>
    <xdr:ext cx="534377" cy="259045"/>
    <xdr:sp macro="" textlink="">
      <xdr:nvSpPr>
        <xdr:cNvPr id="261" name="テキスト ボックス 260"/>
        <xdr:cNvSpPr txBox="1"/>
      </xdr:nvSpPr>
      <xdr:spPr>
        <a:xfrm>
          <a:off x="863111" y="163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27180</xdr:rowOff>
    </xdr:from>
    <xdr:to>
      <xdr:col>15</xdr:col>
      <xdr:colOff>180975</xdr:colOff>
      <xdr:row>38</xdr:row>
      <xdr:rowOff>4042</xdr:rowOff>
    </xdr:to>
    <xdr:cxnSp macro="">
      <xdr:nvCxnSpPr>
        <xdr:cNvPr id="293" name="直線コネクタ 292"/>
        <xdr:cNvCxnSpPr/>
      </xdr:nvCxnSpPr>
      <xdr:spPr>
        <a:xfrm>
          <a:off x="9639300" y="6370830"/>
          <a:ext cx="838200" cy="1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27180</xdr:rowOff>
    </xdr:from>
    <xdr:to>
      <xdr:col>14</xdr:col>
      <xdr:colOff>28575</xdr:colOff>
      <xdr:row>37</xdr:row>
      <xdr:rowOff>39100</xdr:rowOff>
    </xdr:to>
    <xdr:cxnSp macro="">
      <xdr:nvCxnSpPr>
        <xdr:cNvPr id="296" name="直線コネクタ 295"/>
        <xdr:cNvCxnSpPr/>
      </xdr:nvCxnSpPr>
      <xdr:spPr>
        <a:xfrm flipV="1">
          <a:off x="8750300" y="6370830"/>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32991</xdr:rowOff>
    </xdr:from>
    <xdr:to>
      <xdr:col>14</xdr:col>
      <xdr:colOff>79375</xdr:colOff>
      <xdr:row>37</xdr:row>
      <xdr:rowOff>134591</xdr:rowOff>
    </xdr:to>
    <xdr:sp macro="" textlink="">
      <xdr:nvSpPr>
        <xdr:cNvPr id="297" name="フローチャート : 判断 296"/>
        <xdr:cNvSpPr/>
      </xdr:nvSpPr>
      <xdr:spPr>
        <a:xfrm>
          <a:off x="9588500" y="637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125718</xdr:rowOff>
    </xdr:from>
    <xdr:ext cx="534377" cy="259045"/>
    <xdr:sp macro="" textlink="">
      <xdr:nvSpPr>
        <xdr:cNvPr id="298" name="テキスト ボックス 297"/>
        <xdr:cNvSpPr txBox="1"/>
      </xdr:nvSpPr>
      <xdr:spPr>
        <a:xfrm>
          <a:off x="9372111" y="64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39100</xdr:rowOff>
    </xdr:from>
    <xdr:to>
      <xdr:col>12</xdr:col>
      <xdr:colOff>511175</xdr:colOff>
      <xdr:row>37</xdr:row>
      <xdr:rowOff>128874</xdr:rowOff>
    </xdr:to>
    <xdr:cxnSp macro="">
      <xdr:nvCxnSpPr>
        <xdr:cNvPr id="299" name="直線コネクタ 298"/>
        <xdr:cNvCxnSpPr/>
      </xdr:nvCxnSpPr>
      <xdr:spPr>
        <a:xfrm flipV="1">
          <a:off x="7861300" y="6382750"/>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128874</xdr:rowOff>
    </xdr:from>
    <xdr:to>
      <xdr:col>11</xdr:col>
      <xdr:colOff>307975</xdr:colOff>
      <xdr:row>37</xdr:row>
      <xdr:rowOff>159735</xdr:rowOff>
    </xdr:to>
    <xdr:cxnSp macro="">
      <xdr:nvCxnSpPr>
        <xdr:cNvPr id="302" name="直線コネクタ 301"/>
        <xdr:cNvCxnSpPr/>
      </xdr:nvCxnSpPr>
      <xdr:spPr>
        <a:xfrm flipV="1">
          <a:off x="6972300" y="64725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124692</xdr:rowOff>
    </xdr:from>
    <xdr:to>
      <xdr:col>15</xdr:col>
      <xdr:colOff>231775</xdr:colOff>
      <xdr:row>38</xdr:row>
      <xdr:rowOff>54842</xdr:rowOff>
    </xdr:to>
    <xdr:sp macro="" textlink="">
      <xdr:nvSpPr>
        <xdr:cNvPr id="312" name="円/楕円 311"/>
        <xdr:cNvSpPr/>
      </xdr:nvSpPr>
      <xdr:spPr>
        <a:xfrm>
          <a:off x="10426700" y="64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103119</xdr:rowOff>
    </xdr:from>
    <xdr:ext cx="534377" cy="259045"/>
    <xdr:sp macro="" textlink="">
      <xdr:nvSpPr>
        <xdr:cNvPr id="313" name="補助費等該当値テキスト"/>
        <xdr:cNvSpPr txBox="1"/>
      </xdr:nvSpPr>
      <xdr:spPr>
        <a:xfrm>
          <a:off x="10528300" y="644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147830</xdr:rowOff>
    </xdr:from>
    <xdr:to>
      <xdr:col>14</xdr:col>
      <xdr:colOff>79375</xdr:colOff>
      <xdr:row>37</xdr:row>
      <xdr:rowOff>77980</xdr:rowOff>
    </xdr:to>
    <xdr:sp macro="" textlink="">
      <xdr:nvSpPr>
        <xdr:cNvPr id="314" name="円/楕円 313"/>
        <xdr:cNvSpPr/>
      </xdr:nvSpPr>
      <xdr:spPr>
        <a:xfrm>
          <a:off x="9588500" y="6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94507</xdr:rowOff>
    </xdr:from>
    <xdr:ext cx="534377" cy="259045"/>
    <xdr:sp macro="" textlink="">
      <xdr:nvSpPr>
        <xdr:cNvPr id="315" name="テキスト ボックス 314"/>
        <xdr:cNvSpPr txBox="1"/>
      </xdr:nvSpPr>
      <xdr:spPr>
        <a:xfrm>
          <a:off x="9372111" y="60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159750</xdr:rowOff>
    </xdr:from>
    <xdr:to>
      <xdr:col>12</xdr:col>
      <xdr:colOff>561975</xdr:colOff>
      <xdr:row>37</xdr:row>
      <xdr:rowOff>89900</xdr:rowOff>
    </xdr:to>
    <xdr:sp macro="" textlink="">
      <xdr:nvSpPr>
        <xdr:cNvPr id="316" name="円/楕円 315"/>
        <xdr:cNvSpPr/>
      </xdr:nvSpPr>
      <xdr:spPr>
        <a:xfrm>
          <a:off x="8699500" y="6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106427</xdr:rowOff>
    </xdr:from>
    <xdr:ext cx="534377" cy="259045"/>
    <xdr:sp macro="" textlink="">
      <xdr:nvSpPr>
        <xdr:cNvPr id="317" name="テキスト ボックス 316"/>
        <xdr:cNvSpPr txBox="1"/>
      </xdr:nvSpPr>
      <xdr:spPr>
        <a:xfrm>
          <a:off x="8483111" y="610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78074</xdr:rowOff>
    </xdr:from>
    <xdr:to>
      <xdr:col>11</xdr:col>
      <xdr:colOff>358775</xdr:colOff>
      <xdr:row>38</xdr:row>
      <xdr:rowOff>8224</xdr:rowOff>
    </xdr:to>
    <xdr:sp macro="" textlink="">
      <xdr:nvSpPr>
        <xdr:cNvPr id="318" name="円/楕円 317"/>
        <xdr:cNvSpPr/>
      </xdr:nvSpPr>
      <xdr:spPr>
        <a:xfrm>
          <a:off x="7810500" y="64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170801</xdr:rowOff>
    </xdr:from>
    <xdr:ext cx="534377" cy="259045"/>
    <xdr:sp macro="" textlink="">
      <xdr:nvSpPr>
        <xdr:cNvPr id="319" name="テキスト ボックス 318"/>
        <xdr:cNvSpPr txBox="1"/>
      </xdr:nvSpPr>
      <xdr:spPr>
        <a:xfrm>
          <a:off x="7594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108935</xdr:rowOff>
    </xdr:from>
    <xdr:to>
      <xdr:col>10</xdr:col>
      <xdr:colOff>155575</xdr:colOff>
      <xdr:row>38</xdr:row>
      <xdr:rowOff>39085</xdr:rowOff>
    </xdr:to>
    <xdr:sp macro="" textlink="">
      <xdr:nvSpPr>
        <xdr:cNvPr id="320" name="円/楕円 319"/>
        <xdr:cNvSpPr/>
      </xdr:nvSpPr>
      <xdr:spPr>
        <a:xfrm>
          <a:off x="6921500" y="64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30212</xdr:rowOff>
    </xdr:from>
    <xdr:ext cx="534377" cy="259045"/>
    <xdr:sp macro="" textlink="">
      <xdr:nvSpPr>
        <xdr:cNvPr id="321" name="テキスト ボックス 320"/>
        <xdr:cNvSpPr txBox="1"/>
      </xdr:nvSpPr>
      <xdr:spPr>
        <a:xfrm>
          <a:off x="6705111" y="65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148485</xdr:rowOff>
    </xdr:from>
    <xdr:to>
      <xdr:col>15</xdr:col>
      <xdr:colOff>180975</xdr:colOff>
      <xdr:row>57</xdr:row>
      <xdr:rowOff>11793</xdr:rowOff>
    </xdr:to>
    <xdr:cxnSp macro="">
      <xdr:nvCxnSpPr>
        <xdr:cNvPr id="352" name="直線コネクタ 351"/>
        <xdr:cNvCxnSpPr/>
      </xdr:nvCxnSpPr>
      <xdr:spPr>
        <a:xfrm flipV="1">
          <a:off x="9639300" y="9406785"/>
          <a:ext cx="838200" cy="3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11793</xdr:rowOff>
    </xdr:from>
    <xdr:to>
      <xdr:col>14</xdr:col>
      <xdr:colOff>28575</xdr:colOff>
      <xdr:row>57</xdr:row>
      <xdr:rowOff>55989</xdr:rowOff>
    </xdr:to>
    <xdr:cxnSp macro="">
      <xdr:nvCxnSpPr>
        <xdr:cNvPr id="355" name="直線コネクタ 354"/>
        <xdr:cNvCxnSpPr/>
      </xdr:nvCxnSpPr>
      <xdr:spPr>
        <a:xfrm flipV="1">
          <a:off x="8750300" y="978444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19024</xdr:rowOff>
    </xdr:from>
    <xdr:to>
      <xdr:col>14</xdr:col>
      <xdr:colOff>79375</xdr:colOff>
      <xdr:row>56</xdr:row>
      <xdr:rowOff>120624</xdr:rowOff>
    </xdr:to>
    <xdr:sp macro="" textlink="">
      <xdr:nvSpPr>
        <xdr:cNvPr id="356" name="フローチャート : 判断 355"/>
        <xdr:cNvSpPr/>
      </xdr:nvSpPr>
      <xdr:spPr>
        <a:xfrm>
          <a:off x="9588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137151</xdr:rowOff>
    </xdr:from>
    <xdr:ext cx="534377" cy="259045"/>
    <xdr:sp macro="" textlink="">
      <xdr:nvSpPr>
        <xdr:cNvPr id="357" name="テキスト ボックス 356"/>
        <xdr:cNvSpPr txBox="1"/>
      </xdr:nvSpPr>
      <xdr:spPr>
        <a:xfrm>
          <a:off x="9372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55989</xdr:rowOff>
    </xdr:from>
    <xdr:to>
      <xdr:col>12</xdr:col>
      <xdr:colOff>511175</xdr:colOff>
      <xdr:row>58</xdr:row>
      <xdr:rowOff>9812</xdr:rowOff>
    </xdr:to>
    <xdr:cxnSp macro="">
      <xdr:nvCxnSpPr>
        <xdr:cNvPr id="358" name="直線コネクタ 357"/>
        <xdr:cNvCxnSpPr/>
      </xdr:nvCxnSpPr>
      <xdr:spPr>
        <a:xfrm flipV="1">
          <a:off x="7861300" y="9828639"/>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9812</xdr:rowOff>
    </xdr:from>
    <xdr:to>
      <xdr:col>11</xdr:col>
      <xdr:colOff>307975</xdr:colOff>
      <xdr:row>58</xdr:row>
      <xdr:rowOff>46388</xdr:rowOff>
    </xdr:to>
    <xdr:cxnSp macro="">
      <xdr:nvCxnSpPr>
        <xdr:cNvPr id="361" name="直線コネクタ 360"/>
        <xdr:cNvCxnSpPr/>
      </xdr:nvCxnSpPr>
      <xdr:spPr>
        <a:xfrm flipV="1">
          <a:off x="6972300" y="9953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97685</xdr:rowOff>
    </xdr:from>
    <xdr:to>
      <xdr:col>15</xdr:col>
      <xdr:colOff>231775</xdr:colOff>
      <xdr:row>55</xdr:row>
      <xdr:rowOff>27835</xdr:rowOff>
    </xdr:to>
    <xdr:sp macro="" textlink="">
      <xdr:nvSpPr>
        <xdr:cNvPr id="371" name="円/楕円 370"/>
        <xdr:cNvSpPr/>
      </xdr:nvSpPr>
      <xdr:spPr>
        <a:xfrm>
          <a:off x="10426700" y="93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120562</xdr:rowOff>
    </xdr:from>
    <xdr:ext cx="534377" cy="259045"/>
    <xdr:sp macro="" textlink="">
      <xdr:nvSpPr>
        <xdr:cNvPr id="372" name="普通建設事業費該当値テキスト"/>
        <xdr:cNvSpPr txBox="1"/>
      </xdr:nvSpPr>
      <xdr:spPr>
        <a:xfrm>
          <a:off x="10528300" y="92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132443</xdr:rowOff>
    </xdr:from>
    <xdr:to>
      <xdr:col>14</xdr:col>
      <xdr:colOff>79375</xdr:colOff>
      <xdr:row>57</xdr:row>
      <xdr:rowOff>62593</xdr:rowOff>
    </xdr:to>
    <xdr:sp macro="" textlink="">
      <xdr:nvSpPr>
        <xdr:cNvPr id="373" name="円/楕円 372"/>
        <xdr:cNvSpPr/>
      </xdr:nvSpPr>
      <xdr:spPr>
        <a:xfrm>
          <a:off x="9588500" y="9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53720</xdr:rowOff>
    </xdr:from>
    <xdr:ext cx="534377" cy="259045"/>
    <xdr:sp macro="" textlink="">
      <xdr:nvSpPr>
        <xdr:cNvPr id="374" name="テキスト ボックス 373"/>
        <xdr:cNvSpPr txBox="1"/>
      </xdr:nvSpPr>
      <xdr:spPr>
        <a:xfrm>
          <a:off x="9372111" y="98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5189</xdr:rowOff>
    </xdr:from>
    <xdr:to>
      <xdr:col>12</xdr:col>
      <xdr:colOff>561975</xdr:colOff>
      <xdr:row>57</xdr:row>
      <xdr:rowOff>106789</xdr:rowOff>
    </xdr:to>
    <xdr:sp macro="" textlink="">
      <xdr:nvSpPr>
        <xdr:cNvPr id="375" name="円/楕円 374"/>
        <xdr:cNvSpPr/>
      </xdr:nvSpPr>
      <xdr:spPr>
        <a:xfrm>
          <a:off x="8699500" y="9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97916</xdr:rowOff>
    </xdr:from>
    <xdr:ext cx="534377" cy="259045"/>
    <xdr:sp macro="" textlink="">
      <xdr:nvSpPr>
        <xdr:cNvPr id="376" name="テキスト ボックス 375"/>
        <xdr:cNvSpPr txBox="1"/>
      </xdr:nvSpPr>
      <xdr:spPr>
        <a:xfrm>
          <a:off x="8483111" y="98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130462</xdr:rowOff>
    </xdr:from>
    <xdr:to>
      <xdr:col>11</xdr:col>
      <xdr:colOff>358775</xdr:colOff>
      <xdr:row>58</xdr:row>
      <xdr:rowOff>60612</xdr:rowOff>
    </xdr:to>
    <xdr:sp macro="" textlink="">
      <xdr:nvSpPr>
        <xdr:cNvPr id="377" name="円/楕円 376"/>
        <xdr:cNvSpPr/>
      </xdr:nvSpPr>
      <xdr:spPr>
        <a:xfrm>
          <a:off x="7810500" y="99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51739</xdr:rowOff>
    </xdr:from>
    <xdr:ext cx="534377" cy="259045"/>
    <xdr:sp macro="" textlink="">
      <xdr:nvSpPr>
        <xdr:cNvPr id="378" name="テキスト ボックス 377"/>
        <xdr:cNvSpPr txBox="1"/>
      </xdr:nvSpPr>
      <xdr:spPr>
        <a:xfrm>
          <a:off x="7594111" y="99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167038</xdr:rowOff>
    </xdr:from>
    <xdr:to>
      <xdr:col>10</xdr:col>
      <xdr:colOff>155575</xdr:colOff>
      <xdr:row>58</xdr:row>
      <xdr:rowOff>97188</xdr:rowOff>
    </xdr:to>
    <xdr:sp macro="" textlink="">
      <xdr:nvSpPr>
        <xdr:cNvPr id="379" name="円/楕円 378"/>
        <xdr:cNvSpPr/>
      </xdr:nvSpPr>
      <xdr:spPr>
        <a:xfrm>
          <a:off x="6921500" y="9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88315</xdr:rowOff>
    </xdr:from>
    <xdr:ext cx="534377" cy="259045"/>
    <xdr:sp macro="" textlink="">
      <xdr:nvSpPr>
        <xdr:cNvPr id="380" name="テキスト ボックス 379"/>
        <xdr:cNvSpPr txBox="1"/>
      </xdr:nvSpPr>
      <xdr:spPr>
        <a:xfrm>
          <a:off x="6705111" y="100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150623</xdr:rowOff>
    </xdr:from>
    <xdr:to>
      <xdr:col>15</xdr:col>
      <xdr:colOff>180975</xdr:colOff>
      <xdr:row>79</xdr:row>
      <xdr:rowOff>3339</xdr:rowOff>
    </xdr:to>
    <xdr:cxnSp macro="">
      <xdr:nvCxnSpPr>
        <xdr:cNvPr id="411" name="直線コネクタ 410"/>
        <xdr:cNvCxnSpPr/>
      </xdr:nvCxnSpPr>
      <xdr:spPr>
        <a:xfrm>
          <a:off x="9639300" y="13523723"/>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165353</xdr:rowOff>
    </xdr:from>
    <xdr:to>
      <xdr:col>14</xdr:col>
      <xdr:colOff>28575</xdr:colOff>
      <xdr:row>78</xdr:row>
      <xdr:rowOff>150623</xdr:rowOff>
    </xdr:to>
    <xdr:cxnSp macro="">
      <xdr:nvCxnSpPr>
        <xdr:cNvPr id="414" name="直線コネクタ 413"/>
        <xdr:cNvCxnSpPr/>
      </xdr:nvCxnSpPr>
      <xdr:spPr>
        <a:xfrm>
          <a:off x="8750300" y="13367003"/>
          <a:ext cx="889000" cy="1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166542</xdr:rowOff>
    </xdr:from>
    <xdr:to>
      <xdr:col>14</xdr:col>
      <xdr:colOff>79375</xdr:colOff>
      <xdr:row>77</xdr:row>
      <xdr:rowOff>96692</xdr:rowOff>
    </xdr:to>
    <xdr:sp macro="" textlink="">
      <xdr:nvSpPr>
        <xdr:cNvPr id="415" name="フローチャート : 判断 414"/>
        <xdr:cNvSpPr/>
      </xdr:nvSpPr>
      <xdr:spPr>
        <a:xfrm>
          <a:off x="9588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113219</xdr:rowOff>
    </xdr:from>
    <xdr:ext cx="534377" cy="259045"/>
    <xdr:sp macro="" textlink="">
      <xdr:nvSpPr>
        <xdr:cNvPr id="416" name="テキスト ボックス 415"/>
        <xdr:cNvSpPr txBox="1"/>
      </xdr:nvSpPr>
      <xdr:spPr>
        <a:xfrm>
          <a:off x="9372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123989</xdr:rowOff>
    </xdr:from>
    <xdr:to>
      <xdr:col>15</xdr:col>
      <xdr:colOff>231775</xdr:colOff>
      <xdr:row>79</xdr:row>
      <xdr:rowOff>54139</xdr:rowOff>
    </xdr:to>
    <xdr:sp macro="" textlink="">
      <xdr:nvSpPr>
        <xdr:cNvPr id="424" name="円/楕円 423"/>
        <xdr:cNvSpPr/>
      </xdr:nvSpPr>
      <xdr:spPr>
        <a:xfrm>
          <a:off x="10426700" y="13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38916</xdr:rowOff>
    </xdr:from>
    <xdr:ext cx="469744" cy="259045"/>
    <xdr:sp macro="" textlink="">
      <xdr:nvSpPr>
        <xdr:cNvPr id="425" name="普通建設事業費 （ うち新規整備　）該当値テキスト"/>
        <xdr:cNvSpPr txBox="1"/>
      </xdr:nvSpPr>
      <xdr:spPr>
        <a:xfrm>
          <a:off x="10528300" y="134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99823</xdr:rowOff>
    </xdr:from>
    <xdr:to>
      <xdr:col>14</xdr:col>
      <xdr:colOff>79375</xdr:colOff>
      <xdr:row>79</xdr:row>
      <xdr:rowOff>29973</xdr:rowOff>
    </xdr:to>
    <xdr:sp macro="" textlink="">
      <xdr:nvSpPr>
        <xdr:cNvPr id="426" name="円/楕円 425"/>
        <xdr:cNvSpPr/>
      </xdr:nvSpPr>
      <xdr:spPr>
        <a:xfrm>
          <a:off x="9588500" y="134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21100</xdr:rowOff>
    </xdr:from>
    <xdr:ext cx="469744" cy="259045"/>
    <xdr:sp macro="" textlink="">
      <xdr:nvSpPr>
        <xdr:cNvPr id="427" name="テキスト ボックス 426"/>
        <xdr:cNvSpPr txBox="1"/>
      </xdr:nvSpPr>
      <xdr:spPr>
        <a:xfrm>
          <a:off x="9404427" y="1356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114553</xdr:rowOff>
    </xdr:from>
    <xdr:to>
      <xdr:col>12</xdr:col>
      <xdr:colOff>561975</xdr:colOff>
      <xdr:row>78</xdr:row>
      <xdr:rowOff>44703</xdr:rowOff>
    </xdr:to>
    <xdr:sp macro="" textlink="">
      <xdr:nvSpPr>
        <xdr:cNvPr id="428" name="円/楕円 427"/>
        <xdr:cNvSpPr/>
      </xdr:nvSpPr>
      <xdr:spPr>
        <a:xfrm>
          <a:off x="8699500" y="133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35830</xdr:rowOff>
    </xdr:from>
    <xdr:ext cx="534377" cy="259045"/>
    <xdr:sp macro="" textlink="">
      <xdr:nvSpPr>
        <xdr:cNvPr id="429" name="テキスト ボックス 428"/>
        <xdr:cNvSpPr txBox="1"/>
      </xdr:nvSpPr>
      <xdr:spPr>
        <a:xfrm>
          <a:off x="8483111" y="134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116700</xdr:rowOff>
    </xdr:from>
    <xdr:to>
      <xdr:col>15</xdr:col>
      <xdr:colOff>180975</xdr:colOff>
      <xdr:row>98</xdr:row>
      <xdr:rowOff>103823</xdr:rowOff>
    </xdr:to>
    <xdr:cxnSp macro="">
      <xdr:nvCxnSpPr>
        <xdr:cNvPr id="458" name="直線コネクタ 457"/>
        <xdr:cNvCxnSpPr/>
      </xdr:nvCxnSpPr>
      <xdr:spPr>
        <a:xfrm flipV="1">
          <a:off x="9639300" y="16575900"/>
          <a:ext cx="838200" cy="3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103823</xdr:rowOff>
    </xdr:from>
    <xdr:to>
      <xdr:col>14</xdr:col>
      <xdr:colOff>28575</xdr:colOff>
      <xdr:row>98</xdr:row>
      <xdr:rowOff>159347</xdr:rowOff>
    </xdr:to>
    <xdr:cxnSp macro="">
      <xdr:nvCxnSpPr>
        <xdr:cNvPr id="461" name="直線コネクタ 460"/>
        <xdr:cNvCxnSpPr/>
      </xdr:nvCxnSpPr>
      <xdr:spPr>
        <a:xfrm flipV="1">
          <a:off x="8750300" y="16905923"/>
          <a:ext cx="889000" cy="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62" name="フローチャート : 判断 461"/>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63" name="テキスト ボックス 462"/>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65900</xdr:rowOff>
    </xdr:from>
    <xdr:to>
      <xdr:col>15</xdr:col>
      <xdr:colOff>231775</xdr:colOff>
      <xdr:row>96</xdr:row>
      <xdr:rowOff>167500</xdr:rowOff>
    </xdr:to>
    <xdr:sp macro="" textlink="">
      <xdr:nvSpPr>
        <xdr:cNvPr id="471" name="円/楕円 470"/>
        <xdr:cNvSpPr/>
      </xdr:nvSpPr>
      <xdr:spPr>
        <a:xfrm>
          <a:off x="10426700" y="165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88777</xdr:rowOff>
    </xdr:from>
    <xdr:ext cx="534377" cy="259045"/>
    <xdr:sp macro="" textlink="">
      <xdr:nvSpPr>
        <xdr:cNvPr id="472" name="普通建設事業費 （ うち更新整備　）該当値テキスト"/>
        <xdr:cNvSpPr txBox="1"/>
      </xdr:nvSpPr>
      <xdr:spPr>
        <a:xfrm>
          <a:off x="10528300" y="163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53023</xdr:rowOff>
    </xdr:from>
    <xdr:to>
      <xdr:col>14</xdr:col>
      <xdr:colOff>79375</xdr:colOff>
      <xdr:row>98</xdr:row>
      <xdr:rowOff>154623</xdr:rowOff>
    </xdr:to>
    <xdr:sp macro="" textlink="">
      <xdr:nvSpPr>
        <xdr:cNvPr id="473" name="円/楕円 472"/>
        <xdr:cNvSpPr/>
      </xdr:nvSpPr>
      <xdr:spPr>
        <a:xfrm>
          <a:off x="9588500" y="168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145750</xdr:rowOff>
    </xdr:from>
    <xdr:ext cx="469744" cy="259045"/>
    <xdr:sp macro="" textlink="">
      <xdr:nvSpPr>
        <xdr:cNvPr id="474" name="テキスト ボックス 473"/>
        <xdr:cNvSpPr txBox="1"/>
      </xdr:nvSpPr>
      <xdr:spPr>
        <a:xfrm>
          <a:off x="9404427"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108547</xdr:rowOff>
    </xdr:from>
    <xdr:to>
      <xdr:col>12</xdr:col>
      <xdr:colOff>561975</xdr:colOff>
      <xdr:row>99</xdr:row>
      <xdr:rowOff>38697</xdr:rowOff>
    </xdr:to>
    <xdr:sp macro="" textlink="">
      <xdr:nvSpPr>
        <xdr:cNvPr id="475" name="円/楕円 474"/>
        <xdr:cNvSpPr/>
      </xdr:nvSpPr>
      <xdr:spPr>
        <a:xfrm>
          <a:off x="8699500" y="169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29824</xdr:rowOff>
    </xdr:from>
    <xdr:ext cx="469744" cy="259045"/>
    <xdr:sp macro="" textlink="">
      <xdr:nvSpPr>
        <xdr:cNvPr id="476" name="テキスト ボックス 475"/>
        <xdr:cNvSpPr txBox="1"/>
      </xdr:nvSpPr>
      <xdr:spPr>
        <a:xfrm>
          <a:off x="8515427" y="170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92329</xdr:rowOff>
    </xdr:from>
    <xdr:to>
      <xdr:col>22</xdr:col>
      <xdr:colOff>415925</xdr:colOff>
      <xdr:row>39</xdr:row>
      <xdr:rowOff>22479</xdr:rowOff>
    </xdr:to>
    <xdr:sp macro="" textlink="">
      <xdr:nvSpPr>
        <xdr:cNvPr id="509" name="フローチャート : 判断 508"/>
        <xdr:cNvSpPr/>
      </xdr:nvSpPr>
      <xdr:spPr>
        <a:xfrm>
          <a:off x="154305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39006</xdr:rowOff>
    </xdr:from>
    <xdr:ext cx="378565" cy="259045"/>
    <xdr:sp macro="" textlink="">
      <xdr:nvSpPr>
        <xdr:cNvPr id="510" name="テキスト ボックス 509"/>
        <xdr:cNvSpPr txBox="1"/>
      </xdr:nvSpPr>
      <xdr:spPr>
        <a:xfrm>
          <a:off x="15292017" y="63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17007</xdr:rowOff>
    </xdr:from>
    <xdr:to>
      <xdr:col>23</xdr:col>
      <xdr:colOff>517525</xdr:colOff>
      <xdr:row>77</xdr:row>
      <xdr:rowOff>28110</xdr:rowOff>
    </xdr:to>
    <xdr:cxnSp macro="">
      <xdr:nvCxnSpPr>
        <xdr:cNvPr id="613" name="直線コネクタ 612"/>
        <xdr:cNvCxnSpPr/>
      </xdr:nvCxnSpPr>
      <xdr:spPr>
        <a:xfrm flipV="1">
          <a:off x="15481300" y="13218657"/>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170055</xdr:rowOff>
    </xdr:from>
    <xdr:to>
      <xdr:col>22</xdr:col>
      <xdr:colOff>365125</xdr:colOff>
      <xdr:row>77</xdr:row>
      <xdr:rowOff>28110</xdr:rowOff>
    </xdr:to>
    <xdr:cxnSp macro="">
      <xdr:nvCxnSpPr>
        <xdr:cNvPr id="616" name="直線コネクタ 615"/>
        <xdr:cNvCxnSpPr/>
      </xdr:nvCxnSpPr>
      <xdr:spPr>
        <a:xfrm>
          <a:off x="14592300" y="13200255"/>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76964</xdr:rowOff>
    </xdr:from>
    <xdr:to>
      <xdr:col>22</xdr:col>
      <xdr:colOff>415925</xdr:colOff>
      <xdr:row>77</xdr:row>
      <xdr:rowOff>7114</xdr:rowOff>
    </xdr:to>
    <xdr:sp macro="" textlink="">
      <xdr:nvSpPr>
        <xdr:cNvPr id="617" name="フローチャート : 判断 616"/>
        <xdr:cNvSpPr/>
      </xdr:nvSpPr>
      <xdr:spPr>
        <a:xfrm>
          <a:off x="15430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23641</xdr:rowOff>
    </xdr:from>
    <xdr:ext cx="534377" cy="259045"/>
    <xdr:sp macro="" textlink="">
      <xdr:nvSpPr>
        <xdr:cNvPr id="618" name="テキスト ボックス 617"/>
        <xdr:cNvSpPr txBox="1"/>
      </xdr:nvSpPr>
      <xdr:spPr>
        <a:xfrm>
          <a:off x="15214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156797</xdr:rowOff>
    </xdr:from>
    <xdr:to>
      <xdr:col>21</xdr:col>
      <xdr:colOff>161925</xdr:colOff>
      <xdr:row>76</xdr:row>
      <xdr:rowOff>170055</xdr:rowOff>
    </xdr:to>
    <xdr:cxnSp macro="">
      <xdr:nvCxnSpPr>
        <xdr:cNvPr id="619" name="直線コネクタ 618"/>
        <xdr:cNvCxnSpPr/>
      </xdr:nvCxnSpPr>
      <xdr:spPr>
        <a:xfrm>
          <a:off x="13703300" y="1318699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152877</xdr:rowOff>
    </xdr:from>
    <xdr:to>
      <xdr:col>19</xdr:col>
      <xdr:colOff>644525</xdr:colOff>
      <xdr:row>76</xdr:row>
      <xdr:rowOff>156797</xdr:rowOff>
    </xdr:to>
    <xdr:cxnSp macro="">
      <xdr:nvCxnSpPr>
        <xdr:cNvPr id="622" name="直線コネクタ 621"/>
        <xdr:cNvCxnSpPr/>
      </xdr:nvCxnSpPr>
      <xdr:spPr>
        <a:xfrm>
          <a:off x="12814300" y="13183077"/>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137657</xdr:rowOff>
    </xdr:from>
    <xdr:to>
      <xdr:col>23</xdr:col>
      <xdr:colOff>568325</xdr:colOff>
      <xdr:row>77</xdr:row>
      <xdr:rowOff>67807</xdr:rowOff>
    </xdr:to>
    <xdr:sp macro="" textlink="">
      <xdr:nvSpPr>
        <xdr:cNvPr id="632" name="円/楕円 631"/>
        <xdr:cNvSpPr/>
      </xdr:nvSpPr>
      <xdr:spPr>
        <a:xfrm>
          <a:off x="16268700" y="131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116084</xdr:rowOff>
    </xdr:from>
    <xdr:ext cx="534377" cy="259045"/>
    <xdr:sp macro="" textlink="">
      <xdr:nvSpPr>
        <xdr:cNvPr id="633" name="公債費該当値テキスト"/>
        <xdr:cNvSpPr txBox="1"/>
      </xdr:nvSpPr>
      <xdr:spPr>
        <a:xfrm>
          <a:off x="16370300" y="131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148760</xdr:rowOff>
    </xdr:from>
    <xdr:to>
      <xdr:col>22</xdr:col>
      <xdr:colOff>415925</xdr:colOff>
      <xdr:row>77</xdr:row>
      <xdr:rowOff>78910</xdr:rowOff>
    </xdr:to>
    <xdr:sp macro="" textlink="">
      <xdr:nvSpPr>
        <xdr:cNvPr id="634" name="円/楕円 633"/>
        <xdr:cNvSpPr/>
      </xdr:nvSpPr>
      <xdr:spPr>
        <a:xfrm>
          <a:off x="15430500" y="131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70037</xdr:rowOff>
    </xdr:from>
    <xdr:ext cx="534377" cy="259045"/>
    <xdr:sp macro="" textlink="">
      <xdr:nvSpPr>
        <xdr:cNvPr id="635" name="テキスト ボックス 634"/>
        <xdr:cNvSpPr txBox="1"/>
      </xdr:nvSpPr>
      <xdr:spPr>
        <a:xfrm>
          <a:off x="15214111" y="132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119255</xdr:rowOff>
    </xdr:from>
    <xdr:to>
      <xdr:col>21</xdr:col>
      <xdr:colOff>212725</xdr:colOff>
      <xdr:row>77</xdr:row>
      <xdr:rowOff>49405</xdr:rowOff>
    </xdr:to>
    <xdr:sp macro="" textlink="">
      <xdr:nvSpPr>
        <xdr:cNvPr id="636" name="円/楕円 635"/>
        <xdr:cNvSpPr/>
      </xdr:nvSpPr>
      <xdr:spPr>
        <a:xfrm>
          <a:off x="14541500" y="13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40532</xdr:rowOff>
    </xdr:from>
    <xdr:ext cx="534377" cy="259045"/>
    <xdr:sp macro="" textlink="">
      <xdr:nvSpPr>
        <xdr:cNvPr id="637" name="テキスト ボックス 636"/>
        <xdr:cNvSpPr txBox="1"/>
      </xdr:nvSpPr>
      <xdr:spPr>
        <a:xfrm>
          <a:off x="14325111" y="132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105997</xdr:rowOff>
    </xdr:from>
    <xdr:to>
      <xdr:col>20</xdr:col>
      <xdr:colOff>9525</xdr:colOff>
      <xdr:row>77</xdr:row>
      <xdr:rowOff>36147</xdr:rowOff>
    </xdr:to>
    <xdr:sp macro="" textlink="">
      <xdr:nvSpPr>
        <xdr:cNvPr id="638" name="円/楕円 637"/>
        <xdr:cNvSpPr/>
      </xdr:nvSpPr>
      <xdr:spPr>
        <a:xfrm>
          <a:off x="13652500" y="131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27274</xdr:rowOff>
    </xdr:from>
    <xdr:ext cx="534377" cy="259045"/>
    <xdr:sp macro="" textlink="">
      <xdr:nvSpPr>
        <xdr:cNvPr id="639" name="テキスト ボックス 638"/>
        <xdr:cNvSpPr txBox="1"/>
      </xdr:nvSpPr>
      <xdr:spPr>
        <a:xfrm>
          <a:off x="13436111" y="132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102077</xdr:rowOff>
    </xdr:from>
    <xdr:to>
      <xdr:col>18</xdr:col>
      <xdr:colOff>492125</xdr:colOff>
      <xdr:row>77</xdr:row>
      <xdr:rowOff>32227</xdr:rowOff>
    </xdr:to>
    <xdr:sp macro="" textlink="">
      <xdr:nvSpPr>
        <xdr:cNvPr id="640" name="円/楕円 639"/>
        <xdr:cNvSpPr/>
      </xdr:nvSpPr>
      <xdr:spPr>
        <a:xfrm>
          <a:off x="12763500" y="131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23354</xdr:rowOff>
    </xdr:from>
    <xdr:ext cx="534377" cy="259045"/>
    <xdr:sp macro="" textlink="">
      <xdr:nvSpPr>
        <xdr:cNvPr id="641" name="テキスト ボックス 640"/>
        <xdr:cNvSpPr txBox="1"/>
      </xdr:nvSpPr>
      <xdr:spPr>
        <a:xfrm>
          <a:off x="12547111" y="132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14153</xdr:rowOff>
    </xdr:from>
    <xdr:to>
      <xdr:col>23</xdr:col>
      <xdr:colOff>517525</xdr:colOff>
      <xdr:row>98</xdr:row>
      <xdr:rowOff>48374</xdr:rowOff>
    </xdr:to>
    <xdr:cxnSp macro="">
      <xdr:nvCxnSpPr>
        <xdr:cNvPr id="668" name="直線コネクタ 667"/>
        <xdr:cNvCxnSpPr/>
      </xdr:nvCxnSpPr>
      <xdr:spPr>
        <a:xfrm>
          <a:off x="15481300" y="16644803"/>
          <a:ext cx="838200" cy="2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14153</xdr:rowOff>
    </xdr:from>
    <xdr:to>
      <xdr:col>22</xdr:col>
      <xdr:colOff>365125</xdr:colOff>
      <xdr:row>98</xdr:row>
      <xdr:rowOff>74549</xdr:rowOff>
    </xdr:to>
    <xdr:cxnSp macro="">
      <xdr:nvCxnSpPr>
        <xdr:cNvPr id="671" name="直線コネクタ 670"/>
        <xdr:cNvCxnSpPr/>
      </xdr:nvCxnSpPr>
      <xdr:spPr>
        <a:xfrm flipV="1">
          <a:off x="14592300" y="16644803"/>
          <a:ext cx="889000" cy="23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110159</xdr:rowOff>
    </xdr:from>
    <xdr:to>
      <xdr:col>22</xdr:col>
      <xdr:colOff>415925</xdr:colOff>
      <xdr:row>97</xdr:row>
      <xdr:rowOff>40309</xdr:rowOff>
    </xdr:to>
    <xdr:sp macro="" textlink="">
      <xdr:nvSpPr>
        <xdr:cNvPr id="672" name="フローチャート : 判断 671"/>
        <xdr:cNvSpPr/>
      </xdr:nvSpPr>
      <xdr:spPr>
        <a:xfrm>
          <a:off x="15430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56836</xdr:rowOff>
    </xdr:from>
    <xdr:ext cx="534377" cy="259045"/>
    <xdr:sp macro="" textlink="">
      <xdr:nvSpPr>
        <xdr:cNvPr id="673" name="テキスト ボックス 672"/>
        <xdr:cNvSpPr txBox="1"/>
      </xdr:nvSpPr>
      <xdr:spPr>
        <a:xfrm>
          <a:off x="15214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74549</xdr:rowOff>
    </xdr:from>
    <xdr:to>
      <xdr:col>21</xdr:col>
      <xdr:colOff>161925</xdr:colOff>
      <xdr:row>98</xdr:row>
      <xdr:rowOff>93111</xdr:rowOff>
    </xdr:to>
    <xdr:cxnSp macro="">
      <xdr:nvCxnSpPr>
        <xdr:cNvPr id="674" name="直線コネクタ 673"/>
        <xdr:cNvCxnSpPr/>
      </xdr:nvCxnSpPr>
      <xdr:spPr>
        <a:xfrm flipV="1">
          <a:off x="13703300" y="16876649"/>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19594</xdr:rowOff>
    </xdr:from>
    <xdr:to>
      <xdr:col>19</xdr:col>
      <xdr:colOff>644525</xdr:colOff>
      <xdr:row>98</xdr:row>
      <xdr:rowOff>93111</xdr:rowOff>
    </xdr:to>
    <xdr:cxnSp macro="">
      <xdr:nvCxnSpPr>
        <xdr:cNvPr id="677" name="直線コネクタ 676"/>
        <xdr:cNvCxnSpPr/>
      </xdr:nvCxnSpPr>
      <xdr:spPr>
        <a:xfrm>
          <a:off x="12814300" y="16821694"/>
          <a:ext cx="889000" cy="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169024</xdr:rowOff>
    </xdr:from>
    <xdr:to>
      <xdr:col>23</xdr:col>
      <xdr:colOff>568325</xdr:colOff>
      <xdr:row>98</xdr:row>
      <xdr:rowOff>99174</xdr:rowOff>
    </xdr:to>
    <xdr:sp macro="" textlink="">
      <xdr:nvSpPr>
        <xdr:cNvPr id="687" name="円/楕円 686"/>
        <xdr:cNvSpPr/>
      </xdr:nvSpPr>
      <xdr:spPr>
        <a:xfrm>
          <a:off x="16268700" y="167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83951</xdr:rowOff>
    </xdr:from>
    <xdr:ext cx="469744" cy="259045"/>
    <xdr:sp macro="" textlink="">
      <xdr:nvSpPr>
        <xdr:cNvPr id="688" name="積立金該当値テキスト"/>
        <xdr:cNvSpPr txBox="1"/>
      </xdr:nvSpPr>
      <xdr:spPr>
        <a:xfrm>
          <a:off x="16370300" y="167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134803</xdr:rowOff>
    </xdr:from>
    <xdr:to>
      <xdr:col>22</xdr:col>
      <xdr:colOff>415925</xdr:colOff>
      <xdr:row>97</xdr:row>
      <xdr:rowOff>64953</xdr:rowOff>
    </xdr:to>
    <xdr:sp macro="" textlink="">
      <xdr:nvSpPr>
        <xdr:cNvPr id="689" name="円/楕円 688"/>
        <xdr:cNvSpPr/>
      </xdr:nvSpPr>
      <xdr:spPr>
        <a:xfrm>
          <a:off x="15430500" y="165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56080</xdr:rowOff>
    </xdr:from>
    <xdr:ext cx="534377" cy="259045"/>
    <xdr:sp macro="" textlink="">
      <xdr:nvSpPr>
        <xdr:cNvPr id="690" name="テキスト ボックス 689"/>
        <xdr:cNvSpPr txBox="1"/>
      </xdr:nvSpPr>
      <xdr:spPr>
        <a:xfrm>
          <a:off x="15214111" y="1668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23749</xdr:rowOff>
    </xdr:from>
    <xdr:to>
      <xdr:col>21</xdr:col>
      <xdr:colOff>212725</xdr:colOff>
      <xdr:row>98</xdr:row>
      <xdr:rowOff>125349</xdr:rowOff>
    </xdr:to>
    <xdr:sp macro="" textlink="">
      <xdr:nvSpPr>
        <xdr:cNvPr id="691" name="円/楕円 690"/>
        <xdr:cNvSpPr/>
      </xdr:nvSpPr>
      <xdr:spPr>
        <a:xfrm>
          <a:off x="14541500" y="168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116476</xdr:rowOff>
    </xdr:from>
    <xdr:ext cx="469744" cy="259045"/>
    <xdr:sp macro="" textlink="">
      <xdr:nvSpPr>
        <xdr:cNvPr id="692" name="テキスト ボックス 691"/>
        <xdr:cNvSpPr txBox="1"/>
      </xdr:nvSpPr>
      <xdr:spPr>
        <a:xfrm>
          <a:off x="14357427" y="169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42311</xdr:rowOff>
    </xdr:from>
    <xdr:to>
      <xdr:col>20</xdr:col>
      <xdr:colOff>9525</xdr:colOff>
      <xdr:row>98</xdr:row>
      <xdr:rowOff>143911</xdr:rowOff>
    </xdr:to>
    <xdr:sp macro="" textlink="">
      <xdr:nvSpPr>
        <xdr:cNvPr id="693" name="円/楕円 692"/>
        <xdr:cNvSpPr/>
      </xdr:nvSpPr>
      <xdr:spPr>
        <a:xfrm>
          <a:off x="13652500" y="168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135038</xdr:rowOff>
    </xdr:from>
    <xdr:ext cx="469744" cy="259045"/>
    <xdr:sp macro="" textlink="">
      <xdr:nvSpPr>
        <xdr:cNvPr id="694" name="テキスト ボックス 693"/>
        <xdr:cNvSpPr txBox="1"/>
      </xdr:nvSpPr>
      <xdr:spPr>
        <a:xfrm>
          <a:off x="13468427" y="169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140244</xdr:rowOff>
    </xdr:from>
    <xdr:to>
      <xdr:col>18</xdr:col>
      <xdr:colOff>492125</xdr:colOff>
      <xdr:row>98</xdr:row>
      <xdr:rowOff>70394</xdr:rowOff>
    </xdr:to>
    <xdr:sp macro="" textlink="">
      <xdr:nvSpPr>
        <xdr:cNvPr id="695" name="円/楕円 694"/>
        <xdr:cNvSpPr/>
      </xdr:nvSpPr>
      <xdr:spPr>
        <a:xfrm>
          <a:off x="12763500" y="167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61521</xdr:rowOff>
    </xdr:from>
    <xdr:ext cx="469744" cy="259045"/>
    <xdr:sp macro="" textlink="">
      <xdr:nvSpPr>
        <xdr:cNvPr id="696" name="テキスト ボックス 695"/>
        <xdr:cNvSpPr txBox="1"/>
      </xdr:nvSpPr>
      <xdr:spPr>
        <a:xfrm>
          <a:off x="12579427" y="1686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86959</xdr:rowOff>
    </xdr:from>
    <xdr:to>
      <xdr:col>32</xdr:col>
      <xdr:colOff>187325</xdr:colOff>
      <xdr:row>39</xdr:row>
      <xdr:rowOff>98878</xdr:rowOff>
    </xdr:to>
    <xdr:cxnSp macro="">
      <xdr:nvCxnSpPr>
        <xdr:cNvPr id="727" name="直線コネクタ 726"/>
        <xdr:cNvCxnSpPr/>
      </xdr:nvCxnSpPr>
      <xdr:spPr>
        <a:xfrm flipV="1">
          <a:off x="21323300" y="6773509"/>
          <a:ext cx="8382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119271</xdr:rowOff>
    </xdr:from>
    <xdr:to>
      <xdr:col>31</xdr:col>
      <xdr:colOff>85725</xdr:colOff>
      <xdr:row>39</xdr:row>
      <xdr:rowOff>49421</xdr:rowOff>
    </xdr:to>
    <xdr:sp macro="" textlink="">
      <xdr:nvSpPr>
        <xdr:cNvPr id="731" name="フローチャート : 判断 730"/>
        <xdr:cNvSpPr/>
      </xdr:nvSpPr>
      <xdr:spPr>
        <a:xfrm>
          <a:off x="21272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65948</xdr:rowOff>
    </xdr:from>
    <xdr:ext cx="378565" cy="259045"/>
    <xdr:sp macro="" textlink="">
      <xdr:nvSpPr>
        <xdr:cNvPr id="732" name="テキスト ボックス 731"/>
        <xdr:cNvSpPr txBox="1"/>
      </xdr:nvSpPr>
      <xdr:spPr>
        <a:xfrm>
          <a:off x="21134017" y="640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36159</xdr:rowOff>
    </xdr:from>
    <xdr:to>
      <xdr:col>32</xdr:col>
      <xdr:colOff>238125</xdr:colOff>
      <xdr:row>39</xdr:row>
      <xdr:rowOff>137759</xdr:rowOff>
    </xdr:to>
    <xdr:sp macro="" textlink="">
      <xdr:nvSpPr>
        <xdr:cNvPr id="746" name="円/楕円 745"/>
        <xdr:cNvSpPr/>
      </xdr:nvSpPr>
      <xdr:spPr>
        <a:xfrm>
          <a:off x="221107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122536</xdr:rowOff>
    </xdr:from>
    <xdr:ext cx="313932" cy="259045"/>
    <xdr:sp macro="" textlink="">
      <xdr:nvSpPr>
        <xdr:cNvPr id="747" name="投資及び出資金該当値テキスト"/>
        <xdr:cNvSpPr txBox="1"/>
      </xdr:nvSpPr>
      <xdr:spPr>
        <a:xfrm>
          <a:off x="22212300" y="6637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57839</xdr:rowOff>
    </xdr:from>
    <xdr:to>
      <xdr:col>32</xdr:col>
      <xdr:colOff>187325</xdr:colOff>
      <xdr:row>59</xdr:row>
      <xdr:rowOff>58275</xdr:rowOff>
    </xdr:to>
    <xdr:cxnSp macro="">
      <xdr:nvCxnSpPr>
        <xdr:cNvPr id="786" name="直線コネクタ 785"/>
        <xdr:cNvCxnSpPr/>
      </xdr:nvCxnSpPr>
      <xdr:spPr>
        <a:xfrm flipV="1">
          <a:off x="21323300" y="10173389"/>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58275</xdr:rowOff>
    </xdr:from>
    <xdr:to>
      <xdr:col>31</xdr:col>
      <xdr:colOff>34925</xdr:colOff>
      <xdr:row>59</xdr:row>
      <xdr:rowOff>58710</xdr:rowOff>
    </xdr:to>
    <xdr:cxnSp macro="">
      <xdr:nvCxnSpPr>
        <xdr:cNvPr id="789" name="直線コネクタ 788"/>
        <xdr:cNvCxnSpPr/>
      </xdr:nvCxnSpPr>
      <xdr:spPr>
        <a:xfrm flipV="1">
          <a:off x="20434300" y="10173825"/>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88682</xdr:rowOff>
    </xdr:from>
    <xdr:to>
      <xdr:col>31</xdr:col>
      <xdr:colOff>85725</xdr:colOff>
      <xdr:row>59</xdr:row>
      <xdr:rowOff>18832</xdr:rowOff>
    </xdr:to>
    <xdr:sp macro="" textlink="">
      <xdr:nvSpPr>
        <xdr:cNvPr id="790" name="フローチャート : 判断 789"/>
        <xdr:cNvSpPr/>
      </xdr:nvSpPr>
      <xdr:spPr>
        <a:xfrm>
          <a:off x="21272500" y="1003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35359</xdr:rowOff>
    </xdr:from>
    <xdr:ext cx="469744" cy="259045"/>
    <xdr:sp macro="" textlink="">
      <xdr:nvSpPr>
        <xdr:cNvPr id="791" name="テキスト ボックス 790"/>
        <xdr:cNvSpPr txBox="1"/>
      </xdr:nvSpPr>
      <xdr:spPr>
        <a:xfrm>
          <a:off x="21088427" y="980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58710</xdr:rowOff>
    </xdr:from>
    <xdr:to>
      <xdr:col>29</xdr:col>
      <xdr:colOff>517525</xdr:colOff>
      <xdr:row>59</xdr:row>
      <xdr:rowOff>59146</xdr:rowOff>
    </xdr:to>
    <xdr:cxnSp macro="">
      <xdr:nvCxnSpPr>
        <xdr:cNvPr id="792" name="直線コネクタ 791"/>
        <xdr:cNvCxnSpPr/>
      </xdr:nvCxnSpPr>
      <xdr:spPr>
        <a:xfrm flipV="1">
          <a:off x="19545300" y="10174260"/>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59146</xdr:rowOff>
    </xdr:from>
    <xdr:to>
      <xdr:col>28</xdr:col>
      <xdr:colOff>314325</xdr:colOff>
      <xdr:row>59</xdr:row>
      <xdr:rowOff>59255</xdr:rowOff>
    </xdr:to>
    <xdr:cxnSp macro="">
      <xdr:nvCxnSpPr>
        <xdr:cNvPr id="795" name="直線コネクタ 794"/>
        <xdr:cNvCxnSpPr/>
      </xdr:nvCxnSpPr>
      <xdr:spPr>
        <a:xfrm flipV="1">
          <a:off x="18656300" y="1017469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7039</xdr:rowOff>
    </xdr:from>
    <xdr:to>
      <xdr:col>32</xdr:col>
      <xdr:colOff>238125</xdr:colOff>
      <xdr:row>59</xdr:row>
      <xdr:rowOff>108639</xdr:rowOff>
    </xdr:to>
    <xdr:sp macro="" textlink="">
      <xdr:nvSpPr>
        <xdr:cNvPr id="805" name="円/楕円 804"/>
        <xdr:cNvSpPr/>
      </xdr:nvSpPr>
      <xdr:spPr>
        <a:xfrm>
          <a:off x="22110700" y="1012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93416</xdr:rowOff>
    </xdr:from>
    <xdr:ext cx="378565" cy="259045"/>
    <xdr:sp macro="" textlink="">
      <xdr:nvSpPr>
        <xdr:cNvPr id="806" name="貸付金該当値テキスト"/>
        <xdr:cNvSpPr txBox="1"/>
      </xdr:nvSpPr>
      <xdr:spPr>
        <a:xfrm>
          <a:off x="22212300" y="1003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7475</xdr:rowOff>
    </xdr:from>
    <xdr:to>
      <xdr:col>31</xdr:col>
      <xdr:colOff>85725</xdr:colOff>
      <xdr:row>59</xdr:row>
      <xdr:rowOff>109075</xdr:rowOff>
    </xdr:to>
    <xdr:sp macro="" textlink="">
      <xdr:nvSpPr>
        <xdr:cNvPr id="807" name="円/楕円 806"/>
        <xdr:cNvSpPr/>
      </xdr:nvSpPr>
      <xdr:spPr>
        <a:xfrm>
          <a:off x="212725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100202</xdr:rowOff>
    </xdr:from>
    <xdr:ext cx="378565" cy="259045"/>
    <xdr:sp macro="" textlink="">
      <xdr:nvSpPr>
        <xdr:cNvPr id="808" name="テキスト ボックス 807"/>
        <xdr:cNvSpPr txBox="1"/>
      </xdr:nvSpPr>
      <xdr:spPr>
        <a:xfrm>
          <a:off x="21134017" y="10215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7910</xdr:rowOff>
    </xdr:from>
    <xdr:to>
      <xdr:col>29</xdr:col>
      <xdr:colOff>568325</xdr:colOff>
      <xdr:row>59</xdr:row>
      <xdr:rowOff>109510</xdr:rowOff>
    </xdr:to>
    <xdr:sp macro="" textlink="">
      <xdr:nvSpPr>
        <xdr:cNvPr id="809" name="円/楕円 808"/>
        <xdr:cNvSpPr/>
      </xdr:nvSpPr>
      <xdr:spPr>
        <a:xfrm>
          <a:off x="20383500" y="101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100637</xdr:rowOff>
    </xdr:from>
    <xdr:ext cx="378565" cy="259045"/>
    <xdr:sp macro="" textlink="">
      <xdr:nvSpPr>
        <xdr:cNvPr id="810" name="テキスト ボックス 809"/>
        <xdr:cNvSpPr txBox="1"/>
      </xdr:nvSpPr>
      <xdr:spPr>
        <a:xfrm>
          <a:off x="20245017" y="10216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8346</xdr:rowOff>
    </xdr:from>
    <xdr:to>
      <xdr:col>28</xdr:col>
      <xdr:colOff>365125</xdr:colOff>
      <xdr:row>59</xdr:row>
      <xdr:rowOff>109946</xdr:rowOff>
    </xdr:to>
    <xdr:sp macro="" textlink="">
      <xdr:nvSpPr>
        <xdr:cNvPr id="811" name="円/楕円 810"/>
        <xdr:cNvSpPr/>
      </xdr:nvSpPr>
      <xdr:spPr>
        <a:xfrm>
          <a:off x="19494500" y="101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101073</xdr:rowOff>
    </xdr:from>
    <xdr:ext cx="378565" cy="259045"/>
    <xdr:sp macro="" textlink="">
      <xdr:nvSpPr>
        <xdr:cNvPr id="812" name="テキスト ボックス 811"/>
        <xdr:cNvSpPr txBox="1"/>
      </xdr:nvSpPr>
      <xdr:spPr>
        <a:xfrm>
          <a:off x="19356017" y="1021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8455</xdr:rowOff>
    </xdr:from>
    <xdr:to>
      <xdr:col>27</xdr:col>
      <xdr:colOff>161925</xdr:colOff>
      <xdr:row>59</xdr:row>
      <xdr:rowOff>110055</xdr:rowOff>
    </xdr:to>
    <xdr:sp macro="" textlink="">
      <xdr:nvSpPr>
        <xdr:cNvPr id="813" name="円/楕円 812"/>
        <xdr:cNvSpPr/>
      </xdr:nvSpPr>
      <xdr:spPr>
        <a:xfrm>
          <a:off x="18605500" y="101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101182</xdr:rowOff>
    </xdr:from>
    <xdr:ext cx="378565" cy="259045"/>
    <xdr:sp macro="" textlink="">
      <xdr:nvSpPr>
        <xdr:cNvPr id="814" name="テキスト ボックス 813"/>
        <xdr:cNvSpPr txBox="1"/>
      </xdr:nvSpPr>
      <xdr:spPr>
        <a:xfrm>
          <a:off x="18467017" y="1021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108038</xdr:rowOff>
    </xdr:from>
    <xdr:to>
      <xdr:col>32</xdr:col>
      <xdr:colOff>187325</xdr:colOff>
      <xdr:row>76</xdr:row>
      <xdr:rowOff>117469</xdr:rowOff>
    </xdr:to>
    <xdr:cxnSp macro="">
      <xdr:nvCxnSpPr>
        <xdr:cNvPr id="844" name="直線コネクタ 843"/>
        <xdr:cNvCxnSpPr/>
      </xdr:nvCxnSpPr>
      <xdr:spPr>
        <a:xfrm flipV="1">
          <a:off x="21323300" y="13138238"/>
          <a:ext cx="8382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117469</xdr:rowOff>
    </xdr:from>
    <xdr:to>
      <xdr:col>31</xdr:col>
      <xdr:colOff>34925</xdr:colOff>
      <xdr:row>76</xdr:row>
      <xdr:rowOff>149073</xdr:rowOff>
    </xdr:to>
    <xdr:cxnSp macro="">
      <xdr:nvCxnSpPr>
        <xdr:cNvPr id="847" name="直線コネクタ 846"/>
        <xdr:cNvCxnSpPr/>
      </xdr:nvCxnSpPr>
      <xdr:spPr>
        <a:xfrm flipV="1">
          <a:off x="20434300" y="13147669"/>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84595</xdr:rowOff>
    </xdr:from>
    <xdr:to>
      <xdr:col>31</xdr:col>
      <xdr:colOff>85725</xdr:colOff>
      <xdr:row>77</xdr:row>
      <xdr:rowOff>14745</xdr:rowOff>
    </xdr:to>
    <xdr:sp macro="" textlink="">
      <xdr:nvSpPr>
        <xdr:cNvPr id="848" name="フローチャート : 判断 847"/>
        <xdr:cNvSpPr/>
      </xdr:nvSpPr>
      <xdr:spPr>
        <a:xfrm>
          <a:off x="21272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5872</xdr:rowOff>
    </xdr:from>
    <xdr:ext cx="534377" cy="259045"/>
    <xdr:sp macro="" textlink="">
      <xdr:nvSpPr>
        <xdr:cNvPr id="849" name="テキスト ボックス 848"/>
        <xdr:cNvSpPr txBox="1"/>
      </xdr:nvSpPr>
      <xdr:spPr>
        <a:xfrm>
          <a:off x="21056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149073</xdr:rowOff>
    </xdr:from>
    <xdr:to>
      <xdr:col>29</xdr:col>
      <xdr:colOff>517525</xdr:colOff>
      <xdr:row>76</xdr:row>
      <xdr:rowOff>149282</xdr:rowOff>
    </xdr:to>
    <xdr:cxnSp macro="">
      <xdr:nvCxnSpPr>
        <xdr:cNvPr id="850" name="直線コネクタ 849"/>
        <xdr:cNvCxnSpPr/>
      </xdr:nvCxnSpPr>
      <xdr:spPr>
        <a:xfrm flipV="1">
          <a:off x="19545300" y="13179273"/>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141776</xdr:rowOff>
    </xdr:from>
    <xdr:to>
      <xdr:col>28</xdr:col>
      <xdr:colOff>314325</xdr:colOff>
      <xdr:row>76</xdr:row>
      <xdr:rowOff>149282</xdr:rowOff>
    </xdr:to>
    <xdr:cxnSp macro="">
      <xdr:nvCxnSpPr>
        <xdr:cNvPr id="853" name="直線コネクタ 852"/>
        <xdr:cNvCxnSpPr/>
      </xdr:nvCxnSpPr>
      <xdr:spPr>
        <a:xfrm>
          <a:off x="18656300" y="13171976"/>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57238</xdr:rowOff>
    </xdr:from>
    <xdr:to>
      <xdr:col>32</xdr:col>
      <xdr:colOff>238125</xdr:colOff>
      <xdr:row>76</xdr:row>
      <xdr:rowOff>158838</xdr:rowOff>
    </xdr:to>
    <xdr:sp macro="" textlink="">
      <xdr:nvSpPr>
        <xdr:cNvPr id="863" name="円/楕円 862"/>
        <xdr:cNvSpPr/>
      </xdr:nvSpPr>
      <xdr:spPr>
        <a:xfrm>
          <a:off x="221107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35665</xdr:rowOff>
    </xdr:from>
    <xdr:ext cx="534377" cy="259045"/>
    <xdr:sp macro="" textlink="">
      <xdr:nvSpPr>
        <xdr:cNvPr id="864" name="繰出金該当値テキスト"/>
        <xdr:cNvSpPr txBox="1"/>
      </xdr:nvSpPr>
      <xdr:spPr>
        <a:xfrm>
          <a:off x="22212300" y="13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66669</xdr:rowOff>
    </xdr:from>
    <xdr:to>
      <xdr:col>31</xdr:col>
      <xdr:colOff>85725</xdr:colOff>
      <xdr:row>76</xdr:row>
      <xdr:rowOff>168269</xdr:rowOff>
    </xdr:to>
    <xdr:sp macro="" textlink="">
      <xdr:nvSpPr>
        <xdr:cNvPr id="865" name="円/楕円 864"/>
        <xdr:cNvSpPr/>
      </xdr:nvSpPr>
      <xdr:spPr>
        <a:xfrm>
          <a:off x="21272500" y="130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13346</xdr:rowOff>
    </xdr:from>
    <xdr:ext cx="534377" cy="259045"/>
    <xdr:sp macro="" textlink="">
      <xdr:nvSpPr>
        <xdr:cNvPr id="866" name="テキスト ボックス 865"/>
        <xdr:cNvSpPr txBox="1"/>
      </xdr:nvSpPr>
      <xdr:spPr>
        <a:xfrm>
          <a:off x="21056111" y="128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98273</xdr:rowOff>
    </xdr:from>
    <xdr:to>
      <xdr:col>29</xdr:col>
      <xdr:colOff>568325</xdr:colOff>
      <xdr:row>77</xdr:row>
      <xdr:rowOff>28423</xdr:rowOff>
    </xdr:to>
    <xdr:sp macro="" textlink="">
      <xdr:nvSpPr>
        <xdr:cNvPr id="867" name="円/楕円 866"/>
        <xdr:cNvSpPr/>
      </xdr:nvSpPr>
      <xdr:spPr>
        <a:xfrm>
          <a:off x="20383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19550</xdr:rowOff>
    </xdr:from>
    <xdr:ext cx="534377" cy="259045"/>
    <xdr:sp macro="" textlink="">
      <xdr:nvSpPr>
        <xdr:cNvPr id="868" name="テキスト ボックス 867"/>
        <xdr:cNvSpPr txBox="1"/>
      </xdr:nvSpPr>
      <xdr:spPr>
        <a:xfrm>
          <a:off x="20167111" y="132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98482</xdr:rowOff>
    </xdr:from>
    <xdr:to>
      <xdr:col>28</xdr:col>
      <xdr:colOff>365125</xdr:colOff>
      <xdr:row>77</xdr:row>
      <xdr:rowOff>28632</xdr:rowOff>
    </xdr:to>
    <xdr:sp macro="" textlink="">
      <xdr:nvSpPr>
        <xdr:cNvPr id="869" name="円/楕円 868"/>
        <xdr:cNvSpPr/>
      </xdr:nvSpPr>
      <xdr:spPr>
        <a:xfrm>
          <a:off x="19494500" y="131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45159</xdr:rowOff>
    </xdr:from>
    <xdr:ext cx="534377" cy="259045"/>
    <xdr:sp macro="" textlink="">
      <xdr:nvSpPr>
        <xdr:cNvPr id="870" name="テキスト ボックス 869"/>
        <xdr:cNvSpPr txBox="1"/>
      </xdr:nvSpPr>
      <xdr:spPr>
        <a:xfrm>
          <a:off x="19278111" y="129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90976</xdr:rowOff>
    </xdr:from>
    <xdr:to>
      <xdr:col>27</xdr:col>
      <xdr:colOff>161925</xdr:colOff>
      <xdr:row>77</xdr:row>
      <xdr:rowOff>21126</xdr:rowOff>
    </xdr:to>
    <xdr:sp macro="" textlink="">
      <xdr:nvSpPr>
        <xdr:cNvPr id="871" name="円/楕円 870"/>
        <xdr:cNvSpPr/>
      </xdr:nvSpPr>
      <xdr:spPr>
        <a:xfrm>
          <a:off x="18605500" y="131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37654</xdr:rowOff>
    </xdr:from>
    <xdr:ext cx="534377" cy="259045"/>
    <xdr:sp macro="" textlink="">
      <xdr:nvSpPr>
        <xdr:cNvPr id="872" name="テキスト ボックス 871"/>
        <xdr:cNvSpPr txBox="1"/>
      </xdr:nvSpPr>
      <xdr:spPr>
        <a:xfrm>
          <a:off x="18389111" y="1289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歳出決算額全体は、住民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351,161</a:t>
          </a:r>
          <a:r>
            <a:rPr kumimoji="1" lang="ja-JP" altLang="en-US" sz="1300">
              <a:latin typeface="ＭＳ Ｐゴシック"/>
            </a:rPr>
            <a:t>円となっており、約</a:t>
          </a:r>
          <a:r>
            <a:rPr kumimoji="1" lang="en-US" altLang="ja-JP" sz="1300">
              <a:latin typeface="ＭＳ Ｐゴシック"/>
            </a:rPr>
            <a:t>20,000</a:t>
          </a:r>
          <a:r>
            <a:rPr kumimoji="1" lang="ja-JP" altLang="en-US" sz="1300">
              <a:latin typeface="ＭＳ Ｐゴシック"/>
            </a:rPr>
            <a:t>円上昇している。構成割合としては大型公共事業の影響で普通建設事業費の占める割合が</a:t>
          </a:r>
          <a:r>
            <a:rPr kumimoji="1" lang="en-US" altLang="ja-JP" sz="1300">
              <a:latin typeface="ＭＳ Ｐゴシック"/>
            </a:rPr>
            <a:t>21.1%</a:t>
          </a:r>
          <a:r>
            <a:rPr kumimoji="1" lang="ja-JP" altLang="en-US" sz="1300">
              <a:latin typeface="ＭＳ Ｐゴシック"/>
            </a:rPr>
            <a:t>となり、次いで扶助費が</a:t>
          </a:r>
          <a:r>
            <a:rPr kumimoji="1" lang="en-US" altLang="ja-JP" sz="1300">
              <a:latin typeface="ＭＳ Ｐゴシック"/>
            </a:rPr>
            <a:t>18.3%</a:t>
          </a:r>
          <a:r>
            <a:rPr kumimoji="1" lang="ja-JP" altLang="en-US" sz="1300">
              <a:latin typeface="ＭＳ Ｐゴシック"/>
            </a:rPr>
            <a:t>、物件費が</a:t>
          </a:r>
          <a:r>
            <a:rPr kumimoji="1" lang="en-US" altLang="ja-JP" sz="1300">
              <a:latin typeface="ＭＳ Ｐゴシック"/>
            </a:rPr>
            <a:t>15.0%</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　引き続き大型公共事業が控えていることや、老朽化した公共施設等の更新費用が上昇傾向にあると考えられることから、特に普通建設事業費のうち更新整備に係る費用が増加するものと予測しているが、今後の公債費等にも影響することから、公共施設等総合管理計画の適正な執行により、事業の選択と集中や国県補助の有効活用、有利な起債を選択するなど、効果的な投資が求められる。</a:t>
          </a:r>
          <a:endParaRPr kumimoji="1" lang="en-US" altLang="ja-JP" sz="1300">
            <a:latin typeface="ＭＳ Ｐゴシック"/>
          </a:endParaRPr>
        </a:p>
        <a:p>
          <a:r>
            <a:rPr kumimoji="1" lang="ja-JP" altLang="en-US" sz="1300">
              <a:latin typeface="ＭＳ Ｐゴシック"/>
            </a:rPr>
            <a:t>　また扶助費については、臨時福祉給付金等の国制度によるものや、社会保障経費対象者の自然増による地方負担の増加は避けられないものもあるが、類似団体平均を上回ったことから、今後も独自の健康増進施策や介護予防への取組みが重要となってくると考え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34,465
34,036
64.25
12,600,076
12,102,764
459,555
7,299,590
9,420,758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53.8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77597</xdr:rowOff>
    </xdr:from>
    <xdr:to>
      <xdr:col>6</xdr:col>
      <xdr:colOff>511175</xdr:colOff>
      <xdr:row>36</xdr:row>
      <xdr:rowOff>32639</xdr:rowOff>
    </xdr:to>
    <xdr:cxnSp macro="">
      <xdr:nvCxnSpPr>
        <xdr:cNvPr id="61" name="直線コネクタ 60"/>
        <xdr:cNvCxnSpPr/>
      </xdr:nvCxnSpPr>
      <xdr:spPr>
        <a:xfrm>
          <a:off x="3797300" y="6078347"/>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77597</xdr:rowOff>
    </xdr:from>
    <xdr:to>
      <xdr:col>5</xdr:col>
      <xdr:colOff>358775</xdr:colOff>
      <xdr:row>36</xdr:row>
      <xdr:rowOff>9398</xdr:rowOff>
    </xdr:to>
    <xdr:cxnSp macro="">
      <xdr:nvCxnSpPr>
        <xdr:cNvPr id="64" name="直線コネクタ 63"/>
        <xdr:cNvCxnSpPr/>
      </xdr:nvCxnSpPr>
      <xdr:spPr>
        <a:xfrm flipV="1">
          <a:off x="2908300" y="6078347"/>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9398</xdr:rowOff>
    </xdr:from>
    <xdr:to>
      <xdr:col>4</xdr:col>
      <xdr:colOff>155575</xdr:colOff>
      <xdr:row>36</xdr:row>
      <xdr:rowOff>66548</xdr:rowOff>
    </xdr:to>
    <xdr:cxnSp macro="">
      <xdr:nvCxnSpPr>
        <xdr:cNvPr id="67" name="直線コネクタ 66"/>
        <xdr:cNvCxnSpPr/>
      </xdr:nvCxnSpPr>
      <xdr:spPr>
        <a:xfrm flipV="1">
          <a:off x="2019300" y="61815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19304</xdr:rowOff>
    </xdr:from>
    <xdr:to>
      <xdr:col>2</xdr:col>
      <xdr:colOff>638175</xdr:colOff>
      <xdr:row>36</xdr:row>
      <xdr:rowOff>66548</xdr:rowOff>
    </xdr:to>
    <xdr:cxnSp macro="">
      <xdr:nvCxnSpPr>
        <xdr:cNvPr id="70" name="直線コネクタ 69"/>
        <xdr:cNvCxnSpPr/>
      </xdr:nvCxnSpPr>
      <xdr:spPr>
        <a:xfrm>
          <a:off x="1130300" y="619150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153289</xdr:rowOff>
    </xdr:from>
    <xdr:to>
      <xdr:col>6</xdr:col>
      <xdr:colOff>561975</xdr:colOff>
      <xdr:row>36</xdr:row>
      <xdr:rowOff>83439</xdr:rowOff>
    </xdr:to>
    <xdr:sp macro="" textlink="">
      <xdr:nvSpPr>
        <xdr:cNvPr id="80" name="円/楕円 79"/>
        <xdr:cNvSpPr/>
      </xdr:nvSpPr>
      <xdr:spPr>
        <a:xfrm>
          <a:off x="45847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131716</xdr:rowOff>
    </xdr:from>
    <xdr:ext cx="469744" cy="259045"/>
    <xdr:sp macro="" textlink="">
      <xdr:nvSpPr>
        <xdr:cNvPr id="81" name="議会費該当値テキスト"/>
        <xdr:cNvSpPr txBox="1"/>
      </xdr:nvSpPr>
      <xdr:spPr>
        <a:xfrm>
          <a:off x="4686300" y="61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26797</xdr:rowOff>
    </xdr:from>
    <xdr:to>
      <xdr:col>5</xdr:col>
      <xdr:colOff>409575</xdr:colOff>
      <xdr:row>35</xdr:row>
      <xdr:rowOff>128397</xdr:rowOff>
    </xdr:to>
    <xdr:sp macro="" textlink="">
      <xdr:nvSpPr>
        <xdr:cNvPr id="82" name="円/楕円 81"/>
        <xdr:cNvSpPr/>
      </xdr:nvSpPr>
      <xdr:spPr>
        <a:xfrm>
          <a:off x="3746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119524</xdr:rowOff>
    </xdr:from>
    <xdr:ext cx="469744" cy="259045"/>
    <xdr:sp macro="" textlink="">
      <xdr:nvSpPr>
        <xdr:cNvPr id="83" name="テキスト ボックス 82"/>
        <xdr:cNvSpPr txBox="1"/>
      </xdr:nvSpPr>
      <xdr:spPr>
        <a:xfrm>
          <a:off x="3562427"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130048</xdr:rowOff>
    </xdr:from>
    <xdr:to>
      <xdr:col>4</xdr:col>
      <xdr:colOff>206375</xdr:colOff>
      <xdr:row>36</xdr:row>
      <xdr:rowOff>60198</xdr:rowOff>
    </xdr:to>
    <xdr:sp macro="" textlink="">
      <xdr:nvSpPr>
        <xdr:cNvPr id="84" name="円/楕円 83"/>
        <xdr:cNvSpPr/>
      </xdr:nvSpPr>
      <xdr:spPr>
        <a:xfrm>
          <a:off x="2857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51325</xdr:rowOff>
    </xdr:from>
    <xdr:ext cx="469744" cy="259045"/>
    <xdr:sp macro="" textlink="">
      <xdr:nvSpPr>
        <xdr:cNvPr id="85" name="テキスト ボックス 84"/>
        <xdr:cNvSpPr txBox="1"/>
      </xdr:nvSpPr>
      <xdr:spPr>
        <a:xfrm>
          <a:off x="2673427"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15748</xdr:rowOff>
    </xdr:from>
    <xdr:to>
      <xdr:col>3</xdr:col>
      <xdr:colOff>3175</xdr:colOff>
      <xdr:row>36</xdr:row>
      <xdr:rowOff>117348</xdr:rowOff>
    </xdr:to>
    <xdr:sp macro="" textlink="">
      <xdr:nvSpPr>
        <xdr:cNvPr id="86" name="円/楕円 85"/>
        <xdr:cNvSpPr/>
      </xdr:nvSpPr>
      <xdr:spPr>
        <a:xfrm>
          <a:off x="196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108475</xdr:rowOff>
    </xdr:from>
    <xdr:ext cx="469744" cy="259045"/>
    <xdr:sp macro="" textlink="">
      <xdr:nvSpPr>
        <xdr:cNvPr id="87" name="テキスト ボックス 86"/>
        <xdr:cNvSpPr txBox="1"/>
      </xdr:nvSpPr>
      <xdr:spPr>
        <a:xfrm>
          <a:off x="1784427"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139954</xdr:rowOff>
    </xdr:from>
    <xdr:to>
      <xdr:col>1</xdr:col>
      <xdr:colOff>485775</xdr:colOff>
      <xdr:row>36</xdr:row>
      <xdr:rowOff>70104</xdr:rowOff>
    </xdr:to>
    <xdr:sp macro="" textlink="">
      <xdr:nvSpPr>
        <xdr:cNvPr id="88" name="円/楕円 87"/>
        <xdr:cNvSpPr/>
      </xdr:nvSpPr>
      <xdr:spPr>
        <a:xfrm>
          <a:off x="1079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61231</xdr:rowOff>
    </xdr:from>
    <xdr:ext cx="469744" cy="259045"/>
    <xdr:sp macro="" textlink="">
      <xdr:nvSpPr>
        <xdr:cNvPr id="89" name="テキスト ボックス 88"/>
        <xdr:cNvSpPr txBox="1"/>
      </xdr:nvSpPr>
      <xdr:spPr>
        <a:xfrm>
          <a:off x="895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111833</xdr:rowOff>
    </xdr:from>
    <xdr:to>
      <xdr:col>6</xdr:col>
      <xdr:colOff>511175</xdr:colOff>
      <xdr:row>59</xdr:row>
      <xdr:rowOff>38104</xdr:rowOff>
    </xdr:to>
    <xdr:cxnSp macro="">
      <xdr:nvCxnSpPr>
        <xdr:cNvPr id="121" name="直線コネクタ 120"/>
        <xdr:cNvCxnSpPr/>
      </xdr:nvCxnSpPr>
      <xdr:spPr>
        <a:xfrm>
          <a:off x="3797300" y="10055933"/>
          <a:ext cx="838200" cy="9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111833</xdr:rowOff>
    </xdr:from>
    <xdr:to>
      <xdr:col>5</xdr:col>
      <xdr:colOff>358775</xdr:colOff>
      <xdr:row>59</xdr:row>
      <xdr:rowOff>53921</xdr:rowOff>
    </xdr:to>
    <xdr:cxnSp macro="">
      <xdr:nvCxnSpPr>
        <xdr:cNvPr id="124" name="直線コネクタ 123"/>
        <xdr:cNvCxnSpPr/>
      </xdr:nvCxnSpPr>
      <xdr:spPr>
        <a:xfrm flipV="1">
          <a:off x="2908300" y="10055933"/>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133652</xdr:rowOff>
    </xdr:from>
    <xdr:to>
      <xdr:col>5</xdr:col>
      <xdr:colOff>409575</xdr:colOff>
      <xdr:row>58</xdr:row>
      <xdr:rowOff>63802</xdr:rowOff>
    </xdr:to>
    <xdr:sp macro="" textlink="">
      <xdr:nvSpPr>
        <xdr:cNvPr id="125" name="フローチャート : 判断 124"/>
        <xdr:cNvSpPr/>
      </xdr:nvSpPr>
      <xdr:spPr>
        <a:xfrm>
          <a:off x="3746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80329</xdr:rowOff>
    </xdr:from>
    <xdr:ext cx="534377" cy="259045"/>
    <xdr:sp macro="" textlink="">
      <xdr:nvSpPr>
        <xdr:cNvPr id="126" name="テキスト ボックス 125"/>
        <xdr:cNvSpPr txBox="1"/>
      </xdr:nvSpPr>
      <xdr:spPr>
        <a:xfrm>
          <a:off x="3530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53921</xdr:rowOff>
    </xdr:from>
    <xdr:to>
      <xdr:col>4</xdr:col>
      <xdr:colOff>155575</xdr:colOff>
      <xdr:row>59</xdr:row>
      <xdr:rowOff>66809</xdr:rowOff>
    </xdr:to>
    <xdr:cxnSp macro="">
      <xdr:nvCxnSpPr>
        <xdr:cNvPr id="127" name="直線コネクタ 126"/>
        <xdr:cNvCxnSpPr/>
      </xdr:nvCxnSpPr>
      <xdr:spPr>
        <a:xfrm flipV="1">
          <a:off x="2019300" y="10169471"/>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25030</xdr:rowOff>
    </xdr:from>
    <xdr:to>
      <xdr:col>2</xdr:col>
      <xdr:colOff>638175</xdr:colOff>
      <xdr:row>59</xdr:row>
      <xdr:rowOff>66809</xdr:rowOff>
    </xdr:to>
    <xdr:cxnSp macro="">
      <xdr:nvCxnSpPr>
        <xdr:cNvPr id="130" name="直線コネクタ 129"/>
        <xdr:cNvCxnSpPr/>
      </xdr:nvCxnSpPr>
      <xdr:spPr>
        <a:xfrm>
          <a:off x="1130300" y="10140580"/>
          <a:ext cx="889000" cy="4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158754</xdr:rowOff>
    </xdr:from>
    <xdr:to>
      <xdr:col>6</xdr:col>
      <xdr:colOff>561975</xdr:colOff>
      <xdr:row>59</xdr:row>
      <xdr:rowOff>88904</xdr:rowOff>
    </xdr:to>
    <xdr:sp macro="" textlink="">
      <xdr:nvSpPr>
        <xdr:cNvPr id="140" name="円/楕円 139"/>
        <xdr:cNvSpPr/>
      </xdr:nvSpPr>
      <xdr:spPr>
        <a:xfrm>
          <a:off x="4584700" y="1010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73681</xdr:rowOff>
    </xdr:from>
    <xdr:ext cx="534377" cy="259045"/>
    <xdr:sp macro="" textlink="">
      <xdr:nvSpPr>
        <xdr:cNvPr id="141" name="総務費該当値テキスト"/>
        <xdr:cNvSpPr txBox="1"/>
      </xdr:nvSpPr>
      <xdr:spPr>
        <a:xfrm>
          <a:off x="4686300" y="100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61033</xdr:rowOff>
    </xdr:from>
    <xdr:to>
      <xdr:col>5</xdr:col>
      <xdr:colOff>409575</xdr:colOff>
      <xdr:row>58</xdr:row>
      <xdr:rowOff>162633</xdr:rowOff>
    </xdr:to>
    <xdr:sp macro="" textlink="">
      <xdr:nvSpPr>
        <xdr:cNvPr id="142" name="円/楕円 141"/>
        <xdr:cNvSpPr/>
      </xdr:nvSpPr>
      <xdr:spPr>
        <a:xfrm>
          <a:off x="3746500" y="100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153760</xdr:rowOff>
    </xdr:from>
    <xdr:ext cx="534377" cy="259045"/>
    <xdr:sp macro="" textlink="">
      <xdr:nvSpPr>
        <xdr:cNvPr id="143" name="テキスト ボックス 142"/>
        <xdr:cNvSpPr txBox="1"/>
      </xdr:nvSpPr>
      <xdr:spPr>
        <a:xfrm>
          <a:off x="3530111" y="1009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44,560</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3121</xdr:rowOff>
    </xdr:from>
    <xdr:to>
      <xdr:col>4</xdr:col>
      <xdr:colOff>206375</xdr:colOff>
      <xdr:row>59</xdr:row>
      <xdr:rowOff>104721</xdr:rowOff>
    </xdr:to>
    <xdr:sp macro="" textlink="">
      <xdr:nvSpPr>
        <xdr:cNvPr id="144" name="円/楕円 143"/>
        <xdr:cNvSpPr/>
      </xdr:nvSpPr>
      <xdr:spPr>
        <a:xfrm>
          <a:off x="2857500" y="101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95848</xdr:rowOff>
    </xdr:from>
    <xdr:ext cx="534377" cy="259045"/>
    <xdr:sp macro="" textlink="">
      <xdr:nvSpPr>
        <xdr:cNvPr id="145" name="テキスト ボックス 144"/>
        <xdr:cNvSpPr txBox="1"/>
      </xdr:nvSpPr>
      <xdr:spPr>
        <a:xfrm>
          <a:off x="2641111" y="102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16009</xdr:rowOff>
    </xdr:from>
    <xdr:to>
      <xdr:col>3</xdr:col>
      <xdr:colOff>3175</xdr:colOff>
      <xdr:row>59</xdr:row>
      <xdr:rowOff>117609</xdr:rowOff>
    </xdr:to>
    <xdr:sp macro="" textlink="">
      <xdr:nvSpPr>
        <xdr:cNvPr id="146" name="円/楕円 145"/>
        <xdr:cNvSpPr/>
      </xdr:nvSpPr>
      <xdr:spPr>
        <a:xfrm>
          <a:off x="1968500" y="101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108736</xdr:rowOff>
    </xdr:from>
    <xdr:ext cx="534377" cy="259045"/>
    <xdr:sp macro="" textlink="">
      <xdr:nvSpPr>
        <xdr:cNvPr id="147" name="テキスト ボックス 146"/>
        <xdr:cNvSpPr txBox="1"/>
      </xdr:nvSpPr>
      <xdr:spPr>
        <a:xfrm>
          <a:off x="1752111" y="102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145680</xdr:rowOff>
    </xdr:from>
    <xdr:to>
      <xdr:col>1</xdr:col>
      <xdr:colOff>485775</xdr:colOff>
      <xdr:row>59</xdr:row>
      <xdr:rowOff>75830</xdr:rowOff>
    </xdr:to>
    <xdr:sp macro="" textlink="">
      <xdr:nvSpPr>
        <xdr:cNvPr id="148" name="円/楕円 147"/>
        <xdr:cNvSpPr/>
      </xdr:nvSpPr>
      <xdr:spPr>
        <a:xfrm>
          <a:off x="1079500" y="100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66957</xdr:rowOff>
    </xdr:from>
    <xdr:ext cx="534377" cy="259045"/>
    <xdr:sp macro="" textlink="">
      <xdr:nvSpPr>
        <xdr:cNvPr id="149" name="テキスト ボックス 148"/>
        <xdr:cNvSpPr txBox="1"/>
      </xdr:nvSpPr>
      <xdr:spPr>
        <a:xfrm>
          <a:off x="863111" y="1018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65013</xdr:rowOff>
    </xdr:from>
    <xdr:to>
      <xdr:col>6</xdr:col>
      <xdr:colOff>511175</xdr:colOff>
      <xdr:row>78</xdr:row>
      <xdr:rowOff>69591</xdr:rowOff>
    </xdr:to>
    <xdr:cxnSp macro="">
      <xdr:nvCxnSpPr>
        <xdr:cNvPr id="178" name="直線コネクタ 177"/>
        <xdr:cNvCxnSpPr/>
      </xdr:nvCxnSpPr>
      <xdr:spPr>
        <a:xfrm flipV="1">
          <a:off x="3797300" y="13438113"/>
          <a:ext cx="8382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69591</xdr:rowOff>
    </xdr:from>
    <xdr:to>
      <xdr:col>5</xdr:col>
      <xdr:colOff>358775</xdr:colOff>
      <xdr:row>78</xdr:row>
      <xdr:rowOff>76763</xdr:rowOff>
    </xdr:to>
    <xdr:cxnSp macro="">
      <xdr:nvCxnSpPr>
        <xdr:cNvPr id="181" name="直線コネクタ 180"/>
        <xdr:cNvCxnSpPr/>
      </xdr:nvCxnSpPr>
      <xdr:spPr>
        <a:xfrm flipV="1">
          <a:off x="2908300" y="13442691"/>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19642</xdr:rowOff>
    </xdr:from>
    <xdr:to>
      <xdr:col>5</xdr:col>
      <xdr:colOff>409575</xdr:colOff>
      <xdr:row>78</xdr:row>
      <xdr:rowOff>121242</xdr:rowOff>
    </xdr:to>
    <xdr:sp macro="" textlink="">
      <xdr:nvSpPr>
        <xdr:cNvPr id="182" name="フローチャート : 判断 181"/>
        <xdr:cNvSpPr/>
      </xdr:nvSpPr>
      <xdr:spPr>
        <a:xfrm>
          <a:off x="3746500" y="133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112369</xdr:rowOff>
    </xdr:from>
    <xdr:ext cx="599010" cy="259045"/>
    <xdr:sp macro="" textlink="">
      <xdr:nvSpPr>
        <xdr:cNvPr id="183" name="テキスト ボックス 182"/>
        <xdr:cNvSpPr txBox="1"/>
      </xdr:nvSpPr>
      <xdr:spPr>
        <a:xfrm>
          <a:off x="3497794" y="134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76763</xdr:rowOff>
    </xdr:from>
    <xdr:to>
      <xdr:col>4</xdr:col>
      <xdr:colOff>155575</xdr:colOff>
      <xdr:row>78</xdr:row>
      <xdr:rowOff>83916</xdr:rowOff>
    </xdr:to>
    <xdr:cxnSp macro="">
      <xdr:nvCxnSpPr>
        <xdr:cNvPr id="184" name="直線コネクタ 183"/>
        <xdr:cNvCxnSpPr/>
      </xdr:nvCxnSpPr>
      <xdr:spPr>
        <a:xfrm flipV="1">
          <a:off x="2019300" y="13449863"/>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83784</xdr:rowOff>
    </xdr:from>
    <xdr:to>
      <xdr:col>2</xdr:col>
      <xdr:colOff>638175</xdr:colOff>
      <xdr:row>78</xdr:row>
      <xdr:rowOff>83916</xdr:rowOff>
    </xdr:to>
    <xdr:cxnSp macro="">
      <xdr:nvCxnSpPr>
        <xdr:cNvPr id="187" name="直線コネクタ 186"/>
        <xdr:cNvCxnSpPr/>
      </xdr:nvCxnSpPr>
      <xdr:spPr>
        <a:xfrm>
          <a:off x="1130300" y="13456884"/>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14213</xdr:rowOff>
    </xdr:from>
    <xdr:to>
      <xdr:col>6</xdr:col>
      <xdr:colOff>561975</xdr:colOff>
      <xdr:row>78</xdr:row>
      <xdr:rowOff>115813</xdr:rowOff>
    </xdr:to>
    <xdr:sp macro="" textlink="">
      <xdr:nvSpPr>
        <xdr:cNvPr id="197" name="円/楕円 196"/>
        <xdr:cNvSpPr/>
      </xdr:nvSpPr>
      <xdr:spPr>
        <a:xfrm>
          <a:off x="4584700" y="13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18791</xdr:rowOff>
    </xdr:from>
    <xdr:to>
      <xdr:col>5</xdr:col>
      <xdr:colOff>409575</xdr:colOff>
      <xdr:row>78</xdr:row>
      <xdr:rowOff>120391</xdr:rowOff>
    </xdr:to>
    <xdr:sp macro="" textlink="">
      <xdr:nvSpPr>
        <xdr:cNvPr id="199" name="円/楕円 198"/>
        <xdr:cNvSpPr/>
      </xdr:nvSpPr>
      <xdr:spPr>
        <a:xfrm>
          <a:off x="3746500" y="133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136918</xdr:rowOff>
    </xdr:from>
    <xdr:ext cx="599010" cy="259045"/>
    <xdr:sp macro="" textlink="">
      <xdr:nvSpPr>
        <xdr:cNvPr id="200" name="テキスト ボックス 199"/>
        <xdr:cNvSpPr txBox="1"/>
      </xdr:nvSpPr>
      <xdr:spPr>
        <a:xfrm>
          <a:off x="3497794" y="1316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25963</xdr:rowOff>
    </xdr:from>
    <xdr:to>
      <xdr:col>4</xdr:col>
      <xdr:colOff>206375</xdr:colOff>
      <xdr:row>78</xdr:row>
      <xdr:rowOff>127563</xdr:rowOff>
    </xdr:to>
    <xdr:sp macro="" textlink="">
      <xdr:nvSpPr>
        <xdr:cNvPr id="201" name="円/楕円 200"/>
        <xdr:cNvSpPr/>
      </xdr:nvSpPr>
      <xdr:spPr>
        <a:xfrm>
          <a:off x="2857500" y="133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118690</xdr:rowOff>
    </xdr:from>
    <xdr:ext cx="599010" cy="259045"/>
    <xdr:sp macro="" textlink="">
      <xdr:nvSpPr>
        <xdr:cNvPr id="202" name="テキスト ボックス 201"/>
        <xdr:cNvSpPr txBox="1"/>
      </xdr:nvSpPr>
      <xdr:spPr>
        <a:xfrm>
          <a:off x="2608794" y="1349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33116</xdr:rowOff>
    </xdr:from>
    <xdr:to>
      <xdr:col>3</xdr:col>
      <xdr:colOff>3175</xdr:colOff>
      <xdr:row>78</xdr:row>
      <xdr:rowOff>134716</xdr:rowOff>
    </xdr:to>
    <xdr:sp macro="" textlink="">
      <xdr:nvSpPr>
        <xdr:cNvPr id="203" name="円/楕円 202"/>
        <xdr:cNvSpPr/>
      </xdr:nvSpPr>
      <xdr:spPr>
        <a:xfrm>
          <a:off x="1968500" y="134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125843</xdr:rowOff>
    </xdr:from>
    <xdr:ext cx="599010" cy="259045"/>
    <xdr:sp macro="" textlink="">
      <xdr:nvSpPr>
        <xdr:cNvPr id="204" name="テキスト ボックス 203"/>
        <xdr:cNvSpPr txBox="1"/>
      </xdr:nvSpPr>
      <xdr:spPr>
        <a:xfrm>
          <a:off x="1719794" y="134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32984</xdr:rowOff>
    </xdr:from>
    <xdr:to>
      <xdr:col>1</xdr:col>
      <xdr:colOff>485775</xdr:colOff>
      <xdr:row>78</xdr:row>
      <xdr:rowOff>134584</xdr:rowOff>
    </xdr:to>
    <xdr:sp macro="" textlink="">
      <xdr:nvSpPr>
        <xdr:cNvPr id="205" name="円/楕円 204"/>
        <xdr:cNvSpPr/>
      </xdr:nvSpPr>
      <xdr:spPr>
        <a:xfrm>
          <a:off x="1079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125711</xdr:rowOff>
    </xdr:from>
    <xdr:ext cx="599010" cy="259045"/>
    <xdr:sp macro="" textlink="">
      <xdr:nvSpPr>
        <xdr:cNvPr id="206" name="テキスト ボックス 205"/>
        <xdr:cNvSpPr txBox="1"/>
      </xdr:nvSpPr>
      <xdr:spPr>
        <a:xfrm>
          <a:off x="830794" y="1349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162540</xdr:rowOff>
    </xdr:from>
    <xdr:to>
      <xdr:col>6</xdr:col>
      <xdr:colOff>511175</xdr:colOff>
      <xdr:row>97</xdr:row>
      <xdr:rowOff>42469</xdr:rowOff>
    </xdr:to>
    <xdr:cxnSp macro="">
      <xdr:nvCxnSpPr>
        <xdr:cNvPr id="236" name="直線コネクタ 235"/>
        <xdr:cNvCxnSpPr/>
      </xdr:nvCxnSpPr>
      <xdr:spPr>
        <a:xfrm>
          <a:off x="3797300" y="16621740"/>
          <a:ext cx="838200" cy="5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162540</xdr:rowOff>
    </xdr:from>
    <xdr:to>
      <xdr:col>5</xdr:col>
      <xdr:colOff>358775</xdr:colOff>
      <xdr:row>97</xdr:row>
      <xdr:rowOff>56604</xdr:rowOff>
    </xdr:to>
    <xdr:cxnSp macro="">
      <xdr:nvCxnSpPr>
        <xdr:cNvPr id="239" name="直線コネクタ 238"/>
        <xdr:cNvCxnSpPr/>
      </xdr:nvCxnSpPr>
      <xdr:spPr>
        <a:xfrm flipV="1">
          <a:off x="2908300" y="16621740"/>
          <a:ext cx="889000" cy="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94501</xdr:rowOff>
    </xdr:from>
    <xdr:to>
      <xdr:col>5</xdr:col>
      <xdr:colOff>409575</xdr:colOff>
      <xdr:row>98</xdr:row>
      <xdr:rowOff>24651</xdr:rowOff>
    </xdr:to>
    <xdr:sp macro="" textlink="">
      <xdr:nvSpPr>
        <xdr:cNvPr id="240" name="フローチャート : 判断 239"/>
        <xdr:cNvSpPr/>
      </xdr:nvSpPr>
      <xdr:spPr>
        <a:xfrm>
          <a:off x="3746500" y="1672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15778</xdr:rowOff>
    </xdr:from>
    <xdr:ext cx="534377" cy="259045"/>
    <xdr:sp macro="" textlink="">
      <xdr:nvSpPr>
        <xdr:cNvPr id="241" name="テキスト ボックス 240"/>
        <xdr:cNvSpPr txBox="1"/>
      </xdr:nvSpPr>
      <xdr:spPr>
        <a:xfrm>
          <a:off x="3530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56604</xdr:rowOff>
    </xdr:from>
    <xdr:to>
      <xdr:col>4</xdr:col>
      <xdr:colOff>155575</xdr:colOff>
      <xdr:row>97</xdr:row>
      <xdr:rowOff>123774</xdr:rowOff>
    </xdr:to>
    <xdr:cxnSp macro="">
      <xdr:nvCxnSpPr>
        <xdr:cNvPr id="242" name="直線コネクタ 241"/>
        <xdr:cNvCxnSpPr/>
      </xdr:nvCxnSpPr>
      <xdr:spPr>
        <a:xfrm flipV="1">
          <a:off x="2019300" y="16687254"/>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123774</xdr:rowOff>
    </xdr:from>
    <xdr:to>
      <xdr:col>2</xdr:col>
      <xdr:colOff>638175</xdr:colOff>
      <xdr:row>97</xdr:row>
      <xdr:rowOff>127508</xdr:rowOff>
    </xdr:to>
    <xdr:cxnSp macro="">
      <xdr:nvCxnSpPr>
        <xdr:cNvPr id="245" name="直線コネクタ 244"/>
        <xdr:cNvCxnSpPr/>
      </xdr:nvCxnSpPr>
      <xdr:spPr>
        <a:xfrm flipV="1">
          <a:off x="1130300" y="1675442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163119</xdr:rowOff>
    </xdr:from>
    <xdr:to>
      <xdr:col>6</xdr:col>
      <xdr:colOff>561975</xdr:colOff>
      <xdr:row>97</xdr:row>
      <xdr:rowOff>93269</xdr:rowOff>
    </xdr:to>
    <xdr:sp macro="" textlink="">
      <xdr:nvSpPr>
        <xdr:cNvPr id="255" name="円/楕円 254"/>
        <xdr:cNvSpPr/>
      </xdr:nvSpPr>
      <xdr:spPr>
        <a:xfrm>
          <a:off x="4584700" y="166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14546</xdr:rowOff>
    </xdr:from>
    <xdr:ext cx="534377" cy="259045"/>
    <xdr:sp macro="" textlink="">
      <xdr:nvSpPr>
        <xdr:cNvPr id="256" name="衛生費該当値テキスト"/>
        <xdr:cNvSpPr txBox="1"/>
      </xdr:nvSpPr>
      <xdr:spPr>
        <a:xfrm>
          <a:off x="4686300" y="164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111740</xdr:rowOff>
    </xdr:from>
    <xdr:to>
      <xdr:col>5</xdr:col>
      <xdr:colOff>409575</xdr:colOff>
      <xdr:row>97</xdr:row>
      <xdr:rowOff>41890</xdr:rowOff>
    </xdr:to>
    <xdr:sp macro="" textlink="">
      <xdr:nvSpPr>
        <xdr:cNvPr id="257" name="円/楕円 256"/>
        <xdr:cNvSpPr/>
      </xdr:nvSpPr>
      <xdr:spPr>
        <a:xfrm>
          <a:off x="3746500" y="165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58417</xdr:rowOff>
    </xdr:from>
    <xdr:ext cx="534377" cy="259045"/>
    <xdr:sp macro="" textlink="">
      <xdr:nvSpPr>
        <xdr:cNvPr id="258" name="テキスト ボックス 257"/>
        <xdr:cNvSpPr txBox="1"/>
      </xdr:nvSpPr>
      <xdr:spPr>
        <a:xfrm>
          <a:off x="3530111" y="1634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5804</xdr:rowOff>
    </xdr:from>
    <xdr:to>
      <xdr:col>4</xdr:col>
      <xdr:colOff>206375</xdr:colOff>
      <xdr:row>97</xdr:row>
      <xdr:rowOff>107404</xdr:rowOff>
    </xdr:to>
    <xdr:sp macro="" textlink="">
      <xdr:nvSpPr>
        <xdr:cNvPr id="259" name="円/楕円 258"/>
        <xdr:cNvSpPr/>
      </xdr:nvSpPr>
      <xdr:spPr>
        <a:xfrm>
          <a:off x="2857500" y="166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123931</xdr:rowOff>
    </xdr:from>
    <xdr:ext cx="534377" cy="259045"/>
    <xdr:sp macro="" textlink="">
      <xdr:nvSpPr>
        <xdr:cNvPr id="260" name="テキスト ボックス 259"/>
        <xdr:cNvSpPr txBox="1"/>
      </xdr:nvSpPr>
      <xdr:spPr>
        <a:xfrm>
          <a:off x="2641111" y="164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72974</xdr:rowOff>
    </xdr:from>
    <xdr:to>
      <xdr:col>3</xdr:col>
      <xdr:colOff>3175</xdr:colOff>
      <xdr:row>98</xdr:row>
      <xdr:rowOff>3124</xdr:rowOff>
    </xdr:to>
    <xdr:sp macro="" textlink="">
      <xdr:nvSpPr>
        <xdr:cNvPr id="261" name="円/楕円 260"/>
        <xdr:cNvSpPr/>
      </xdr:nvSpPr>
      <xdr:spPr>
        <a:xfrm>
          <a:off x="1968500" y="167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19651</xdr:rowOff>
    </xdr:from>
    <xdr:ext cx="534377" cy="259045"/>
    <xdr:sp macro="" textlink="">
      <xdr:nvSpPr>
        <xdr:cNvPr id="262" name="テキスト ボックス 261"/>
        <xdr:cNvSpPr txBox="1"/>
      </xdr:nvSpPr>
      <xdr:spPr>
        <a:xfrm>
          <a:off x="1752111" y="164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76708</xdr:rowOff>
    </xdr:from>
    <xdr:to>
      <xdr:col>1</xdr:col>
      <xdr:colOff>485775</xdr:colOff>
      <xdr:row>98</xdr:row>
      <xdr:rowOff>6858</xdr:rowOff>
    </xdr:to>
    <xdr:sp macro="" textlink="">
      <xdr:nvSpPr>
        <xdr:cNvPr id="263" name="円/楕円 262"/>
        <xdr:cNvSpPr/>
      </xdr:nvSpPr>
      <xdr:spPr>
        <a:xfrm>
          <a:off x="1079500" y="167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23385</xdr:rowOff>
    </xdr:from>
    <xdr:ext cx="534377" cy="259045"/>
    <xdr:sp macro="" textlink="">
      <xdr:nvSpPr>
        <xdr:cNvPr id="264" name="テキスト ボックス 263"/>
        <xdr:cNvSpPr txBox="1"/>
      </xdr:nvSpPr>
      <xdr:spPr>
        <a:xfrm>
          <a:off x="863111" y="164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23495</xdr:rowOff>
    </xdr:from>
    <xdr:to>
      <xdr:col>15</xdr:col>
      <xdr:colOff>180975</xdr:colOff>
      <xdr:row>39</xdr:row>
      <xdr:rowOff>24257</xdr:rowOff>
    </xdr:to>
    <xdr:cxnSp macro="">
      <xdr:nvCxnSpPr>
        <xdr:cNvPr id="293" name="直線コネクタ 292"/>
        <xdr:cNvCxnSpPr/>
      </xdr:nvCxnSpPr>
      <xdr:spPr>
        <a:xfrm flipV="1">
          <a:off x="9639300" y="671004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58738</xdr:rowOff>
    </xdr:from>
    <xdr:to>
      <xdr:col>14</xdr:col>
      <xdr:colOff>28575</xdr:colOff>
      <xdr:row>39</xdr:row>
      <xdr:rowOff>24257</xdr:rowOff>
    </xdr:to>
    <xdr:cxnSp macro="">
      <xdr:nvCxnSpPr>
        <xdr:cNvPr id="296" name="直線コネクタ 295"/>
        <xdr:cNvCxnSpPr/>
      </xdr:nvCxnSpPr>
      <xdr:spPr>
        <a:xfrm>
          <a:off x="8750300" y="6573838"/>
          <a:ext cx="889000" cy="1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55753</xdr:rowOff>
    </xdr:from>
    <xdr:to>
      <xdr:col>14</xdr:col>
      <xdr:colOff>79375</xdr:colOff>
      <xdr:row>38</xdr:row>
      <xdr:rowOff>157353</xdr:rowOff>
    </xdr:to>
    <xdr:sp macro="" textlink="">
      <xdr:nvSpPr>
        <xdr:cNvPr id="297" name="フローチャート : 判断 296"/>
        <xdr:cNvSpPr/>
      </xdr:nvSpPr>
      <xdr:spPr>
        <a:xfrm>
          <a:off x="9588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2430</xdr:rowOff>
    </xdr:from>
    <xdr:ext cx="378565" cy="259045"/>
    <xdr:sp macro="" textlink="">
      <xdr:nvSpPr>
        <xdr:cNvPr id="298" name="テキスト ボックス 297"/>
        <xdr:cNvSpPr txBox="1"/>
      </xdr:nvSpPr>
      <xdr:spPr>
        <a:xfrm>
          <a:off x="9450017"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58738</xdr:rowOff>
    </xdr:from>
    <xdr:to>
      <xdr:col>12</xdr:col>
      <xdr:colOff>511175</xdr:colOff>
      <xdr:row>38</xdr:row>
      <xdr:rowOff>86551</xdr:rowOff>
    </xdr:to>
    <xdr:cxnSp macro="">
      <xdr:nvCxnSpPr>
        <xdr:cNvPr id="299" name="直線コネクタ 298"/>
        <xdr:cNvCxnSpPr/>
      </xdr:nvCxnSpPr>
      <xdr:spPr>
        <a:xfrm flipV="1">
          <a:off x="7861300" y="657383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131699</xdr:rowOff>
    </xdr:from>
    <xdr:to>
      <xdr:col>11</xdr:col>
      <xdr:colOff>307975</xdr:colOff>
      <xdr:row>38</xdr:row>
      <xdr:rowOff>86551</xdr:rowOff>
    </xdr:to>
    <xdr:cxnSp macro="">
      <xdr:nvCxnSpPr>
        <xdr:cNvPr id="302" name="直線コネクタ 301"/>
        <xdr:cNvCxnSpPr/>
      </xdr:nvCxnSpPr>
      <xdr:spPr>
        <a:xfrm>
          <a:off x="6972300" y="6475349"/>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144145</xdr:rowOff>
    </xdr:from>
    <xdr:to>
      <xdr:col>15</xdr:col>
      <xdr:colOff>231775</xdr:colOff>
      <xdr:row>39</xdr:row>
      <xdr:rowOff>74295</xdr:rowOff>
    </xdr:to>
    <xdr:sp macro="" textlink="">
      <xdr:nvSpPr>
        <xdr:cNvPr id="312" name="円/楕円 311"/>
        <xdr:cNvSpPr/>
      </xdr:nvSpPr>
      <xdr:spPr>
        <a:xfrm>
          <a:off x="104267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59072</xdr:rowOff>
    </xdr:from>
    <xdr:ext cx="378565" cy="259045"/>
    <xdr:sp macro="" textlink="">
      <xdr:nvSpPr>
        <xdr:cNvPr id="313" name="労働費該当値テキスト"/>
        <xdr:cNvSpPr txBox="1"/>
      </xdr:nvSpPr>
      <xdr:spPr>
        <a:xfrm>
          <a:off x="10528300" y="657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144907</xdr:rowOff>
    </xdr:from>
    <xdr:to>
      <xdr:col>14</xdr:col>
      <xdr:colOff>79375</xdr:colOff>
      <xdr:row>39</xdr:row>
      <xdr:rowOff>75057</xdr:rowOff>
    </xdr:to>
    <xdr:sp macro="" textlink="">
      <xdr:nvSpPr>
        <xdr:cNvPr id="314" name="円/楕円 313"/>
        <xdr:cNvSpPr/>
      </xdr:nvSpPr>
      <xdr:spPr>
        <a:xfrm>
          <a:off x="9588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66184</xdr:rowOff>
    </xdr:from>
    <xdr:ext cx="378565" cy="259045"/>
    <xdr:sp macro="" textlink="">
      <xdr:nvSpPr>
        <xdr:cNvPr id="315" name="テキスト ボックス 314"/>
        <xdr:cNvSpPr txBox="1"/>
      </xdr:nvSpPr>
      <xdr:spPr>
        <a:xfrm>
          <a:off x="9450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7938</xdr:rowOff>
    </xdr:from>
    <xdr:to>
      <xdr:col>12</xdr:col>
      <xdr:colOff>561975</xdr:colOff>
      <xdr:row>38</xdr:row>
      <xdr:rowOff>109538</xdr:rowOff>
    </xdr:to>
    <xdr:sp macro="" textlink="">
      <xdr:nvSpPr>
        <xdr:cNvPr id="316" name="円/楕円 315"/>
        <xdr:cNvSpPr/>
      </xdr:nvSpPr>
      <xdr:spPr>
        <a:xfrm>
          <a:off x="8699500" y="65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100665</xdr:rowOff>
    </xdr:from>
    <xdr:ext cx="378565" cy="259045"/>
    <xdr:sp macro="" textlink="">
      <xdr:nvSpPr>
        <xdr:cNvPr id="317" name="テキスト ボックス 316"/>
        <xdr:cNvSpPr txBox="1"/>
      </xdr:nvSpPr>
      <xdr:spPr>
        <a:xfrm>
          <a:off x="8561017" y="661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35751</xdr:rowOff>
    </xdr:from>
    <xdr:to>
      <xdr:col>11</xdr:col>
      <xdr:colOff>358775</xdr:colOff>
      <xdr:row>38</xdr:row>
      <xdr:rowOff>137351</xdr:rowOff>
    </xdr:to>
    <xdr:sp macro="" textlink="">
      <xdr:nvSpPr>
        <xdr:cNvPr id="318" name="円/楕円 317"/>
        <xdr:cNvSpPr/>
      </xdr:nvSpPr>
      <xdr:spPr>
        <a:xfrm>
          <a:off x="7810500" y="65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128478</xdr:rowOff>
    </xdr:from>
    <xdr:ext cx="378565" cy="259045"/>
    <xdr:sp macro="" textlink="">
      <xdr:nvSpPr>
        <xdr:cNvPr id="319" name="テキスト ボックス 318"/>
        <xdr:cNvSpPr txBox="1"/>
      </xdr:nvSpPr>
      <xdr:spPr>
        <a:xfrm>
          <a:off x="7672017" y="664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80899</xdr:rowOff>
    </xdr:from>
    <xdr:to>
      <xdr:col>10</xdr:col>
      <xdr:colOff>155575</xdr:colOff>
      <xdr:row>38</xdr:row>
      <xdr:rowOff>11049</xdr:rowOff>
    </xdr:to>
    <xdr:sp macro="" textlink="">
      <xdr:nvSpPr>
        <xdr:cNvPr id="320" name="円/楕円 319"/>
        <xdr:cNvSpPr/>
      </xdr:nvSpPr>
      <xdr:spPr>
        <a:xfrm>
          <a:off x="6921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2176</xdr:rowOff>
    </xdr:from>
    <xdr:ext cx="469744" cy="259045"/>
    <xdr:sp macro="" textlink="">
      <xdr:nvSpPr>
        <xdr:cNvPr id="321" name="テキスト ボックス 320"/>
        <xdr:cNvSpPr txBox="1"/>
      </xdr:nvSpPr>
      <xdr:spPr>
        <a:xfrm>
          <a:off x="6737427" y="651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4121</xdr:rowOff>
    </xdr:from>
    <xdr:to>
      <xdr:col>15</xdr:col>
      <xdr:colOff>180975</xdr:colOff>
      <xdr:row>58</xdr:row>
      <xdr:rowOff>93180</xdr:rowOff>
    </xdr:to>
    <xdr:cxnSp macro="">
      <xdr:nvCxnSpPr>
        <xdr:cNvPr id="350" name="直線コネクタ 349"/>
        <xdr:cNvCxnSpPr/>
      </xdr:nvCxnSpPr>
      <xdr:spPr>
        <a:xfrm>
          <a:off x="9639300" y="9948221"/>
          <a:ext cx="83820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170580</xdr:rowOff>
    </xdr:from>
    <xdr:to>
      <xdr:col>14</xdr:col>
      <xdr:colOff>28575</xdr:colOff>
      <xdr:row>58</xdr:row>
      <xdr:rowOff>4121</xdr:rowOff>
    </xdr:to>
    <xdr:cxnSp macro="">
      <xdr:nvCxnSpPr>
        <xdr:cNvPr id="353" name="直線コネクタ 352"/>
        <xdr:cNvCxnSpPr/>
      </xdr:nvCxnSpPr>
      <xdr:spPr>
        <a:xfrm>
          <a:off x="8750300" y="994323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4" name="フローチャート : 判断 353"/>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5" name="テキスト ボックス 354"/>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170580</xdr:rowOff>
    </xdr:from>
    <xdr:to>
      <xdr:col>12</xdr:col>
      <xdr:colOff>511175</xdr:colOff>
      <xdr:row>58</xdr:row>
      <xdr:rowOff>90018</xdr:rowOff>
    </xdr:to>
    <xdr:cxnSp macro="">
      <xdr:nvCxnSpPr>
        <xdr:cNvPr id="356" name="直線コネクタ 355"/>
        <xdr:cNvCxnSpPr/>
      </xdr:nvCxnSpPr>
      <xdr:spPr>
        <a:xfrm flipV="1">
          <a:off x="7861300" y="9943230"/>
          <a:ext cx="889000" cy="9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15532</xdr:rowOff>
    </xdr:from>
    <xdr:to>
      <xdr:col>11</xdr:col>
      <xdr:colOff>307975</xdr:colOff>
      <xdr:row>58</xdr:row>
      <xdr:rowOff>90018</xdr:rowOff>
    </xdr:to>
    <xdr:cxnSp macro="">
      <xdr:nvCxnSpPr>
        <xdr:cNvPr id="359" name="直線コネクタ 358"/>
        <xdr:cNvCxnSpPr/>
      </xdr:nvCxnSpPr>
      <xdr:spPr>
        <a:xfrm>
          <a:off x="6972300" y="9959632"/>
          <a:ext cx="889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42380</xdr:rowOff>
    </xdr:from>
    <xdr:to>
      <xdr:col>15</xdr:col>
      <xdr:colOff>231775</xdr:colOff>
      <xdr:row>58</xdr:row>
      <xdr:rowOff>143980</xdr:rowOff>
    </xdr:to>
    <xdr:sp macro="" textlink="">
      <xdr:nvSpPr>
        <xdr:cNvPr id="369" name="円/楕円 368"/>
        <xdr:cNvSpPr/>
      </xdr:nvSpPr>
      <xdr:spPr>
        <a:xfrm>
          <a:off x="10426700" y="99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128757</xdr:rowOff>
    </xdr:from>
    <xdr:ext cx="469744" cy="259045"/>
    <xdr:sp macro="" textlink="">
      <xdr:nvSpPr>
        <xdr:cNvPr id="370" name="農林水産業費該当値テキスト"/>
        <xdr:cNvSpPr txBox="1"/>
      </xdr:nvSpPr>
      <xdr:spPr>
        <a:xfrm>
          <a:off x="10528300" y="99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124771</xdr:rowOff>
    </xdr:from>
    <xdr:to>
      <xdr:col>14</xdr:col>
      <xdr:colOff>79375</xdr:colOff>
      <xdr:row>58</xdr:row>
      <xdr:rowOff>54921</xdr:rowOff>
    </xdr:to>
    <xdr:sp macro="" textlink="">
      <xdr:nvSpPr>
        <xdr:cNvPr id="371" name="円/楕円 370"/>
        <xdr:cNvSpPr/>
      </xdr:nvSpPr>
      <xdr:spPr>
        <a:xfrm>
          <a:off x="9588500" y="98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71448</xdr:rowOff>
    </xdr:from>
    <xdr:ext cx="534377" cy="259045"/>
    <xdr:sp macro="" textlink="">
      <xdr:nvSpPr>
        <xdr:cNvPr id="372" name="テキスト ボックス 371"/>
        <xdr:cNvSpPr txBox="1"/>
      </xdr:nvSpPr>
      <xdr:spPr>
        <a:xfrm>
          <a:off x="9372111" y="96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119780</xdr:rowOff>
    </xdr:from>
    <xdr:to>
      <xdr:col>12</xdr:col>
      <xdr:colOff>561975</xdr:colOff>
      <xdr:row>58</xdr:row>
      <xdr:rowOff>49930</xdr:rowOff>
    </xdr:to>
    <xdr:sp macro="" textlink="">
      <xdr:nvSpPr>
        <xdr:cNvPr id="373" name="円/楕円 372"/>
        <xdr:cNvSpPr/>
      </xdr:nvSpPr>
      <xdr:spPr>
        <a:xfrm>
          <a:off x="8699500" y="98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66457</xdr:rowOff>
    </xdr:from>
    <xdr:ext cx="534377" cy="259045"/>
    <xdr:sp macro="" textlink="">
      <xdr:nvSpPr>
        <xdr:cNvPr id="374" name="テキスト ボックス 373"/>
        <xdr:cNvSpPr txBox="1"/>
      </xdr:nvSpPr>
      <xdr:spPr>
        <a:xfrm>
          <a:off x="8483111" y="96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39218</xdr:rowOff>
    </xdr:from>
    <xdr:to>
      <xdr:col>11</xdr:col>
      <xdr:colOff>358775</xdr:colOff>
      <xdr:row>58</xdr:row>
      <xdr:rowOff>140818</xdr:rowOff>
    </xdr:to>
    <xdr:sp macro="" textlink="">
      <xdr:nvSpPr>
        <xdr:cNvPr id="375" name="円/楕円 374"/>
        <xdr:cNvSpPr/>
      </xdr:nvSpPr>
      <xdr:spPr>
        <a:xfrm>
          <a:off x="7810500" y="99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131945</xdr:rowOff>
    </xdr:from>
    <xdr:ext cx="469744" cy="259045"/>
    <xdr:sp macro="" textlink="">
      <xdr:nvSpPr>
        <xdr:cNvPr id="376" name="テキスト ボックス 375"/>
        <xdr:cNvSpPr txBox="1"/>
      </xdr:nvSpPr>
      <xdr:spPr>
        <a:xfrm>
          <a:off x="7626427" y="1007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136182</xdr:rowOff>
    </xdr:from>
    <xdr:to>
      <xdr:col>10</xdr:col>
      <xdr:colOff>155575</xdr:colOff>
      <xdr:row>58</xdr:row>
      <xdr:rowOff>66332</xdr:rowOff>
    </xdr:to>
    <xdr:sp macro="" textlink="">
      <xdr:nvSpPr>
        <xdr:cNvPr id="377" name="円/楕円 376"/>
        <xdr:cNvSpPr/>
      </xdr:nvSpPr>
      <xdr:spPr>
        <a:xfrm>
          <a:off x="6921500" y="9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57459</xdr:rowOff>
    </xdr:from>
    <xdr:ext cx="534377" cy="259045"/>
    <xdr:sp macro="" textlink="">
      <xdr:nvSpPr>
        <xdr:cNvPr id="378" name="テキスト ボックス 377"/>
        <xdr:cNvSpPr txBox="1"/>
      </xdr:nvSpPr>
      <xdr:spPr>
        <a:xfrm>
          <a:off x="6705111" y="100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73330</xdr:rowOff>
    </xdr:from>
    <xdr:to>
      <xdr:col>15</xdr:col>
      <xdr:colOff>180975</xdr:colOff>
      <xdr:row>77</xdr:row>
      <xdr:rowOff>160998</xdr:rowOff>
    </xdr:to>
    <xdr:cxnSp macro="">
      <xdr:nvCxnSpPr>
        <xdr:cNvPr id="407" name="直線コネクタ 406"/>
        <xdr:cNvCxnSpPr/>
      </xdr:nvCxnSpPr>
      <xdr:spPr>
        <a:xfrm>
          <a:off x="9639300" y="13274980"/>
          <a:ext cx="8382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73330</xdr:rowOff>
    </xdr:from>
    <xdr:to>
      <xdr:col>14</xdr:col>
      <xdr:colOff>28575</xdr:colOff>
      <xdr:row>77</xdr:row>
      <xdr:rowOff>100191</xdr:rowOff>
    </xdr:to>
    <xdr:cxnSp macro="">
      <xdr:nvCxnSpPr>
        <xdr:cNvPr id="410" name="直線コネクタ 409"/>
        <xdr:cNvCxnSpPr/>
      </xdr:nvCxnSpPr>
      <xdr:spPr>
        <a:xfrm flipV="1">
          <a:off x="8750300" y="13274980"/>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1" name="フローチャート : 判断 410"/>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2" name="テキスト ボックス 411"/>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100191</xdr:rowOff>
    </xdr:from>
    <xdr:to>
      <xdr:col>12</xdr:col>
      <xdr:colOff>511175</xdr:colOff>
      <xdr:row>77</xdr:row>
      <xdr:rowOff>139472</xdr:rowOff>
    </xdr:to>
    <xdr:cxnSp macro="">
      <xdr:nvCxnSpPr>
        <xdr:cNvPr id="413" name="直線コネクタ 412"/>
        <xdr:cNvCxnSpPr/>
      </xdr:nvCxnSpPr>
      <xdr:spPr>
        <a:xfrm flipV="1">
          <a:off x="7861300" y="13301841"/>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139472</xdr:rowOff>
    </xdr:from>
    <xdr:to>
      <xdr:col>11</xdr:col>
      <xdr:colOff>307975</xdr:colOff>
      <xdr:row>77</xdr:row>
      <xdr:rowOff>166218</xdr:rowOff>
    </xdr:to>
    <xdr:cxnSp macro="">
      <xdr:nvCxnSpPr>
        <xdr:cNvPr id="416" name="直線コネクタ 415"/>
        <xdr:cNvCxnSpPr/>
      </xdr:nvCxnSpPr>
      <xdr:spPr>
        <a:xfrm flipV="1">
          <a:off x="6972300" y="1334112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110198</xdr:rowOff>
    </xdr:from>
    <xdr:to>
      <xdr:col>15</xdr:col>
      <xdr:colOff>231775</xdr:colOff>
      <xdr:row>78</xdr:row>
      <xdr:rowOff>40348</xdr:rowOff>
    </xdr:to>
    <xdr:sp macro="" textlink="">
      <xdr:nvSpPr>
        <xdr:cNvPr id="426" name="円/楕円 425"/>
        <xdr:cNvSpPr/>
      </xdr:nvSpPr>
      <xdr:spPr>
        <a:xfrm>
          <a:off x="10426700" y="133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88625</xdr:rowOff>
    </xdr:from>
    <xdr:ext cx="469744" cy="259045"/>
    <xdr:sp macro="" textlink="">
      <xdr:nvSpPr>
        <xdr:cNvPr id="427" name="商工費該当値テキスト"/>
        <xdr:cNvSpPr txBox="1"/>
      </xdr:nvSpPr>
      <xdr:spPr>
        <a:xfrm>
          <a:off x="10528300" y="1329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22530</xdr:rowOff>
    </xdr:from>
    <xdr:to>
      <xdr:col>14</xdr:col>
      <xdr:colOff>79375</xdr:colOff>
      <xdr:row>77</xdr:row>
      <xdr:rowOff>124130</xdr:rowOff>
    </xdr:to>
    <xdr:sp macro="" textlink="">
      <xdr:nvSpPr>
        <xdr:cNvPr id="428" name="円/楕円 427"/>
        <xdr:cNvSpPr/>
      </xdr:nvSpPr>
      <xdr:spPr>
        <a:xfrm>
          <a:off x="9588500" y="132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140657</xdr:rowOff>
    </xdr:from>
    <xdr:ext cx="469744" cy="259045"/>
    <xdr:sp macro="" textlink="">
      <xdr:nvSpPr>
        <xdr:cNvPr id="429" name="テキスト ボックス 428"/>
        <xdr:cNvSpPr txBox="1"/>
      </xdr:nvSpPr>
      <xdr:spPr>
        <a:xfrm>
          <a:off x="9404427" y="129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49391</xdr:rowOff>
    </xdr:from>
    <xdr:to>
      <xdr:col>12</xdr:col>
      <xdr:colOff>561975</xdr:colOff>
      <xdr:row>77</xdr:row>
      <xdr:rowOff>150991</xdr:rowOff>
    </xdr:to>
    <xdr:sp macro="" textlink="">
      <xdr:nvSpPr>
        <xdr:cNvPr id="430" name="円/楕円 429"/>
        <xdr:cNvSpPr/>
      </xdr:nvSpPr>
      <xdr:spPr>
        <a:xfrm>
          <a:off x="8699500" y="132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167518</xdr:rowOff>
    </xdr:from>
    <xdr:ext cx="469744" cy="259045"/>
    <xdr:sp macro="" textlink="">
      <xdr:nvSpPr>
        <xdr:cNvPr id="431" name="テキスト ボックス 430"/>
        <xdr:cNvSpPr txBox="1"/>
      </xdr:nvSpPr>
      <xdr:spPr>
        <a:xfrm>
          <a:off x="8515427" y="130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88672</xdr:rowOff>
    </xdr:from>
    <xdr:to>
      <xdr:col>11</xdr:col>
      <xdr:colOff>358775</xdr:colOff>
      <xdr:row>78</xdr:row>
      <xdr:rowOff>18822</xdr:rowOff>
    </xdr:to>
    <xdr:sp macro="" textlink="">
      <xdr:nvSpPr>
        <xdr:cNvPr id="432" name="円/楕円 431"/>
        <xdr:cNvSpPr/>
      </xdr:nvSpPr>
      <xdr:spPr>
        <a:xfrm>
          <a:off x="7810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35349</xdr:rowOff>
    </xdr:from>
    <xdr:ext cx="469744" cy="259045"/>
    <xdr:sp macro="" textlink="">
      <xdr:nvSpPr>
        <xdr:cNvPr id="433" name="テキスト ボックス 432"/>
        <xdr:cNvSpPr txBox="1"/>
      </xdr:nvSpPr>
      <xdr:spPr>
        <a:xfrm>
          <a:off x="7626427" y="1306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115418</xdr:rowOff>
    </xdr:from>
    <xdr:to>
      <xdr:col>10</xdr:col>
      <xdr:colOff>155575</xdr:colOff>
      <xdr:row>78</xdr:row>
      <xdr:rowOff>45568</xdr:rowOff>
    </xdr:to>
    <xdr:sp macro="" textlink="">
      <xdr:nvSpPr>
        <xdr:cNvPr id="434" name="円/楕円 433"/>
        <xdr:cNvSpPr/>
      </xdr:nvSpPr>
      <xdr:spPr>
        <a:xfrm>
          <a:off x="6921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62095</xdr:rowOff>
    </xdr:from>
    <xdr:ext cx="469744" cy="259045"/>
    <xdr:sp macro="" textlink="">
      <xdr:nvSpPr>
        <xdr:cNvPr id="435" name="テキスト ボックス 434"/>
        <xdr:cNvSpPr txBox="1"/>
      </xdr:nvSpPr>
      <xdr:spPr>
        <a:xfrm>
          <a:off x="6737427" y="1309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57747</xdr:rowOff>
    </xdr:from>
    <xdr:to>
      <xdr:col>15</xdr:col>
      <xdr:colOff>180975</xdr:colOff>
      <xdr:row>96</xdr:row>
      <xdr:rowOff>65108</xdr:rowOff>
    </xdr:to>
    <xdr:cxnSp macro="">
      <xdr:nvCxnSpPr>
        <xdr:cNvPr id="463" name="直線コネクタ 462"/>
        <xdr:cNvCxnSpPr/>
      </xdr:nvCxnSpPr>
      <xdr:spPr>
        <a:xfrm flipV="1">
          <a:off x="9639300" y="16002597"/>
          <a:ext cx="838200" cy="52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65108</xdr:rowOff>
    </xdr:from>
    <xdr:to>
      <xdr:col>14</xdr:col>
      <xdr:colOff>28575</xdr:colOff>
      <xdr:row>97</xdr:row>
      <xdr:rowOff>55804</xdr:rowOff>
    </xdr:to>
    <xdr:cxnSp macro="">
      <xdr:nvCxnSpPr>
        <xdr:cNvPr id="466" name="直線コネクタ 465"/>
        <xdr:cNvCxnSpPr/>
      </xdr:nvCxnSpPr>
      <xdr:spPr>
        <a:xfrm flipV="1">
          <a:off x="8750300" y="16524308"/>
          <a:ext cx="889000" cy="1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4226</xdr:rowOff>
    </xdr:from>
    <xdr:to>
      <xdr:col>14</xdr:col>
      <xdr:colOff>79375</xdr:colOff>
      <xdr:row>96</xdr:row>
      <xdr:rowOff>105826</xdr:rowOff>
    </xdr:to>
    <xdr:sp macro="" textlink="">
      <xdr:nvSpPr>
        <xdr:cNvPr id="467" name="フローチャート : 判断 466"/>
        <xdr:cNvSpPr/>
      </xdr:nvSpPr>
      <xdr:spPr>
        <a:xfrm>
          <a:off x="9588500" y="1646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122353</xdr:rowOff>
    </xdr:from>
    <xdr:ext cx="534377" cy="259045"/>
    <xdr:sp macro="" textlink="">
      <xdr:nvSpPr>
        <xdr:cNvPr id="468" name="テキスト ボックス 467"/>
        <xdr:cNvSpPr txBox="1"/>
      </xdr:nvSpPr>
      <xdr:spPr>
        <a:xfrm>
          <a:off x="9372111" y="162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55804</xdr:rowOff>
    </xdr:from>
    <xdr:to>
      <xdr:col>12</xdr:col>
      <xdr:colOff>511175</xdr:colOff>
      <xdr:row>97</xdr:row>
      <xdr:rowOff>107102</xdr:rowOff>
    </xdr:to>
    <xdr:cxnSp macro="">
      <xdr:nvCxnSpPr>
        <xdr:cNvPr id="469" name="直線コネクタ 468"/>
        <xdr:cNvCxnSpPr/>
      </xdr:nvCxnSpPr>
      <xdr:spPr>
        <a:xfrm flipV="1">
          <a:off x="7861300" y="16686454"/>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107102</xdr:rowOff>
    </xdr:from>
    <xdr:to>
      <xdr:col>11</xdr:col>
      <xdr:colOff>307975</xdr:colOff>
      <xdr:row>98</xdr:row>
      <xdr:rowOff>111925</xdr:rowOff>
    </xdr:to>
    <xdr:cxnSp macro="">
      <xdr:nvCxnSpPr>
        <xdr:cNvPr id="472" name="直線コネクタ 471"/>
        <xdr:cNvCxnSpPr/>
      </xdr:nvCxnSpPr>
      <xdr:spPr>
        <a:xfrm flipV="1">
          <a:off x="6972300" y="16737752"/>
          <a:ext cx="889000" cy="17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6947</xdr:rowOff>
    </xdr:from>
    <xdr:to>
      <xdr:col>15</xdr:col>
      <xdr:colOff>231775</xdr:colOff>
      <xdr:row>93</xdr:row>
      <xdr:rowOff>108547</xdr:rowOff>
    </xdr:to>
    <xdr:sp macro="" textlink="">
      <xdr:nvSpPr>
        <xdr:cNvPr id="482" name="円/楕円 481"/>
        <xdr:cNvSpPr/>
      </xdr:nvSpPr>
      <xdr:spPr>
        <a:xfrm>
          <a:off x="10426700" y="159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29824</xdr:rowOff>
    </xdr:from>
    <xdr:ext cx="534377" cy="259045"/>
    <xdr:sp macro="" textlink="">
      <xdr:nvSpPr>
        <xdr:cNvPr id="483" name="土木費該当値テキスト"/>
        <xdr:cNvSpPr txBox="1"/>
      </xdr:nvSpPr>
      <xdr:spPr>
        <a:xfrm>
          <a:off x="10528300" y="158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14308</xdr:rowOff>
    </xdr:from>
    <xdr:to>
      <xdr:col>14</xdr:col>
      <xdr:colOff>79375</xdr:colOff>
      <xdr:row>96</xdr:row>
      <xdr:rowOff>115908</xdr:rowOff>
    </xdr:to>
    <xdr:sp macro="" textlink="">
      <xdr:nvSpPr>
        <xdr:cNvPr id="484" name="円/楕円 483"/>
        <xdr:cNvSpPr/>
      </xdr:nvSpPr>
      <xdr:spPr>
        <a:xfrm>
          <a:off x="9588500" y="164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107035</xdr:rowOff>
    </xdr:from>
    <xdr:ext cx="534377" cy="259045"/>
    <xdr:sp macro="" textlink="">
      <xdr:nvSpPr>
        <xdr:cNvPr id="485" name="テキスト ボックス 484"/>
        <xdr:cNvSpPr txBox="1"/>
      </xdr:nvSpPr>
      <xdr:spPr>
        <a:xfrm>
          <a:off x="9372111" y="165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5004</xdr:rowOff>
    </xdr:from>
    <xdr:to>
      <xdr:col>12</xdr:col>
      <xdr:colOff>561975</xdr:colOff>
      <xdr:row>97</xdr:row>
      <xdr:rowOff>106604</xdr:rowOff>
    </xdr:to>
    <xdr:sp macro="" textlink="">
      <xdr:nvSpPr>
        <xdr:cNvPr id="486" name="円/楕円 485"/>
        <xdr:cNvSpPr/>
      </xdr:nvSpPr>
      <xdr:spPr>
        <a:xfrm>
          <a:off x="8699500" y="166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97731</xdr:rowOff>
    </xdr:from>
    <xdr:ext cx="534377" cy="259045"/>
    <xdr:sp macro="" textlink="">
      <xdr:nvSpPr>
        <xdr:cNvPr id="487" name="テキスト ボックス 486"/>
        <xdr:cNvSpPr txBox="1"/>
      </xdr:nvSpPr>
      <xdr:spPr>
        <a:xfrm>
          <a:off x="8483111" y="167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56302</xdr:rowOff>
    </xdr:from>
    <xdr:to>
      <xdr:col>11</xdr:col>
      <xdr:colOff>358775</xdr:colOff>
      <xdr:row>97</xdr:row>
      <xdr:rowOff>157902</xdr:rowOff>
    </xdr:to>
    <xdr:sp macro="" textlink="">
      <xdr:nvSpPr>
        <xdr:cNvPr id="488" name="円/楕円 487"/>
        <xdr:cNvSpPr/>
      </xdr:nvSpPr>
      <xdr:spPr>
        <a:xfrm>
          <a:off x="7810500" y="166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149029</xdr:rowOff>
    </xdr:from>
    <xdr:ext cx="534377" cy="259045"/>
    <xdr:sp macro="" textlink="">
      <xdr:nvSpPr>
        <xdr:cNvPr id="489" name="テキスト ボックス 488"/>
        <xdr:cNvSpPr txBox="1"/>
      </xdr:nvSpPr>
      <xdr:spPr>
        <a:xfrm>
          <a:off x="7594111" y="1677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61125</xdr:rowOff>
    </xdr:from>
    <xdr:to>
      <xdr:col>10</xdr:col>
      <xdr:colOff>155575</xdr:colOff>
      <xdr:row>98</xdr:row>
      <xdr:rowOff>162725</xdr:rowOff>
    </xdr:to>
    <xdr:sp macro="" textlink="">
      <xdr:nvSpPr>
        <xdr:cNvPr id="490" name="円/楕円 489"/>
        <xdr:cNvSpPr/>
      </xdr:nvSpPr>
      <xdr:spPr>
        <a:xfrm>
          <a:off x="6921500" y="168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153852</xdr:rowOff>
    </xdr:from>
    <xdr:ext cx="534377" cy="259045"/>
    <xdr:sp macro="" textlink="">
      <xdr:nvSpPr>
        <xdr:cNvPr id="491" name="テキスト ボックス 490"/>
        <xdr:cNvSpPr txBox="1"/>
      </xdr:nvSpPr>
      <xdr:spPr>
        <a:xfrm>
          <a:off x="6705111" y="1695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140805</xdr:rowOff>
    </xdr:from>
    <xdr:to>
      <xdr:col>23</xdr:col>
      <xdr:colOff>517525</xdr:colOff>
      <xdr:row>38</xdr:row>
      <xdr:rowOff>1206</xdr:rowOff>
    </xdr:to>
    <xdr:cxnSp macro="">
      <xdr:nvCxnSpPr>
        <xdr:cNvPr id="521" name="直線コネクタ 520"/>
        <xdr:cNvCxnSpPr/>
      </xdr:nvCxnSpPr>
      <xdr:spPr>
        <a:xfrm flipV="1">
          <a:off x="15481300" y="6484455"/>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91161</xdr:rowOff>
    </xdr:from>
    <xdr:to>
      <xdr:col>22</xdr:col>
      <xdr:colOff>365125</xdr:colOff>
      <xdr:row>38</xdr:row>
      <xdr:rowOff>1206</xdr:rowOff>
    </xdr:to>
    <xdr:cxnSp macro="">
      <xdr:nvCxnSpPr>
        <xdr:cNvPr id="524" name="直線コネクタ 523"/>
        <xdr:cNvCxnSpPr/>
      </xdr:nvCxnSpPr>
      <xdr:spPr>
        <a:xfrm>
          <a:off x="14592300" y="6434811"/>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104788</xdr:rowOff>
    </xdr:from>
    <xdr:to>
      <xdr:col>22</xdr:col>
      <xdr:colOff>415925</xdr:colOff>
      <xdr:row>38</xdr:row>
      <xdr:rowOff>34937</xdr:rowOff>
    </xdr:to>
    <xdr:sp macro="" textlink="">
      <xdr:nvSpPr>
        <xdr:cNvPr id="525" name="フローチャート : 判断 524"/>
        <xdr:cNvSpPr/>
      </xdr:nvSpPr>
      <xdr:spPr>
        <a:xfrm>
          <a:off x="15430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51465</xdr:rowOff>
    </xdr:from>
    <xdr:ext cx="534377" cy="259045"/>
    <xdr:sp macro="" textlink="">
      <xdr:nvSpPr>
        <xdr:cNvPr id="526" name="テキスト ボックス 525"/>
        <xdr:cNvSpPr txBox="1"/>
      </xdr:nvSpPr>
      <xdr:spPr>
        <a:xfrm>
          <a:off x="15214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91161</xdr:rowOff>
    </xdr:from>
    <xdr:to>
      <xdr:col>21</xdr:col>
      <xdr:colOff>161925</xdr:colOff>
      <xdr:row>37</xdr:row>
      <xdr:rowOff>93104</xdr:rowOff>
    </xdr:to>
    <xdr:cxnSp macro="">
      <xdr:nvCxnSpPr>
        <xdr:cNvPr id="527" name="直線コネクタ 526"/>
        <xdr:cNvCxnSpPr/>
      </xdr:nvCxnSpPr>
      <xdr:spPr>
        <a:xfrm flipV="1">
          <a:off x="13703300" y="643481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93104</xdr:rowOff>
    </xdr:from>
    <xdr:to>
      <xdr:col>19</xdr:col>
      <xdr:colOff>644525</xdr:colOff>
      <xdr:row>37</xdr:row>
      <xdr:rowOff>167322</xdr:rowOff>
    </xdr:to>
    <xdr:cxnSp macro="">
      <xdr:nvCxnSpPr>
        <xdr:cNvPr id="530" name="直線コネクタ 529"/>
        <xdr:cNvCxnSpPr/>
      </xdr:nvCxnSpPr>
      <xdr:spPr>
        <a:xfrm flipV="1">
          <a:off x="12814300" y="6436754"/>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90005</xdr:rowOff>
    </xdr:from>
    <xdr:to>
      <xdr:col>23</xdr:col>
      <xdr:colOff>568325</xdr:colOff>
      <xdr:row>38</xdr:row>
      <xdr:rowOff>20155</xdr:rowOff>
    </xdr:to>
    <xdr:sp macro="" textlink="">
      <xdr:nvSpPr>
        <xdr:cNvPr id="540" name="円/楕円 539"/>
        <xdr:cNvSpPr/>
      </xdr:nvSpPr>
      <xdr:spPr>
        <a:xfrm>
          <a:off x="16268700" y="64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68432</xdr:rowOff>
    </xdr:from>
    <xdr:ext cx="534377" cy="259045"/>
    <xdr:sp macro="" textlink="">
      <xdr:nvSpPr>
        <xdr:cNvPr id="541" name="消防費該当値テキスト"/>
        <xdr:cNvSpPr txBox="1"/>
      </xdr:nvSpPr>
      <xdr:spPr>
        <a:xfrm>
          <a:off x="16370300" y="64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121857</xdr:rowOff>
    </xdr:from>
    <xdr:to>
      <xdr:col>22</xdr:col>
      <xdr:colOff>415925</xdr:colOff>
      <xdr:row>38</xdr:row>
      <xdr:rowOff>52006</xdr:rowOff>
    </xdr:to>
    <xdr:sp macro="" textlink="">
      <xdr:nvSpPr>
        <xdr:cNvPr id="542" name="円/楕円 541"/>
        <xdr:cNvSpPr/>
      </xdr:nvSpPr>
      <xdr:spPr>
        <a:xfrm>
          <a:off x="15430500" y="6465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43133</xdr:rowOff>
    </xdr:from>
    <xdr:ext cx="534377" cy="259045"/>
    <xdr:sp macro="" textlink="">
      <xdr:nvSpPr>
        <xdr:cNvPr id="543" name="テキスト ボックス 542"/>
        <xdr:cNvSpPr txBox="1"/>
      </xdr:nvSpPr>
      <xdr:spPr>
        <a:xfrm>
          <a:off x="15214111" y="65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40361</xdr:rowOff>
    </xdr:from>
    <xdr:to>
      <xdr:col>21</xdr:col>
      <xdr:colOff>212725</xdr:colOff>
      <xdr:row>37</xdr:row>
      <xdr:rowOff>141961</xdr:rowOff>
    </xdr:to>
    <xdr:sp macro="" textlink="">
      <xdr:nvSpPr>
        <xdr:cNvPr id="544" name="円/楕円 543"/>
        <xdr:cNvSpPr/>
      </xdr:nvSpPr>
      <xdr:spPr>
        <a:xfrm>
          <a:off x="14541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158488</xdr:rowOff>
    </xdr:from>
    <xdr:ext cx="534377" cy="259045"/>
    <xdr:sp macro="" textlink="">
      <xdr:nvSpPr>
        <xdr:cNvPr id="545" name="テキスト ボックス 544"/>
        <xdr:cNvSpPr txBox="1"/>
      </xdr:nvSpPr>
      <xdr:spPr>
        <a:xfrm>
          <a:off x="14325111" y="61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42304</xdr:rowOff>
    </xdr:from>
    <xdr:to>
      <xdr:col>20</xdr:col>
      <xdr:colOff>9525</xdr:colOff>
      <xdr:row>37</xdr:row>
      <xdr:rowOff>143904</xdr:rowOff>
    </xdr:to>
    <xdr:sp macro="" textlink="">
      <xdr:nvSpPr>
        <xdr:cNvPr id="546" name="円/楕円 545"/>
        <xdr:cNvSpPr/>
      </xdr:nvSpPr>
      <xdr:spPr>
        <a:xfrm>
          <a:off x="13652500" y="63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160431</xdr:rowOff>
    </xdr:from>
    <xdr:ext cx="534377" cy="259045"/>
    <xdr:sp macro="" textlink="">
      <xdr:nvSpPr>
        <xdr:cNvPr id="547" name="テキスト ボックス 546"/>
        <xdr:cNvSpPr txBox="1"/>
      </xdr:nvSpPr>
      <xdr:spPr>
        <a:xfrm>
          <a:off x="13436111" y="616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116522</xdr:rowOff>
    </xdr:from>
    <xdr:to>
      <xdr:col>18</xdr:col>
      <xdr:colOff>492125</xdr:colOff>
      <xdr:row>38</xdr:row>
      <xdr:rowOff>46672</xdr:rowOff>
    </xdr:to>
    <xdr:sp macro="" textlink="">
      <xdr:nvSpPr>
        <xdr:cNvPr id="548" name="円/楕円 547"/>
        <xdr:cNvSpPr/>
      </xdr:nvSpPr>
      <xdr:spPr>
        <a:xfrm>
          <a:off x="12763500" y="64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37799</xdr:rowOff>
    </xdr:from>
    <xdr:ext cx="534377" cy="259045"/>
    <xdr:sp macro="" textlink="">
      <xdr:nvSpPr>
        <xdr:cNvPr id="549" name="テキスト ボックス 548"/>
        <xdr:cNvSpPr txBox="1"/>
      </xdr:nvSpPr>
      <xdr:spPr>
        <a:xfrm>
          <a:off x="12547111" y="65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127911</xdr:rowOff>
    </xdr:from>
    <xdr:to>
      <xdr:col>23</xdr:col>
      <xdr:colOff>517525</xdr:colOff>
      <xdr:row>58</xdr:row>
      <xdr:rowOff>144648</xdr:rowOff>
    </xdr:to>
    <xdr:cxnSp macro="">
      <xdr:nvCxnSpPr>
        <xdr:cNvPr id="581" name="直線コネクタ 580"/>
        <xdr:cNvCxnSpPr/>
      </xdr:nvCxnSpPr>
      <xdr:spPr>
        <a:xfrm flipV="1">
          <a:off x="15481300" y="9900561"/>
          <a:ext cx="838200" cy="1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64229</xdr:rowOff>
    </xdr:from>
    <xdr:to>
      <xdr:col>22</xdr:col>
      <xdr:colOff>365125</xdr:colOff>
      <xdr:row>58</xdr:row>
      <xdr:rowOff>144648</xdr:rowOff>
    </xdr:to>
    <xdr:cxnSp macro="">
      <xdr:nvCxnSpPr>
        <xdr:cNvPr id="584" name="直線コネクタ 583"/>
        <xdr:cNvCxnSpPr/>
      </xdr:nvCxnSpPr>
      <xdr:spPr>
        <a:xfrm>
          <a:off x="14592300" y="10008329"/>
          <a:ext cx="889000" cy="8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137461</xdr:rowOff>
    </xdr:from>
    <xdr:to>
      <xdr:col>22</xdr:col>
      <xdr:colOff>415925</xdr:colOff>
      <xdr:row>57</xdr:row>
      <xdr:rowOff>67611</xdr:rowOff>
    </xdr:to>
    <xdr:sp macro="" textlink="">
      <xdr:nvSpPr>
        <xdr:cNvPr id="585" name="フローチャート : 判断 584"/>
        <xdr:cNvSpPr/>
      </xdr:nvSpPr>
      <xdr:spPr>
        <a:xfrm>
          <a:off x="15430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84138</xdr:rowOff>
    </xdr:from>
    <xdr:ext cx="534377" cy="259045"/>
    <xdr:sp macro="" textlink="">
      <xdr:nvSpPr>
        <xdr:cNvPr id="586" name="テキスト ボックス 585"/>
        <xdr:cNvSpPr txBox="1"/>
      </xdr:nvSpPr>
      <xdr:spPr>
        <a:xfrm>
          <a:off x="15214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64229</xdr:rowOff>
    </xdr:from>
    <xdr:to>
      <xdr:col>21</xdr:col>
      <xdr:colOff>161925</xdr:colOff>
      <xdr:row>59</xdr:row>
      <xdr:rowOff>1397</xdr:rowOff>
    </xdr:to>
    <xdr:cxnSp macro="">
      <xdr:nvCxnSpPr>
        <xdr:cNvPr id="587" name="直線コネクタ 586"/>
        <xdr:cNvCxnSpPr/>
      </xdr:nvCxnSpPr>
      <xdr:spPr>
        <a:xfrm flipV="1">
          <a:off x="13703300" y="10008329"/>
          <a:ext cx="8890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1397</xdr:rowOff>
    </xdr:from>
    <xdr:to>
      <xdr:col>19</xdr:col>
      <xdr:colOff>644525</xdr:colOff>
      <xdr:row>59</xdr:row>
      <xdr:rowOff>27277</xdr:rowOff>
    </xdr:to>
    <xdr:cxnSp macro="">
      <xdr:nvCxnSpPr>
        <xdr:cNvPr id="590" name="直線コネクタ 589"/>
        <xdr:cNvCxnSpPr/>
      </xdr:nvCxnSpPr>
      <xdr:spPr>
        <a:xfrm flipV="1">
          <a:off x="12814300" y="10116947"/>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77111</xdr:rowOff>
    </xdr:from>
    <xdr:to>
      <xdr:col>23</xdr:col>
      <xdr:colOff>568325</xdr:colOff>
      <xdr:row>58</xdr:row>
      <xdr:rowOff>7261</xdr:rowOff>
    </xdr:to>
    <xdr:sp macro="" textlink="">
      <xdr:nvSpPr>
        <xdr:cNvPr id="600" name="円/楕円 599"/>
        <xdr:cNvSpPr/>
      </xdr:nvSpPr>
      <xdr:spPr>
        <a:xfrm>
          <a:off x="16268700" y="9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55538</xdr:rowOff>
    </xdr:from>
    <xdr:ext cx="534377" cy="259045"/>
    <xdr:sp macro="" textlink="">
      <xdr:nvSpPr>
        <xdr:cNvPr id="601" name="教育費該当値テキスト"/>
        <xdr:cNvSpPr txBox="1"/>
      </xdr:nvSpPr>
      <xdr:spPr>
        <a:xfrm>
          <a:off x="16370300" y="98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93848</xdr:rowOff>
    </xdr:from>
    <xdr:to>
      <xdr:col>22</xdr:col>
      <xdr:colOff>415925</xdr:colOff>
      <xdr:row>59</xdr:row>
      <xdr:rowOff>23998</xdr:rowOff>
    </xdr:to>
    <xdr:sp macro="" textlink="">
      <xdr:nvSpPr>
        <xdr:cNvPr id="602" name="円/楕円 601"/>
        <xdr:cNvSpPr/>
      </xdr:nvSpPr>
      <xdr:spPr>
        <a:xfrm>
          <a:off x="15430500" y="100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15125</xdr:rowOff>
    </xdr:from>
    <xdr:ext cx="534377" cy="259045"/>
    <xdr:sp macro="" textlink="">
      <xdr:nvSpPr>
        <xdr:cNvPr id="603" name="テキスト ボックス 602"/>
        <xdr:cNvSpPr txBox="1"/>
      </xdr:nvSpPr>
      <xdr:spPr>
        <a:xfrm>
          <a:off x="15214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13429</xdr:rowOff>
    </xdr:from>
    <xdr:to>
      <xdr:col>21</xdr:col>
      <xdr:colOff>212725</xdr:colOff>
      <xdr:row>58</xdr:row>
      <xdr:rowOff>115029</xdr:rowOff>
    </xdr:to>
    <xdr:sp macro="" textlink="">
      <xdr:nvSpPr>
        <xdr:cNvPr id="604" name="円/楕円 603"/>
        <xdr:cNvSpPr/>
      </xdr:nvSpPr>
      <xdr:spPr>
        <a:xfrm>
          <a:off x="14541500" y="99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106156</xdr:rowOff>
    </xdr:from>
    <xdr:ext cx="534377" cy="259045"/>
    <xdr:sp macro="" textlink="">
      <xdr:nvSpPr>
        <xdr:cNvPr id="605" name="テキスト ボックス 604"/>
        <xdr:cNvSpPr txBox="1"/>
      </xdr:nvSpPr>
      <xdr:spPr>
        <a:xfrm>
          <a:off x="14325111" y="100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122047</xdr:rowOff>
    </xdr:from>
    <xdr:to>
      <xdr:col>20</xdr:col>
      <xdr:colOff>9525</xdr:colOff>
      <xdr:row>59</xdr:row>
      <xdr:rowOff>52197</xdr:rowOff>
    </xdr:to>
    <xdr:sp macro="" textlink="">
      <xdr:nvSpPr>
        <xdr:cNvPr id="606" name="円/楕円 605"/>
        <xdr:cNvSpPr/>
      </xdr:nvSpPr>
      <xdr:spPr>
        <a:xfrm>
          <a:off x="136525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43324</xdr:rowOff>
    </xdr:from>
    <xdr:ext cx="534377" cy="259045"/>
    <xdr:sp macro="" textlink="">
      <xdr:nvSpPr>
        <xdr:cNvPr id="607" name="テキスト ボックス 606"/>
        <xdr:cNvSpPr txBox="1"/>
      </xdr:nvSpPr>
      <xdr:spPr>
        <a:xfrm>
          <a:off x="13436111" y="101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147927</xdr:rowOff>
    </xdr:from>
    <xdr:to>
      <xdr:col>18</xdr:col>
      <xdr:colOff>492125</xdr:colOff>
      <xdr:row>59</xdr:row>
      <xdr:rowOff>78077</xdr:rowOff>
    </xdr:to>
    <xdr:sp macro="" textlink="">
      <xdr:nvSpPr>
        <xdr:cNvPr id="608" name="円/楕円 607"/>
        <xdr:cNvSpPr/>
      </xdr:nvSpPr>
      <xdr:spPr>
        <a:xfrm>
          <a:off x="12763500" y="10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69204</xdr:rowOff>
    </xdr:from>
    <xdr:ext cx="534377" cy="259045"/>
    <xdr:sp macro="" textlink="">
      <xdr:nvSpPr>
        <xdr:cNvPr id="609" name="テキスト ボックス 608"/>
        <xdr:cNvSpPr txBox="1"/>
      </xdr:nvSpPr>
      <xdr:spPr>
        <a:xfrm>
          <a:off x="12547111" y="101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92329</xdr:rowOff>
    </xdr:from>
    <xdr:to>
      <xdr:col>22</xdr:col>
      <xdr:colOff>415925</xdr:colOff>
      <xdr:row>79</xdr:row>
      <xdr:rowOff>22479</xdr:rowOff>
    </xdr:to>
    <xdr:sp macro="" textlink="">
      <xdr:nvSpPr>
        <xdr:cNvPr id="642" name="フローチャート : 判断 641"/>
        <xdr:cNvSpPr/>
      </xdr:nvSpPr>
      <xdr:spPr>
        <a:xfrm>
          <a:off x="15430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39006</xdr:rowOff>
    </xdr:from>
    <xdr:ext cx="378565" cy="259045"/>
    <xdr:sp macro="" textlink="">
      <xdr:nvSpPr>
        <xdr:cNvPr id="643" name="テキスト ボックス 642"/>
        <xdr:cNvSpPr txBox="1"/>
      </xdr:nvSpPr>
      <xdr:spPr>
        <a:xfrm>
          <a:off x="15292017" y="1324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17007</xdr:rowOff>
    </xdr:from>
    <xdr:to>
      <xdr:col>23</xdr:col>
      <xdr:colOff>517525</xdr:colOff>
      <xdr:row>97</xdr:row>
      <xdr:rowOff>28110</xdr:rowOff>
    </xdr:to>
    <xdr:cxnSp macro="">
      <xdr:nvCxnSpPr>
        <xdr:cNvPr id="697" name="直線コネクタ 696"/>
        <xdr:cNvCxnSpPr/>
      </xdr:nvCxnSpPr>
      <xdr:spPr>
        <a:xfrm flipV="1">
          <a:off x="15481300" y="16647657"/>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170055</xdr:rowOff>
    </xdr:from>
    <xdr:to>
      <xdr:col>22</xdr:col>
      <xdr:colOff>365125</xdr:colOff>
      <xdr:row>97</xdr:row>
      <xdr:rowOff>28110</xdr:rowOff>
    </xdr:to>
    <xdr:cxnSp macro="">
      <xdr:nvCxnSpPr>
        <xdr:cNvPr id="700" name="直線コネクタ 699"/>
        <xdr:cNvCxnSpPr/>
      </xdr:nvCxnSpPr>
      <xdr:spPr>
        <a:xfrm>
          <a:off x="14592300" y="16629255"/>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76964</xdr:rowOff>
    </xdr:from>
    <xdr:to>
      <xdr:col>22</xdr:col>
      <xdr:colOff>415925</xdr:colOff>
      <xdr:row>97</xdr:row>
      <xdr:rowOff>7114</xdr:rowOff>
    </xdr:to>
    <xdr:sp macro="" textlink="">
      <xdr:nvSpPr>
        <xdr:cNvPr id="701" name="フローチャート : 判断 700"/>
        <xdr:cNvSpPr/>
      </xdr:nvSpPr>
      <xdr:spPr>
        <a:xfrm>
          <a:off x="15430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23641</xdr:rowOff>
    </xdr:from>
    <xdr:ext cx="534377" cy="259045"/>
    <xdr:sp macro="" textlink="">
      <xdr:nvSpPr>
        <xdr:cNvPr id="702" name="テキスト ボックス 701"/>
        <xdr:cNvSpPr txBox="1"/>
      </xdr:nvSpPr>
      <xdr:spPr>
        <a:xfrm>
          <a:off x="15214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156797</xdr:rowOff>
    </xdr:from>
    <xdr:to>
      <xdr:col>21</xdr:col>
      <xdr:colOff>161925</xdr:colOff>
      <xdr:row>96</xdr:row>
      <xdr:rowOff>170055</xdr:rowOff>
    </xdr:to>
    <xdr:cxnSp macro="">
      <xdr:nvCxnSpPr>
        <xdr:cNvPr id="703" name="直線コネクタ 702"/>
        <xdr:cNvCxnSpPr/>
      </xdr:nvCxnSpPr>
      <xdr:spPr>
        <a:xfrm>
          <a:off x="13703300" y="1661599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152877</xdr:rowOff>
    </xdr:from>
    <xdr:to>
      <xdr:col>19</xdr:col>
      <xdr:colOff>644525</xdr:colOff>
      <xdr:row>96</xdr:row>
      <xdr:rowOff>156797</xdr:rowOff>
    </xdr:to>
    <xdr:cxnSp macro="">
      <xdr:nvCxnSpPr>
        <xdr:cNvPr id="706" name="直線コネクタ 705"/>
        <xdr:cNvCxnSpPr/>
      </xdr:nvCxnSpPr>
      <xdr:spPr>
        <a:xfrm>
          <a:off x="12814300" y="16612077"/>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137657</xdr:rowOff>
    </xdr:from>
    <xdr:to>
      <xdr:col>23</xdr:col>
      <xdr:colOff>568325</xdr:colOff>
      <xdr:row>97</xdr:row>
      <xdr:rowOff>67807</xdr:rowOff>
    </xdr:to>
    <xdr:sp macro="" textlink="">
      <xdr:nvSpPr>
        <xdr:cNvPr id="716" name="円/楕円 715"/>
        <xdr:cNvSpPr/>
      </xdr:nvSpPr>
      <xdr:spPr>
        <a:xfrm>
          <a:off x="16268700" y="165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116084</xdr:rowOff>
    </xdr:from>
    <xdr:ext cx="534377" cy="259045"/>
    <xdr:sp macro="" textlink="">
      <xdr:nvSpPr>
        <xdr:cNvPr id="717" name="公債費該当値テキスト"/>
        <xdr:cNvSpPr txBox="1"/>
      </xdr:nvSpPr>
      <xdr:spPr>
        <a:xfrm>
          <a:off x="16370300" y="165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148760</xdr:rowOff>
    </xdr:from>
    <xdr:to>
      <xdr:col>22</xdr:col>
      <xdr:colOff>415925</xdr:colOff>
      <xdr:row>97</xdr:row>
      <xdr:rowOff>78910</xdr:rowOff>
    </xdr:to>
    <xdr:sp macro="" textlink="">
      <xdr:nvSpPr>
        <xdr:cNvPr id="718" name="円/楕円 717"/>
        <xdr:cNvSpPr/>
      </xdr:nvSpPr>
      <xdr:spPr>
        <a:xfrm>
          <a:off x="154305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70037</xdr:rowOff>
    </xdr:from>
    <xdr:ext cx="534377" cy="259045"/>
    <xdr:sp macro="" textlink="">
      <xdr:nvSpPr>
        <xdr:cNvPr id="719" name="テキスト ボックス 718"/>
        <xdr:cNvSpPr txBox="1"/>
      </xdr:nvSpPr>
      <xdr:spPr>
        <a:xfrm>
          <a:off x="15214111" y="167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119255</xdr:rowOff>
    </xdr:from>
    <xdr:to>
      <xdr:col>21</xdr:col>
      <xdr:colOff>212725</xdr:colOff>
      <xdr:row>97</xdr:row>
      <xdr:rowOff>49405</xdr:rowOff>
    </xdr:to>
    <xdr:sp macro="" textlink="">
      <xdr:nvSpPr>
        <xdr:cNvPr id="720" name="円/楕円 719"/>
        <xdr:cNvSpPr/>
      </xdr:nvSpPr>
      <xdr:spPr>
        <a:xfrm>
          <a:off x="14541500" y="165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40532</xdr:rowOff>
    </xdr:from>
    <xdr:ext cx="534377" cy="259045"/>
    <xdr:sp macro="" textlink="">
      <xdr:nvSpPr>
        <xdr:cNvPr id="721" name="テキスト ボックス 720"/>
        <xdr:cNvSpPr txBox="1"/>
      </xdr:nvSpPr>
      <xdr:spPr>
        <a:xfrm>
          <a:off x="14325111" y="166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105997</xdr:rowOff>
    </xdr:from>
    <xdr:to>
      <xdr:col>20</xdr:col>
      <xdr:colOff>9525</xdr:colOff>
      <xdr:row>97</xdr:row>
      <xdr:rowOff>36147</xdr:rowOff>
    </xdr:to>
    <xdr:sp macro="" textlink="">
      <xdr:nvSpPr>
        <xdr:cNvPr id="722" name="円/楕円 721"/>
        <xdr:cNvSpPr/>
      </xdr:nvSpPr>
      <xdr:spPr>
        <a:xfrm>
          <a:off x="13652500" y="165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27274</xdr:rowOff>
    </xdr:from>
    <xdr:ext cx="534377" cy="259045"/>
    <xdr:sp macro="" textlink="">
      <xdr:nvSpPr>
        <xdr:cNvPr id="723" name="テキスト ボックス 722"/>
        <xdr:cNvSpPr txBox="1"/>
      </xdr:nvSpPr>
      <xdr:spPr>
        <a:xfrm>
          <a:off x="13436111" y="16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102077</xdr:rowOff>
    </xdr:from>
    <xdr:to>
      <xdr:col>18</xdr:col>
      <xdr:colOff>492125</xdr:colOff>
      <xdr:row>97</xdr:row>
      <xdr:rowOff>32227</xdr:rowOff>
    </xdr:to>
    <xdr:sp macro="" textlink="">
      <xdr:nvSpPr>
        <xdr:cNvPr id="724" name="円/楕円 723"/>
        <xdr:cNvSpPr/>
      </xdr:nvSpPr>
      <xdr:spPr>
        <a:xfrm>
          <a:off x="12763500" y="165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23354</xdr:rowOff>
    </xdr:from>
    <xdr:ext cx="534377" cy="259045"/>
    <xdr:sp macro="" textlink="">
      <xdr:nvSpPr>
        <xdr:cNvPr id="725" name="テキスト ボックス 724"/>
        <xdr:cNvSpPr txBox="1"/>
      </xdr:nvSpPr>
      <xdr:spPr>
        <a:xfrm>
          <a:off x="12547111" y="166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110998</xdr:rowOff>
    </xdr:from>
    <xdr:to>
      <xdr:col>31</xdr:col>
      <xdr:colOff>85725</xdr:colOff>
      <xdr:row>39</xdr:row>
      <xdr:rowOff>41148</xdr:rowOff>
    </xdr:to>
    <xdr:sp macro="" textlink="">
      <xdr:nvSpPr>
        <xdr:cNvPr id="758" name="フローチャート : 判断 757"/>
        <xdr:cNvSpPr/>
      </xdr:nvSpPr>
      <xdr:spPr>
        <a:xfrm>
          <a:off x="212725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57675</xdr:rowOff>
    </xdr:from>
    <xdr:ext cx="313932" cy="259045"/>
    <xdr:sp macro="" textlink="">
      <xdr:nvSpPr>
        <xdr:cNvPr id="759" name="テキスト ボックス 758"/>
        <xdr:cNvSpPr txBox="1"/>
      </xdr:nvSpPr>
      <xdr:spPr>
        <a:xfrm>
          <a:off x="21166333" y="6401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構成比率では民生費が全体の</a:t>
          </a:r>
          <a:r>
            <a:rPr kumimoji="1" lang="en-US" altLang="ja-JP" sz="1300">
              <a:latin typeface="ＭＳ Ｐゴシック"/>
            </a:rPr>
            <a:t>33.8%</a:t>
          </a:r>
          <a:r>
            <a:rPr kumimoji="1" lang="ja-JP" altLang="en-US" sz="1300">
              <a:latin typeface="ＭＳ Ｐゴシック"/>
            </a:rPr>
            <a:t>と最も多くを占め、次いで</a:t>
          </a:r>
          <a:r>
            <a:rPr kumimoji="1" lang="en-US" altLang="ja-JP" sz="1300">
              <a:latin typeface="ＭＳ Ｐゴシック"/>
            </a:rPr>
            <a:t>28</a:t>
          </a:r>
          <a:r>
            <a:rPr kumimoji="1" lang="ja-JP" altLang="en-US" sz="1300">
              <a:latin typeface="ＭＳ Ｐゴシック"/>
            </a:rPr>
            <a:t>年度に大きく上昇した土木費</a:t>
          </a:r>
          <a:r>
            <a:rPr kumimoji="1" lang="en-US" altLang="ja-JP" sz="1300">
              <a:latin typeface="ＭＳ Ｐゴシック"/>
            </a:rPr>
            <a:t>17.4%</a:t>
          </a:r>
          <a:r>
            <a:rPr kumimoji="1" lang="ja-JP" altLang="en-US" sz="1300">
              <a:latin typeface="ＭＳ Ｐゴシック"/>
            </a:rPr>
            <a:t>、教育費</a:t>
          </a:r>
          <a:r>
            <a:rPr kumimoji="1" lang="en-US" altLang="ja-JP" sz="1300">
              <a:latin typeface="ＭＳ Ｐゴシック"/>
            </a:rPr>
            <a:t>11.2%</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民生費については歳出総額が増加したことにより構成比率では減少し、類似団体平均を下回ったものの、決算額としては</a:t>
          </a:r>
          <a:r>
            <a:rPr kumimoji="1" lang="en-US" altLang="ja-JP" sz="1300">
              <a:latin typeface="ＭＳ Ｐゴシック"/>
            </a:rPr>
            <a:t>79,285</a:t>
          </a:r>
          <a:r>
            <a:rPr kumimoji="1" lang="ja-JP" altLang="en-US" sz="1300">
              <a:latin typeface="ＭＳ Ｐゴシック"/>
            </a:rPr>
            <a:t>千円増加しており、今後も増加傾向にあると考えられる。</a:t>
          </a:r>
          <a:endParaRPr kumimoji="1" lang="en-US" altLang="ja-JP" sz="1300">
            <a:latin typeface="ＭＳ Ｐゴシック"/>
          </a:endParaRPr>
        </a:p>
        <a:p>
          <a:r>
            <a:rPr kumimoji="1" lang="ja-JP" altLang="en-US" sz="1300">
              <a:latin typeface="ＭＳ Ｐゴシック"/>
            </a:rPr>
            <a:t>　土木費については大型公共事業により大幅な増加となり、類似団体内順位も</a:t>
          </a:r>
          <a:r>
            <a:rPr kumimoji="1" lang="en-US" altLang="ja-JP" sz="1300">
              <a:latin typeface="ＭＳ Ｐゴシック"/>
            </a:rPr>
            <a:t>3</a:t>
          </a:r>
          <a:r>
            <a:rPr kumimoji="1" lang="ja-JP" altLang="en-US" sz="1300">
              <a:latin typeface="ＭＳ Ｐゴシック"/>
            </a:rPr>
            <a:t>位となった。今後の公債費にも影響することから、事業の選択と集中や国県補助の有効活用、有利な起債を選択するなど、効果的な投資が求められる。</a:t>
          </a:r>
          <a:endParaRPr kumimoji="1" lang="en-US" altLang="ja-JP" sz="1300">
            <a:latin typeface="ＭＳ Ｐゴシック"/>
          </a:endParaRPr>
        </a:p>
        <a:p>
          <a:r>
            <a:rPr kumimoji="1" lang="ja-JP" altLang="en-US" sz="1300">
              <a:latin typeface="ＭＳ Ｐゴシック"/>
            </a:rPr>
            <a:t>　教育費が大きく増加した要因は、繰越事業として実施した小学校空調設備整備事業の皆増が挙げられる。</a:t>
          </a:r>
          <a:endParaRPr kumimoji="1" lang="en-US" altLang="ja-JP" sz="1300">
            <a:latin typeface="ＭＳ Ｐゴシック"/>
          </a:endParaRPr>
        </a:p>
        <a:p>
          <a:r>
            <a:rPr kumimoji="1" lang="ja-JP" altLang="en-US" sz="1300">
              <a:latin typeface="ＭＳ Ｐゴシック"/>
            </a:rPr>
            <a:t>　その他の項目としては、衛生費が減少したものの類似団体平均を上回っていて類似団体内順位が</a:t>
          </a:r>
          <a:r>
            <a:rPr kumimoji="1" lang="en-US" altLang="ja-JP" sz="1300">
              <a:latin typeface="ＭＳ Ｐゴシック"/>
            </a:rPr>
            <a:t>17</a:t>
          </a:r>
          <a:r>
            <a:rPr kumimoji="1" lang="ja-JP" altLang="en-US" sz="1300">
              <a:latin typeface="ＭＳ Ｐゴシック"/>
            </a:rPr>
            <a:t>位となっていることから、今後は一部事務組合に委託している塵芥処理に係る経費のごみ減量化による節減や、し尿処理に係る経費の運営効率化</a:t>
          </a:r>
          <a:r>
            <a:rPr kumimoji="1" lang="ja-JP" altLang="en-US" sz="1100">
              <a:solidFill>
                <a:schemeClr val="dk1"/>
              </a:solidFill>
              <a:effectLst/>
              <a:latin typeface="+mn-lt"/>
              <a:ea typeface="+mn-ea"/>
              <a:cs typeface="+mn-cs"/>
            </a:rPr>
            <a:t>による</a:t>
          </a:r>
          <a:r>
            <a:rPr kumimoji="1" lang="ja-JP" altLang="en-US" sz="1300">
              <a:latin typeface="ＭＳ Ｐゴシック"/>
            </a:rPr>
            <a:t>節減などに取り組み、効果的な行財政運営に取り組む。</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年度は実質単年度収支が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年ぶりにマイナスとなったものの、実質収支額は継続的に黒字を確保している。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財政調整基金残高については着実な回復により一定水準を保っている。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今後は老朽化した公共施設等の整備・更新に多額の費用が見込まれていることから、引き続き事務事業の抜本的な見直しや横断的な統廃合等の効率化を推進し財政健全化に努めていく。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引き続き、全ての会計において実質収支額が黒字となっており、財政健全化法上の水準は達成している。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ただし、特別会計においては一般会計からの繰入金により収支を維持している状況であり、今後も各会計において健全な財政運営に努める必要がある。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12600076</v>
      </c>
      <c r="BO4" s="411"/>
      <c r="BP4" s="411"/>
      <c r="BQ4" s="411"/>
      <c r="BR4" s="411"/>
      <c r="BS4" s="411"/>
      <c r="BT4" s="411"/>
      <c r="BU4" s="412"/>
      <c r="BV4" s="410">
        <v>12178238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12102764</v>
      </c>
      <c r="BO5" s="416"/>
      <c r="BP5" s="416"/>
      <c r="BQ5" s="416"/>
      <c r="BR5" s="416"/>
      <c r="BS5" s="416"/>
      <c r="BT5" s="416"/>
      <c r="BU5" s="417"/>
      <c r="BV5" s="415">
        <v>11525607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81.900000000000006</v>
      </c>
      <c r="CU5" s="386"/>
      <c r="CV5" s="386"/>
      <c r="CW5" s="386"/>
      <c r="CX5" s="386"/>
      <c r="CY5" s="386"/>
      <c r="CZ5" s="386"/>
      <c r="DA5" s="387"/>
      <c r="DB5" s="385">
        <v>81.2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497312</v>
      </c>
      <c r="BO6" s="416"/>
      <c r="BP6" s="416"/>
      <c r="BQ6" s="416"/>
      <c r="BR6" s="416"/>
      <c r="BS6" s="416"/>
      <c r="BT6" s="416"/>
      <c r="BU6" s="417"/>
      <c r="BV6" s="415">
        <v>652631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87.1</v>
      </c>
      <c r="CU6" s="562"/>
      <c r="CV6" s="562"/>
      <c r="CW6" s="562"/>
      <c r="CX6" s="562"/>
      <c r="CY6" s="562"/>
      <c r="CZ6" s="562"/>
      <c r="DA6" s="563"/>
      <c r="DB6" s="561">
        <v>86.5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37757</v>
      </c>
      <c r="BO7" s="416"/>
      <c r="BP7" s="416"/>
      <c r="BQ7" s="416"/>
      <c r="BR7" s="416"/>
      <c r="BS7" s="416"/>
      <c r="BT7" s="416"/>
      <c r="BU7" s="417"/>
      <c r="BV7" s="415">
        <v>64219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7299590</v>
      </c>
      <c r="CU7" s="416"/>
      <c r="CV7" s="416"/>
      <c r="CW7" s="416"/>
      <c r="CX7" s="416"/>
      <c r="CY7" s="416"/>
      <c r="CZ7" s="416"/>
      <c r="DA7" s="417"/>
      <c r="DB7" s="415">
        <v>7387742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459555</v>
      </c>
      <c r="BO8" s="416"/>
      <c r="BP8" s="416"/>
      <c r="BQ8" s="416"/>
      <c r="BR8" s="416"/>
      <c r="BS8" s="416"/>
      <c r="BT8" s="416"/>
      <c r="BU8" s="417"/>
      <c r="BV8" s="415">
        <v>588412</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0.83</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34081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-128857</v>
      </c>
      <c r="BO9" s="416"/>
      <c r="BP9" s="416"/>
      <c r="BQ9" s="416"/>
      <c r="BR9" s="416"/>
      <c r="BS9" s="416"/>
      <c r="BT9" s="416"/>
      <c r="BU9" s="417"/>
      <c r="BV9" s="415">
        <v>-14541</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9.4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35774</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5018</v>
      </c>
      <c r="BO10" s="416"/>
      <c r="BP10" s="416"/>
      <c r="BQ10" s="416"/>
      <c r="BR10" s="416"/>
      <c r="BS10" s="416"/>
      <c r="BT10" s="416"/>
      <c r="BU10" s="417"/>
      <c r="BV10" s="415">
        <v>387615</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34465</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3972</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34036</v>
      </c>
      <c r="S13" s="517"/>
      <c r="T13" s="517"/>
      <c r="U13" s="517"/>
      <c r="V13" s="518"/>
      <c r="W13" s="504" t="s">
        <v>122</v>
      </c>
      <c r="X13" s="428"/>
      <c r="Y13" s="428"/>
      <c r="Z13" s="428"/>
      <c r="AA13" s="428"/>
      <c r="AB13" s="429"/>
      <c r="AC13" s="391">
        <v>735</v>
      </c>
      <c r="AD13" s="392"/>
      <c r="AE13" s="392"/>
      <c r="AF13" s="392"/>
      <c r="AG13" s="393"/>
      <c r="AH13" s="391">
        <v>864</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-127811</v>
      </c>
      <c r="BO13" s="416"/>
      <c r="BP13" s="416"/>
      <c r="BQ13" s="416"/>
      <c r="BR13" s="416"/>
      <c r="BS13" s="416"/>
      <c r="BT13" s="416"/>
      <c r="BU13" s="417"/>
      <c r="BV13" s="415">
        <v>373074</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4.5999999999999996</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34855</v>
      </c>
      <c r="S14" s="517"/>
      <c r="T14" s="517"/>
      <c r="U14" s="517"/>
      <c r="V14" s="518"/>
      <c r="W14" s="519"/>
      <c r="X14" s="431"/>
      <c r="Y14" s="431"/>
      <c r="Z14" s="431"/>
      <c r="AA14" s="431"/>
      <c r="AB14" s="432"/>
      <c r="AC14" s="509">
        <v>4.5999999999999996</v>
      </c>
      <c r="AD14" s="510"/>
      <c r="AE14" s="510"/>
      <c r="AF14" s="510"/>
      <c r="AG14" s="511"/>
      <c r="AH14" s="509">
        <v>5.0999999999999996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53.8</v>
      </c>
      <c r="CU14" s="488"/>
      <c r="CV14" s="488"/>
      <c r="CW14" s="488"/>
      <c r="CX14" s="488"/>
      <c r="CY14" s="488"/>
      <c r="CZ14" s="488"/>
      <c r="DA14" s="489"/>
      <c r="DB14" s="520">
        <v>47.1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34467</v>
      </c>
      <c r="S15" s="517"/>
      <c r="T15" s="517"/>
      <c r="U15" s="517"/>
      <c r="V15" s="518"/>
      <c r="W15" s="504" t="s">
        <v>129</v>
      </c>
      <c r="X15" s="428"/>
      <c r="Y15" s="428"/>
      <c r="Z15" s="428"/>
      <c r="AA15" s="428"/>
      <c r="AB15" s="429"/>
      <c r="AC15" s="391">
        <v>5335</v>
      </c>
      <c r="AD15" s="392"/>
      <c r="AE15" s="392"/>
      <c r="AF15" s="392"/>
      <c r="AG15" s="393"/>
      <c r="AH15" s="391">
        <v>5595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4612145</v>
      </c>
      <c r="BO15" s="411"/>
      <c r="BP15" s="411"/>
      <c r="BQ15" s="411"/>
      <c r="BR15" s="411"/>
      <c r="BS15" s="411"/>
      <c r="BT15" s="411"/>
      <c r="BU15" s="412"/>
      <c r="BV15" s="410">
        <v>4620911</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33.299999999999997</v>
      </c>
      <c r="AD16" s="510"/>
      <c r="AE16" s="510"/>
      <c r="AF16" s="510"/>
      <c r="AG16" s="511"/>
      <c r="AH16" s="509">
        <v>33.299999999999997</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5583924</v>
      </c>
      <c r="BO16" s="416"/>
      <c r="BP16" s="416"/>
      <c r="BQ16" s="416"/>
      <c r="BR16" s="416"/>
      <c r="BS16" s="416"/>
      <c r="BT16" s="416"/>
      <c r="BU16" s="417"/>
      <c r="BV16" s="415">
        <v>5626356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9936</v>
      </c>
      <c r="AD17" s="392"/>
      <c r="AE17" s="392"/>
      <c r="AF17" s="392"/>
      <c r="AG17" s="393"/>
      <c r="AH17" s="391">
        <v>10340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5893857</v>
      </c>
      <c r="BO17" s="416"/>
      <c r="BP17" s="416"/>
      <c r="BQ17" s="416"/>
      <c r="BR17" s="416"/>
      <c r="BS17" s="416"/>
      <c r="BT17" s="416"/>
      <c r="BU17" s="417"/>
      <c r="BV17" s="415">
        <v>5900768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64.25</v>
      </c>
      <c r="M18" s="480"/>
      <c r="N18" s="480"/>
      <c r="O18" s="480"/>
      <c r="P18" s="480"/>
      <c r="Q18" s="480"/>
      <c r="R18" s="481"/>
      <c r="S18" s="481"/>
      <c r="T18" s="481"/>
      <c r="U18" s="481"/>
      <c r="V18" s="482"/>
      <c r="W18" s="496"/>
      <c r="X18" s="497"/>
      <c r="Y18" s="497"/>
      <c r="Z18" s="497"/>
      <c r="AA18" s="497"/>
      <c r="AB18" s="505"/>
      <c r="AC18" s="379">
        <v>62.1</v>
      </c>
      <c r="AD18" s="380"/>
      <c r="AE18" s="380"/>
      <c r="AF18" s="380"/>
      <c r="AG18" s="483"/>
      <c r="AH18" s="379">
        <v>61.6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6022058</v>
      </c>
      <c r="BO18" s="416"/>
      <c r="BP18" s="416"/>
      <c r="BQ18" s="416"/>
      <c r="BR18" s="416"/>
      <c r="BS18" s="416"/>
      <c r="BT18" s="416"/>
      <c r="BU18" s="417"/>
      <c r="BV18" s="415">
        <v>6153846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530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8427075</v>
      </c>
      <c r="BO19" s="416"/>
      <c r="BP19" s="416"/>
      <c r="BQ19" s="416"/>
      <c r="BR19" s="416"/>
      <c r="BS19" s="416"/>
      <c r="BT19" s="416"/>
      <c r="BU19" s="417"/>
      <c r="BV19" s="415">
        <v>8823659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12934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9420758</v>
      </c>
      <c r="BO23" s="416"/>
      <c r="BP23" s="416"/>
      <c r="BQ23" s="416"/>
      <c r="BR23" s="416"/>
      <c r="BS23" s="416"/>
      <c r="BT23" s="416"/>
      <c r="BU23" s="417"/>
      <c r="BV23" s="415">
        <v>8855903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7560</v>
      </c>
      <c r="R24" s="392"/>
      <c r="S24" s="392"/>
      <c r="T24" s="392"/>
      <c r="U24" s="392"/>
      <c r="V24" s="393"/>
      <c r="W24" s="457"/>
      <c r="X24" s="448"/>
      <c r="Y24" s="449"/>
      <c r="Z24" s="388" t="s">
        <v>153</v>
      </c>
      <c r="AA24" s="389"/>
      <c r="AB24" s="389"/>
      <c r="AC24" s="389"/>
      <c r="AD24" s="389"/>
      <c r="AE24" s="389"/>
      <c r="AF24" s="389"/>
      <c r="AG24" s="390"/>
      <c r="AH24" s="391">
        <v>223</v>
      </c>
      <c r="AI24" s="392"/>
      <c r="AJ24" s="392"/>
      <c r="AK24" s="392"/>
      <c r="AL24" s="393"/>
      <c r="AM24" s="391">
        <v>633543</v>
      </c>
      <c r="AN24" s="392"/>
      <c r="AO24" s="392"/>
      <c r="AP24" s="392"/>
      <c r="AQ24" s="392"/>
      <c r="AR24" s="393"/>
      <c r="AS24" s="391">
        <v>2841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8810826</v>
      </c>
      <c r="BO24" s="416"/>
      <c r="BP24" s="416"/>
      <c r="BQ24" s="416"/>
      <c r="BR24" s="416"/>
      <c r="BS24" s="416"/>
      <c r="BT24" s="416"/>
      <c r="BU24" s="417"/>
      <c r="BV24" s="415">
        <v>8493565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6440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40915</v>
      </c>
      <c r="BO25" s="411"/>
      <c r="BP25" s="411"/>
      <c r="BQ25" s="411"/>
      <c r="BR25" s="411"/>
      <c r="BS25" s="411"/>
      <c r="BT25" s="411"/>
      <c r="BU25" s="412"/>
      <c r="BV25" s="410">
        <v>72092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6040</v>
      </c>
      <c r="R26" s="392"/>
      <c r="S26" s="392"/>
      <c r="T26" s="392"/>
      <c r="U26" s="392"/>
      <c r="V26" s="393"/>
      <c r="W26" s="457"/>
      <c r="X26" s="448"/>
      <c r="Y26" s="449"/>
      <c r="Z26" s="388" t="s">
        <v>159</v>
      </c>
      <c r="AA26" s="470"/>
      <c r="AB26" s="470"/>
      <c r="AC26" s="470"/>
      <c r="AD26" s="470"/>
      <c r="AE26" s="470"/>
      <c r="AF26" s="470"/>
      <c r="AG26" s="471"/>
      <c r="AH26" s="391">
        <v>4</v>
      </c>
      <c r="AI26" s="392"/>
      <c r="AJ26" s="392"/>
      <c r="AK26" s="392"/>
      <c r="AL26" s="393"/>
      <c r="AM26" s="391">
        <v>11960</v>
      </c>
      <c r="AN26" s="392"/>
      <c r="AO26" s="392"/>
      <c r="AP26" s="392"/>
      <c r="AQ26" s="392"/>
      <c r="AR26" s="393"/>
      <c r="AS26" s="391">
        <v>2990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3100</v>
      </c>
      <c r="R27" s="392"/>
      <c r="S27" s="392"/>
      <c r="T27" s="392"/>
      <c r="U27" s="392"/>
      <c r="V27" s="393"/>
      <c r="W27" s="457"/>
      <c r="X27" s="448"/>
      <c r="Y27" s="449"/>
      <c r="Z27" s="388" t="s">
        <v>162</v>
      </c>
      <c r="AA27" s="389"/>
      <c r="AB27" s="389"/>
      <c r="AC27" s="389"/>
      <c r="AD27" s="389"/>
      <c r="AE27" s="389"/>
      <c r="AF27" s="389"/>
      <c r="AG27" s="390"/>
      <c r="AH27" s="391">
        <v>4</v>
      </c>
      <c r="AI27" s="392"/>
      <c r="AJ27" s="392"/>
      <c r="AK27" s="392"/>
      <c r="AL27" s="393"/>
      <c r="AM27" s="391">
        <v>17000</v>
      </c>
      <c r="AN27" s="392"/>
      <c r="AO27" s="392"/>
      <c r="AP27" s="392"/>
      <c r="AQ27" s="392"/>
      <c r="AR27" s="393"/>
      <c r="AS27" s="391">
        <v>4250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50000</v>
      </c>
      <c r="BO27" s="419"/>
      <c r="BP27" s="419"/>
      <c r="BQ27" s="419"/>
      <c r="BR27" s="419"/>
      <c r="BS27" s="419"/>
      <c r="BT27" s="419"/>
      <c r="BU27" s="420"/>
      <c r="BV27" s="418">
        <v>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2540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1275353</v>
      </c>
      <c r="BO28" s="411"/>
      <c r="BP28" s="411"/>
      <c r="BQ28" s="411"/>
      <c r="BR28" s="411"/>
      <c r="BS28" s="411"/>
      <c r="BT28" s="411"/>
      <c r="BU28" s="412"/>
      <c r="BV28" s="410">
        <v>1274307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14</v>
      </c>
      <c r="M29" s="392"/>
      <c r="N29" s="392"/>
      <c r="O29" s="392"/>
      <c r="P29" s="393"/>
      <c r="Q29" s="391">
        <v>2320</v>
      </c>
      <c r="R29" s="392"/>
      <c r="S29" s="392"/>
      <c r="T29" s="392"/>
      <c r="U29" s="392"/>
      <c r="V29" s="393"/>
      <c r="W29" s="458"/>
      <c r="X29" s="459"/>
      <c r="Y29" s="460"/>
      <c r="Z29" s="388" t="s">
        <v>169</v>
      </c>
      <c r="AA29" s="389"/>
      <c r="AB29" s="389"/>
      <c r="AC29" s="389"/>
      <c r="AD29" s="389"/>
      <c r="AE29" s="389"/>
      <c r="AF29" s="389"/>
      <c r="AG29" s="390"/>
      <c r="AH29" s="391">
        <v>227</v>
      </c>
      <c r="AI29" s="392"/>
      <c r="AJ29" s="392"/>
      <c r="AK29" s="392"/>
      <c r="AL29" s="393"/>
      <c r="AM29" s="391">
        <v>650543</v>
      </c>
      <c r="AN29" s="392"/>
      <c r="AO29" s="392"/>
      <c r="AP29" s="392"/>
      <c r="AQ29" s="392"/>
      <c r="AR29" s="393"/>
      <c r="AS29" s="391">
        <v>2866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14984</v>
      </c>
      <c r="BO29" s="416"/>
      <c r="BP29" s="416"/>
      <c r="BQ29" s="416"/>
      <c r="BR29" s="416"/>
      <c r="BS29" s="416"/>
      <c r="BT29" s="416"/>
      <c r="BU29" s="417"/>
      <c r="BV29" s="415">
        <v>14984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293358</v>
      </c>
      <c r="BO30" s="419"/>
      <c r="BP30" s="419"/>
      <c r="BQ30" s="419"/>
      <c r="BR30" s="419"/>
      <c r="BS30" s="419"/>
      <c r="BT30" s="419"/>
      <c r="BU30" s="420"/>
      <c r="BV30" s="418">
        <v>205166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埼玉県後期高齢者医療広域連合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埼玉県市町村総合事務組合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彩の国さいたま人づくり広域連合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K34" sqref="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9.39</v>
      </c>
      <c r="G34" s="33">
        <v>10.46</v>
      </c>
      <c r="H34" s="33">
        <v>10.92</v>
      </c>
      <c r="I34" s="33">
        <v>12.52</v>
      </c>
      <c r="J34" s="34">
        <v>13.37</v>
      </c>
      <c r="K34" s="22"/>
      <c r="L34" s="22"/>
      <c r="M34" s="22"/>
      <c r="N34" s="22"/>
      <c r="O34" s="22"/>
      <c r="P34" s="22"/>
    </row>
    <row r="35" spans="1:16" ht="39" customHeight="1">
      <c r="A35" s="22"/>
      <c r="B35" s="35"/>
      <c r="C35" s="1178" t="s">
        <v>523</v>
      </c>
      <c r="D35" s="1179"/>
      <c r="E35" s="1180"/>
      <c r="F35" s="36">
        <v>6.51</v>
      </c>
      <c r="G35" s="37">
        <v>7.29</v>
      </c>
      <c r="H35" s="37">
        <v>8.26</v>
      </c>
      <c r="I35" s="37">
        <v>7.96</v>
      </c>
      <c r="J35" s="38">
        <v>6.29</v>
      </c>
      <c r="K35" s="22"/>
      <c r="L35" s="22"/>
      <c r="M35" s="22"/>
      <c r="N35" s="22"/>
      <c r="O35" s="22"/>
      <c r="P35" s="22"/>
    </row>
    <row r="36" spans="1:16" ht="39" customHeight="1">
      <c r="A36" s="22"/>
      <c r="B36" s="35"/>
      <c r="C36" s="1178" t="s">
        <v>524</v>
      </c>
      <c r="D36" s="1179"/>
      <c r="E36" s="1180"/>
      <c r="F36" s="36">
        <v>1.1399999999999999</v>
      </c>
      <c r="G36" s="37">
        <v>2.72</v>
      </c>
      <c r="H36" s="37">
        <v>1.82</v>
      </c>
      <c r="I36" s="37">
        <v>1.57</v>
      </c>
      <c r="J36" s="38">
        <v>2.0499999999999998</v>
      </c>
      <c r="K36" s="22"/>
      <c r="L36" s="22"/>
      <c r="M36" s="22"/>
      <c r="N36" s="22"/>
      <c r="O36" s="22"/>
      <c r="P36" s="22"/>
    </row>
    <row r="37" spans="1:16" ht="39" customHeight="1">
      <c r="A37" s="22"/>
      <c r="B37" s="35"/>
      <c r="C37" s="1178" t="s">
        <v>525</v>
      </c>
      <c r="D37" s="1179"/>
      <c r="E37" s="1180"/>
      <c r="F37" s="36">
        <v>0.16</v>
      </c>
      <c r="G37" s="37">
        <v>0.26</v>
      </c>
      <c r="H37" s="37">
        <v>0.25</v>
      </c>
      <c r="I37" s="37">
        <v>0.27</v>
      </c>
      <c r="J37" s="38">
        <v>0.43</v>
      </c>
      <c r="K37" s="22"/>
      <c r="L37" s="22"/>
      <c r="M37" s="22"/>
      <c r="N37" s="22"/>
      <c r="O37" s="22"/>
      <c r="P37" s="22"/>
    </row>
    <row r="38" spans="1:16" ht="39" customHeight="1">
      <c r="A38" s="22"/>
      <c r="B38" s="35"/>
      <c r="C38" s="1178" t="s">
        <v>526</v>
      </c>
      <c r="D38" s="1179"/>
      <c r="E38" s="1180"/>
      <c r="F38" s="36">
        <v>0.04</v>
      </c>
      <c r="G38" s="37">
        <v>0.05</v>
      </c>
      <c r="H38" s="37">
        <v>0.04</v>
      </c>
      <c r="I38" s="37">
        <v>0.04</v>
      </c>
      <c r="J38" s="38">
        <v>0.06</v>
      </c>
      <c r="K38" s="22"/>
      <c r="L38" s="22"/>
      <c r="M38" s="22"/>
      <c r="N38" s="22"/>
      <c r="O38" s="22"/>
      <c r="P38" s="22"/>
    </row>
    <row r="39" spans="1:16" ht="39" customHeight="1">
      <c r="A39" s="22"/>
      <c r="B39" s="35"/>
      <c r="C39" s="1178" t="s">
        <v>527</v>
      </c>
      <c r="D39" s="1179"/>
      <c r="E39" s="1180"/>
      <c r="F39" s="36">
        <v>0.08</v>
      </c>
      <c r="G39" s="37">
        <v>0.06</v>
      </c>
      <c r="H39" s="37">
        <v>0.02</v>
      </c>
      <c r="I39" s="37">
        <v>0.04</v>
      </c>
      <c r="J39" s="38">
        <v>0.04</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1001</v>
      </c>
      <c r="L45" s="60">
        <v>995</v>
      </c>
      <c r="M45" s="60">
        <v>956</v>
      </c>
      <c r="N45" s="60">
        <v>883</v>
      </c>
      <c r="O45" s="61">
        <v>895</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261</v>
      </c>
      <c r="L48" s="64">
        <v>245</v>
      </c>
      <c r="M48" s="64">
        <v>236</v>
      </c>
      <c r="N48" s="64">
        <v>252</v>
      </c>
      <c r="O48" s="65">
        <v>254</v>
      </c>
      <c r="P48" s="48"/>
      <c r="Q48" s="48"/>
      <c r="R48" s="48"/>
      <c r="S48" s="48"/>
      <c r="T48" s="48"/>
      <c r="U48" s="48"/>
    </row>
    <row r="49" spans="1:21" ht="30.75" customHeight="1">
      <c r="A49" s="48"/>
      <c r="B49" s="1196"/>
      <c r="C49" s="1197"/>
      <c r="D49" s="62"/>
      <c r="E49" s="1188" t="s">
        <v>16</v>
      </c>
      <c r="F49" s="1188"/>
      <c r="G49" s="1188"/>
      <c r="H49" s="1188"/>
      <c r="I49" s="1188"/>
      <c r="J49" s="1189"/>
      <c r="K49" s="63">
        <v>55</v>
      </c>
      <c r="L49" s="64" t="s">
        <v>476</v>
      </c>
      <c r="M49" s="64" t="s">
        <v>476</v>
      </c>
      <c r="N49" s="64" t="s">
        <v>476</v>
      </c>
      <c r="O49" s="65" t="s">
        <v>476</v>
      </c>
      <c r="P49" s="48"/>
      <c r="Q49" s="48"/>
      <c r="R49" s="48"/>
      <c r="S49" s="48"/>
      <c r="T49" s="48"/>
      <c r="U49" s="48"/>
    </row>
    <row r="50" spans="1:21" ht="30.75" customHeight="1">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476</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809</v>
      </c>
      <c r="L52" s="64">
        <v>905</v>
      </c>
      <c r="M52" s="64">
        <v>884</v>
      </c>
      <c r="N52" s="64">
        <v>840</v>
      </c>
      <c r="O52" s="65">
        <v>840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509</v>
      </c>
      <c r="L53" s="69">
        <v>336</v>
      </c>
      <c r="M53" s="69">
        <v>309</v>
      </c>
      <c r="N53" s="69">
        <v>296</v>
      </c>
      <c r="O53" s="70">
        <v>310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M41" sqref="M41:M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8966</v>
      </c>
      <c r="J41" s="83">
        <v>8872</v>
      </c>
      <c r="K41" s="83">
        <v>8826</v>
      </c>
      <c r="L41" s="83">
        <v>8856</v>
      </c>
      <c r="M41" s="84">
        <v>9421</v>
      </c>
    </row>
    <row r="42" spans="2:13" ht="27.75" customHeight="1">
      <c r="B42" s="1204"/>
      <c r="C42" s="1205"/>
      <c r="D42" s="85"/>
      <c r="E42" s="1208" t="s">
        <v>26</v>
      </c>
      <c r="F42" s="1208"/>
      <c r="G42" s="1208"/>
      <c r="H42" s="1209"/>
      <c r="I42" s="86">
        <v>6</v>
      </c>
      <c r="J42" s="87">
        <v>5</v>
      </c>
      <c r="K42" s="87">
        <v>155</v>
      </c>
      <c r="L42" s="87">
        <v>72</v>
      </c>
      <c r="M42" s="88">
        <v>2</v>
      </c>
    </row>
    <row r="43" spans="2:13" ht="27.75" customHeight="1">
      <c r="B43" s="1204"/>
      <c r="C43" s="1205"/>
      <c r="D43" s="85"/>
      <c r="E43" s="1208" t="s">
        <v>27</v>
      </c>
      <c r="F43" s="1208"/>
      <c r="G43" s="1208"/>
      <c r="H43" s="1209"/>
      <c r="I43" s="86">
        <v>3522</v>
      </c>
      <c r="J43" s="87">
        <v>3329</v>
      </c>
      <c r="K43" s="87">
        <v>3078</v>
      </c>
      <c r="L43" s="87">
        <v>2917</v>
      </c>
      <c r="M43" s="88">
        <v>2794</v>
      </c>
    </row>
    <row r="44" spans="2:13" ht="27.75" customHeight="1">
      <c r="B44" s="1204"/>
      <c r="C44" s="1205"/>
      <c r="D44" s="85"/>
      <c r="E44" s="1208" t="s">
        <v>28</v>
      </c>
      <c r="F44" s="1208"/>
      <c r="G44" s="1208"/>
      <c r="H44" s="1209"/>
      <c r="I44" s="86" t="s">
        <v>476</v>
      </c>
      <c r="J44" s="87" t="s">
        <v>476</v>
      </c>
      <c r="K44" s="87" t="s">
        <v>476</v>
      </c>
      <c r="L44" s="87" t="s">
        <v>476</v>
      </c>
      <c r="M44" s="88">
        <v>37</v>
      </c>
    </row>
    <row r="45" spans="2:13" ht="27.75" customHeight="1">
      <c r="B45" s="1204"/>
      <c r="C45" s="1205"/>
      <c r="D45" s="85"/>
      <c r="E45" s="1208" t="s">
        <v>29</v>
      </c>
      <c r="F45" s="1208"/>
      <c r="G45" s="1208"/>
      <c r="H45" s="1209"/>
      <c r="I45" s="86">
        <v>2740</v>
      </c>
      <c r="J45" s="87">
        <v>2676</v>
      </c>
      <c r="K45" s="87">
        <v>2572</v>
      </c>
      <c r="L45" s="87">
        <v>2534</v>
      </c>
      <c r="M45" s="88">
        <v>2557</v>
      </c>
    </row>
    <row r="46" spans="2:13" ht="27.75" customHeight="1">
      <c r="B46" s="1204"/>
      <c r="C46" s="1205"/>
      <c r="D46" s="89"/>
      <c r="E46" s="1208" t="s">
        <v>30</v>
      </c>
      <c r="F46" s="1208"/>
      <c r="G46" s="1208"/>
      <c r="H46" s="1209"/>
      <c r="I46" s="86" t="s">
        <v>476</v>
      </c>
      <c r="J46" s="87" t="s">
        <v>476</v>
      </c>
      <c r="K46" s="87" t="s">
        <v>476</v>
      </c>
      <c r="L46" s="87" t="s">
        <v>476</v>
      </c>
      <c r="M46" s="88" t="s">
        <v>476</v>
      </c>
    </row>
    <row r="47" spans="2:13" ht="27.75" customHeight="1">
      <c r="B47" s="1204"/>
      <c r="C47" s="1205"/>
      <c r="D47" s="90"/>
      <c r="E47" s="1218" t="s">
        <v>31</v>
      </c>
      <c r="F47" s="1219"/>
      <c r="G47" s="1219"/>
      <c r="H47" s="1220"/>
      <c r="I47" s="86" t="s">
        <v>476</v>
      </c>
      <c r="J47" s="87" t="s">
        <v>476</v>
      </c>
      <c r="K47" s="87" t="s">
        <v>476</v>
      </c>
      <c r="L47" s="87" t="s">
        <v>476</v>
      </c>
      <c r="M47" s="88" t="s">
        <v>476</v>
      </c>
    </row>
    <row r="48" spans="2:13" ht="27.75" customHeight="1">
      <c r="B48" s="1204"/>
      <c r="C48" s="1205"/>
      <c r="D48" s="85"/>
      <c r="E48" s="1208" t="s">
        <v>32</v>
      </c>
      <c r="F48" s="1208"/>
      <c r="G48" s="1208"/>
      <c r="H48" s="1209"/>
      <c r="I48" s="86" t="s">
        <v>476</v>
      </c>
      <c r="J48" s="87" t="s">
        <v>476</v>
      </c>
      <c r="K48" s="87" t="s">
        <v>476</v>
      </c>
      <c r="L48" s="87" t="s">
        <v>476</v>
      </c>
      <c r="M48" s="88" t="s">
        <v>476</v>
      </c>
    </row>
    <row r="49" spans="2:13" ht="27.75" customHeight="1">
      <c r="B49" s="1206"/>
      <c r="C49" s="1207"/>
      <c r="D49" s="85"/>
      <c r="E49" s="1208" t="s">
        <v>33</v>
      </c>
      <c r="F49" s="1208"/>
      <c r="G49" s="1208"/>
      <c r="H49" s="1209"/>
      <c r="I49" s="86" t="s">
        <v>476</v>
      </c>
      <c r="J49" s="87" t="s">
        <v>476</v>
      </c>
      <c r="K49" s="87" t="s">
        <v>476</v>
      </c>
      <c r="L49" s="87" t="s">
        <v>476</v>
      </c>
      <c r="M49" s="88" t="s">
        <v>476</v>
      </c>
    </row>
    <row r="50" spans="2:13" ht="27.75" customHeight="1">
      <c r="B50" s="1202" t="s">
        <v>34</v>
      </c>
      <c r="C50" s="1203"/>
      <c r="D50" s="91"/>
      <c r="E50" s="1208" t="s">
        <v>35</v>
      </c>
      <c r="F50" s="1208"/>
      <c r="G50" s="1208"/>
      <c r="H50" s="1209"/>
      <c r="I50" s="86">
        <v>1120</v>
      </c>
      <c r="J50" s="87">
        <v>1088</v>
      </c>
      <c r="K50" s="87">
        <v>1119</v>
      </c>
      <c r="L50" s="87">
        <v>1545</v>
      </c>
      <c r="M50" s="88">
        <v>1634</v>
      </c>
    </row>
    <row r="51" spans="2:13" ht="27.75" customHeight="1">
      <c r="B51" s="1204"/>
      <c r="C51" s="1205"/>
      <c r="D51" s="85"/>
      <c r="E51" s="1208" t="s">
        <v>36</v>
      </c>
      <c r="F51" s="1208"/>
      <c r="G51" s="1208"/>
      <c r="H51" s="1209"/>
      <c r="I51" s="86">
        <v>715</v>
      </c>
      <c r="J51" s="87">
        <v>773</v>
      </c>
      <c r="K51" s="87">
        <v>1483</v>
      </c>
      <c r="L51" s="87">
        <v>1376</v>
      </c>
      <c r="M51" s="88">
        <v>1320</v>
      </c>
    </row>
    <row r="52" spans="2:13" ht="27.75" customHeight="1">
      <c r="B52" s="1206"/>
      <c r="C52" s="1207"/>
      <c r="D52" s="85"/>
      <c r="E52" s="1208" t="s">
        <v>37</v>
      </c>
      <c r="F52" s="1208"/>
      <c r="G52" s="1208"/>
      <c r="H52" s="1209"/>
      <c r="I52" s="86">
        <v>8405</v>
      </c>
      <c r="J52" s="87">
        <v>8511</v>
      </c>
      <c r="K52" s="87">
        <v>8279</v>
      </c>
      <c r="L52" s="87">
        <v>8312</v>
      </c>
      <c r="M52" s="88">
        <v>8315</v>
      </c>
    </row>
    <row r="53" spans="2:13" ht="27.75" customHeight="1" thickBot="1">
      <c r="B53" s="1210" t="s">
        <v>21</v>
      </c>
      <c r="C53" s="1211"/>
      <c r="D53" s="92"/>
      <c r="E53" s="1212" t="s">
        <v>38</v>
      </c>
      <c r="F53" s="1212"/>
      <c r="G53" s="1212"/>
      <c r="H53" s="1213"/>
      <c r="I53" s="93">
        <v>4995</v>
      </c>
      <c r="J53" s="94">
        <v>4512</v>
      </c>
      <c r="K53" s="94">
        <v>3751</v>
      </c>
      <c r="L53" s="94">
        <v>3147</v>
      </c>
      <c r="M53" s="95">
        <v>3541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82" sqref="H8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537</v>
      </c>
      <c r="C41" s="248"/>
      <c r="D41" s="248"/>
      <c r="E41" s="248"/>
      <c r="F41" s="248"/>
      <c r="G41" s="248"/>
      <c r="H41" s="248"/>
      <c r="I41" s="248"/>
      <c r="J41" s="248"/>
      <c r="K41" s="248"/>
      <c r="L41" s="248"/>
      <c r="M41" s="248"/>
      <c r="N41" s="248"/>
      <c r="O41" s="248"/>
      <c r="P41" s="249"/>
    </row>
    <row r="42" spans="2:17">
      <c r="B42" s="250"/>
      <c r="C42" s="246"/>
      <c r="D42" s="246"/>
      <c r="E42" s="246"/>
      <c r="F42" s="246"/>
      <c r="G42" s="353" t="s">
        <v>538</v>
      </c>
      <c r="I42" s="354"/>
      <c r="J42" s="354"/>
      <c r="K42" s="354"/>
      <c r="L42" s="246"/>
      <c r="M42" s="246"/>
      <c r="N42" s="246"/>
      <c r="O42" s="246"/>
    </row>
    <row r="43" spans="2:17">
      <c r="B43" s="250"/>
      <c r="C43" s="246"/>
      <c r="D43" s="246"/>
      <c r="E43" s="246"/>
      <c r="F43" s="246"/>
      <c r="G43" s="1221" t="s">
        <v>547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539</v>
      </c>
    </row>
    <row r="50" spans="1:17">
      <c r="B50" s="250"/>
      <c r="C50" s="246"/>
      <c r="D50" s="246"/>
      <c r="E50" s="246"/>
      <c r="F50" s="246"/>
      <c r="G50" s="1230"/>
      <c r="H50" s="1231"/>
      <c r="I50" s="1231"/>
      <c r="J50" s="1232"/>
      <c r="K50" s="356" t="s">
        <v>516</v>
      </c>
      <c r="L50" s="356" t="s">
        <v>517</v>
      </c>
      <c r="M50" s="356" t="s">
        <v>518</v>
      </c>
      <c r="N50" s="356" t="s">
        <v>519</v>
      </c>
      <c r="O50" s="356" t="s">
        <v>520</v>
      </c>
    </row>
    <row r="51" spans="1:17">
      <c r="B51" s="250"/>
      <c r="C51" s="246"/>
      <c r="D51" s="246"/>
      <c r="E51" s="246"/>
      <c r="F51" s="246"/>
      <c r="G51" s="1233" t="s">
        <v>540</v>
      </c>
      <c r="H51" s="1234"/>
      <c r="I51" s="1239" t="s">
        <v>541</v>
      </c>
      <c r="J51" s="1239"/>
      <c r="K51" s="1241"/>
      <c r="L51" s="1241"/>
      <c r="M51" s="1241"/>
      <c r="N51" s="1242">
        <v>47.1</v>
      </c>
      <c r="O51" s="1242">
        <v>53.8</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542</v>
      </c>
      <c r="J53" s="1243"/>
      <c r="K53" s="1250"/>
      <c r="L53" s="1250"/>
      <c r="M53" s="1250"/>
      <c r="N53" s="1252">
        <v>54.6</v>
      </c>
      <c r="O53" s="1252">
        <v>57.2</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543</v>
      </c>
      <c r="H55" s="1245"/>
      <c r="I55" s="1243" t="s">
        <v>541</v>
      </c>
      <c r="J55" s="1243"/>
      <c r="K55" s="1241"/>
      <c r="L55" s="1241"/>
      <c r="M55" s="1241"/>
      <c r="N55" s="1242">
        <v>13</v>
      </c>
      <c r="O55" s="1242">
        <v>15.5</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542</v>
      </c>
      <c r="J57" s="1253"/>
      <c r="K57" s="1250"/>
      <c r="L57" s="1250"/>
      <c r="M57" s="1250"/>
      <c r="N57" s="1252">
        <v>53.4</v>
      </c>
      <c r="O57" s="1252">
        <v>55.5</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544</v>
      </c>
      <c r="C63" s="246"/>
      <c r="D63" s="246"/>
      <c r="E63" s="246"/>
      <c r="F63" s="246"/>
      <c r="G63" s="246"/>
      <c r="H63" s="246"/>
      <c r="I63" s="246"/>
      <c r="J63" s="246"/>
      <c r="K63" s="246"/>
      <c r="L63" s="246"/>
      <c r="M63" s="246"/>
      <c r="N63" s="246"/>
      <c r="O63" s="246"/>
    </row>
    <row r="64" spans="1:17">
      <c r="B64" s="250"/>
      <c r="C64" s="246"/>
      <c r="D64" s="246"/>
      <c r="E64" s="246"/>
      <c r="F64" s="246"/>
      <c r="G64" s="353" t="s">
        <v>538</v>
      </c>
      <c r="I64" s="354"/>
      <c r="J64" s="354"/>
      <c r="K64" s="354"/>
      <c r="L64" s="246"/>
      <c r="M64" s="246"/>
      <c r="N64" s="246"/>
      <c r="O64" s="246"/>
    </row>
    <row r="65" spans="2:30">
      <c r="B65" s="250"/>
      <c r="C65" s="246"/>
      <c r="D65" s="246"/>
      <c r="E65" s="246"/>
      <c r="F65" s="246"/>
      <c r="G65" s="1221" t="s">
        <v>548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545</v>
      </c>
      <c r="I71" s="370"/>
      <c r="J71" s="366"/>
      <c r="K71" s="366"/>
      <c r="L71" s="367"/>
      <c r="M71" s="366"/>
      <c r="N71" s="367"/>
      <c r="O71" s="368"/>
    </row>
    <row r="72" spans="2:30">
      <c r="B72" s="250"/>
      <c r="C72" s="246"/>
      <c r="D72" s="246"/>
      <c r="E72" s="246"/>
      <c r="F72" s="246"/>
      <c r="G72" s="1230"/>
      <c r="H72" s="1231"/>
      <c r="I72" s="1231"/>
      <c r="J72" s="1232"/>
      <c r="K72" s="356" t="s">
        <v>516</v>
      </c>
      <c r="L72" s="356" t="s">
        <v>517</v>
      </c>
      <c r="M72" s="356" t="s">
        <v>518</v>
      </c>
      <c r="N72" s="356" t="s">
        <v>519</v>
      </c>
      <c r="O72" s="356" t="s">
        <v>520</v>
      </c>
    </row>
    <row r="73" spans="2:30">
      <c r="B73" s="250"/>
      <c r="C73" s="246"/>
      <c r="D73" s="246"/>
      <c r="E73" s="246"/>
      <c r="F73" s="246"/>
      <c r="G73" s="1233" t="s">
        <v>540</v>
      </c>
      <c r="H73" s="1234"/>
      <c r="I73" s="1239" t="s">
        <v>541</v>
      </c>
      <c r="J73" s="1239"/>
      <c r="K73" s="1254">
        <v>79.099999999999994</v>
      </c>
      <c r="L73" s="1254">
        <v>70.2</v>
      </c>
      <c r="M73" s="1242">
        <v>57.5</v>
      </c>
      <c r="N73" s="1242">
        <v>47.1</v>
      </c>
      <c r="O73" s="1242">
        <v>53.8</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546</v>
      </c>
      <c r="J75" s="1243"/>
      <c r="K75" s="1252">
        <v>9.6</v>
      </c>
      <c r="L75" s="1252">
        <v>7.9</v>
      </c>
      <c r="M75" s="1252">
        <v>6</v>
      </c>
      <c r="N75" s="1252">
        <v>4.8</v>
      </c>
      <c r="O75" s="1252">
        <v>4.5999999999999996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543</v>
      </c>
      <c r="H77" s="1245"/>
      <c r="I77" s="1243" t="s">
        <v>541</v>
      </c>
      <c r="J77" s="1243"/>
      <c r="K77" s="1254">
        <v>30.7</v>
      </c>
      <c r="L77" s="1254">
        <v>22.3</v>
      </c>
      <c r="M77" s="1242">
        <v>20.3</v>
      </c>
      <c r="N77" s="1242">
        <v>13</v>
      </c>
      <c r="O77" s="1242">
        <v>15.5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546</v>
      </c>
      <c r="J79" s="1253"/>
      <c r="K79" s="1256">
        <v>9.1999999999999993</v>
      </c>
      <c r="L79" s="1256">
        <v>8.5</v>
      </c>
      <c r="M79" s="1256">
        <v>7.7</v>
      </c>
      <c r="N79" s="1256">
        <v>6.8</v>
      </c>
      <c r="O79" s="1256">
        <v>6.6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20572</v>
      </c>
      <c r="E3" s="118"/>
      <c r="F3" s="119">
        <v>46819</v>
      </c>
      <c r="G3" s="120"/>
      <c r="H3" s="121"/>
    </row>
    <row r="4" spans="1:8">
      <c r="A4" s="122"/>
      <c r="B4" s="123"/>
      <c r="C4" s="124"/>
      <c r="D4" s="125">
        <v>18481</v>
      </c>
      <c r="E4" s="126"/>
      <c r="F4" s="127">
        <v>24121</v>
      </c>
      <c r="G4" s="128"/>
      <c r="H4" s="129"/>
    </row>
    <row r="5" spans="1:8">
      <c r="A5" s="110" t="s">
        <v>510</v>
      </c>
      <c r="B5" s="115"/>
      <c r="C5" s="116"/>
      <c r="D5" s="117">
        <v>23932</v>
      </c>
      <c r="E5" s="118"/>
      <c r="F5" s="119">
        <v>53270</v>
      </c>
      <c r="G5" s="120"/>
      <c r="H5" s="121"/>
    </row>
    <row r="6" spans="1:8">
      <c r="A6" s="122"/>
      <c r="B6" s="123"/>
      <c r="C6" s="124"/>
      <c r="D6" s="125">
        <v>14424</v>
      </c>
      <c r="E6" s="126"/>
      <c r="F6" s="127">
        <v>24316</v>
      </c>
      <c r="G6" s="128"/>
      <c r="H6" s="129"/>
    </row>
    <row r="7" spans="1:8">
      <c r="A7" s="110" t="s">
        <v>511</v>
      </c>
      <c r="B7" s="115"/>
      <c r="C7" s="116"/>
      <c r="D7" s="117">
        <v>35440</v>
      </c>
      <c r="E7" s="118"/>
      <c r="F7" s="119">
        <v>53292</v>
      </c>
      <c r="G7" s="120"/>
      <c r="H7" s="121"/>
    </row>
    <row r="8" spans="1:8">
      <c r="A8" s="122"/>
      <c r="B8" s="123"/>
      <c r="C8" s="124"/>
      <c r="D8" s="125">
        <v>16929</v>
      </c>
      <c r="E8" s="126"/>
      <c r="F8" s="127">
        <v>28900</v>
      </c>
      <c r="G8" s="128"/>
      <c r="H8" s="129"/>
    </row>
    <row r="9" spans="1:8">
      <c r="A9" s="110" t="s">
        <v>512</v>
      </c>
      <c r="B9" s="115"/>
      <c r="C9" s="116"/>
      <c r="D9" s="117">
        <v>39500</v>
      </c>
      <c r="E9" s="118"/>
      <c r="F9" s="119">
        <v>49919</v>
      </c>
      <c r="G9" s="120"/>
      <c r="H9" s="121"/>
    </row>
    <row r="10" spans="1:8">
      <c r="A10" s="122"/>
      <c r="B10" s="123"/>
      <c r="C10" s="124"/>
      <c r="D10" s="125">
        <v>14148</v>
      </c>
      <c r="E10" s="126"/>
      <c r="F10" s="127">
        <v>26398</v>
      </c>
      <c r="G10" s="128"/>
      <c r="H10" s="129"/>
    </row>
    <row r="11" spans="1:8">
      <c r="A11" s="110" t="s">
        <v>513</v>
      </c>
      <c r="B11" s="115"/>
      <c r="C11" s="116"/>
      <c r="D11" s="117">
        <v>74193</v>
      </c>
      <c r="E11" s="118"/>
      <c r="F11" s="119">
        <v>57122</v>
      </c>
      <c r="G11" s="120"/>
      <c r="H11" s="121"/>
    </row>
    <row r="12" spans="1:8">
      <c r="A12" s="122"/>
      <c r="B12" s="123"/>
      <c r="C12" s="130"/>
      <c r="D12" s="125">
        <v>25872</v>
      </c>
      <c r="E12" s="126"/>
      <c r="F12" s="127">
        <v>36191</v>
      </c>
      <c r="G12" s="128"/>
      <c r="H12" s="129"/>
    </row>
    <row r="13" spans="1:8">
      <c r="A13" s="110"/>
      <c r="B13" s="115"/>
      <c r="C13" s="131"/>
      <c r="D13" s="132">
        <v>38727</v>
      </c>
      <c r="E13" s="133"/>
      <c r="F13" s="134">
        <v>52084</v>
      </c>
      <c r="G13" s="135"/>
      <c r="H13" s="121"/>
    </row>
    <row r="14" spans="1:8">
      <c r="A14" s="122"/>
      <c r="B14" s="123"/>
      <c r="C14" s="124"/>
      <c r="D14" s="125">
        <v>17971</v>
      </c>
      <c r="E14" s="126"/>
      <c r="F14" s="127">
        <v>27985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6.51</v>
      </c>
      <c r="C19" s="136">
        <f>ROUND(VALUE(SUBSTITUTE(実質収支比率等に係る経年分析!G$48,"▲","-")),2)</f>
        <v>7.3</v>
      </c>
      <c r="D19" s="136">
        <f>ROUND(VALUE(SUBSTITUTE(実質収支比率等に係る経年分析!H$48,"▲","-")),2)</f>
        <v>8.26</v>
      </c>
      <c r="E19" s="136">
        <f>ROUND(VALUE(SUBSTITUTE(実質収支比率等に係る経年分析!I$48,"▲","-")),2)</f>
        <v>7.96</v>
      </c>
      <c r="F19" s="136">
        <f>ROUND(VALUE(SUBSTITUTE(実質収支比率等に係る経年分析!J$48,"▲","-")),2)</f>
        <v>6.3</v>
      </c>
    </row>
    <row r="20" spans="1:11">
      <c r="A20" s="136" t="s">
        <v>43</v>
      </c>
      <c r="B20" s="136">
        <f>ROUND(VALUE(SUBSTITUTE(実質収支比率等に係る経年分析!F$47,"▲","-")),2)</f>
        <v>12.56</v>
      </c>
      <c r="C20" s="136">
        <f>ROUND(VALUE(SUBSTITUTE(実質収支比率等に係る経年分析!G$47,"▲","-")),2)</f>
        <v>11.51</v>
      </c>
      <c r="D20" s="136">
        <f>ROUND(VALUE(SUBSTITUTE(実質収支比率等に係る経年分析!H$47,"▲","-")),2)</f>
        <v>12.15</v>
      </c>
      <c r="E20" s="136">
        <f>ROUND(VALUE(SUBSTITUTE(実質収支比率等に係る経年分析!I$47,"▲","-")),2)</f>
        <v>17.25</v>
      </c>
      <c r="F20" s="136">
        <f>ROUND(VALUE(SUBSTITUTE(実質収支比率等に係る経年分析!J$47,"▲","-")),2)</f>
        <v>17.47</v>
      </c>
    </row>
    <row r="21" spans="1:11">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0.13</v>
      </c>
      <c r="D21" s="136">
        <f>IF(ISNUMBER(VALUE(SUBSTITUTE(実質収支比率等に係る経年分析!H$49,"▲","-"))),ROUND(VALUE(SUBSTITUTE(実質収支比率等に係る経年分析!H$49,"▲","-")),2),NA())</f>
        <v>1.86</v>
      </c>
      <c r="E21" s="136">
        <f>IF(ISNUMBER(VALUE(SUBSTITUTE(実質収支比率等に係る経年分析!I$49,"▲","-"))),ROUND(VALUE(SUBSTITUTE(実質収支比率等に係る経年分析!I$49,"▲","-")),2),NA())</f>
        <v>5.05</v>
      </c>
      <c r="F21" s="136">
        <f>IF(ISNUMBER(VALUE(SUBSTITUTE(実質収支比率等に係る経年分析!J$49,"▲","-"))),ROUND(VALUE(SUBSTITUTE(実質収支比率等に係る経年分析!J$49,"▲","-")),2),NA())</f>
        <v>-1.75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1.1399999999999999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2.0499999999999998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13.37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809</v>
      </c>
      <c r="E42" s="138"/>
      <c r="F42" s="138"/>
      <c r="G42" s="138">
        <f>'実質公債費比率（分子）の構造'!L$52</f>
        <v>905</v>
      </c>
      <c r="H42" s="138"/>
      <c r="I42" s="138"/>
      <c r="J42" s="138">
        <f>'実質公債費比率（分子）の構造'!M$52</f>
        <v>884</v>
      </c>
      <c r="K42" s="138"/>
      <c r="L42" s="138"/>
      <c r="M42" s="138">
        <f>'実質公債費比率（分子）の構造'!N$52</f>
        <v>840</v>
      </c>
      <c r="N42" s="138"/>
      <c r="O42" s="138"/>
      <c r="P42" s="138">
        <f>'実質公債費比率（分子）の構造'!O$52</f>
        <v>840</v>
      </c>
    </row>
    <row r="43" spans="1:16">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55</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261</v>
      </c>
      <c r="C46" s="138"/>
      <c r="D46" s="138"/>
      <c r="E46" s="138">
        <f>'実質公債費比率（分子）の構造'!L$48</f>
        <v>245</v>
      </c>
      <c r="F46" s="138"/>
      <c r="G46" s="138"/>
      <c r="H46" s="138">
        <f>'実質公債費比率（分子）の構造'!M$48</f>
        <v>236</v>
      </c>
      <c r="I46" s="138"/>
      <c r="J46" s="138"/>
      <c r="K46" s="138">
        <f>'実質公債費比率（分子）の構造'!N$48</f>
        <v>252</v>
      </c>
      <c r="L46" s="138"/>
      <c r="M46" s="138"/>
      <c r="N46" s="138">
        <f>'実質公債費比率（分子）の構造'!O$48</f>
        <v>254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1001</v>
      </c>
      <c r="C49" s="138"/>
      <c r="D49" s="138"/>
      <c r="E49" s="138">
        <f>'実質公債費比率（分子）の構造'!L$45</f>
        <v>995</v>
      </c>
      <c r="F49" s="138"/>
      <c r="G49" s="138"/>
      <c r="H49" s="138">
        <f>'実質公債費比率（分子）の構造'!M$45</f>
        <v>956</v>
      </c>
      <c r="I49" s="138"/>
      <c r="J49" s="138"/>
      <c r="K49" s="138">
        <f>'実質公債費比率（分子）の構造'!N$45</f>
        <v>883</v>
      </c>
      <c r="L49" s="138"/>
      <c r="M49" s="138"/>
      <c r="N49" s="138">
        <f>'実質公債費比率（分子）の構造'!O$45</f>
        <v>895</v>
      </c>
      <c r="O49" s="138"/>
      <c r="P49" s="138"/>
    </row>
    <row r="50" spans="1:16">
      <c r="A50" s="138" t="s">
        <v>59</v>
      </c>
      <c r="B50" s="138" t="e">
        <f>NA()</f>
        <v>#N/A</v>
      </c>
      <c r="C50" s="138">
        <f>IF(ISNUMBER('実質公債費比率（分子）の構造'!K$53),'実質公債費比率（分子）の構造'!K$53,NA())</f>
        <v>509</v>
      </c>
      <c r="D50" s="138" t="e">
        <f>NA()</f>
        <v>#N/A</v>
      </c>
      <c r="E50" s="138" t="e">
        <f>NA()</f>
        <v>#N/A</v>
      </c>
      <c r="F50" s="138">
        <f>IF(ISNUMBER('実質公債費比率（分子）の構造'!L$53),'実質公債費比率（分子）の構造'!L$53,NA())</f>
        <v>336</v>
      </c>
      <c r="G50" s="138" t="e">
        <f>NA()</f>
        <v>#N/A</v>
      </c>
      <c r="H50" s="138" t="e">
        <f>NA()</f>
        <v>#N/A</v>
      </c>
      <c r="I50" s="138">
        <f>IF(ISNUMBER('実質公債費比率（分子）の構造'!M$53),'実質公債費比率（分子）の構造'!M$53,NA())</f>
        <v>309</v>
      </c>
      <c r="J50" s="138" t="e">
        <f>NA()</f>
        <v>#N/A</v>
      </c>
      <c r="K50" s="138" t="e">
        <f>NA()</f>
        <v>#N/A</v>
      </c>
      <c r="L50" s="138">
        <f>IF(ISNUMBER('実質公債費比率（分子）の構造'!N$53),'実質公債費比率（分子）の構造'!N$53,NA())</f>
        <v>296</v>
      </c>
      <c r="M50" s="138" t="e">
        <f>NA()</f>
        <v>#N/A</v>
      </c>
      <c r="N50" s="138" t="e">
        <f>NA()</f>
        <v>#N/A</v>
      </c>
      <c r="O50" s="138">
        <f>IF(ISNUMBER('実質公債費比率（分子）の構造'!O$53),'実質公債費比率（分子）の構造'!O$53,NA())</f>
        <v>310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8405</v>
      </c>
      <c r="E56" s="137"/>
      <c r="F56" s="137"/>
      <c r="G56" s="137">
        <f>'将来負担比率（分子）の構造'!J$52</f>
        <v>8511</v>
      </c>
      <c r="H56" s="137"/>
      <c r="I56" s="137"/>
      <c r="J56" s="137">
        <f>'将来負担比率（分子）の構造'!K$52</f>
        <v>8279</v>
      </c>
      <c r="K56" s="137"/>
      <c r="L56" s="137"/>
      <c r="M56" s="137">
        <f>'将来負担比率（分子）の構造'!L$52</f>
        <v>8312</v>
      </c>
      <c r="N56" s="137"/>
      <c r="O56" s="137"/>
      <c r="P56" s="137">
        <f>'将来負担比率（分子）の構造'!M$52</f>
        <v>8315</v>
      </c>
    </row>
    <row r="57" spans="1:16">
      <c r="A57" s="137" t="s">
        <v>36</v>
      </c>
      <c r="B57" s="137"/>
      <c r="C57" s="137"/>
      <c r="D57" s="137">
        <f>'将来負担比率（分子）の構造'!I$51</f>
        <v>715</v>
      </c>
      <c r="E57" s="137"/>
      <c r="F57" s="137"/>
      <c r="G57" s="137">
        <f>'将来負担比率（分子）の構造'!J$51</f>
        <v>773</v>
      </c>
      <c r="H57" s="137"/>
      <c r="I57" s="137"/>
      <c r="J57" s="137">
        <f>'将来負担比率（分子）の構造'!K$51</f>
        <v>1483</v>
      </c>
      <c r="K57" s="137"/>
      <c r="L57" s="137"/>
      <c r="M57" s="137">
        <f>'将来負担比率（分子）の構造'!L$51</f>
        <v>1376</v>
      </c>
      <c r="N57" s="137"/>
      <c r="O57" s="137"/>
      <c r="P57" s="137">
        <f>'将来負担比率（分子）の構造'!M$51</f>
        <v>1320</v>
      </c>
    </row>
    <row r="58" spans="1:16">
      <c r="A58" s="137" t="s">
        <v>35</v>
      </c>
      <c r="B58" s="137"/>
      <c r="C58" s="137"/>
      <c r="D58" s="137">
        <f>'将来負担比率（分子）の構造'!I$50</f>
        <v>1120</v>
      </c>
      <c r="E58" s="137"/>
      <c r="F58" s="137"/>
      <c r="G58" s="137">
        <f>'将来負担比率（分子）の構造'!J$50</f>
        <v>1088</v>
      </c>
      <c r="H58" s="137"/>
      <c r="I58" s="137"/>
      <c r="J58" s="137">
        <f>'将来負担比率（分子）の構造'!K$50</f>
        <v>1119</v>
      </c>
      <c r="K58" s="137"/>
      <c r="L58" s="137"/>
      <c r="M58" s="137">
        <f>'将来負担比率（分子）の構造'!L$50</f>
        <v>1545</v>
      </c>
      <c r="N58" s="137"/>
      <c r="O58" s="137"/>
      <c r="P58" s="137">
        <f>'将来負担比率（分子）の構造'!M$50</f>
        <v>1634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2740</v>
      </c>
      <c r="C62" s="137"/>
      <c r="D62" s="137"/>
      <c r="E62" s="137">
        <f>'将来負担比率（分子）の構造'!J$45</f>
        <v>2676</v>
      </c>
      <c r="F62" s="137"/>
      <c r="G62" s="137"/>
      <c r="H62" s="137">
        <f>'将来負担比率（分子）の構造'!K$45</f>
        <v>2572</v>
      </c>
      <c r="I62" s="137"/>
      <c r="J62" s="137"/>
      <c r="K62" s="137">
        <f>'将来負担比率（分子）の構造'!L$45</f>
        <v>2534</v>
      </c>
      <c r="L62" s="137"/>
      <c r="M62" s="137"/>
      <c r="N62" s="137">
        <f>'将来負担比率（分子）の構造'!M$45</f>
        <v>2557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f>'将来負担比率（分子）の構造'!M$44</f>
        <v>37</v>
      </c>
      <c r="O63" s="137"/>
      <c r="P63" s="137"/>
    </row>
    <row r="64" spans="1:16">
      <c r="A64" s="137" t="s">
        <v>27</v>
      </c>
      <c r="B64" s="137">
        <f>'将来負担比率（分子）の構造'!I$43</f>
        <v>3522</v>
      </c>
      <c r="C64" s="137"/>
      <c r="D64" s="137"/>
      <c r="E64" s="137">
        <f>'将来負担比率（分子）の構造'!J$43</f>
        <v>3329</v>
      </c>
      <c r="F64" s="137"/>
      <c r="G64" s="137"/>
      <c r="H64" s="137">
        <f>'将来負担比率（分子）の構造'!K$43</f>
        <v>3078</v>
      </c>
      <c r="I64" s="137"/>
      <c r="J64" s="137"/>
      <c r="K64" s="137">
        <f>'将来負担比率（分子）の構造'!L$43</f>
        <v>2917</v>
      </c>
      <c r="L64" s="137"/>
      <c r="M64" s="137"/>
      <c r="N64" s="137">
        <f>'将来負担比率（分子）の構造'!M$43</f>
        <v>2794</v>
      </c>
      <c r="O64" s="137"/>
      <c r="P64" s="137"/>
    </row>
    <row r="65" spans="1:16">
      <c r="A65" s="137" t="s">
        <v>26</v>
      </c>
      <c r="B65" s="137">
        <f>'将来負担比率（分子）の構造'!I$42</f>
        <v>6</v>
      </c>
      <c r="C65" s="137"/>
      <c r="D65" s="137"/>
      <c r="E65" s="137">
        <f>'将来負担比率（分子）の構造'!J$42</f>
        <v>5</v>
      </c>
      <c r="F65" s="137"/>
      <c r="G65" s="137"/>
      <c r="H65" s="137">
        <f>'将来負担比率（分子）の構造'!K$42</f>
        <v>155</v>
      </c>
      <c r="I65" s="137"/>
      <c r="J65" s="137"/>
      <c r="K65" s="137">
        <f>'将来負担比率（分子）の構造'!L$42</f>
        <v>72</v>
      </c>
      <c r="L65" s="137"/>
      <c r="M65" s="137"/>
      <c r="N65" s="137">
        <f>'将来負担比率（分子）の構造'!M$42</f>
        <v>2</v>
      </c>
      <c r="O65" s="137"/>
      <c r="P65" s="137"/>
    </row>
    <row r="66" spans="1:16">
      <c r="A66" s="137" t="s">
        <v>25</v>
      </c>
      <c r="B66" s="137">
        <f>'将来負担比率（分子）の構造'!I$41</f>
        <v>8966</v>
      </c>
      <c r="C66" s="137"/>
      <c r="D66" s="137"/>
      <c r="E66" s="137">
        <f>'将来負担比率（分子）の構造'!J$41</f>
        <v>8872</v>
      </c>
      <c r="F66" s="137"/>
      <c r="G66" s="137"/>
      <c r="H66" s="137">
        <f>'将来負担比率（分子）の構造'!K$41</f>
        <v>8826</v>
      </c>
      <c r="I66" s="137"/>
      <c r="J66" s="137"/>
      <c r="K66" s="137">
        <f>'将来負担比率（分子）の構造'!L$41</f>
        <v>8856</v>
      </c>
      <c r="L66" s="137"/>
      <c r="M66" s="137"/>
      <c r="N66" s="137">
        <f>'将来負担比率（分子）の構造'!M$41</f>
        <v>9421</v>
      </c>
      <c r="O66" s="137"/>
      <c r="P66" s="137"/>
    </row>
    <row r="67" spans="1:16">
      <c r="A67" s="137" t="s">
        <v>63</v>
      </c>
      <c r="B67" s="137" t="e">
        <f>NA()</f>
        <v>#N/A</v>
      </c>
      <c r="C67" s="137">
        <f>IF(ISNUMBER('将来負担比率（分子）の構造'!I$53), IF('将来負担比率（分子）の構造'!I$53 &lt; 0, 0, '将来負担比率（分子）の構造'!I$53), NA())</f>
        <v>4995</v>
      </c>
      <c r="D67" s="137" t="e">
        <f>NA()</f>
        <v>#N/A</v>
      </c>
      <c r="E67" s="137" t="e">
        <f>NA()</f>
        <v>#N/A</v>
      </c>
      <c r="F67" s="137">
        <f>IF(ISNUMBER('将来負担比率（分子）の構造'!J$53), IF('将来負担比率（分子）の構造'!J$53 &lt; 0, 0, '将来負担比率（分子）の構造'!J$53), NA())</f>
        <v>4512</v>
      </c>
      <c r="G67" s="137" t="e">
        <f>NA()</f>
        <v>#N/A</v>
      </c>
      <c r="H67" s="137" t="e">
        <f>NA()</f>
        <v>#N/A</v>
      </c>
      <c r="I67" s="137">
        <f>IF(ISNUMBER('将来負担比率（分子）の構造'!K$53), IF('将来負担比率（分子）の構造'!K$53 &lt; 0, 0, '将来負担比率（分子）の構造'!K$53), NA())</f>
        <v>3751</v>
      </c>
      <c r="J67" s="137" t="e">
        <f>NA()</f>
        <v>#N/A</v>
      </c>
      <c r="K67" s="137" t="e">
        <f>NA()</f>
        <v>#N/A</v>
      </c>
      <c r="L67" s="137">
        <f>IF(ISNUMBER('将来負担比率（分子）の構造'!L$53), IF('将来負担比率（分子）の構造'!L$53 &lt; 0, 0, '将来負担比率（分子）の構造'!L$53), NA())</f>
        <v>3147</v>
      </c>
      <c r="M67" s="137" t="e">
        <f>NA()</f>
        <v>#N/A</v>
      </c>
      <c r="N67" s="137" t="e">
        <f>NA()</f>
        <v>#N/A</v>
      </c>
      <c r="O67" s="137">
        <f>IF(ISNUMBER('将来負担比率（分子）の構造'!M$53), IF('将来負担比率（分子）の構造'!M$53 &lt; 0, 0, '将来負担比率（分子）の構造'!M$53), NA())</f>
        <v>3541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11" sqref="AD11:AK1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5143056</v>
      </c>
      <c r="S5" s="671"/>
      <c r="T5" s="671"/>
      <c r="U5" s="671"/>
      <c r="V5" s="671"/>
      <c r="W5" s="671"/>
      <c r="X5" s="671"/>
      <c r="Y5" s="718"/>
      <c r="Z5" s="731">
        <v>40.799999999999997</v>
      </c>
      <c r="AA5" s="731"/>
      <c r="AB5" s="731"/>
      <c r="AC5" s="731"/>
      <c r="AD5" s="732">
        <v>5021300</v>
      </c>
      <c r="AE5" s="732"/>
      <c r="AF5" s="732"/>
      <c r="AG5" s="732"/>
      <c r="AH5" s="732"/>
      <c r="AI5" s="732"/>
      <c r="AJ5" s="732"/>
      <c r="AK5" s="732"/>
      <c r="AL5" s="719">
        <v>72.599999999999994</v>
      </c>
      <c r="AM5" s="688"/>
      <c r="AN5" s="688"/>
      <c r="AO5" s="720"/>
      <c r="AP5" s="707" t="s">
        <v>208</v>
      </c>
      <c r="AQ5" s="708"/>
      <c r="AR5" s="708"/>
      <c r="AS5" s="708"/>
      <c r="AT5" s="708"/>
      <c r="AU5" s="708"/>
      <c r="AV5" s="708"/>
      <c r="AW5" s="708"/>
      <c r="AX5" s="708"/>
      <c r="AY5" s="708"/>
      <c r="AZ5" s="708"/>
      <c r="BA5" s="708"/>
      <c r="BB5" s="708"/>
      <c r="BC5" s="708"/>
      <c r="BD5" s="708"/>
      <c r="BE5" s="708"/>
      <c r="BF5" s="709"/>
      <c r="BG5" s="620">
        <v>5016224</v>
      </c>
      <c r="BH5" s="621"/>
      <c r="BI5" s="621"/>
      <c r="BJ5" s="621"/>
      <c r="BK5" s="621"/>
      <c r="BL5" s="621"/>
      <c r="BM5" s="621"/>
      <c r="BN5" s="622"/>
      <c r="BO5" s="673">
        <v>97.5</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165678</v>
      </c>
      <c r="S6" s="621"/>
      <c r="T6" s="621"/>
      <c r="U6" s="621"/>
      <c r="V6" s="621"/>
      <c r="W6" s="621"/>
      <c r="X6" s="621"/>
      <c r="Y6" s="622"/>
      <c r="Z6" s="673">
        <v>1.3</v>
      </c>
      <c r="AA6" s="673"/>
      <c r="AB6" s="673"/>
      <c r="AC6" s="673"/>
      <c r="AD6" s="674">
        <v>165678</v>
      </c>
      <c r="AE6" s="674"/>
      <c r="AF6" s="674"/>
      <c r="AG6" s="674"/>
      <c r="AH6" s="674"/>
      <c r="AI6" s="674"/>
      <c r="AJ6" s="674"/>
      <c r="AK6" s="674"/>
      <c r="AL6" s="643">
        <v>2.4</v>
      </c>
      <c r="AM6" s="675"/>
      <c r="AN6" s="675"/>
      <c r="AO6" s="676"/>
      <c r="AP6" s="617" t="s">
        <v>214</v>
      </c>
      <c r="AQ6" s="618"/>
      <c r="AR6" s="618"/>
      <c r="AS6" s="618"/>
      <c r="AT6" s="618"/>
      <c r="AU6" s="618"/>
      <c r="AV6" s="618"/>
      <c r="AW6" s="618"/>
      <c r="AX6" s="618"/>
      <c r="AY6" s="618"/>
      <c r="AZ6" s="618"/>
      <c r="BA6" s="618"/>
      <c r="BB6" s="618"/>
      <c r="BC6" s="618"/>
      <c r="BD6" s="618"/>
      <c r="BE6" s="618"/>
      <c r="BF6" s="619"/>
      <c r="BG6" s="620">
        <v>5016224</v>
      </c>
      <c r="BH6" s="621"/>
      <c r="BI6" s="621"/>
      <c r="BJ6" s="621"/>
      <c r="BK6" s="621"/>
      <c r="BL6" s="621"/>
      <c r="BM6" s="621"/>
      <c r="BN6" s="622"/>
      <c r="BO6" s="673">
        <v>97.5</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116531</v>
      </c>
      <c r="CS6" s="621"/>
      <c r="CT6" s="621"/>
      <c r="CU6" s="621"/>
      <c r="CV6" s="621"/>
      <c r="CW6" s="621"/>
      <c r="CX6" s="621"/>
      <c r="CY6" s="622"/>
      <c r="CZ6" s="673">
        <v>1</v>
      </c>
      <c r="DA6" s="673"/>
      <c r="DB6" s="673"/>
      <c r="DC6" s="673"/>
      <c r="DD6" s="626" t="s">
        <v>209</v>
      </c>
      <c r="DE6" s="621"/>
      <c r="DF6" s="621"/>
      <c r="DG6" s="621"/>
      <c r="DH6" s="621"/>
      <c r="DI6" s="621"/>
      <c r="DJ6" s="621"/>
      <c r="DK6" s="621"/>
      <c r="DL6" s="621"/>
      <c r="DM6" s="621"/>
      <c r="DN6" s="621"/>
      <c r="DO6" s="621"/>
      <c r="DP6" s="622"/>
      <c r="DQ6" s="626">
        <v>116531</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3388</v>
      </c>
      <c r="S7" s="621"/>
      <c r="T7" s="621"/>
      <c r="U7" s="621"/>
      <c r="V7" s="621"/>
      <c r="W7" s="621"/>
      <c r="X7" s="621"/>
      <c r="Y7" s="622"/>
      <c r="Z7" s="673">
        <v>0</v>
      </c>
      <c r="AA7" s="673"/>
      <c r="AB7" s="673"/>
      <c r="AC7" s="673"/>
      <c r="AD7" s="674">
        <v>3388</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1874341</v>
      </c>
      <c r="BH7" s="621"/>
      <c r="BI7" s="621"/>
      <c r="BJ7" s="621"/>
      <c r="BK7" s="621"/>
      <c r="BL7" s="621"/>
      <c r="BM7" s="621"/>
      <c r="BN7" s="622"/>
      <c r="BO7" s="673">
        <v>36.4</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1226355</v>
      </c>
      <c r="CS7" s="621"/>
      <c r="CT7" s="621"/>
      <c r="CU7" s="621"/>
      <c r="CV7" s="621"/>
      <c r="CW7" s="621"/>
      <c r="CX7" s="621"/>
      <c r="CY7" s="622"/>
      <c r="CZ7" s="673">
        <v>10.1</v>
      </c>
      <c r="DA7" s="673"/>
      <c r="DB7" s="673"/>
      <c r="DC7" s="673"/>
      <c r="DD7" s="626">
        <v>40266</v>
      </c>
      <c r="DE7" s="621"/>
      <c r="DF7" s="621"/>
      <c r="DG7" s="621"/>
      <c r="DH7" s="621"/>
      <c r="DI7" s="621"/>
      <c r="DJ7" s="621"/>
      <c r="DK7" s="621"/>
      <c r="DL7" s="621"/>
      <c r="DM7" s="621"/>
      <c r="DN7" s="621"/>
      <c r="DO7" s="621"/>
      <c r="DP7" s="622"/>
      <c r="DQ7" s="626">
        <v>1088310</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14062</v>
      </c>
      <c r="S8" s="621"/>
      <c r="T8" s="621"/>
      <c r="U8" s="621"/>
      <c r="V8" s="621"/>
      <c r="W8" s="621"/>
      <c r="X8" s="621"/>
      <c r="Y8" s="622"/>
      <c r="Z8" s="673">
        <v>0.1</v>
      </c>
      <c r="AA8" s="673"/>
      <c r="AB8" s="673"/>
      <c r="AC8" s="673"/>
      <c r="AD8" s="674">
        <v>14062</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59356</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4094714</v>
      </c>
      <c r="CS8" s="621"/>
      <c r="CT8" s="621"/>
      <c r="CU8" s="621"/>
      <c r="CV8" s="621"/>
      <c r="CW8" s="621"/>
      <c r="CX8" s="621"/>
      <c r="CY8" s="622"/>
      <c r="CZ8" s="673">
        <v>33.799999999999997</v>
      </c>
      <c r="DA8" s="673"/>
      <c r="DB8" s="673"/>
      <c r="DC8" s="673"/>
      <c r="DD8" s="626">
        <v>50455</v>
      </c>
      <c r="DE8" s="621"/>
      <c r="DF8" s="621"/>
      <c r="DG8" s="621"/>
      <c r="DH8" s="621"/>
      <c r="DI8" s="621"/>
      <c r="DJ8" s="621"/>
      <c r="DK8" s="621"/>
      <c r="DL8" s="621"/>
      <c r="DM8" s="621"/>
      <c r="DN8" s="621"/>
      <c r="DO8" s="621"/>
      <c r="DP8" s="622"/>
      <c r="DQ8" s="626">
        <v>2359801</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8532</v>
      </c>
      <c r="S9" s="621"/>
      <c r="T9" s="621"/>
      <c r="U9" s="621"/>
      <c r="V9" s="621"/>
      <c r="W9" s="621"/>
      <c r="X9" s="621"/>
      <c r="Y9" s="622"/>
      <c r="Z9" s="673">
        <v>0.1</v>
      </c>
      <c r="AA9" s="673"/>
      <c r="AB9" s="673"/>
      <c r="AC9" s="673"/>
      <c r="AD9" s="674">
        <v>8532</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1445407</v>
      </c>
      <c r="BH9" s="621"/>
      <c r="BI9" s="621"/>
      <c r="BJ9" s="621"/>
      <c r="BK9" s="621"/>
      <c r="BL9" s="621"/>
      <c r="BM9" s="621"/>
      <c r="BN9" s="622"/>
      <c r="BO9" s="673">
        <v>28.1</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1313255</v>
      </c>
      <c r="CS9" s="621"/>
      <c r="CT9" s="621"/>
      <c r="CU9" s="621"/>
      <c r="CV9" s="621"/>
      <c r="CW9" s="621"/>
      <c r="CX9" s="621"/>
      <c r="CY9" s="622"/>
      <c r="CZ9" s="673">
        <v>10.9</v>
      </c>
      <c r="DA9" s="673"/>
      <c r="DB9" s="673"/>
      <c r="DC9" s="673"/>
      <c r="DD9" s="626">
        <v>97701</v>
      </c>
      <c r="DE9" s="621"/>
      <c r="DF9" s="621"/>
      <c r="DG9" s="621"/>
      <c r="DH9" s="621"/>
      <c r="DI9" s="621"/>
      <c r="DJ9" s="621"/>
      <c r="DK9" s="621"/>
      <c r="DL9" s="621"/>
      <c r="DM9" s="621"/>
      <c r="DN9" s="621"/>
      <c r="DO9" s="621"/>
      <c r="DP9" s="622"/>
      <c r="DQ9" s="626">
        <v>1100542</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533055</v>
      </c>
      <c r="S10" s="621"/>
      <c r="T10" s="621"/>
      <c r="U10" s="621"/>
      <c r="V10" s="621"/>
      <c r="W10" s="621"/>
      <c r="X10" s="621"/>
      <c r="Y10" s="622"/>
      <c r="Z10" s="673">
        <v>4.2</v>
      </c>
      <c r="AA10" s="673"/>
      <c r="AB10" s="673"/>
      <c r="AC10" s="673"/>
      <c r="AD10" s="674">
        <v>533055</v>
      </c>
      <c r="AE10" s="674"/>
      <c r="AF10" s="674"/>
      <c r="AG10" s="674"/>
      <c r="AH10" s="674"/>
      <c r="AI10" s="674"/>
      <c r="AJ10" s="674"/>
      <c r="AK10" s="674"/>
      <c r="AL10" s="643">
        <v>7.7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94911</v>
      </c>
      <c r="BH10" s="621"/>
      <c r="BI10" s="621"/>
      <c r="BJ10" s="621"/>
      <c r="BK10" s="621"/>
      <c r="BL10" s="621"/>
      <c r="BM10" s="621"/>
      <c r="BN10" s="622"/>
      <c r="BO10" s="673">
        <v>1.8</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3783</v>
      </c>
      <c r="CS10" s="621"/>
      <c r="CT10" s="621"/>
      <c r="CU10" s="621"/>
      <c r="CV10" s="621"/>
      <c r="CW10" s="621"/>
      <c r="CX10" s="621"/>
      <c r="CY10" s="622"/>
      <c r="CZ10" s="673">
        <v>0</v>
      </c>
      <c r="DA10" s="673"/>
      <c r="DB10" s="673"/>
      <c r="DC10" s="673"/>
      <c r="DD10" s="626" t="s">
        <v>110</v>
      </c>
      <c r="DE10" s="621"/>
      <c r="DF10" s="621"/>
      <c r="DG10" s="621"/>
      <c r="DH10" s="621"/>
      <c r="DI10" s="621"/>
      <c r="DJ10" s="621"/>
      <c r="DK10" s="621"/>
      <c r="DL10" s="621"/>
      <c r="DM10" s="621"/>
      <c r="DN10" s="621"/>
      <c r="DO10" s="621"/>
      <c r="DP10" s="622"/>
      <c r="DQ10" s="626">
        <v>3783</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66201</v>
      </c>
      <c r="S11" s="621"/>
      <c r="T11" s="621"/>
      <c r="U11" s="621"/>
      <c r="V11" s="621"/>
      <c r="W11" s="621"/>
      <c r="X11" s="621"/>
      <c r="Y11" s="622"/>
      <c r="Z11" s="673">
        <v>0.5</v>
      </c>
      <c r="AA11" s="673"/>
      <c r="AB11" s="673"/>
      <c r="AC11" s="673"/>
      <c r="AD11" s="674">
        <v>66201</v>
      </c>
      <c r="AE11" s="674"/>
      <c r="AF11" s="674"/>
      <c r="AG11" s="674"/>
      <c r="AH11" s="674"/>
      <c r="AI11" s="674"/>
      <c r="AJ11" s="674"/>
      <c r="AK11" s="674"/>
      <c r="AL11" s="643">
        <v>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274667</v>
      </c>
      <c r="BH11" s="621"/>
      <c r="BI11" s="621"/>
      <c r="BJ11" s="621"/>
      <c r="BK11" s="621"/>
      <c r="BL11" s="621"/>
      <c r="BM11" s="621"/>
      <c r="BN11" s="622"/>
      <c r="BO11" s="673">
        <v>5.3</v>
      </c>
      <c r="BP11" s="673"/>
      <c r="BQ11" s="673"/>
      <c r="BR11" s="673"/>
      <c r="BS11" s="626" t="s">
        <v>110</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222009</v>
      </c>
      <c r="CS11" s="621"/>
      <c r="CT11" s="621"/>
      <c r="CU11" s="621"/>
      <c r="CV11" s="621"/>
      <c r="CW11" s="621"/>
      <c r="CX11" s="621"/>
      <c r="CY11" s="622"/>
      <c r="CZ11" s="673">
        <v>1.8</v>
      </c>
      <c r="DA11" s="673"/>
      <c r="DB11" s="673"/>
      <c r="DC11" s="673"/>
      <c r="DD11" s="626">
        <v>20078</v>
      </c>
      <c r="DE11" s="621"/>
      <c r="DF11" s="621"/>
      <c r="DG11" s="621"/>
      <c r="DH11" s="621"/>
      <c r="DI11" s="621"/>
      <c r="DJ11" s="621"/>
      <c r="DK11" s="621"/>
      <c r="DL11" s="621"/>
      <c r="DM11" s="621"/>
      <c r="DN11" s="621"/>
      <c r="DO11" s="621"/>
      <c r="DP11" s="622"/>
      <c r="DQ11" s="626">
        <v>194602</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2811262</v>
      </c>
      <c r="BH12" s="621"/>
      <c r="BI12" s="621"/>
      <c r="BJ12" s="621"/>
      <c r="BK12" s="621"/>
      <c r="BL12" s="621"/>
      <c r="BM12" s="621"/>
      <c r="BN12" s="622"/>
      <c r="BO12" s="673">
        <v>54.7</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204771</v>
      </c>
      <c r="CS12" s="621"/>
      <c r="CT12" s="621"/>
      <c r="CU12" s="621"/>
      <c r="CV12" s="621"/>
      <c r="CW12" s="621"/>
      <c r="CX12" s="621"/>
      <c r="CY12" s="622"/>
      <c r="CZ12" s="673">
        <v>1.7</v>
      </c>
      <c r="DA12" s="673"/>
      <c r="DB12" s="673"/>
      <c r="DC12" s="673"/>
      <c r="DD12" s="626">
        <v>21852</v>
      </c>
      <c r="DE12" s="621"/>
      <c r="DF12" s="621"/>
      <c r="DG12" s="621"/>
      <c r="DH12" s="621"/>
      <c r="DI12" s="621"/>
      <c r="DJ12" s="621"/>
      <c r="DK12" s="621"/>
      <c r="DL12" s="621"/>
      <c r="DM12" s="621"/>
      <c r="DN12" s="621"/>
      <c r="DO12" s="621"/>
      <c r="DP12" s="622"/>
      <c r="DQ12" s="626">
        <v>172620</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52195</v>
      </c>
      <c r="S13" s="621"/>
      <c r="T13" s="621"/>
      <c r="U13" s="621"/>
      <c r="V13" s="621"/>
      <c r="W13" s="621"/>
      <c r="X13" s="621"/>
      <c r="Y13" s="622"/>
      <c r="Z13" s="673">
        <v>0.4</v>
      </c>
      <c r="AA13" s="673"/>
      <c r="AB13" s="673"/>
      <c r="AC13" s="673"/>
      <c r="AD13" s="674">
        <v>52195</v>
      </c>
      <c r="AE13" s="674"/>
      <c r="AF13" s="674"/>
      <c r="AG13" s="674"/>
      <c r="AH13" s="674"/>
      <c r="AI13" s="674"/>
      <c r="AJ13" s="674"/>
      <c r="AK13" s="674"/>
      <c r="AL13" s="643">
        <v>0.8</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2791940</v>
      </c>
      <c r="BH13" s="621"/>
      <c r="BI13" s="621"/>
      <c r="BJ13" s="621"/>
      <c r="BK13" s="621"/>
      <c r="BL13" s="621"/>
      <c r="BM13" s="621"/>
      <c r="BN13" s="622"/>
      <c r="BO13" s="673">
        <v>54.3</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2105290</v>
      </c>
      <c r="CS13" s="621"/>
      <c r="CT13" s="621"/>
      <c r="CU13" s="621"/>
      <c r="CV13" s="621"/>
      <c r="CW13" s="621"/>
      <c r="CX13" s="621"/>
      <c r="CY13" s="622"/>
      <c r="CZ13" s="673">
        <v>17.399999999999999</v>
      </c>
      <c r="DA13" s="673"/>
      <c r="DB13" s="673"/>
      <c r="DC13" s="673"/>
      <c r="DD13" s="626">
        <v>1655066</v>
      </c>
      <c r="DE13" s="621"/>
      <c r="DF13" s="621"/>
      <c r="DG13" s="621"/>
      <c r="DH13" s="621"/>
      <c r="DI13" s="621"/>
      <c r="DJ13" s="621"/>
      <c r="DK13" s="621"/>
      <c r="DL13" s="621"/>
      <c r="DM13" s="621"/>
      <c r="DN13" s="621"/>
      <c r="DO13" s="621"/>
      <c r="DP13" s="622"/>
      <c r="DQ13" s="626">
        <v>682397</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100484</v>
      </c>
      <c r="BH14" s="621"/>
      <c r="BI14" s="621"/>
      <c r="BJ14" s="621"/>
      <c r="BK14" s="621"/>
      <c r="BL14" s="621"/>
      <c r="BM14" s="621"/>
      <c r="BN14" s="622"/>
      <c r="BO14" s="673">
        <v>2</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567679</v>
      </c>
      <c r="CS14" s="621"/>
      <c r="CT14" s="621"/>
      <c r="CU14" s="621"/>
      <c r="CV14" s="621"/>
      <c r="CW14" s="621"/>
      <c r="CX14" s="621"/>
      <c r="CY14" s="622"/>
      <c r="CZ14" s="673">
        <v>4.7</v>
      </c>
      <c r="DA14" s="673"/>
      <c r="DB14" s="673"/>
      <c r="DC14" s="673"/>
      <c r="DD14" s="626">
        <v>172399</v>
      </c>
      <c r="DE14" s="621"/>
      <c r="DF14" s="621"/>
      <c r="DG14" s="621"/>
      <c r="DH14" s="621"/>
      <c r="DI14" s="621"/>
      <c r="DJ14" s="621"/>
      <c r="DK14" s="621"/>
      <c r="DL14" s="621"/>
      <c r="DM14" s="621"/>
      <c r="DN14" s="621"/>
      <c r="DO14" s="621"/>
      <c r="DP14" s="622"/>
      <c r="DQ14" s="626">
        <v>539479</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13419</v>
      </c>
      <c r="S15" s="621"/>
      <c r="T15" s="621"/>
      <c r="U15" s="621"/>
      <c r="V15" s="621"/>
      <c r="W15" s="621"/>
      <c r="X15" s="621"/>
      <c r="Y15" s="622"/>
      <c r="Z15" s="673">
        <v>0.1</v>
      </c>
      <c r="AA15" s="673"/>
      <c r="AB15" s="673"/>
      <c r="AC15" s="673"/>
      <c r="AD15" s="674">
        <v>13419</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230137</v>
      </c>
      <c r="BH15" s="621"/>
      <c r="BI15" s="621"/>
      <c r="BJ15" s="621"/>
      <c r="BK15" s="621"/>
      <c r="BL15" s="621"/>
      <c r="BM15" s="621"/>
      <c r="BN15" s="622"/>
      <c r="BO15" s="673">
        <v>4.5</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1351799</v>
      </c>
      <c r="CS15" s="621"/>
      <c r="CT15" s="621"/>
      <c r="CU15" s="621"/>
      <c r="CV15" s="621"/>
      <c r="CW15" s="621"/>
      <c r="CX15" s="621"/>
      <c r="CY15" s="622"/>
      <c r="CZ15" s="673">
        <v>11.2</v>
      </c>
      <c r="DA15" s="673"/>
      <c r="DB15" s="673"/>
      <c r="DC15" s="673"/>
      <c r="DD15" s="626">
        <v>499245</v>
      </c>
      <c r="DE15" s="621"/>
      <c r="DF15" s="621"/>
      <c r="DG15" s="621"/>
      <c r="DH15" s="621"/>
      <c r="DI15" s="621"/>
      <c r="DJ15" s="621"/>
      <c r="DK15" s="621"/>
      <c r="DL15" s="621"/>
      <c r="DM15" s="621"/>
      <c r="DN15" s="621"/>
      <c r="DO15" s="621"/>
      <c r="DP15" s="622"/>
      <c r="DQ15" s="626">
        <v>824086</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1127071</v>
      </c>
      <c r="S16" s="621"/>
      <c r="T16" s="621"/>
      <c r="U16" s="621"/>
      <c r="V16" s="621"/>
      <c r="W16" s="621"/>
      <c r="X16" s="621"/>
      <c r="Y16" s="622"/>
      <c r="Z16" s="673">
        <v>8.9</v>
      </c>
      <c r="AA16" s="673"/>
      <c r="AB16" s="673"/>
      <c r="AC16" s="673"/>
      <c r="AD16" s="674">
        <v>967185</v>
      </c>
      <c r="AE16" s="674"/>
      <c r="AF16" s="674"/>
      <c r="AG16" s="674"/>
      <c r="AH16" s="674"/>
      <c r="AI16" s="674"/>
      <c r="AJ16" s="674"/>
      <c r="AK16" s="674"/>
      <c r="AL16" s="643">
        <v>14</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967185</v>
      </c>
      <c r="S17" s="621"/>
      <c r="T17" s="621"/>
      <c r="U17" s="621"/>
      <c r="V17" s="621"/>
      <c r="W17" s="621"/>
      <c r="X17" s="621"/>
      <c r="Y17" s="622"/>
      <c r="Z17" s="673">
        <v>7.7</v>
      </c>
      <c r="AA17" s="673"/>
      <c r="AB17" s="673"/>
      <c r="AC17" s="673"/>
      <c r="AD17" s="674">
        <v>967185</v>
      </c>
      <c r="AE17" s="674"/>
      <c r="AF17" s="674"/>
      <c r="AG17" s="674"/>
      <c r="AH17" s="674"/>
      <c r="AI17" s="674"/>
      <c r="AJ17" s="674"/>
      <c r="AK17" s="674"/>
      <c r="AL17" s="643">
        <v>14</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896578</v>
      </c>
      <c r="CS17" s="621"/>
      <c r="CT17" s="621"/>
      <c r="CU17" s="621"/>
      <c r="CV17" s="621"/>
      <c r="CW17" s="621"/>
      <c r="CX17" s="621"/>
      <c r="CY17" s="622"/>
      <c r="CZ17" s="673">
        <v>7.4</v>
      </c>
      <c r="DA17" s="673"/>
      <c r="DB17" s="673"/>
      <c r="DC17" s="673"/>
      <c r="DD17" s="626" t="s">
        <v>110</v>
      </c>
      <c r="DE17" s="621"/>
      <c r="DF17" s="621"/>
      <c r="DG17" s="621"/>
      <c r="DH17" s="621"/>
      <c r="DI17" s="621"/>
      <c r="DJ17" s="621"/>
      <c r="DK17" s="621"/>
      <c r="DL17" s="621"/>
      <c r="DM17" s="621"/>
      <c r="DN17" s="621"/>
      <c r="DO17" s="621"/>
      <c r="DP17" s="622"/>
      <c r="DQ17" s="626">
        <v>847612</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159850</v>
      </c>
      <c r="S18" s="621"/>
      <c r="T18" s="621"/>
      <c r="U18" s="621"/>
      <c r="V18" s="621"/>
      <c r="W18" s="621"/>
      <c r="X18" s="621"/>
      <c r="Y18" s="622"/>
      <c r="Z18" s="673">
        <v>1.3</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36</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126832</v>
      </c>
      <c r="BH19" s="621"/>
      <c r="BI19" s="621"/>
      <c r="BJ19" s="621"/>
      <c r="BK19" s="621"/>
      <c r="BL19" s="621"/>
      <c r="BM19" s="621"/>
      <c r="BN19" s="622"/>
      <c r="BO19" s="673">
        <v>2.5</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7126657</v>
      </c>
      <c r="S20" s="621"/>
      <c r="T20" s="621"/>
      <c r="U20" s="621"/>
      <c r="V20" s="621"/>
      <c r="W20" s="621"/>
      <c r="X20" s="621"/>
      <c r="Y20" s="622"/>
      <c r="Z20" s="673">
        <v>56.6</v>
      </c>
      <c r="AA20" s="673"/>
      <c r="AB20" s="673"/>
      <c r="AC20" s="673"/>
      <c r="AD20" s="674">
        <v>6845015</v>
      </c>
      <c r="AE20" s="674"/>
      <c r="AF20" s="674"/>
      <c r="AG20" s="674"/>
      <c r="AH20" s="674"/>
      <c r="AI20" s="674"/>
      <c r="AJ20" s="674"/>
      <c r="AK20" s="674"/>
      <c r="AL20" s="643">
        <v>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126832</v>
      </c>
      <c r="BH20" s="621"/>
      <c r="BI20" s="621"/>
      <c r="BJ20" s="621"/>
      <c r="BK20" s="621"/>
      <c r="BL20" s="621"/>
      <c r="BM20" s="621"/>
      <c r="BN20" s="622"/>
      <c r="BO20" s="673">
        <v>2.5</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12102764</v>
      </c>
      <c r="CS20" s="621"/>
      <c r="CT20" s="621"/>
      <c r="CU20" s="621"/>
      <c r="CV20" s="621"/>
      <c r="CW20" s="621"/>
      <c r="CX20" s="621"/>
      <c r="CY20" s="622"/>
      <c r="CZ20" s="673">
        <v>100</v>
      </c>
      <c r="DA20" s="673"/>
      <c r="DB20" s="673"/>
      <c r="DC20" s="673"/>
      <c r="DD20" s="626">
        <v>2557062</v>
      </c>
      <c r="DE20" s="621"/>
      <c r="DF20" s="621"/>
      <c r="DG20" s="621"/>
      <c r="DH20" s="621"/>
      <c r="DI20" s="621"/>
      <c r="DJ20" s="621"/>
      <c r="DK20" s="621"/>
      <c r="DL20" s="621"/>
      <c r="DM20" s="621"/>
      <c r="DN20" s="621"/>
      <c r="DO20" s="621"/>
      <c r="DP20" s="622"/>
      <c r="DQ20" s="626">
        <v>7929763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6430</v>
      </c>
      <c r="S21" s="621"/>
      <c r="T21" s="621"/>
      <c r="U21" s="621"/>
      <c r="V21" s="621"/>
      <c r="W21" s="621"/>
      <c r="X21" s="621"/>
      <c r="Y21" s="622"/>
      <c r="Z21" s="673">
        <v>0.1</v>
      </c>
      <c r="AA21" s="673"/>
      <c r="AB21" s="673"/>
      <c r="AC21" s="673"/>
      <c r="AD21" s="674">
        <v>6430</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5076</v>
      </c>
      <c r="BH21" s="621"/>
      <c r="BI21" s="621"/>
      <c r="BJ21" s="621"/>
      <c r="BK21" s="621"/>
      <c r="BL21" s="621"/>
      <c r="BM21" s="621"/>
      <c r="BN21" s="622"/>
      <c r="BO21" s="673">
        <v>0.1</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89248</v>
      </c>
      <c r="S22" s="621"/>
      <c r="T22" s="621"/>
      <c r="U22" s="621"/>
      <c r="V22" s="621"/>
      <c r="W22" s="621"/>
      <c r="X22" s="621"/>
      <c r="Y22" s="622"/>
      <c r="Z22" s="673">
        <v>0.7</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116181</v>
      </c>
      <c r="S23" s="621"/>
      <c r="T23" s="621"/>
      <c r="U23" s="621"/>
      <c r="V23" s="621"/>
      <c r="W23" s="621"/>
      <c r="X23" s="621"/>
      <c r="Y23" s="622"/>
      <c r="Z23" s="673">
        <v>0.9</v>
      </c>
      <c r="AA23" s="673"/>
      <c r="AB23" s="673"/>
      <c r="AC23" s="673"/>
      <c r="AD23" s="674">
        <v>8821</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121756</v>
      </c>
      <c r="BH23" s="621"/>
      <c r="BI23" s="621"/>
      <c r="BJ23" s="621"/>
      <c r="BK23" s="621"/>
      <c r="BL23" s="621"/>
      <c r="BM23" s="621"/>
      <c r="BN23" s="622"/>
      <c r="BO23" s="673">
        <v>2.4</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175865</v>
      </c>
      <c r="S24" s="621"/>
      <c r="T24" s="621"/>
      <c r="U24" s="621"/>
      <c r="V24" s="621"/>
      <c r="W24" s="621"/>
      <c r="X24" s="621"/>
      <c r="Y24" s="622"/>
      <c r="Z24" s="673">
        <v>1.4</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4736847</v>
      </c>
      <c r="CS24" s="671"/>
      <c r="CT24" s="671"/>
      <c r="CU24" s="671"/>
      <c r="CV24" s="671"/>
      <c r="CW24" s="671"/>
      <c r="CX24" s="671"/>
      <c r="CY24" s="718"/>
      <c r="CZ24" s="722">
        <v>39.1</v>
      </c>
      <c r="DA24" s="723"/>
      <c r="DB24" s="723"/>
      <c r="DC24" s="724"/>
      <c r="DD24" s="717">
        <v>3095440</v>
      </c>
      <c r="DE24" s="671"/>
      <c r="DF24" s="671"/>
      <c r="DG24" s="671"/>
      <c r="DH24" s="671"/>
      <c r="DI24" s="671"/>
      <c r="DJ24" s="671"/>
      <c r="DK24" s="718"/>
      <c r="DL24" s="717">
        <v>2865422</v>
      </c>
      <c r="DM24" s="671"/>
      <c r="DN24" s="671"/>
      <c r="DO24" s="671"/>
      <c r="DP24" s="671"/>
      <c r="DQ24" s="671"/>
      <c r="DR24" s="671"/>
      <c r="DS24" s="671"/>
      <c r="DT24" s="671"/>
      <c r="DU24" s="671"/>
      <c r="DV24" s="718"/>
      <c r="DW24" s="719">
        <v>39</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1724831</v>
      </c>
      <c r="S25" s="621"/>
      <c r="T25" s="621"/>
      <c r="U25" s="621"/>
      <c r="V25" s="621"/>
      <c r="W25" s="621"/>
      <c r="X25" s="621"/>
      <c r="Y25" s="622"/>
      <c r="Z25" s="673">
        <v>13.7</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1620971</v>
      </c>
      <c r="CS25" s="639"/>
      <c r="CT25" s="639"/>
      <c r="CU25" s="639"/>
      <c r="CV25" s="639"/>
      <c r="CW25" s="639"/>
      <c r="CX25" s="639"/>
      <c r="CY25" s="640"/>
      <c r="CZ25" s="623">
        <v>13.4</v>
      </c>
      <c r="DA25" s="641"/>
      <c r="DB25" s="641"/>
      <c r="DC25" s="642"/>
      <c r="DD25" s="626">
        <v>1462753</v>
      </c>
      <c r="DE25" s="639"/>
      <c r="DF25" s="639"/>
      <c r="DG25" s="639"/>
      <c r="DH25" s="639"/>
      <c r="DI25" s="639"/>
      <c r="DJ25" s="639"/>
      <c r="DK25" s="640"/>
      <c r="DL25" s="626">
        <v>1415753</v>
      </c>
      <c r="DM25" s="639"/>
      <c r="DN25" s="639"/>
      <c r="DO25" s="639"/>
      <c r="DP25" s="639"/>
      <c r="DQ25" s="639"/>
      <c r="DR25" s="639"/>
      <c r="DS25" s="639"/>
      <c r="DT25" s="639"/>
      <c r="DU25" s="639"/>
      <c r="DV25" s="640"/>
      <c r="DW25" s="643">
        <v>19.2</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1051731</v>
      </c>
      <c r="CS26" s="621"/>
      <c r="CT26" s="621"/>
      <c r="CU26" s="621"/>
      <c r="CV26" s="621"/>
      <c r="CW26" s="621"/>
      <c r="CX26" s="621"/>
      <c r="CY26" s="622"/>
      <c r="CZ26" s="623">
        <v>8.6999999999999993</v>
      </c>
      <c r="DA26" s="641"/>
      <c r="DB26" s="641"/>
      <c r="DC26" s="642"/>
      <c r="DD26" s="626">
        <v>904443</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838241</v>
      </c>
      <c r="S27" s="621"/>
      <c r="T27" s="621"/>
      <c r="U27" s="621"/>
      <c r="V27" s="621"/>
      <c r="W27" s="621"/>
      <c r="X27" s="621"/>
      <c r="Y27" s="622"/>
      <c r="Z27" s="673">
        <v>6.7</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5143056</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2219318</v>
      </c>
      <c r="CS27" s="639"/>
      <c r="CT27" s="639"/>
      <c r="CU27" s="639"/>
      <c r="CV27" s="639"/>
      <c r="CW27" s="639"/>
      <c r="CX27" s="639"/>
      <c r="CY27" s="640"/>
      <c r="CZ27" s="623">
        <v>18.3</v>
      </c>
      <c r="DA27" s="641"/>
      <c r="DB27" s="641"/>
      <c r="DC27" s="642"/>
      <c r="DD27" s="626">
        <v>785095</v>
      </c>
      <c r="DE27" s="639"/>
      <c r="DF27" s="639"/>
      <c r="DG27" s="639"/>
      <c r="DH27" s="639"/>
      <c r="DI27" s="639"/>
      <c r="DJ27" s="639"/>
      <c r="DK27" s="640"/>
      <c r="DL27" s="626">
        <v>603177</v>
      </c>
      <c r="DM27" s="639"/>
      <c r="DN27" s="639"/>
      <c r="DO27" s="639"/>
      <c r="DP27" s="639"/>
      <c r="DQ27" s="639"/>
      <c r="DR27" s="639"/>
      <c r="DS27" s="639"/>
      <c r="DT27" s="639"/>
      <c r="DU27" s="639"/>
      <c r="DV27" s="640"/>
      <c r="DW27" s="643">
        <v>8.1999999999999993</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58506</v>
      </c>
      <c r="S28" s="621"/>
      <c r="T28" s="621"/>
      <c r="U28" s="621"/>
      <c r="V28" s="621"/>
      <c r="W28" s="621"/>
      <c r="X28" s="621"/>
      <c r="Y28" s="622"/>
      <c r="Z28" s="673">
        <v>0.5</v>
      </c>
      <c r="AA28" s="673"/>
      <c r="AB28" s="673"/>
      <c r="AC28" s="673"/>
      <c r="AD28" s="674">
        <v>56141</v>
      </c>
      <c r="AE28" s="674"/>
      <c r="AF28" s="674"/>
      <c r="AG28" s="674"/>
      <c r="AH28" s="674"/>
      <c r="AI28" s="674"/>
      <c r="AJ28" s="674"/>
      <c r="AK28" s="674"/>
      <c r="AL28" s="643">
        <v>0.8</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896558</v>
      </c>
      <c r="CS28" s="621"/>
      <c r="CT28" s="621"/>
      <c r="CU28" s="621"/>
      <c r="CV28" s="621"/>
      <c r="CW28" s="621"/>
      <c r="CX28" s="621"/>
      <c r="CY28" s="622"/>
      <c r="CZ28" s="623">
        <v>7.4</v>
      </c>
      <c r="DA28" s="641"/>
      <c r="DB28" s="641"/>
      <c r="DC28" s="642"/>
      <c r="DD28" s="626">
        <v>847592</v>
      </c>
      <c r="DE28" s="621"/>
      <c r="DF28" s="621"/>
      <c r="DG28" s="621"/>
      <c r="DH28" s="621"/>
      <c r="DI28" s="621"/>
      <c r="DJ28" s="621"/>
      <c r="DK28" s="622"/>
      <c r="DL28" s="626">
        <v>846492</v>
      </c>
      <c r="DM28" s="621"/>
      <c r="DN28" s="621"/>
      <c r="DO28" s="621"/>
      <c r="DP28" s="621"/>
      <c r="DQ28" s="621"/>
      <c r="DR28" s="621"/>
      <c r="DS28" s="621"/>
      <c r="DT28" s="621"/>
      <c r="DU28" s="621"/>
      <c r="DV28" s="622"/>
      <c r="DW28" s="643">
        <v>11.5</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16588</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896416</v>
      </c>
      <c r="CS29" s="639"/>
      <c r="CT29" s="639"/>
      <c r="CU29" s="639"/>
      <c r="CV29" s="639"/>
      <c r="CW29" s="639"/>
      <c r="CX29" s="639"/>
      <c r="CY29" s="640"/>
      <c r="CZ29" s="623">
        <v>7.4</v>
      </c>
      <c r="DA29" s="641"/>
      <c r="DB29" s="641"/>
      <c r="DC29" s="642"/>
      <c r="DD29" s="626">
        <v>847450</v>
      </c>
      <c r="DE29" s="639"/>
      <c r="DF29" s="639"/>
      <c r="DG29" s="639"/>
      <c r="DH29" s="639"/>
      <c r="DI29" s="639"/>
      <c r="DJ29" s="639"/>
      <c r="DK29" s="640"/>
      <c r="DL29" s="626">
        <v>846350</v>
      </c>
      <c r="DM29" s="639"/>
      <c r="DN29" s="639"/>
      <c r="DO29" s="639"/>
      <c r="DP29" s="639"/>
      <c r="DQ29" s="639"/>
      <c r="DR29" s="639"/>
      <c r="DS29" s="639"/>
      <c r="DT29" s="639"/>
      <c r="DU29" s="639"/>
      <c r="DV29" s="640"/>
      <c r="DW29" s="643">
        <v>11.5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56846</v>
      </c>
      <c r="S30" s="621"/>
      <c r="T30" s="621"/>
      <c r="U30" s="621"/>
      <c r="V30" s="621"/>
      <c r="W30" s="621"/>
      <c r="X30" s="621"/>
      <c r="Y30" s="622"/>
      <c r="Z30" s="673">
        <v>0.5</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99</v>
      </c>
      <c r="BH30" s="687"/>
      <c r="BI30" s="687"/>
      <c r="BJ30" s="687"/>
      <c r="BK30" s="687"/>
      <c r="BL30" s="687"/>
      <c r="BM30" s="688">
        <v>96.6</v>
      </c>
      <c r="BN30" s="687"/>
      <c r="BO30" s="687"/>
      <c r="BP30" s="687"/>
      <c r="BQ30" s="689"/>
      <c r="BR30" s="686">
        <v>99</v>
      </c>
      <c r="BS30" s="687"/>
      <c r="BT30" s="687"/>
      <c r="BU30" s="687"/>
      <c r="BV30" s="687"/>
      <c r="BW30" s="687"/>
      <c r="BX30" s="688">
        <v>96</v>
      </c>
      <c r="BY30" s="687"/>
      <c r="BZ30" s="687"/>
      <c r="CA30" s="687"/>
      <c r="CB30" s="689"/>
      <c r="CD30" s="692"/>
      <c r="CE30" s="693"/>
      <c r="CF30" s="657" t="s">
        <v>292</v>
      </c>
      <c r="CG30" s="654"/>
      <c r="CH30" s="654"/>
      <c r="CI30" s="654"/>
      <c r="CJ30" s="654"/>
      <c r="CK30" s="654"/>
      <c r="CL30" s="654"/>
      <c r="CM30" s="654"/>
      <c r="CN30" s="654"/>
      <c r="CO30" s="654"/>
      <c r="CP30" s="654"/>
      <c r="CQ30" s="655"/>
      <c r="CR30" s="620">
        <v>808593</v>
      </c>
      <c r="CS30" s="621"/>
      <c r="CT30" s="621"/>
      <c r="CU30" s="621"/>
      <c r="CV30" s="621"/>
      <c r="CW30" s="621"/>
      <c r="CX30" s="621"/>
      <c r="CY30" s="622"/>
      <c r="CZ30" s="623">
        <v>6.7</v>
      </c>
      <c r="DA30" s="641"/>
      <c r="DB30" s="641"/>
      <c r="DC30" s="642"/>
      <c r="DD30" s="626">
        <v>768488</v>
      </c>
      <c r="DE30" s="621"/>
      <c r="DF30" s="621"/>
      <c r="DG30" s="621"/>
      <c r="DH30" s="621"/>
      <c r="DI30" s="621"/>
      <c r="DJ30" s="621"/>
      <c r="DK30" s="622"/>
      <c r="DL30" s="626">
        <v>767388</v>
      </c>
      <c r="DM30" s="621"/>
      <c r="DN30" s="621"/>
      <c r="DO30" s="621"/>
      <c r="DP30" s="621"/>
      <c r="DQ30" s="621"/>
      <c r="DR30" s="621"/>
      <c r="DS30" s="621"/>
      <c r="DT30" s="621"/>
      <c r="DU30" s="621"/>
      <c r="DV30" s="622"/>
      <c r="DW30" s="643">
        <v>10.4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652631</v>
      </c>
      <c r="S31" s="621"/>
      <c r="T31" s="621"/>
      <c r="U31" s="621"/>
      <c r="V31" s="621"/>
      <c r="W31" s="621"/>
      <c r="X31" s="621"/>
      <c r="Y31" s="622"/>
      <c r="Z31" s="673">
        <v>5.2</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96.6</v>
      </c>
      <c r="BN31" s="685"/>
      <c r="BO31" s="685"/>
      <c r="BP31" s="685"/>
      <c r="BQ31" s="649"/>
      <c r="BR31" s="684">
        <v>99.1</v>
      </c>
      <c r="BS31" s="639"/>
      <c r="BT31" s="639"/>
      <c r="BU31" s="639"/>
      <c r="BV31" s="639"/>
      <c r="BW31" s="639"/>
      <c r="BX31" s="675">
        <v>95.6</v>
      </c>
      <c r="BY31" s="685"/>
      <c r="BZ31" s="685"/>
      <c r="CA31" s="685"/>
      <c r="CB31" s="649"/>
      <c r="CD31" s="692"/>
      <c r="CE31" s="693"/>
      <c r="CF31" s="657" t="s">
        <v>296</v>
      </c>
      <c r="CG31" s="654"/>
      <c r="CH31" s="654"/>
      <c r="CI31" s="654"/>
      <c r="CJ31" s="654"/>
      <c r="CK31" s="654"/>
      <c r="CL31" s="654"/>
      <c r="CM31" s="654"/>
      <c r="CN31" s="654"/>
      <c r="CO31" s="654"/>
      <c r="CP31" s="654"/>
      <c r="CQ31" s="655"/>
      <c r="CR31" s="620">
        <v>87823</v>
      </c>
      <c r="CS31" s="639"/>
      <c r="CT31" s="639"/>
      <c r="CU31" s="639"/>
      <c r="CV31" s="639"/>
      <c r="CW31" s="639"/>
      <c r="CX31" s="639"/>
      <c r="CY31" s="640"/>
      <c r="CZ31" s="623">
        <v>0.7</v>
      </c>
      <c r="DA31" s="641"/>
      <c r="DB31" s="641"/>
      <c r="DC31" s="642"/>
      <c r="DD31" s="626">
        <v>78962</v>
      </c>
      <c r="DE31" s="639"/>
      <c r="DF31" s="639"/>
      <c r="DG31" s="639"/>
      <c r="DH31" s="639"/>
      <c r="DI31" s="639"/>
      <c r="DJ31" s="639"/>
      <c r="DK31" s="640"/>
      <c r="DL31" s="626">
        <v>78962</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364604</v>
      </c>
      <c r="S32" s="621"/>
      <c r="T32" s="621"/>
      <c r="U32" s="621"/>
      <c r="V32" s="621"/>
      <c r="W32" s="621"/>
      <c r="X32" s="621"/>
      <c r="Y32" s="622"/>
      <c r="Z32" s="673">
        <v>2.9</v>
      </c>
      <c r="AA32" s="673"/>
      <c r="AB32" s="673"/>
      <c r="AC32" s="673"/>
      <c r="AD32" s="674">
        <v>15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96.4</v>
      </c>
      <c r="BN32" s="605"/>
      <c r="BO32" s="605"/>
      <c r="BP32" s="605"/>
      <c r="BQ32" s="662"/>
      <c r="BR32" s="683">
        <v>98.9</v>
      </c>
      <c r="BS32" s="605"/>
      <c r="BT32" s="605"/>
      <c r="BU32" s="605"/>
      <c r="BV32" s="605"/>
      <c r="BW32" s="605"/>
      <c r="BX32" s="668">
        <v>96</v>
      </c>
      <c r="BY32" s="605"/>
      <c r="BZ32" s="605"/>
      <c r="CA32" s="605"/>
      <c r="CB32" s="662"/>
      <c r="CD32" s="694"/>
      <c r="CE32" s="695"/>
      <c r="CF32" s="657" t="s">
        <v>299</v>
      </c>
      <c r="CG32" s="654"/>
      <c r="CH32" s="654"/>
      <c r="CI32" s="654"/>
      <c r="CJ32" s="654"/>
      <c r="CK32" s="654"/>
      <c r="CL32" s="654"/>
      <c r="CM32" s="654"/>
      <c r="CN32" s="654"/>
      <c r="CO32" s="654"/>
      <c r="CP32" s="654"/>
      <c r="CQ32" s="655"/>
      <c r="CR32" s="620">
        <v>142</v>
      </c>
      <c r="CS32" s="621"/>
      <c r="CT32" s="621"/>
      <c r="CU32" s="621"/>
      <c r="CV32" s="621"/>
      <c r="CW32" s="621"/>
      <c r="CX32" s="621"/>
      <c r="CY32" s="622"/>
      <c r="CZ32" s="623">
        <v>0</v>
      </c>
      <c r="DA32" s="641"/>
      <c r="DB32" s="641"/>
      <c r="DC32" s="642"/>
      <c r="DD32" s="626">
        <v>142</v>
      </c>
      <c r="DE32" s="621"/>
      <c r="DF32" s="621"/>
      <c r="DG32" s="621"/>
      <c r="DH32" s="621"/>
      <c r="DI32" s="621"/>
      <c r="DJ32" s="621"/>
      <c r="DK32" s="622"/>
      <c r="DL32" s="626">
        <v>142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1373448</v>
      </c>
      <c r="S33" s="621"/>
      <c r="T33" s="621"/>
      <c r="U33" s="621"/>
      <c r="V33" s="621"/>
      <c r="W33" s="621"/>
      <c r="X33" s="621"/>
      <c r="Y33" s="622"/>
      <c r="Z33" s="673">
        <v>10.9</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4808855</v>
      </c>
      <c r="CS33" s="639"/>
      <c r="CT33" s="639"/>
      <c r="CU33" s="639"/>
      <c r="CV33" s="639"/>
      <c r="CW33" s="639"/>
      <c r="CX33" s="639"/>
      <c r="CY33" s="640"/>
      <c r="CZ33" s="623">
        <v>39.700000000000003</v>
      </c>
      <c r="DA33" s="641"/>
      <c r="DB33" s="641"/>
      <c r="DC33" s="642"/>
      <c r="DD33" s="626">
        <v>4193062</v>
      </c>
      <c r="DE33" s="639"/>
      <c r="DF33" s="639"/>
      <c r="DG33" s="639"/>
      <c r="DH33" s="639"/>
      <c r="DI33" s="639"/>
      <c r="DJ33" s="639"/>
      <c r="DK33" s="640"/>
      <c r="DL33" s="626">
        <v>3156636</v>
      </c>
      <c r="DM33" s="639"/>
      <c r="DN33" s="639"/>
      <c r="DO33" s="639"/>
      <c r="DP33" s="639"/>
      <c r="DQ33" s="639"/>
      <c r="DR33" s="639"/>
      <c r="DS33" s="639"/>
      <c r="DT33" s="639"/>
      <c r="DU33" s="639"/>
      <c r="DV33" s="640"/>
      <c r="DW33" s="643">
        <v>42.9</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1813713</v>
      </c>
      <c r="CS34" s="621"/>
      <c r="CT34" s="621"/>
      <c r="CU34" s="621"/>
      <c r="CV34" s="621"/>
      <c r="CW34" s="621"/>
      <c r="CX34" s="621"/>
      <c r="CY34" s="622"/>
      <c r="CZ34" s="623">
        <v>15</v>
      </c>
      <c r="DA34" s="641"/>
      <c r="DB34" s="641"/>
      <c r="DC34" s="642"/>
      <c r="DD34" s="626">
        <v>1468383</v>
      </c>
      <c r="DE34" s="621"/>
      <c r="DF34" s="621"/>
      <c r="DG34" s="621"/>
      <c r="DH34" s="621"/>
      <c r="DI34" s="621"/>
      <c r="DJ34" s="621"/>
      <c r="DK34" s="622"/>
      <c r="DL34" s="626">
        <v>1155097</v>
      </c>
      <c r="DM34" s="621"/>
      <c r="DN34" s="621"/>
      <c r="DO34" s="621"/>
      <c r="DP34" s="621"/>
      <c r="DQ34" s="621"/>
      <c r="DR34" s="621"/>
      <c r="DS34" s="621"/>
      <c r="DT34" s="621"/>
      <c r="DU34" s="621"/>
      <c r="DV34" s="622"/>
      <c r="DW34" s="643">
        <v>15.7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438548</v>
      </c>
      <c r="S35" s="621"/>
      <c r="T35" s="621"/>
      <c r="U35" s="621"/>
      <c r="V35" s="621"/>
      <c r="W35" s="621"/>
      <c r="X35" s="621"/>
      <c r="Y35" s="622"/>
      <c r="Z35" s="673">
        <v>3.5</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1523133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150066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85765</v>
      </c>
      <c r="CS35" s="639"/>
      <c r="CT35" s="639"/>
      <c r="CU35" s="639"/>
      <c r="CV35" s="639"/>
      <c r="CW35" s="639"/>
      <c r="CX35" s="639"/>
      <c r="CY35" s="640"/>
      <c r="CZ35" s="623">
        <v>0.7</v>
      </c>
      <c r="DA35" s="641"/>
      <c r="DB35" s="641"/>
      <c r="DC35" s="642"/>
      <c r="DD35" s="626">
        <v>84559</v>
      </c>
      <c r="DE35" s="639"/>
      <c r="DF35" s="639"/>
      <c r="DG35" s="639"/>
      <c r="DH35" s="639"/>
      <c r="DI35" s="639"/>
      <c r="DJ35" s="639"/>
      <c r="DK35" s="640"/>
      <c r="DL35" s="626">
        <v>84559</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12600076</v>
      </c>
      <c r="S36" s="661"/>
      <c r="T36" s="661"/>
      <c r="U36" s="661"/>
      <c r="V36" s="661"/>
      <c r="W36" s="661"/>
      <c r="X36" s="661"/>
      <c r="Y36" s="664"/>
      <c r="Z36" s="665">
        <v>100</v>
      </c>
      <c r="AA36" s="665"/>
      <c r="AB36" s="665"/>
      <c r="AC36" s="665"/>
      <c r="AD36" s="666">
        <v>6916422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282336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-104582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1251356</v>
      </c>
      <c r="CS36" s="621"/>
      <c r="CT36" s="621"/>
      <c r="CU36" s="621"/>
      <c r="CV36" s="621"/>
      <c r="CW36" s="621"/>
      <c r="CX36" s="621"/>
      <c r="CY36" s="622"/>
      <c r="CZ36" s="623">
        <v>10.3</v>
      </c>
      <c r="DA36" s="641"/>
      <c r="DB36" s="641"/>
      <c r="DC36" s="642"/>
      <c r="DD36" s="626">
        <v>1174871</v>
      </c>
      <c r="DE36" s="621"/>
      <c r="DF36" s="621"/>
      <c r="DG36" s="621"/>
      <c r="DH36" s="621"/>
      <c r="DI36" s="621"/>
      <c r="DJ36" s="621"/>
      <c r="DK36" s="622"/>
      <c r="DL36" s="626">
        <v>789448</v>
      </c>
      <c r="DM36" s="621"/>
      <c r="DN36" s="621"/>
      <c r="DO36" s="621"/>
      <c r="DP36" s="621"/>
      <c r="DQ36" s="621"/>
      <c r="DR36" s="621"/>
      <c r="DS36" s="621"/>
      <c r="DT36" s="621"/>
      <c r="DU36" s="621"/>
      <c r="DV36" s="622"/>
      <c r="DW36" s="643">
        <v>10.7</v>
      </c>
      <c r="DX36" s="644"/>
      <c r="DY36" s="644"/>
      <c r="DZ36" s="644"/>
      <c r="EA36" s="644"/>
      <c r="EB36" s="644"/>
      <c r="EC36" s="645"/>
    </row>
    <row r="37" spans="2:133" ht="11.25" customHeight="1">
      <c r="AQ37" s="646" t="s">
        <v>314</v>
      </c>
      <c r="AR37" s="647"/>
      <c r="AS37" s="647"/>
      <c r="AT37" s="647"/>
      <c r="AU37" s="647"/>
      <c r="AV37" s="647"/>
      <c r="AW37" s="647"/>
      <c r="AX37" s="647"/>
      <c r="AY37" s="648"/>
      <c r="AZ37" s="620">
        <v>18314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5722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428294</v>
      </c>
      <c r="CS37" s="639"/>
      <c r="CT37" s="639"/>
      <c r="CU37" s="639"/>
      <c r="CV37" s="639"/>
      <c r="CW37" s="639"/>
      <c r="CX37" s="639"/>
      <c r="CY37" s="640"/>
      <c r="CZ37" s="623">
        <v>3.5</v>
      </c>
      <c r="DA37" s="641"/>
      <c r="DB37" s="641"/>
      <c r="DC37" s="642"/>
      <c r="DD37" s="626">
        <v>428294</v>
      </c>
      <c r="DE37" s="639"/>
      <c r="DF37" s="639"/>
      <c r="DG37" s="639"/>
      <c r="DH37" s="639"/>
      <c r="DI37" s="639"/>
      <c r="DJ37" s="639"/>
      <c r="DK37" s="640"/>
      <c r="DL37" s="626">
        <v>341721</v>
      </c>
      <c r="DM37" s="639"/>
      <c r="DN37" s="639"/>
      <c r="DO37" s="639"/>
      <c r="DP37" s="639"/>
      <c r="DQ37" s="639"/>
      <c r="DR37" s="639"/>
      <c r="DS37" s="639"/>
      <c r="DT37" s="639"/>
      <c r="DU37" s="639"/>
      <c r="DV37" s="640"/>
      <c r="DW37" s="643">
        <v>4.5999999999999996</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9673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1504819</v>
      </c>
      <c r="CS38" s="621"/>
      <c r="CT38" s="621"/>
      <c r="CU38" s="621"/>
      <c r="CV38" s="621"/>
      <c r="CW38" s="621"/>
      <c r="CX38" s="621"/>
      <c r="CY38" s="622"/>
      <c r="CZ38" s="623">
        <v>12.4</v>
      </c>
      <c r="DA38" s="641"/>
      <c r="DB38" s="641"/>
      <c r="DC38" s="642"/>
      <c r="DD38" s="626">
        <v>1339274</v>
      </c>
      <c r="DE38" s="621"/>
      <c r="DF38" s="621"/>
      <c r="DG38" s="621"/>
      <c r="DH38" s="621"/>
      <c r="DI38" s="621"/>
      <c r="DJ38" s="621"/>
      <c r="DK38" s="622"/>
      <c r="DL38" s="626">
        <v>1127532</v>
      </c>
      <c r="DM38" s="621"/>
      <c r="DN38" s="621"/>
      <c r="DO38" s="621"/>
      <c r="DP38" s="621"/>
      <c r="DQ38" s="621"/>
      <c r="DR38" s="621"/>
      <c r="DS38" s="621"/>
      <c r="DT38" s="621"/>
      <c r="DU38" s="621"/>
      <c r="DV38" s="622"/>
      <c r="DW38" s="643">
        <v>15.3</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137702</v>
      </c>
      <c r="CS39" s="639"/>
      <c r="CT39" s="639"/>
      <c r="CU39" s="639"/>
      <c r="CV39" s="639"/>
      <c r="CW39" s="639"/>
      <c r="CX39" s="639"/>
      <c r="CY39" s="640"/>
      <c r="CZ39" s="623">
        <v>1.1000000000000001</v>
      </c>
      <c r="DA39" s="641"/>
      <c r="DB39" s="641"/>
      <c r="DC39" s="642"/>
      <c r="DD39" s="626">
        <v>123475</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353381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15500</v>
      </c>
      <c r="CS40" s="621"/>
      <c r="CT40" s="621"/>
      <c r="CU40" s="621"/>
      <c r="CV40" s="621"/>
      <c r="CW40" s="621"/>
      <c r="CX40" s="621"/>
      <c r="CY40" s="622"/>
      <c r="CZ40" s="623">
        <v>0.1</v>
      </c>
      <c r="DA40" s="641"/>
      <c r="DB40" s="641"/>
      <c r="DC40" s="642"/>
      <c r="DD40" s="626">
        <v>2500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869102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2557062</v>
      </c>
      <c r="CS42" s="621"/>
      <c r="CT42" s="621"/>
      <c r="CU42" s="621"/>
      <c r="CV42" s="621"/>
      <c r="CW42" s="621"/>
      <c r="CX42" s="621"/>
      <c r="CY42" s="622"/>
      <c r="CZ42" s="623">
        <v>21.1</v>
      </c>
      <c r="DA42" s="624"/>
      <c r="DB42" s="624"/>
      <c r="DC42" s="625"/>
      <c r="DD42" s="626">
        <v>641261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113740</v>
      </c>
      <c r="CS43" s="639"/>
      <c r="CT43" s="639"/>
      <c r="CU43" s="639"/>
      <c r="CV43" s="639"/>
      <c r="CW43" s="639"/>
      <c r="CX43" s="639"/>
      <c r="CY43" s="640"/>
      <c r="CZ43" s="623">
        <v>0.9</v>
      </c>
      <c r="DA43" s="641"/>
      <c r="DB43" s="641"/>
      <c r="DC43" s="642"/>
      <c r="DD43" s="626">
        <v>110374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287</v>
      </c>
      <c r="CE44" s="634"/>
      <c r="CF44" s="617" t="s">
        <v>337</v>
      </c>
      <c r="CG44" s="618"/>
      <c r="CH44" s="618"/>
      <c r="CI44" s="618"/>
      <c r="CJ44" s="618"/>
      <c r="CK44" s="618"/>
      <c r="CL44" s="618"/>
      <c r="CM44" s="618"/>
      <c r="CN44" s="618"/>
      <c r="CO44" s="618"/>
      <c r="CP44" s="618"/>
      <c r="CQ44" s="619"/>
      <c r="CR44" s="620">
        <v>2557062</v>
      </c>
      <c r="CS44" s="621"/>
      <c r="CT44" s="621"/>
      <c r="CU44" s="621"/>
      <c r="CV44" s="621"/>
      <c r="CW44" s="621"/>
      <c r="CX44" s="621"/>
      <c r="CY44" s="622"/>
      <c r="CZ44" s="623">
        <v>21.1</v>
      </c>
      <c r="DA44" s="624"/>
      <c r="DB44" s="624"/>
      <c r="DC44" s="625"/>
      <c r="DD44" s="626">
        <v>641261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1653712</v>
      </c>
      <c r="CS45" s="639"/>
      <c r="CT45" s="639"/>
      <c r="CU45" s="639"/>
      <c r="CV45" s="639"/>
      <c r="CW45" s="639"/>
      <c r="CX45" s="639"/>
      <c r="CY45" s="640"/>
      <c r="CZ45" s="623">
        <v>13.7</v>
      </c>
      <c r="DA45" s="641"/>
      <c r="DB45" s="641"/>
      <c r="DC45" s="642"/>
      <c r="DD45" s="626">
        <v>112728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891683</v>
      </c>
      <c r="CS46" s="621"/>
      <c r="CT46" s="621"/>
      <c r="CU46" s="621"/>
      <c r="CV46" s="621"/>
      <c r="CW46" s="621"/>
      <c r="CX46" s="621"/>
      <c r="CY46" s="622"/>
      <c r="CZ46" s="623">
        <v>7.4</v>
      </c>
      <c r="DA46" s="624"/>
      <c r="DB46" s="624"/>
      <c r="DC46" s="625"/>
      <c r="DD46" s="626">
        <v>528066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12102764</v>
      </c>
      <c r="CS49" s="605"/>
      <c r="CT49" s="605"/>
      <c r="CU49" s="605"/>
      <c r="CV49" s="605"/>
      <c r="CW49" s="605"/>
      <c r="CX49" s="605"/>
      <c r="CY49" s="606"/>
      <c r="CZ49" s="607">
        <v>100</v>
      </c>
      <c r="DA49" s="608"/>
      <c r="DB49" s="608"/>
      <c r="DC49" s="609"/>
      <c r="DD49" s="610">
        <v>7929763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8" sqref="B8:P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12614</v>
      </c>
      <c r="R7" s="1134"/>
      <c r="S7" s="1134"/>
      <c r="T7" s="1134"/>
      <c r="U7" s="1134"/>
      <c r="V7" s="1134">
        <v>12117</v>
      </c>
      <c r="W7" s="1134"/>
      <c r="X7" s="1134"/>
      <c r="Y7" s="1134"/>
      <c r="Z7" s="1134"/>
      <c r="AA7" s="1134">
        <v>497</v>
      </c>
      <c r="AB7" s="1134"/>
      <c r="AC7" s="1134"/>
      <c r="AD7" s="1134"/>
      <c r="AE7" s="1135"/>
      <c r="AF7" s="1136">
        <v>460</v>
      </c>
      <c r="AG7" s="1137"/>
      <c r="AH7" s="1137"/>
      <c r="AI7" s="1137"/>
      <c r="AJ7" s="1138"/>
      <c r="AK7" s="1120">
        <v>57</v>
      </c>
      <c r="AL7" s="1121"/>
      <c r="AM7" s="1121"/>
      <c r="AN7" s="1121"/>
      <c r="AO7" s="1121"/>
      <c r="AP7" s="1121">
        <v>9421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12614</v>
      </c>
      <c r="R23" s="1098"/>
      <c r="S23" s="1098"/>
      <c r="T23" s="1098"/>
      <c r="U23" s="1098"/>
      <c r="V23" s="1098">
        <v>12117</v>
      </c>
      <c r="W23" s="1098"/>
      <c r="X23" s="1098"/>
      <c r="Y23" s="1098"/>
      <c r="Z23" s="1098"/>
      <c r="AA23" s="1098">
        <v>497</v>
      </c>
      <c r="AB23" s="1098"/>
      <c r="AC23" s="1098"/>
      <c r="AD23" s="1098"/>
      <c r="AE23" s="1099"/>
      <c r="AF23" s="1100">
        <v>460</v>
      </c>
      <c r="AG23" s="1098"/>
      <c r="AH23" s="1098"/>
      <c r="AI23" s="1098"/>
      <c r="AJ23" s="1101"/>
      <c r="AK23" s="1102"/>
      <c r="AL23" s="1103"/>
      <c r="AM23" s="1103"/>
      <c r="AN23" s="1103"/>
      <c r="AO23" s="1103"/>
      <c r="AP23" s="1098">
        <v>9421</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5061</v>
      </c>
      <c r="R28" s="1083"/>
      <c r="S28" s="1083"/>
      <c r="T28" s="1083"/>
      <c r="U28" s="1083"/>
      <c r="V28" s="1083">
        <v>4910</v>
      </c>
      <c r="W28" s="1083"/>
      <c r="X28" s="1083"/>
      <c r="Y28" s="1083"/>
      <c r="Z28" s="1083"/>
      <c r="AA28" s="1083">
        <v>150</v>
      </c>
      <c r="AB28" s="1083"/>
      <c r="AC28" s="1083"/>
      <c r="AD28" s="1083"/>
      <c r="AE28" s="1084"/>
      <c r="AF28" s="1085">
        <v>150</v>
      </c>
      <c r="AG28" s="1083"/>
      <c r="AH28" s="1083"/>
      <c r="AI28" s="1083"/>
      <c r="AJ28" s="1086"/>
      <c r="AK28" s="1087">
        <v>353</v>
      </c>
      <c r="AL28" s="1075"/>
      <c r="AM28" s="1075"/>
      <c r="AN28" s="1075"/>
      <c r="AO28" s="1075"/>
      <c r="AP28" s="1075">
        <v>0</v>
      </c>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332</v>
      </c>
      <c r="R29" s="1073"/>
      <c r="S29" s="1073"/>
      <c r="T29" s="1073"/>
      <c r="U29" s="1073"/>
      <c r="V29" s="1073">
        <v>327</v>
      </c>
      <c r="W29" s="1073"/>
      <c r="X29" s="1073"/>
      <c r="Y29" s="1073"/>
      <c r="Z29" s="1073"/>
      <c r="AA29" s="1073">
        <v>5</v>
      </c>
      <c r="AB29" s="1073"/>
      <c r="AC29" s="1073"/>
      <c r="AD29" s="1073"/>
      <c r="AE29" s="1074"/>
      <c r="AF29" s="1048">
        <v>5</v>
      </c>
      <c r="AG29" s="1049"/>
      <c r="AH29" s="1049"/>
      <c r="AI29" s="1049"/>
      <c r="AJ29" s="1050"/>
      <c r="AK29" s="1009">
        <v>94</v>
      </c>
      <c r="AL29" s="1000"/>
      <c r="AM29" s="1000"/>
      <c r="AN29" s="1000"/>
      <c r="AO29" s="1000"/>
      <c r="AP29" s="1000">
        <v>0</v>
      </c>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964</v>
      </c>
      <c r="R30" s="1073"/>
      <c r="S30" s="1073"/>
      <c r="T30" s="1073"/>
      <c r="U30" s="1073"/>
      <c r="V30" s="1073">
        <v>779</v>
      </c>
      <c r="W30" s="1073"/>
      <c r="X30" s="1073"/>
      <c r="Y30" s="1073"/>
      <c r="Z30" s="1073"/>
      <c r="AA30" s="1073">
        <v>185</v>
      </c>
      <c r="AB30" s="1073"/>
      <c r="AC30" s="1073"/>
      <c r="AD30" s="1073"/>
      <c r="AE30" s="1074"/>
      <c r="AF30" s="1048">
        <v>976</v>
      </c>
      <c r="AG30" s="1049"/>
      <c r="AH30" s="1049"/>
      <c r="AI30" s="1049"/>
      <c r="AJ30" s="1050"/>
      <c r="AK30" s="1009">
        <v>12</v>
      </c>
      <c r="AL30" s="1000"/>
      <c r="AM30" s="1000"/>
      <c r="AN30" s="1000"/>
      <c r="AO30" s="1000"/>
      <c r="AP30" s="1000">
        <v>663</v>
      </c>
      <c r="AQ30" s="1000"/>
      <c r="AR30" s="1000"/>
      <c r="AS30" s="1000"/>
      <c r="AT30" s="1000"/>
      <c r="AU30" s="1000">
        <v>69</v>
      </c>
      <c r="AV30" s="1000"/>
      <c r="AW30" s="1000"/>
      <c r="AX30" s="1000"/>
      <c r="AY30" s="1000"/>
      <c r="AZ30" s="1071"/>
      <c r="BA30" s="1071"/>
      <c r="BB30" s="1071"/>
      <c r="BC30" s="1071"/>
      <c r="BD30" s="1071"/>
      <c r="BE30" s="1061" t="s">
        <v>382</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577</v>
      </c>
      <c r="R31" s="1073"/>
      <c r="S31" s="1073"/>
      <c r="T31" s="1073"/>
      <c r="U31" s="1073"/>
      <c r="V31" s="1073">
        <v>545</v>
      </c>
      <c r="W31" s="1073"/>
      <c r="X31" s="1073"/>
      <c r="Y31" s="1073"/>
      <c r="Z31" s="1073"/>
      <c r="AA31" s="1073">
        <v>32</v>
      </c>
      <c r="AB31" s="1073"/>
      <c r="AC31" s="1073"/>
      <c r="AD31" s="1073"/>
      <c r="AE31" s="1074"/>
      <c r="AF31" s="1048">
        <v>32</v>
      </c>
      <c r="AG31" s="1049"/>
      <c r="AH31" s="1049"/>
      <c r="AI31" s="1049"/>
      <c r="AJ31" s="1050"/>
      <c r="AK31" s="1009">
        <v>216</v>
      </c>
      <c r="AL31" s="1000"/>
      <c r="AM31" s="1000"/>
      <c r="AN31" s="1000"/>
      <c r="AO31" s="1000"/>
      <c r="AP31" s="1000">
        <v>2245</v>
      </c>
      <c r="AQ31" s="1000"/>
      <c r="AR31" s="1000"/>
      <c r="AS31" s="1000"/>
      <c r="AT31" s="1000"/>
      <c r="AU31" s="1000">
        <v>2041</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102</v>
      </c>
      <c r="R32" s="1073"/>
      <c r="S32" s="1073"/>
      <c r="T32" s="1073"/>
      <c r="U32" s="1073"/>
      <c r="V32" s="1073">
        <v>98</v>
      </c>
      <c r="W32" s="1073"/>
      <c r="X32" s="1073"/>
      <c r="Y32" s="1073"/>
      <c r="Z32" s="1073"/>
      <c r="AA32" s="1073">
        <v>3</v>
      </c>
      <c r="AB32" s="1073"/>
      <c r="AC32" s="1073"/>
      <c r="AD32" s="1073"/>
      <c r="AE32" s="1074"/>
      <c r="AF32" s="1048">
        <v>3</v>
      </c>
      <c r="AG32" s="1049"/>
      <c r="AH32" s="1049"/>
      <c r="AI32" s="1049"/>
      <c r="AJ32" s="1050"/>
      <c r="AK32" s="1009">
        <v>66</v>
      </c>
      <c r="AL32" s="1000"/>
      <c r="AM32" s="1000"/>
      <c r="AN32" s="1000"/>
      <c r="AO32" s="1000"/>
      <c r="AP32" s="1000">
        <v>684</v>
      </c>
      <c r="AQ32" s="1000"/>
      <c r="AR32" s="1000"/>
      <c r="AS32" s="1000"/>
      <c r="AT32" s="1000"/>
      <c r="AU32" s="1000">
        <v>684</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1167</v>
      </c>
      <c r="AG63" s="988"/>
      <c r="AH63" s="988"/>
      <c r="AI63" s="988"/>
      <c r="AJ63" s="1059"/>
      <c r="AK63" s="1060"/>
      <c r="AL63" s="992"/>
      <c r="AM63" s="992"/>
      <c r="AN63" s="992"/>
      <c r="AO63" s="992"/>
      <c r="AP63" s="988">
        <v>3592</v>
      </c>
      <c r="AQ63" s="988"/>
      <c r="AR63" s="988"/>
      <c r="AS63" s="988"/>
      <c r="AT63" s="988"/>
      <c r="AU63" s="988">
        <v>2794</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530</v>
      </c>
      <c r="C68" s="1015"/>
      <c r="D68" s="1015"/>
      <c r="E68" s="1015"/>
      <c r="F68" s="1015"/>
      <c r="G68" s="1015"/>
      <c r="H68" s="1015"/>
      <c r="I68" s="1015"/>
      <c r="J68" s="1015"/>
      <c r="K68" s="1015"/>
      <c r="L68" s="1015"/>
      <c r="M68" s="1015"/>
      <c r="N68" s="1015"/>
      <c r="O68" s="1015"/>
      <c r="P68" s="1016"/>
      <c r="Q68" s="1017">
        <v>1551</v>
      </c>
      <c r="R68" s="1011"/>
      <c r="S68" s="1011"/>
      <c r="T68" s="1011"/>
      <c r="U68" s="1011"/>
      <c r="V68" s="1011">
        <v>1512</v>
      </c>
      <c r="W68" s="1011"/>
      <c r="X68" s="1011"/>
      <c r="Y68" s="1011"/>
      <c r="Z68" s="1011"/>
      <c r="AA68" s="1011">
        <v>38</v>
      </c>
      <c r="AB68" s="1011"/>
      <c r="AC68" s="1011"/>
      <c r="AD68" s="1011"/>
      <c r="AE68" s="1011"/>
      <c r="AF68" s="1011">
        <v>38</v>
      </c>
      <c r="AG68" s="1011"/>
      <c r="AH68" s="1011"/>
      <c r="AI68" s="1011"/>
      <c r="AJ68" s="1011"/>
      <c r="AK68" s="1011">
        <v>0</v>
      </c>
      <c r="AL68" s="1011"/>
      <c r="AM68" s="1011"/>
      <c r="AN68" s="1011"/>
      <c r="AO68" s="1011"/>
      <c r="AP68" s="1011">
        <v>0</v>
      </c>
      <c r="AQ68" s="1011"/>
      <c r="AR68" s="1011"/>
      <c r="AS68" s="1011"/>
      <c r="AT68" s="1011"/>
      <c r="AU68" s="1011"/>
      <c r="AV68" s="1011"/>
      <c r="AW68" s="1011"/>
      <c r="AX68" s="1011"/>
      <c r="AY68" s="1011"/>
      <c r="AZ68" s="1012" t="s">
        <v>533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530</v>
      </c>
      <c r="C69" s="1004"/>
      <c r="D69" s="1004"/>
      <c r="E69" s="1004"/>
      <c r="F69" s="1004"/>
      <c r="G69" s="1004"/>
      <c r="H69" s="1004"/>
      <c r="I69" s="1004"/>
      <c r="J69" s="1004"/>
      <c r="K69" s="1004"/>
      <c r="L69" s="1004"/>
      <c r="M69" s="1004"/>
      <c r="N69" s="1004"/>
      <c r="O69" s="1004"/>
      <c r="P69" s="1005"/>
      <c r="Q69" s="1006">
        <v>653677</v>
      </c>
      <c r="R69" s="1000"/>
      <c r="S69" s="1000"/>
      <c r="T69" s="1000"/>
      <c r="U69" s="1000"/>
      <c r="V69" s="1000">
        <v>638723</v>
      </c>
      <c r="W69" s="1000"/>
      <c r="X69" s="1000"/>
      <c r="Y69" s="1000"/>
      <c r="Z69" s="1000"/>
      <c r="AA69" s="1000">
        <v>14954</v>
      </c>
      <c r="AB69" s="1000"/>
      <c r="AC69" s="1000"/>
      <c r="AD69" s="1000"/>
      <c r="AE69" s="1000"/>
      <c r="AF69" s="1000">
        <v>14954</v>
      </c>
      <c r="AG69" s="1000"/>
      <c r="AH69" s="1000"/>
      <c r="AI69" s="1000"/>
      <c r="AJ69" s="1000"/>
      <c r="AK69" s="1000">
        <v>3939</v>
      </c>
      <c r="AL69" s="1000"/>
      <c r="AM69" s="1000"/>
      <c r="AN69" s="1000"/>
      <c r="AO69" s="1000"/>
      <c r="AP69" s="1000">
        <v>0</v>
      </c>
      <c r="AQ69" s="1000"/>
      <c r="AR69" s="1000"/>
      <c r="AS69" s="1000"/>
      <c r="AT69" s="1000"/>
      <c r="AU69" s="1000"/>
      <c r="AV69" s="1000"/>
      <c r="AW69" s="1000"/>
      <c r="AX69" s="1000"/>
      <c r="AY69" s="1000"/>
      <c r="AZ69" s="1001" t="s">
        <v>534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531</v>
      </c>
      <c r="C70" s="1004"/>
      <c r="D70" s="1004"/>
      <c r="E70" s="1004"/>
      <c r="F70" s="1004"/>
      <c r="G70" s="1004"/>
      <c r="H70" s="1004"/>
      <c r="I70" s="1004"/>
      <c r="J70" s="1004"/>
      <c r="K70" s="1004"/>
      <c r="L70" s="1004"/>
      <c r="M70" s="1004"/>
      <c r="N70" s="1004"/>
      <c r="O70" s="1004"/>
      <c r="P70" s="1005"/>
      <c r="Q70" s="1006">
        <v>28888</v>
      </c>
      <c r="R70" s="1000"/>
      <c r="S70" s="1000"/>
      <c r="T70" s="1000"/>
      <c r="U70" s="1000"/>
      <c r="V70" s="1000">
        <v>27514</v>
      </c>
      <c r="W70" s="1000"/>
      <c r="X70" s="1000"/>
      <c r="Y70" s="1000"/>
      <c r="Z70" s="1000"/>
      <c r="AA70" s="1000">
        <v>1374</v>
      </c>
      <c r="AB70" s="1000"/>
      <c r="AC70" s="1000"/>
      <c r="AD70" s="1000"/>
      <c r="AE70" s="1000"/>
      <c r="AF70" s="1000">
        <v>1374</v>
      </c>
      <c r="AG70" s="1000"/>
      <c r="AH70" s="1000"/>
      <c r="AI70" s="1000"/>
      <c r="AJ70" s="1000"/>
      <c r="AK70" s="1000">
        <v>22</v>
      </c>
      <c r="AL70" s="1000"/>
      <c r="AM70" s="1000"/>
      <c r="AN70" s="1000"/>
      <c r="AO70" s="1000"/>
      <c r="AP70" s="1000">
        <v>0</v>
      </c>
      <c r="AQ70" s="1000"/>
      <c r="AR70" s="1000"/>
      <c r="AS70" s="1000"/>
      <c r="AT70" s="1000"/>
      <c r="AU70" s="1000"/>
      <c r="AV70" s="1000"/>
      <c r="AW70" s="1000"/>
      <c r="AX70" s="1000"/>
      <c r="AY70" s="1000"/>
      <c r="AZ70" s="1001" t="s">
        <v>533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531</v>
      </c>
      <c r="C71" s="1004"/>
      <c r="D71" s="1004"/>
      <c r="E71" s="1004"/>
      <c r="F71" s="1004"/>
      <c r="G71" s="1004"/>
      <c r="H71" s="1004"/>
      <c r="I71" s="1004"/>
      <c r="J71" s="1004"/>
      <c r="K71" s="1004"/>
      <c r="L71" s="1004"/>
      <c r="M71" s="1004"/>
      <c r="N71" s="1004"/>
      <c r="O71" s="1004"/>
      <c r="P71" s="1005"/>
      <c r="Q71" s="1006">
        <v>366</v>
      </c>
      <c r="R71" s="1000"/>
      <c r="S71" s="1000"/>
      <c r="T71" s="1000"/>
      <c r="U71" s="1000"/>
      <c r="V71" s="1000">
        <v>149</v>
      </c>
      <c r="W71" s="1000"/>
      <c r="X71" s="1000"/>
      <c r="Y71" s="1000"/>
      <c r="Z71" s="1000"/>
      <c r="AA71" s="1000">
        <v>218</v>
      </c>
      <c r="AB71" s="1000"/>
      <c r="AC71" s="1000"/>
      <c r="AD71" s="1000"/>
      <c r="AE71" s="1000"/>
      <c r="AF71" s="1000">
        <v>218</v>
      </c>
      <c r="AG71" s="1000"/>
      <c r="AH71" s="1000"/>
      <c r="AI71" s="1000"/>
      <c r="AJ71" s="1000"/>
      <c r="AK71" s="1000">
        <v>0</v>
      </c>
      <c r="AL71" s="1000"/>
      <c r="AM71" s="1000"/>
      <c r="AN71" s="1000"/>
      <c r="AO71" s="1000"/>
      <c r="AP71" s="1000">
        <v>0</v>
      </c>
      <c r="AQ71" s="1000"/>
      <c r="AR71" s="1000"/>
      <c r="AS71" s="1000"/>
      <c r="AT71" s="1000"/>
      <c r="AU71" s="1000"/>
      <c r="AV71" s="1000"/>
      <c r="AW71" s="1000"/>
      <c r="AX71" s="1000"/>
      <c r="AY71" s="1000"/>
      <c r="AZ71" s="1001" t="s">
        <v>535</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532</v>
      </c>
      <c r="C72" s="1004"/>
      <c r="D72" s="1004"/>
      <c r="E72" s="1004"/>
      <c r="F72" s="1004"/>
      <c r="G72" s="1004"/>
      <c r="H72" s="1004"/>
      <c r="I72" s="1004"/>
      <c r="J72" s="1004"/>
      <c r="K72" s="1004"/>
      <c r="L72" s="1004"/>
      <c r="M72" s="1004"/>
      <c r="N72" s="1004"/>
      <c r="O72" s="1004"/>
      <c r="P72" s="1005"/>
      <c r="Q72" s="1006">
        <v>437</v>
      </c>
      <c r="R72" s="1000"/>
      <c r="S72" s="1000"/>
      <c r="T72" s="1000"/>
      <c r="U72" s="1000"/>
      <c r="V72" s="1000">
        <v>412</v>
      </c>
      <c r="W72" s="1000"/>
      <c r="X72" s="1000"/>
      <c r="Y72" s="1000"/>
      <c r="Z72" s="1000"/>
      <c r="AA72" s="1000">
        <v>25</v>
      </c>
      <c r="AB72" s="1000"/>
      <c r="AC72" s="1000"/>
      <c r="AD72" s="1000"/>
      <c r="AE72" s="1000"/>
      <c r="AF72" s="1000">
        <v>25</v>
      </c>
      <c r="AG72" s="1000"/>
      <c r="AH72" s="1000"/>
      <c r="AI72" s="1000"/>
      <c r="AJ72" s="1000"/>
      <c r="AK72" s="1000">
        <v>90</v>
      </c>
      <c r="AL72" s="1000"/>
      <c r="AM72" s="1000"/>
      <c r="AN72" s="1000"/>
      <c r="AO72" s="1000"/>
      <c r="AP72" s="1000">
        <v>0</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16609</v>
      </c>
      <c r="AG88" s="988"/>
      <c r="AH88" s="988"/>
      <c r="AI88" s="988"/>
      <c r="AJ88" s="988"/>
      <c r="AK88" s="992"/>
      <c r="AL88" s="992"/>
      <c r="AM88" s="992"/>
      <c r="AN88" s="992"/>
      <c r="AO88" s="992"/>
      <c r="AP88" s="988">
        <v>0</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955703</v>
      </c>
      <c r="AB110" s="916"/>
      <c r="AC110" s="916"/>
      <c r="AD110" s="916"/>
      <c r="AE110" s="917"/>
      <c r="AF110" s="918">
        <v>883007</v>
      </c>
      <c r="AG110" s="916"/>
      <c r="AH110" s="916"/>
      <c r="AI110" s="916"/>
      <c r="AJ110" s="917"/>
      <c r="AK110" s="918">
        <v>895459</v>
      </c>
      <c r="AL110" s="916"/>
      <c r="AM110" s="916"/>
      <c r="AN110" s="916"/>
      <c r="AO110" s="917"/>
      <c r="AP110" s="919">
        <v>13.6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8826127</v>
      </c>
      <c r="BR110" s="863"/>
      <c r="BS110" s="863"/>
      <c r="BT110" s="863"/>
      <c r="BU110" s="863"/>
      <c r="BV110" s="863">
        <v>8855903</v>
      </c>
      <c r="BW110" s="863"/>
      <c r="BX110" s="863"/>
      <c r="BY110" s="863"/>
      <c r="BZ110" s="863"/>
      <c r="CA110" s="863">
        <v>9420758</v>
      </c>
      <c r="CB110" s="863"/>
      <c r="CC110" s="863"/>
      <c r="CD110" s="863"/>
      <c r="CE110" s="863"/>
      <c r="CF110" s="887">
        <v>143.19999999999999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155098</v>
      </c>
      <c r="BR111" s="835"/>
      <c r="BS111" s="835"/>
      <c r="BT111" s="835"/>
      <c r="BU111" s="835"/>
      <c r="BV111" s="835">
        <v>71967</v>
      </c>
      <c r="BW111" s="835"/>
      <c r="BX111" s="835"/>
      <c r="BY111" s="835"/>
      <c r="BZ111" s="835"/>
      <c r="CA111" s="835">
        <v>1759</v>
      </c>
      <c r="CB111" s="835"/>
      <c r="CC111" s="835"/>
      <c r="CD111" s="835"/>
      <c r="CE111" s="835"/>
      <c r="CF111" s="896">
        <v>0</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3077740</v>
      </c>
      <c r="BR112" s="835"/>
      <c r="BS112" s="835"/>
      <c r="BT112" s="835"/>
      <c r="BU112" s="835"/>
      <c r="BV112" s="835">
        <v>2916830</v>
      </c>
      <c r="BW112" s="835"/>
      <c r="BX112" s="835"/>
      <c r="BY112" s="835"/>
      <c r="BZ112" s="835"/>
      <c r="CA112" s="835">
        <v>2793731</v>
      </c>
      <c r="CB112" s="835"/>
      <c r="CC112" s="835"/>
      <c r="CD112" s="835"/>
      <c r="CE112" s="835"/>
      <c r="CF112" s="896">
        <v>42.5</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235618</v>
      </c>
      <c r="AB113" s="944"/>
      <c r="AC113" s="944"/>
      <c r="AD113" s="944"/>
      <c r="AE113" s="945"/>
      <c r="AF113" s="946">
        <v>252202</v>
      </c>
      <c r="AG113" s="944"/>
      <c r="AH113" s="944"/>
      <c r="AI113" s="944"/>
      <c r="AJ113" s="945"/>
      <c r="AK113" s="946">
        <v>254194</v>
      </c>
      <c r="AL113" s="944"/>
      <c r="AM113" s="944"/>
      <c r="AN113" s="944"/>
      <c r="AO113" s="945"/>
      <c r="AP113" s="947">
        <v>3.9</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110</v>
      </c>
      <c r="BR113" s="835"/>
      <c r="BS113" s="835"/>
      <c r="BT113" s="835"/>
      <c r="BU113" s="835"/>
      <c r="BV113" s="835" t="s">
        <v>110</v>
      </c>
      <c r="BW113" s="835"/>
      <c r="BX113" s="835"/>
      <c r="BY113" s="835"/>
      <c r="BZ113" s="835"/>
      <c r="CA113" s="835">
        <v>37166</v>
      </c>
      <c r="CB113" s="835"/>
      <c r="CC113" s="835"/>
      <c r="CD113" s="835"/>
      <c r="CE113" s="835"/>
      <c r="CF113" s="896">
        <v>0.6</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110</v>
      </c>
      <c r="AB114" s="798"/>
      <c r="AC114" s="798"/>
      <c r="AD114" s="798"/>
      <c r="AE114" s="799"/>
      <c r="AF114" s="800" t="s">
        <v>110</v>
      </c>
      <c r="AG114" s="798"/>
      <c r="AH114" s="798"/>
      <c r="AI114" s="798"/>
      <c r="AJ114" s="799"/>
      <c r="AK114" s="800" t="s">
        <v>110</v>
      </c>
      <c r="AL114" s="798"/>
      <c r="AM114" s="798"/>
      <c r="AN114" s="798"/>
      <c r="AO114" s="799"/>
      <c r="AP114" s="845" t="s">
        <v>110</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2572243</v>
      </c>
      <c r="BR114" s="835"/>
      <c r="BS114" s="835"/>
      <c r="BT114" s="835"/>
      <c r="BU114" s="835"/>
      <c r="BV114" s="835">
        <v>2534445</v>
      </c>
      <c r="BW114" s="835"/>
      <c r="BX114" s="835"/>
      <c r="BY114" s="835"/>
      <c r="BZ114" s="835"/>
      <c r="CA114" s="835">
        <v>2556523</v>
      </c>
      <c r="CB114" s="835"/>
      <c r="CC114" s="835"/>
      <c r="CD114" s="835"/>
      <c r="CE114" s="835"/>
      <c r="CF114" s="896">
        <v>38.9</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1177</v>
      </c>
      <c r="AB115" s="944"/>
      <c r="AC115" s="944"/>
      <c r="AD115" s="944"/>
      <c r="AE115" s="945"/>
      <c r="AF115" s="946">
        <v>1177</v>
      </c>
      <c r="AG115" s="944"/>
      <c r="AH115" s="944"/>
      <c r="AI115" s="944"/>
      <c r="AJ115" s="945"/>
      <c r="AK115" s="946">
        <v>1177</v>
      </c>
      <c r="AL115" s="944"/>
      <c r="AM115" s="944"/>
      <c r="AN115" s="944"/>
      <c r="AO115" s="945"/>
      <c r="AP115" s="947">
        <v>0</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175</v>
      </c>
      <c r="AB116" s="798"/>
      <c r="AC116" s="798"/>
      <c r="AD116" s="798"/>
      <c r="AE116" s="799"/>
      <c r="AF116" s="800">
        <v>373</v>
      </c>
      <c r="AG116" s="798"/>
      <c r="AH116" s="798"/>
      <c r="AI116" s="798"/>
      <c r="AJ116" s="799"/>
      <c r="AK116" s="800">
        <v>302</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1192673</v>
      </c>
      <c r="AB117" s="930"/>
      <c r="AC117" s="930"/>
      <c r="AD117" s="930"/>
      <c r="AE117" s="931"/>
      <c r="AF117" s="932">
        <v>1136759</v>
      </c>
      <c r="AG117" s="930"/>
      <c r="AH117" s="930"/>
      <c r="AI117" s="930"/>
      <c r="AJ117" s="931"/>
      <c r="AK117" s="932">
        <v>1151132</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14631208</v>
      </c>
      <c r="BR119" s="866"/>
      <c r="BS119" s="866"/>
      <c r="BT119" s="866"/>
      <c r="BU119" s="866"/>
      <c r="BV119" s="866">
        <v>14379145</v>
      </c>
      <c r="BW119" s="866"/>
      <c r="BX119" s="866"/>
      <c r="BY119" s="866"/>
      <c r="BZ119" s="866"/>
      <c r="CA119" s="866">
        <v>14809937</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155098</v>
      </c>
      <c r="DH119" s="781"/>
      <c r="DI119" s="781"/>
      <c r="DJ119" s="781"/>
      <c r="DK119" s="782"/>
      <c r="DL119" s="783">
        <v>71967</v>
      </c>
      <c r="DM119" s="781"/>
      <c r="DN119" s="781"/>
      <c r="DO119" s="781"/>
      <c r="DP119" s="782"/>
      <c r="DQ119" s="783">
        <v>1759</v>
      </c>
      <c r="DR119" s="781"/>
      <c r="DS119" s="781"/>
      <c r="DT119" s="781"/>
      <c r="DU119" s="782"/>
      <c r="DV119" s="869">
        <v>0</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1118808</v>
      </c>
      <c r="BR120" s="863"/>
      <c r="BS120" s="863"/>
      <c r="BT120" s="863"/>
      <c r="BU120" s="863"/>
      <c r="BV120" s="863">
        <v>1544545</v>
      </c>
      <c r="BW120" s="863"/>
      <c r="BX120" s="863"/>
      <c r="BY120" s="863"/>
      <c r="BZ120" s="863"/>
      <c r="CA120" s="863">
        <v>1633783</v>
      </c>
      <c r="CB120" s="863"/>
      <c r="CC120" s="863"/>
      <c r="CD120" s="863"/>
      <c r="CE120" s="863"/>
      <c r="CF120" s="887">
        <v>24.8</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2263276</v>
      </c>
      <c r="DH120" s="863"/>
      <c r="DI120" s="863"/>
      <c r="DJ120" s="863"/>
      <c r="DK120" s="863"/>
      <c r="DL120" s="863">
        <v>2127920</v>
      </c>
      <c r="DM120" s="863"/>
      <c r="DN120" s="863"/>
      <c r="DO120" s="863"/>
      <c r="DP120" s="863"/>
      <c r="DQ120" s="863">
        <v>2040550</v>
      </c>
      <c r="DR120" s="863"/>
      <c r="DS120" s="863"/>
      <c r="DT120" s="863"/>
      <c r="DU120" s="863"/>
      <c r="DV120" s="864">
        <v>31</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1483121</v>
      </c>
      <c r="BR121" s="835"/>
      <c r="BS121" s="835"/>
      <c r="BT121" s="835"/>
      <c r="BU121" s="835"/>
      <c r="BV121" s="835">
        <v>1375561</v>
      </c>
      <c r="BW121" s="835"/>
      <c r="BX121" s="835"/>
      <c r="BY121" s="835"/>
      <c r="BZ121" s="835"/>
      <c r="CA121" s="835">
        <v>1320431</v>
      </c>
      <c r="CB121" s="835"/>
      <c r="CC121" s="835"/>
      <c r="CD121" s="835"/>
      <c r="CE121" s="835"/>
      <c r="CF121" s="896">
        <v>20.100000000000001</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737744</v>
      </c>
      <c r="DH121" s="835"/>
      <c r="DI121" s="835"/>
      <c r="DJ121" s="835"/>
      <c r="DK121" s="835"/>
      <c r="DL121" s="835">
        <v>712075</v>
      </c>
      <c r="DM121" s="835"/>
      <c r="DN121" s="835"/>
      <c r="DO121" s="835"/>
      <c r="DP121" s="835"/>
      <c r="DQ121" s="835">
        <v>684200</v>
      </c>
      <c r="DR121" s="835"/>
      <c r="DS121" s="835"/>
      <c r="DT121" s="835"/>
      <c r="DU121" s="835"/>
      <c r="DV121" s="812">
        <v>10.4</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8278768</v>
      </c>
      <c r="BR122" s="866"/>
      <c r="BS122" s="866"/>
      <c r="BT122" s="866"/>
      <c r="BU122" s="866"/>
      <c r="BV122" s="866">
        <v>8311904</v>
      </c>
      <c r="BW122" s="866"/>
      <c r="BX122" s="866"/>
      <c r="BY122" s="866"/>
      <c r="BZ122" s="866"/>
      <c r="CA122" s="866">
        <v>8314533</v>
      </c>
      <c r="CB122" s="866"/>
      <c r="CC122" s="866"/>
      <c r="CD122" s="866"/>
      <c r="CE122" s="866"/>
      <c r="CF122" s="867">
        <v>126.4</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76720</v>
      </c>
      <c r="DH122" s="835"/>
      <c r="DI122" s="835"/>
      <c r="DJ122" s="835"/>
      <c r="DK122" s="835"/>
      <c r="DL122" s="835">
        <v>76835</v>
      </c>
      <c r="DM122" s="835"/>
      <c r="DN122" s="835"/>
      <c r="DO122" s="835"/>
      <c r="DP122" s="835"/>
      <c r="DQ122" s="835">
        <v>68981</v>
      </c>
      <c r="DR122" s="835"/>
      <c r="DS122" s="835"/>
      <c r="DT122" s="835"/>
      <c r="DU122" s="835"/>
      <c r="DV122" s="812">
        <v>1</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10880697</v>
      </c>
      <c r="BR123" s="854"/>
      <c r="BS123" s="854"/>
      <c r="BT123" s="854"/>
      <c r="BU123" s="854"/>
      <c r="BV123" s="854">
        <v>11232010</v>
      </c>
      <c r="BW123" s="854"/>
      <c r="BX123" s="854"/>
      <c r="BY123" s="854"/>
      <c r="BZ123" s="854"/>
      <c r="CA123" s="854">
        <v>11268747</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57.5</v>
      </c>
      <c r="BR124" s="852"/>
      <c r="BS124" s="852"/>
      <c r="BT124" s="852"/>
      <c r="BU124" s="852"/>
      <c r="BV124" s="852">
        <v>47.1</v>
      </c>
      <c r="BW124" s="852"/>
      <c r="BX124" s="852"/>
      <c r="BY124" s="852"/>
      <c r="BZ124" s="852"/>
      <c r="CA124" s="852">
        <v>53.8</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1177</v>
      </c>
      <c r="AB126" s="798"/>
      <c r="AC126" s="798"/>
      <c r="AD126" s="798"/>
      <c r="AE126" s="799"/>
      <c r="AF126" s="800">
        <v>1177</v>
      </c>
      <c r="AG126" s="798"/>
      <c r="AH126" s="798"/>
      <c r="AI126" s="798"/>
      <c r="AJ126" s="799"/>
      <c r="AK126" s="800">
        <v>1177</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98425</v>
      </c>
      <c r="AB128" s="819"/>
      <c r="AC128" s="819"/>
      <c r="AD128" s="819"/>
      <c r="AE128" s="820"/>
      <c r="AF128" s="821">
        <v>122227</v>
      </c>
      <c r="AG128" s="819"/>
      <c r="AH128" s="819"/>
      <c r="AI128" s="819"/>
      <c r="AJ128" s="820"/>
      <c r="AK128" s="821">
        <v>117267</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110</v>
      </c>
      <c r="BG128" s="805"/>
      <c r="BH128" s="805"/>
      <c r="BI128" s="805"/>
      <c r="BJ128" s="805"/>
      <c r="BK128" s="805"/>
      <c r="BL128" s="828"/>
      <c r="BM128" s="804">
        <v>13.95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7299266</v>
      </c>
      <c r="AB129" s="798"/>
      <c r="AC129" s="798"/>
      <c r="AD129" s="798"/>
      <c r="AE129" s="799"/>
      <c r="AF129" s="800">
        <v>7387742</v>
      </c>
      <c r="AG129" s="798"/>
      <c r="AH129" s="798"/>
      <c r="AI129" s="798"/>
      <c r="AJ129" s="799"/>
      <c r="AK129" s="800">
        <v>7299590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110</v>
      </c>
      <c r="BG129" s="788"/>
      <c r="BH129" s="788"/>
      <c r="BI129" s="788"/>
      <c r="BJ129" s="788"/>
      <c r="BK129" s="788"/>
      <c r="BL129" s="789"/>
      <c r="BM129" s="787">
        <v>18.95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786098</v>
      </c>
      <c r="AB130" s="798"/>
      <c r="AC130" s="798"/>
      <c r="AD130" s="798"/>
      <c r="AE130" s="799"/>
      <c r="AF130" s="800">
        <v>717483</v>
      </c>
      <c r="AG130" s="798"/>
      <c r="AH130" s="798"/>
      <c r="AI130" s="798"/>
      <c r="AJ130" s="799"/>
      <c r="AK130" s="800">
        <v>722575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4.5999999999999996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6513168</v>
      </c>
      <c r="AB131" s="781"/>
      <c r="AC131" s="781"/>
      <c r="AD131" s="781"/>
      <c r="AE131" s="782"/>
      <c r="AF131" s="783">
        <v>6670259</v>
      </c>
      <c r="AG131" s="781"/>
      <c r="AH131" s="781"/>
      <c r="AI131" s="781"/>
      <c r="AJ131" s="782"/>
      <c r="AK131" s="783">
        <v>6577015</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53.8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4.7311845789999998</v>
      </c>
      <c r="AB132" s="761"/>
      <c r="AC132" s="761"/>
      <c r="AD132" s="761"/>
      <c r="AE132" s="762"/>
      <c r="AF132" s="763">
        <v>4.4533353199999999</v>
      </c>
      <c r="AG132" s="761"/>
      <c r="AH132" s="761"/>
      <c r="AI132" s="761"/>
      <c r="AJ132" s="762"/>
      <c r="AK132" s="763">
        <v>4.7329981759999997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6</v>
      </c>
      <c r="AB133" s="740"/>
      <c r="AC133" s="740"/>
      <c r="AD133" s="740"/>
      <c r="AE133" s="741"/>
      <c r="AF133" s="739">
        <v>4.8</v>
      </c>
      <c r="AG133" s="740"/>
      <c r="AH133" s="740"/>
      <c r="AI133" s="740"/>
      <c r="AJ133" s="741"/>
      <c r="AK133" s="739">
        <v>4.5999999999999996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G30" sqref="AG3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1620971</v>
      </c>
      <c r="L9" s="266">
        <v>47032</v>
      </c>
      <c r="M9" s="267">
        <v>63599</v>
      </c>
      <c r="N9" s="268">
        <v>-26</v>
      </c>
    </row>
    <row r="10" spans="1:16">
      <c r="A10" s="250"/>
      <c r="B10" s="246"/>
      <c r="C10" s="246"/>
      <c r="D10" s="246"/>
      <c r="E10" s="246"/>
      <c r="F10" s="246"/>
      <c r="G10" s="1166" t="s">
        <v>473</v>
      </c>
      <c r="H10" s="1167"/>
      <c r="I10" s="1167"/>
      <c r="J10" s="1168"/>
      <c r="K10" s="269">
        <v>85635</v>
      </c>
      <c r="L10" s="270">
        <v>2485</v>
      </c>
      <c r="M10" s="271">
        <v>7046</v>
      </c>
      <c r="N10" s="272">
        <v>-64.7</v>
      </c>
    </row>
    <row r="11" spans="1:16" ht="13.5" customHeight="1">
      <c r="A11" s="250"/>
      <c r="B11" s="246"/>
      <c r="C11" s="246"/>
      <c r="D11" s="246"/>
      <c r="E11" s="246"/>
      <c r="F11" s="246"/>
      <c r="G11" s="1166" t="s">
        <v>474</v>
      </c>
      <c r="H11" s="1167"/>
      <c r="I11" s="1167"/>
      <c r="J11" s="1168"/>
      <c r="K11" s="269">
        <v>36671</v>
      </c>
      <c r="L11" s="270">
        <v>1064</v>
      </c>
      <c r="M11" s="271">
        <v>8288</v>
      </c>
      <c r="N11" s="272">
        <v>-87.2</v>
      </c>
    </row>
    <row r="12" spans="1:16" ht="13.5" customHeight="1">
      <c r="A12" s="250"/>
      <c r="B12" s="246"/>
      <c r="C12" s="246"/>
      <c r="D12" s="246"/>
      <c r="E12" s="246"/>
      <c r="F12" s="246"/>
      <c r="G12" s="1166" t="s">
        <v>475</v>
      </c>
      <c r="H12" s="1167"/>
      <c r="I12" s="1167"/>
      <c r="J12" s="1168"/>
      <c r="K12" s="269" t="s">
        <v>476</v>
      </c>
      <c r="L12" s="270" t="s">
        <v>476</v>
      </c>
      <c r="M12" s="271">
        <v>310</v>
      </c>
      <c r="N12" s="272" t="s">
        <v>476</v>
      </c>
    </row>
    <row r="13" spans="1:16" ht="13.5" customHeight="1">
      <c r="A13" s="250"/>
      <c r="B13" s="246"/>
      <c r="C13" s="246"/>
      <c r="D13" s="246"/>
      <c r="E13" s="246"/>
      <c r="F13" s="246"/>
      <c r="G13" s="1166" t="s">
        <v>477</v>
      </c>
      <c r="H13" s="1167"/>
      <c r="I13" s="1167"/>
      <c r="J13" s="1168"/>
      <c r="K13" s="269" t="s">
        <v>476</v>
      </c>
      <c r="L13" s="270" t="s">
        <v>476</v>
      </c>
      <c r="M13" s="271" t="s">
        <v>476</v>
      </c>
      <c r="N13" s="272" t="s">
        <v>476</v>
      </c>
    </row>
    <row r="14" spans="1:16" ht="13.5" customHeight="1">
      <c r="A14" s="250"/>
      <c r="B14" s="246"/>
      <c r="C14" s="246"/>
      <c r="D14" s="246"/>
      <c r="E14" s="246"/>
      <c r="F14" s="246"/>
      <c r="G14" s="1166" t="s">
        <v>478</v>
      </c>
      <c r="H14" s="1167"/>
      <c r="I14" s="1167"/>
      <c r="J14" s="1168"/>
      <c r="K14" s="269">
        <v>55470</v>
      </c>
      <c r="L14" s="270">
        <v>1609</v>
      </c>
      <c r="M14" s="271">
        <v>2702</v>
      </c>
      <c r="N14" s="272">
        <v>-40.5</v>
      </c>
    </row>
    <row r="15" spans="1:16" ht="13.5" customHeight="1">
      <c r="A15" s="250"/>
      <c r="B15" s="246"/>
      <c r="C15" s="246"/>
      <c r="D15" s="246"/>
      <c r="E15" s="246"/>
      <c r="F15" s="246"/>
      <c r="G15" s="1166" t="s">
        <v>479</v>
      </c>
      <c r="H15" s="1167"/>
      <c r="I15" s="1167"/>
      <c r="J15" s="1168"/>
      <c r="K15" s="269">
        <v>113740</v>
      </c>
      <c r="L15" s="270">
        <v>3300</v>
      </c>
      <c r="M15" s="271">
        <v>1443</v>
      </c>
      <c r="N15" s="272">
        <v>128.69999999999999</v>
      </c>
    </row>
    <row r="16" spans="1:16">
      <c r="A16" s="250"/>
      <c r="B16" s="246"/>
      <c r="C16" s="246"/>
      <c r="D16" s="246"/>
      <c r="E16" s="246"/>
      <c r="F16" s="246"/>
      <c r="G16" s="1169" t="s">
        <v>480</v>
      </c>
      <c r="H16" s="1170"/>
      <c r="I16" s="1170"/>
      <c r="J16" s="1171"/>
      <c r="K16" s="270">
        <v>-181327</v>
      </c>
      <c r="L16" s="270">
        <v>-5261</v>
      </c>
      <c r="M16" s="271">
        <v>-6252</v>
      </c>
      <c r="N16" s="272">
        <v>-15.9</v>
      </c>
    </row>
    <row r="17" spans="1:16">
      <c r="A17" s="250"/>
      <c r="B17" s="246"/>
      <c r="C17" s="246"/>
      <c r="D17" s="246"/>
      <c r="E17" s="246"/>
      <c r="F17" s="246"/>
      <c r="G17" s="1169" t="s">
        <v>169</v>
      </c>
      <c r="H17" s="1170"/>
      <c r="I17" s="1170"/>
      <c r="J17" s="1171"/>
      <c r="K17" s="270">
        <v>1731160</v>
      </c>
      <c r="L17" s="270">
        <v>50230</v>
      </c>
      <c r="M17" s="271">
        <v>77134</v>
      </c>
      <c r="N17" s="272">
        <v>-34.9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6.59</v>
      </c>
      <c r="L21" s="283">
        <v>7.57</v>
      </c>
      <c r="M21" s="284">
        <v>-0.98</v>
      </c>
      <c r="N21" s="251"/>
      <c r="O21" s="285"/>
      <c r="P21" s="281"/>
    </row>
    <row r="22" spans="1:16" s="286" customFormat="1">
      <c r="A22" s="281"/>
      <c r="B22" s="251"/>
      <c r="C22" s="251"/>
      <c r="D22" s="251"/>
      <c r="E22" s="251"/>
      <c r="F22" s="251"/>
      <c r="G22" s="1163" t="s">
        <v>486</v>
      </c>
      <c r="H22" s="1164"/>
      <c r="I22" s="1164"/>
      <c r="J22" s="1165"/>
      <c r="K22" s="287">
        <v>97.9</v>
      </c>
      <c r="L22" s="288">
        <v>97</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895459</v>
      </c>
      <c r="L32" s="296">
        <v>25982</v>
      </c>
      <c r="M32" s="297">
        <v>35009</v>
      </c>
      <c r="N32" s="298">
        <v>-25.8</v>
      </c>
    </row>
    <row r="33" spans="1:16" ht="13.5" customHeight="1">
      <c r="A33" s="250"/>
      <c r="B33" s="246"/>
      <c r="C33" s="246"/>
      <c r="D33" s="246"/>
      <c r="E33" s="246"/>
      <c r="F33" s="246"/>
      <c r="G33" s="1154" t="s">
        <v>491</v>
      </c>
      <c r="H33" s="1155"/>
      <c r="I33" s="1155"/>
      <c r="J33" s="1156"/>
      <c r="K33" s="296" t="s">
        <v>476</v>
      </c>
      <c r="L33" s="296" t="s">
        <v>476</v>
      </c>
      <c r="M33" s="297" t="s">
        <v>476</v>
      </c>
      <c r="N33" s="298" t="s">
        <v>476</v>
      </c>
    </row>
    <row r="34" spans="1:16" ht="27" customHeight="1">
      <c r="A34" s="250"/>
      <c r="B34" s="246"/>
      <c r="C34" s="246"/>
      <c r="D34" s="246"/>
      <c r="E34" s="246"/>
      <c r="F34" s="246"/>
      <c r="G34" s="1154" t="s">
        <v>492</v>
      </c>
      <c r="H34" s="1155"/>
      <c r="I34" s="1155"/>
      <c r="J34" s="1156"/>
      <c r="K34" s="296" t="s">
        <v>476</v>
      </c>
      <c r="L34" s="296" t="s">
        <v>476</v>
      </c>
      <c r="M34" s="297" t="s">
        <v>476</v>
      </c>
      <c r="N34" s="298" t="s">
        <v>476</v>
      </c>
    </row>
    <row r="35" spans="1:16" ht="27" customHeight="1">
      <c r="A35" s="250"/>
      <c r="B35" s="246"/>
      <c r="C35" s="246"/>
      <c r="D35" s="246"/>
      <c r="E35" s="246"/>
      <c r="F35" s="246"/>
      <c r="G35" s="1154" t="s">
        <v>493</v>
      </c>
      <c r="H35" s="1155"/>
      <c r="I35" s="1155"/>
      <c r="J35" s="1156"/>
      <c r="K35" s="296">
        <v>254194</v>
      </c>
      <c r="L35" s="296">
        <v>7375</v>
      </c>
      <c r="M35" s="297">
        <v>14278</v>
      </c>
      <c r="N35" s="298">
        <v>-48.3</v>
      </c>
    </row>
    <row r="36" spans="1:16" ht="27" customHeight="1">
      <c r="A36" s="250"/>
      <c r="B36" s="246"/>
      <c r="C36" s="246"/>
      <c r="D36" s="246"/>
      <c r="E36" s="246"/>
      <c r="F36" s="246"/>
      <c r="G36" s="1154" t="s">
        <v>494</v>
      </c>
      <c r="H36" s="1155"/>
      <c r="I36" s="1155"/>
      <c r="J36" s="1156"/>
      <c r="K36" s="296" t="s">
        <v>476</v>
      </c>
      <c r="L36" s="296" t="s">
        <v>476</v>
      </c>
      <c r="M36" s="297">
        <v>2727</v>
      </c>
      <c r="N36" s="298" t="s">
        <v>476</v>
      </c>
    </row>
    <row r="37" spans="1:16" ht="13.5" customHeight="1">
      <c r="A37" s="250"/>
      <c r="B37" s="246"/>
      <c r="C37" s="246"/>
      <c r="D37" s="246"/>
      <c r="E37" s="246"/>
      <c r="F37" s="246"/>
      <c r="G37" s="1154" t="s">
        <v>495</v>
      </c>
      <c r="H37" s="1155"/>
      <c r="I37" s="1155"/>
      <c r="J37" s="1156"/>
      <c r="K37" s="296">
        <v>1177</v>
      </c>
      <c r="L37" s="296">
        <v>34</v>
      </c>
      <c r="M37" s="297">
        <v>812</v>
      </c>
      <c r="N37" s="298">
        <v>-95.8</v>
      </c>
    </row>
    <row r="38" spans="1:16" ht="27" customHeight="1">
      <c r="A38" s="250"/>
      <c r="B38" s="246"/>
      <c r="C38" s="246"/>
      <c r="D38" s="246"/>
      <c r="E38" s="246"/>
      <c r="F38" s="246"/>
      <c r="G38" s="1157" t="s">
        <v>496</v>
      </c>
      <c r="H38" s="1158"/>
      <c r="I38" s="1158"/>
      <c r="J38" s="1159"/>
      <c r="K38" s="299">
        <v>302</v>
      </c>
      <c r="L38" s="299">
        <v>9</v>
      </c>
      <c r="M38" s="300">
        <v>1</v>
      </c>
      <c r="N38" s="301">
        <v>800</v>
      </c>
      <c r="O38" s="295"/>
    </row>
    <row r="39" spans="1:16">
      <c r="A39" s="250"/>
      <c r="B39" s="246"/>
      <c r="C39" s="246"/>
      <c r="D39" s="246"/>
      <c r="E39" s="246"/>
      <c r="F39" s="246"/>
      <c r="G39" s="1157" t="s">
        <v>497</v>
      </c>
      <c r="H39" s="1158"/>
      <c r="I39" s="1158"/>
      <c r="J39" s="1159"/>
      <c r="K39" s="302">
        <v>-117267</v>
      </c>
      <c r="L39" s="302">
        <v>-3402</v>
      </c>
      <c r="M39" s="303">
        <v>-3017</v>
      </c>
      <c r="N39" s="304">
        <v>12.8</v>
      </c>
      <c r="O39" s="295"/>
    </row>
    <row r="40" spans="1:16" ht="27" customHeight="1">
      <c r="A40" s="250"/>
      <c r="B40" s="246"/>
      <c r="C40" s="246"/>
      <c r="D40" s="246"/>
      <c r="E40" s="246"/>
      <c r="F40" s="246"/>
      <c r="G40" s="1154" t="s">
        <v>498</v>
      </c>
      <c r="H40" s="1155"/>
      <c r="I40" s="1155"/>
      <c r="J40" s="1156"/>
      <c r="K40" s="302">
        <v>-722575</v>
      </c>
      <c r="L40" s="302">
        <v>-20965</v>
      </c>
      <c r="M40" s="303">
        <v>-35292</v>
      </c>
      <c r="N40" s="304">
        <v>-40.6</v>
      </c>
      <c r="O40" s="295"/>
    </row>
    <row r="41" spans="1:16">
      <c r="A41" s="250"/>
      <c r="B41" s="246"/>
      <c r="C41" s="246"/>
      <c r="D41" s="246"/>
      <c r="E41" s="246"/>
      <c r="F41" s="246"/>
      <c r="G41" s="1160" t="s">
        <v>280</v>
      </c>
      <c r="H41" s="1161"/>
      <c r="I41" s="1161"/>
      <c r="J41" s="1162"/>
      <c r="K41" s="296">
        <v>311290</v>
      </c>
      <c r="L41" s="302">
        <v>9032</v>
      </c>
      <c r="M41" s="303">
        <v>14518</v>
      </c>
      <c r="N41" s="304">
        <v>-37.799999999999997</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733834</v>
      </c>
      <c r="J51" s="322">
        <v>20572</v>
      </c>
      <c r="K51" s="323">
        <v>10.9</v>
      </c>
      <c r="L51" s="324">
        <v>46819</v>
      </c>
      <c r="M51" s="325">
        <v>9.3000000000000007</v>
      </c>
      <c r="N51" s="326">
        <v>1.6</v>
      </c>
    </row>
    <row r="52" spans="1:14">
      <c r="A52" s="250"/>
      <c r="B52" s="246"/>
      <c r="C52" s="246"/>
      <c r="D52" s="246"/>
      <c r="E52" s="246"/>
      <c r="F52" s="246"/>
      <c r="G52" s="327"/>
      <c r="H52" s="328" t="s">
        <v>509</v>
      </c>
      <c r="I52" s="329">
        <v>659247</v>
      </c>
      <c r="J52" s="330">
        <v>18481</v>
      </c>
      <c r="K52" s="331">
        <v>50</v>
      </c>
      <c r="L52" s="332">
        <v>24121</v>
      </c>
      <c r="M52" s="333">
        <v>9.5</v>
      </c>
      <c r="N52" s="334">
        <v>40.5</v>
      </c>
    </row>
    <row r="53" spans="1:14">
      <c r="A53" s="250"/>
      <c r="B53" s="246"/>
      <c r="C53" s="246"/>
      <c r="D53" s="246"/>
      <c r="E53" s="246"/>
      <c r="F53" s="246"/>
      <c r="G53" s="312" t="s">
        <v>510</v>
      </c>
      <c r="H53" s="313"/>
      <c r="I53" s="321">
        <v>852257</v>
      </c>
      <c r="J53" s="322">
        <v>23932</v>
      </c>
      <c r="K53" s="323">
        <v>16.3</v>
      </c>
      <c r="L53" s="324">
        <v>53270</v>
      </c>
      <c r="M53" s="325">
        <v>13.8</v>
      </c>
      <c r="N53" s="326">
        <v>2.5</v>
      </c>
    </row>
    <row r="54" spans="1:14">
      <c r="A54" s="250"/>
      <c r="B54" s="246"/>
      <c r="C54" s="246"/>
      <c r="D54" s="246"/>
      <c r="E54" s="246"/>
      <c r="F54" s="246"/>
      <c r="G54" s="327"/>
      <c r="H54" s="328" t="s">
        <v>509</v>
      </c>
      <c r="I54" s="329">
        <v>513661</v>
      </c>
      <c r="J54" s="330">
        <v>14424</v>
      </c>
      <c r="K54" s="331">
        <v>-22</v>
      </c>
      <c r="L54" s="332">
        <v>24316</v>
      </c>
      <c r="M54" s="333">
        <v>0.8</v>
      </c>
      <c r="N54" s="334">
        <v>-22.8</v>
      </c>
    </row>
    <row r="55" spans="1:14">
      <c r="A55" s="250"/>
      <c r="B55" s="246"/>
      <c r="C55" s="246"/>
      <c r="D55" s="246"/>
      <c r="E55" s="246"/>
      <c r="F55" s="246"/>
      <c r="G55" s="312" t="s">
        <v>511</v>
      </c>
      <c r="H55" s="313"/>
      <c r="I55" s="321">
        <v>1247949</v>
      </c>
      <c r="J55" s="322">
        <v>35440</v>
      </c>
      <c r="K55" s="323">
        <v>48.1</v>
      </c>
      <c r="L55" s="324">
        <v>53292</v>
      </c>
      <c r="M55" s="325">
        <v>0</v>
      </c>
      <c r="N55" s="326">
        <v>48.1</v>
      </c>
    </row>
    <row r="56" spans="1:14">
      <c r="A56" s="250"/>
      <c r="B56" s="246"/>
      <c r="C56" s="246"/>
      <c r="D56" s="246"/>
      <c r="E56" s="246"/>
      <c r="F56" s="246"/>
      <c r="G56" s="327"/>
      <c r="H56" s="328" t="s">
        <v>509</v>
      </c>
      <c r="I56" s="329">
        <v>596126</v>
      </c>
      <c r="J56" s="330">
        <v>16929</v>
      </c>
      <c r="K56" s="331">
        <v>17.399999999999999</v>
      </c>
      <c r="L56" s="332">
        <v>28900</v>
      </c>
      <c r="M56" s="333">
        <v>18.899999999999999</v>
      </c>
      <c r="N56" s="334">
        <v>-1.5</v>
      </c>
    </row>
    <row r="57" spans="1:14">
      <c r="A57" s="250"/>
      <c r="B57" s="246"/>
      <c r="C57" s="246"/>
      <c r="D57" s="246"/>
      <c r="E57" s="246"/>
      <c r="F57" s="246"/>
      <c r="G57" s="312" t="s">
        <v>512</v>
      </c>
      <c r="H57" s="313"/>
      <c r="I57" s="321">
        <v>1376770</v>
      </c>
      <c r="J57" s="322">
        <v>39500</v>
      </c>
      <c r="K57" s="323">
        <v>11.5</v>
      </c>
      <c r="L57" s="324">
        <v>49919</v>
      </c>
      <c r="M57" s="325">
        <v>-6.3</v>
      </c>
      <c r="N57" s="326">
        <v>17.8</v>
      </c>
    </row>
    <row r="58" spans="1:14">
      <c r="A58" s="250"/>
      <c r="B58" s="246"/>
      <c r="C58" s="246"/>
      <c r="D58" s="246"/>
      <c r="E58" s="246"/>
      <c r="F58" s="246"/>
      <c r="G58" s="327"/>
      <c r="H58" s="328" t="s">
        <v>509</v>
      </c>
      <c r="I58" s="329">
        <v>493130</v>
      </c>
      <c r="J58" s="330">
        <v>14148</v>
      </c>
      <c r="K58" s="331">
        <v>-16.399999999999999</v>
      </c>
      <c r="L58" s="332">
        <v>26398</v>
      </c>
      <c r="M58" s="333">
        <v>-8.6999999999999993</v>
      </c>
      <c r="N58" s="334">
        <v>-7.7</v>
      </c>
    </row>
    <row r="59" spans="1:14">
      <c r="A59" s="250"/>
      <c r="B59" s="246"/>
      <c r="C59" s="246"/>
      <c r="D59" s="246"/>
      <c r="E59" s="246"/>
      <c r="F59" s="246"/>
      <c r="G59" s="312" t="s">
        <v>513</v>
      </c>
      <c r="H59" s="313"/>
      <c r="I59" s="321">
        <v>2557062</v>
      </c>
      <c r="J59" s="322">
        <v>74193</v>
      </c>
      <c r="K59" s="323">
        <v>87.8</v>
      </c>
      <c r="L59" s="324">
        <v>57122</v>
      </c>
      <c r="M59" s="325">
        <v>14.4</v>
      </c>
      <c r="N59" s="326">
        <v>73.400000000000006</v>
      </c>
    </row>
    <row r="60" spans="1:14">
      <c r="A60" s="250"/>
      <c r="B60" s="246"/>
      <c r="C60" s="246"/>
      <c r="D60" s="246"/>
      <c r="E60" s="246"/>
      <c r="F60" s="246"/>
      <c r="G60" s="327"/>
      <c r="H60" s="328" t="s">
        <v>509</v>
      </c>
      <c r="I60" s="335">
        <v>891683</v>
      </c>
      <c r="J60" s="330">
        <v>25872</v>
      </c>
      <c r="K60" s="331">
        <v>82.9</v>
      </c>
      <c r="L60" s="332">
        <v>36191</v>
      </c>
      <c r="M60" s="333">
        <v>37.1</v>
      </c>
      <c r="N60" s="334">
        <v>45.8</v>
      </c>
    </row>
    <row r="61" spans="1:14">
      <c r="A61" s="250"/>
      <c r="B61" s="246"/>
      <c r="C61" s="246"/>
      <c r="D61" s="246"/>
      <c r="E61" s="246"/>
      <c r="F61" s="246"/>
      <c r="G61" s="312" t="s">
        <v>514</v>
      </c>
      <c r="H61" s="336"/>
      <c r="I61" s="337">
        <v>1353574</v>
      </c>
      <c r="J61" s="338">
        <v>38727</v>
      </c>
      <c r="K61" s="339">
        <v>34.9</v>
      </c>
      <c r="L61" s="340">
        <v>52084</v>
      </c>
      <c r="M61" s="341">
        <v>6.2</v>
      </c>
      <c r="N61" s="326">
        <v>28.7</v>
      </c>
    </row>
    <row r="62" spans="1:14">
      <c r="A62" s="250"/>
      <c r="B62" s="246"/>
      <c r="C62" s="246"/>
      <c r="D62" s="246"/>
      <c r="E62" s="246"/>
      <c r="F62" s="246"/>
      <c r="G62" s="327"/>
      <c r="H62" s="328" t="s">
        <v>509</v>
      </c>
      <c r="I62" s="329">
        <v>630769</v>
      </c>
      <c r="J62" s="330">
        <v>17971</v>
      </c>
      <c r="K62" s="331">
        <v>22.4</v>
      </c>
      <c r="L62" s="332">
        <v>27985</v>
      </c>
      <c r="M62" s="333">
        <v>11.5</v>
      </c>
      <c r="N62" s="334">
        <v>10.9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Z66" sqref="Z6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A95" sqref="AA9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12.56</v>
      </c>
      <c r="G47" s="12">
        <v>11.51</v>
      </c>
      <c r="H47" s="12">
        <v>12.15</v>
      </c>
      <c r="I47" s="12">
        <v>17.25</v>
      </c>
      <c r="J47" s="13">
        <v>17.47</v>
      </c>
    </row>
    <row r="48" spans="2:10" ht="57.75" customHeight="1">
      <c r="B48" s="14"/>
      <c r="C48" s="1174" t="s">
        <v>4</v>
      </c>
      <c r="D48" s="1174"/>
      <c r="E48" s="1175"/>
      <c r="F48" s="15">
        <v>6.51</v>
      </c>
      <c r="G48" s="16">
        <v>7.3</v>
      </c>
      <c r="H48" s="16">
        <v>8.26</v>
      </c>
      <c r="I48" s="16">
        <v>7.96</v>
      </c>
      <c r="J48" s="17">
        <v>6.3</v>
      </c>
    </row>
    <row r="49" spans="2:10" ht="57.75" customHeight="1" thickBot="1">
      <c r="B49" s="18"/>
      <c r="C49" s="1176" t="s">
        <v>5</v>
      </c>
      <c r="D49" s="1176"/>
      <c r="E49" s="1177"/>
      <c r="F49" s="19">
        <v>0.55000000000000004</v>
      </c>
      <c r="G49" s="20">
        <v>0.13</v>
      </c>
      <c r="H49" s="20">
        <v>1.86</v>
      </c>
      <c r="I49" s="20">
        <v>5.05</v>
      </c>
      <c r="J49" s="21" t="s">
        <v>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2018-02-28T04:32:12Z</cp:lastPrinted>
  <dcterms:created xsi:type="dcterms:W3CDTF">2018-01-24T04:20:20Z</dcterms:created>
  <dcterms:modified xsi:type="dcterms:W3CDTF">2018-11-21T02:44:28Z</dcterms:modified>
  <cp:category/>
</cp:coreProperties>
</file>