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905" tabRatio="8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4" r:id="rId13"/>
    <sheet name="施設類型別ストック情報分析表①" sheetId="25" r:id="rId14"/>
    <sheet name="施設類型別ストック情報分析表②" sheetId="26" r:id="rId15"/>
    <sheet name="データシート" sheetId="8" state="hidden" r:id="rId16"/>
  </sheets>
  <calcPr calcId="152511" concurrentManualCount="2"/>
</workbook>
</file>

<file path=xl/calcChain.xml><?xml version="1.0" encoding="utf-8"?>
<calcChain xmlns="http://schemas.openxmlformats.org/spreadsheetml/2006/main">
  <c r="AF88" i="11" l="1"/>
  <c r="AU63" i="11" l="1"/>
  <c r="AP63" i="11"/>
  <c r="AF63" i="11"/>
  <c r="AP23" i="11"/>
  <c r="AF23" i="11"/>
  <c r="AA23" i="11"/>
  <c r="V23" i="11"/>
  <c r="Q23" i="11"/>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AM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BE34" i="9"/>
  <c r="BE35" i="9" s="1"/>
  <c r="BW34" i="9" l="1"/>
  <c r="BW35" i="9" s="1"/>
  <c r="BW36" i="9" s="1"/>
  <c r="BW37" i="9" s="1"/>
  <c r="BW38" i="9" s="1"/>
  <c r="BW39" i="9" s="1"/>
  <c r="BW40" i="9" s="1"/>
  <c r="CO34" i="9" l="1"/>
</calcChain>
</file>

<file path=xl/sharedStrings.xml><?xml version="1.0" encoding="utf-8"?>
<sst xmlns="http://schemas.openxmlformats.org/spreadsheetml/2006/main" count="1070" uniqueCount="554">
  <si>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</si>
  <si>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</si>
  <si>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</si>
  <si>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</si>
  <si>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</si>
  <si>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</si>
  <si>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</si>
  <si>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</si>
  <si>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</si>
  <si>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</si>
  <si>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</si>
  <si>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</si>
  <si>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</si>
  <si>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</si>
  <si>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</si>
  <si>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</si>
  <si>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</si>
  <si>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</si>
  <si>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</si>
  <si>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</si>
  <si>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</si>
  <si>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</si>
  <si>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</si>
  <si>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</si>
  <si>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</si>
  <si>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</si>
  <si>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</si>
  <si>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</si>
  <si>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</si>
  <si>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</si>
  <si>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</si>
  <si>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</si>
  <si>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</si>
  <si>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</si>
  <si>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</si>
  <si>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</si>
  <si>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</si>
  <si>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</si>
  <si>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</si>
  <si>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</si>
  <si>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</si>
  <si>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</si>
  <si>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</si>
  <si>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</si>
  <si>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</si>
  <si>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</si>
  <si>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</si>
  <si>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</si>
  <si>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</si>
  <si>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</si>
  <si>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</si>
  <si>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</si>
  <si>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</si>
  <si>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</si>
  <si>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</si>
  <si>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</si>
  <si>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</si>
  <si>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</si>
  <si>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</si>
  <si>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</si>
  <si>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</si>
  <si>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</si>
  <si>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</si>
  <si>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</si>
  <si>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</si>
  <si>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</si>
  <si>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</si>
  <si>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</si>
  <si>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</si>
  <si>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</si>
  <si>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</si>
  <si>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</si>
  <si>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</si>
  <si>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</si>
  <si>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</si>
  <si>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</si>
  <si>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</si>
  <si>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</si>
  <si>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</si>
  <si>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</si>
  <si>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</si>
  <si>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</si>
  <si>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横瀬町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</si>
  <si>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</si>
  <si>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</si>
  <si>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</si>
  <si>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</si>
  <si>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</si>
  <si>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</si>
  <si>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</si>
  <si>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</si>
  <si>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</si>
  <si>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</si>
  <si>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</si>
  <si>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</si>
  <si>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</si>
  <si>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</si>
  <si>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</si>
  <si>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</si>
  <si>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</si>
  <si>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</si>
  <si>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</si>
  <si>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</si>
  <si>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</si>
  <si>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</si>
  <si>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</si>
  <si>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</si>
  <si>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</si>
  <si>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</si>
  <si>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</si>
  <si>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</si>
  <si>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</si>
  <si>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</si>
  <si>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</si>
  <si>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</si>
  <si>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</si>
  <si>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</si>
  <si>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</si>
  <si>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</si>
  <si>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</si>
  <si>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</si>
  <si>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</si>
  <si>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</si>
  <si>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</si>
  <si>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</si>
  <si>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</si>
  <si>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</si>
  <si>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</si>
  <si>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</si>
  <si>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</si>
  <si>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</si>
  <si>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</si>
  <si>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</si>
  <si>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</si>
  <si>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</si>
  <si>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</si>
  <si>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</si>
  <si>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</si>
  <si>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</si>
  <si>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</si>
  <si>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</si>
  <si>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</si>
  <si>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</si>
  <si>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</si>
  <si>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</si>
  <si>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</si>
  <si>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</si>
  <si>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</si>
  <si>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</si>
  <si>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</si>
  <si>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</si>
  <si>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</si>
  <si>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</si>
  <si>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</si>
  <si>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</si>
  <si>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</si>
  <si>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</si>
  <si>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</si>
  <si>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</si>
  <si>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</si>
  <si>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</si>
  <si>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</si>
  <si>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</si>
  <si>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</si>
  <si>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</si>
  <si>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</si>
  <si>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</si>
  <si>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</si>
  <si>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</si>
  <si>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</si>
  <si>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</si>
  <si>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</si>
  <si>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</si>
  <si>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</si>
  <si>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</si>
  <si>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</si>
  <si>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</si>
  <si>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</si>
  <si>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</si>
  <si>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</si>
  <si>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</si>
  <si>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</si>
  <si>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</si>
  <si>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</si>
  <si>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</si>
  <si>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</si>
  <si>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</si>
  <si>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</si>
  <si>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</si>
  <si>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</si>
  <si>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</si>
  <si>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</si>
  <si>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</si>
  <si>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</si>
  <si>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</si>
  <si>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</si>
  <si>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</si>
  <si>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埼玉県横瀬町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</si>
  <si>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</si>
  <si>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</si>
  <si>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</si>
  <si>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</si>
  <si>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</si>
  <si>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</si>
  <si>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</si>
  <si>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</si>
  <si>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</si>
  <si>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</si>
  <si>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</si>
  <si>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</si>
  <si>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</si>
  <si>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</si>
  <si>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</si>
  <si>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</si>
  <si>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</si>
  <si>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</si>
  <si>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</si>
  <si>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</si>
  <si>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</si>
  <si>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</si>
  <si>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</si>
  <si>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</si>
  <si>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</si>
  <si>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</si>
  <si>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</si>
  <si>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</si>
  <si>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</si>
  <si>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</si>
  <si>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</si>
  <si>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</si>
  <si>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</si>
  <si>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</si>
  <si>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</si>
  <si>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</si>
  <si>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</si>
  <si>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</si>
  <si>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</si>
  <si>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</si>
  <si>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</si>
  <si>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</si>
  <si>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</si>
  <si>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</si>
  <si>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</si>
  <si>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</si>
  <si>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</si>
  <si>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</si>
  <si>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</si>
  <si>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</si>
  <si>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</si>
  <si>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</si>
  <si>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</si>
  <si>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</si>
  <si>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</si>
  <si>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</si>
  <si>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</si>
  <si>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</si>
  <si>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</si>
  <si>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</si>
  <si>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</si>
  <si>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</si>
  <si>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</si>
  <si>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</si>
  <si>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</si>
  <si>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</si>
  <si>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</si>
  <si>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</si>
  <si>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</si>
  <si>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</si>
  <si>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</si>
  <si>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</si>
  <si>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</si>
  <si>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</si>
  <si>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</si>
  <si>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</si>
  <si>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</si>
  <si>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</si>
  <si>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</si>
  <si>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</si>
  <si>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</si>
  <si>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</si>
  <si>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</si>
  <si>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</si>
  <si>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</si>
  <si>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</si>
  <si>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</si>
  <si>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</si>
  <si>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</si>
  <si>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</si>
  <si>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</si>
  <si>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</si>
  <si>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</si>
  <si>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</si>
  <si>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</si>
  <si>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</si>
  <si>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</si>
  <si>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</si>
  <si>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</si>
  <si>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</si>
  <si>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</si>
  <si>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</si>
  <si>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</si>
  <si>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</si>
  <si>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</si>
  <si>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</si>
  <si>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</si>
  <si>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</si>
  <si>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</si>
  <si>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</si>
  <si>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</si>
  <si>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</si>
  <si>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</si>
  <si>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</si>
  <si>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</si>
  <si>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</si>
  <si>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</si>
  <si>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</si>
  <si>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</si>
  <si>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</si>
  <si>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</si>
  <si>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</si>
  <si>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</si>
  <si>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</si>
  <si>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</si>
  <si>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</si>
  <si>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</si>
  <si>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</si>
  <si>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</si>
  <si>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</si>
  <si>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</si>
  <si>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</si>
  <si>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</si>
  <si>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</si>
  <si>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</si>
  <si>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</si>
  <si>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</si>
  <si>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</si>
  <si>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</si>
  <si>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</si>
  <si>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</si>
  <si>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</si>
  <si>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</si>
  <si>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</si>
  <si>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</si>
  <si>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</si>
  <si>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</si>
  <si>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</si>
  <si>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埼玉県横瀬町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</si>
  <si>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</si>
  <si>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</si>
  <si>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</si>
  <si>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</si>
  <si>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</si>
  <si>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</si>
  <si>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</si>
  <si>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</si>
  <si>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</si>
  <si>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</si>
  <si>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</si>
  <si>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</si>
  <si>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</si>
  <si>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</si>
  <si>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</si>
  <si>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</si>
  <si>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</si>
  <si>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</si>
  <si>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</si>
  <si>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</si>
  <si>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</si>
  <si>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</si>
  <si>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</si>
  <si>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</si>
  <si>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</si>
  <si>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</si>
  <si>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</si>
  <si>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</si>
  <si>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</si>
  <si>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</si>
  <si>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</si>
  <si>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</si>
  <si>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</si>
  <si>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</si>
  <si>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</si>
  <si>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</si>
  <si>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下水道特別会計</t>
    <phoneticPr fontId="5"/>
  </si>
  <si>
    <t>法非適用企業</t>
    <phoneticPr fontId="5"/>
  </si>
  <si>
    <t>浄化槽設置管理事業特別会計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</si>
  <si>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</si>
  <si>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</si>
  <si>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</si>
  <si>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</si>
  <si>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</si>
  <si>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</si>
  <si>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</si>
  <si>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</si>
  <si>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</si>
  <si>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</si>
  <si>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</si>
  <si>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</si>
  <si>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</si>
  <si>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</si>
  <si>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</si>
  <si>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</si>
  <si>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</si>
  <si>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</si>
  <si>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</si>
  <si>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</si>
  <si>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</si>
  <si>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</si>
  <si>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</si>
  <si>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</si>
  <si>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</si>
  <si>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</si>
  <si>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</si>
  <si>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</si>
  <si>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</si>
  <si>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</si>
  <si>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</si>
  <si>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</si>
  <si>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</si>
  <si>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</si>
  <si>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</si>
  <si>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</si>
  <si>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</si>
  <si>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</si>
  <si>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</si>
  <si>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</si>
  <si>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</si>
  <si>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</si>
  <si>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</si>
  <si>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</si>
  <si>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</si>
  <si>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</si>
  <si>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</si>
  <si>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</si>
  <si>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</si>
  <si>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</si>
  <si>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</si>
  <si>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</si>
  <si>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</si>
  <si>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</si>
  <si>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</si>
  <si>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</si>
  <si>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</si>
  <si>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</si>
  <si>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</si>
  <si>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</si>
  <si>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</si>
  <si>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</si>
  <si>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</si>
  <si>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</si>
  <si>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</si>
  <si>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</si>
  <si>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</si>
  <si>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</si>
  <si>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</si>
  <si>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</si>
  <si>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</si>
  <si>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</si>
  <si>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</si>
  <si>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</si>
  <si>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</si>
  <si>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</si>
  <si>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</si>
  <si>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</si>
  <si>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</si>
  <si>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</si>
  <si>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</si>
  <si>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</si>
  <si>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</si>
  <si>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</si>
  <si>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</si>
  <si>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</si>
  <si>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</si>
  <si>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</si>
  <si>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</si>
  <si>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</si>
  <si>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</si>
  <si>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</si>
  <si>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</si>
  <si>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</si>
  <si>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</si>
  <si>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</si>
  <si>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</si>
  <si>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</si>
  <si>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</si>
  <si>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</si>
  <si>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</si>
  <si>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</si>
  <si>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</si>
  <si>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</si>
  <si>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</si>
  <si>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</si>
  <si>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</si>
  <si>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</si>
  <si>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</si>
  <si>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</si>
  <si>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</si>
  <si>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</si>
  <si>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</si>
  <si>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</si>
  <si>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</si>
  <si>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</si>
  <si>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</si>
  <si>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</si>
  <si>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</si>
  <si>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</si>
  <si>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</si>
  <si>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</si>
  <si>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</si>
  <si>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</si>
  <si>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</si>
  <si>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</si>
  <si>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</si>
  <si>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</si>
  <si>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</si>
  <si>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</si>
  <si>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</si>
  <si>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</si>
  <si>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</si>
  <si>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</si>
  <si>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</si>
  <si>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</si>
  <si>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</si>
  <si>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0.70</t>
  </si>
  <si>
    <t>▲ 1.35</t>
  </si>
  <si>
    <t>一般会計</t>
  </si>
  <si>
    <t>国民健康保険特別会計</t>
  </si>
  <si>
    <t>介護保険特別会計</t>
  </si>
  <si>
    <t>下水道特別会計</t>
  </si>
  <si>
    <t>浄化槽設置管理事業特別会計</t>
  </si>
  <si>
    <t>後期高齢者医療特別会計</t>
  </si>
  <si>
    <t>その他会計（赤字）</t>
  </si>
  <si>
    <t>その他会計（黒字）</t>
  </si>
  <si>
    <t>秩父広域市町村圏組合</t>
    <rPh sb="0" eb="2">
      <t>チチブ</t>
    </rPh>
    <rPh sb="2" eb="4">
      <t>コウイキ</t>
    </rPh>
    <rPh sb="4" eb="7">
      <t>シチョウソン</t>
    </rPh>
    <rPh sb="7" eb="8">
      <t>ケン</t>
    </rPh>
    <rPh sb="8" eb="10">
      <t>クミアイ</t>
    </rPh>
    <phoneticPr fontId="24"/>
  </si>
  <si>
    <t>秩父広域市町村圏組合水道事業会計</t>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</si>
  <si>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8"/>
  </si>
  <si>
    <t>埼玉県市町村総合事務組合</t>
    <rPh sb="0" eb="3">
      <t>サイタマケン</t>
    </rPh>
    <rPh sb="3" eb="6">
      <t>シチョウソン</t>
    </rPh>
    <rPh sb="6" eb="8">
      <t>ソウゴウ</t>
    </rPh>
    <rPh sb="8" eb="10">
      <t>ジム</t>
    </rPh>
    <rPh sb="10" eb="12">
      <t>クミアイ</t>
    </rPh>
    <phoneticPr fontId="8"/>
  </si>
  <si>
    <t>彩の国さいたま人づくり広域連合</t>
    <rPh sb="0" eb="1">
      <t>サイ</t>
    </rPh>
    <rPh sb="2" eb="3">
      <t>クニ</t>
    </rPh>
    <rPh sb="7" eb="8">
      <t>ヒト</t>
    </rPh>
    <rPh sb="11" eb="15">
      <t>コウイキレンゴウ</t>
    </rPh>
    <phoneticPr fontId="8"/>
  </si>
  <si>
    <t>特別会計</t>
  </si>
  <si>
    <t>交通災害特別会計</t>
  </si>
  <si>
    <t>有限会社　果樹公園あしがくぼ</t>
    <rPh sb="0" eb="4">
      <t>ユウゲンガイシャ</t>
    </rPh>
    <rPh sb="5" eb="7">
      <t>カジュ</t>
    </rPh>
    <rPh sb="7" eb="9">
      <t>コウエン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</si>
  <si>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</si>
  <si>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</si>
  <si>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</si>
  <si>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</si>
  <si>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</si>
  <si>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</si>
  <si>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</si>
  <si>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</si>
  <si>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</si>
  <si>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</si>
  <si>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将来負担費比率、実質公債費比率共に類似団体と比較して高いが、将来負担比率は全体的に低下傾向にあり、平成28年度においても前年度に比べ低下した。
主な要因は、水道事業の広域化により公営企業会計等の地方債元金償還金に対する繰入れ見込額が減少したためであるが、今後も交付税措置のある地方債の有効利用や、必要最低限度の地方債の発行に留意し、公債費の適正化に取り組んでいく必要がある。
将来負担比率が低下傾向にあるため、実質公債費比率も低下傾向にあり、今後も緩やかに推移していくものと想定される。</t>
    <phoneticPr fontId="5"/>
  </si>
  <si>
    <t>有形固定資産減価償却率</t>
    <phoneticPr fontId="5"/>
  </si>
  <si>
    <t>将来負担比率・有形固定資産減価償却率ともに類似団体と比べて高い水準にある。
公共施設等総合管理計画に基づく個別施設計画の早期策定に着手し、公共施設等の老朽化対策に取り組むとともに、施設の更新等の際には財政措置のある地方債及び国庫支出金を積極的に活用し、将来負担比率の上昇を抑えつつ有形固定資産償却率の低下を図りた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</si>
</sst>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109920</c:v>
                </c:pt>
                <c:pt idx="4">
                  <c:v>119882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32580</c:v>
                </c:pt>
                <c:pt idx="1">
                  <c:v>30471</c:v>
                </c:pt>
                <c:pt idx="2">
                  <c:v>72433</c:v>
                </c:pt>
                <c:pt idx="3">
                  <c:v>43541</c:v>
                </c:pt>
                <c:pt idx="4">
                  <c:v>60963</c:v>
                </c:pt>
              </c:numCache>
            </c:numRef>
          </c:val>
          <c:smooth val="0"/>
        </c:ser>
        <c:dLbls>
          <c:showLegendKey val="0"/>
          <c:showVal val="0"/>
          <c:showCatName val="0"/>
          <c:showSerName val="0"/>
          <c:showPercent val="0"/>
          <c:showBubbleSize val="0"/>
        </c:dLbls>
        <c:marker val="1"/>
        <c:smooth val="0"/>
        <c:axId val="87386752"/>
        <c:axId val="87388928"/>
      </c:lineChart>
      <c:catAx>
        <c:axId val="873867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388928"/>
        <c:crosses val="autoZero"/>
        <c:auto val="1"/>
        <c:lblAlgn val="ctr"/>
        <c:lblOffset val="100"/>
        <c:tickLblSkip val="1"/>
        <c:tickMarkSkip val="1"/>
        <c:noMultiLvlLbl val="0"/>
      </c:catAx>
      <c:valAx>
        <c:axId val="8738892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3867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10.63</c:v>
                </c:pt>
                <c:pt idx="1">
                  <c:v>8.39</c:v>
                </c:pt>
                <c:pt idx="2">
                  <c:v>9.6999999999999993</c:v>
                </c:pt>
                <c:pt idx="3">
                  <c:v>6.85</c:v>
                </c:pt>
                <c:pt idx="4">
                  <c:v>6.87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34.549999999999997</c:v>
                </c:pt>
                <c:pt idx="1">
                  <c:v>37.74</c:v>
                </c:pt>
                <c:pt idx="2">
                  <c:v>35.950000000000003</c:v>
                </c:pt>
                <c:pt idx="3">
                  <c:v>43.41</c:v>
                </c:pt>
                <c:pt idx="4">
                  <c:v>42.67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6980736"/>
        <c:axId val="1369911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5.39</c:v>
                </c:pt>
                <c:pt idx="1">
                  <c:v>1.35</c:v>
                </c:pt>
                <c:pt idx="2">
                  <c:v>-0.7</c:v>
                </c:pt>
                <c:pt idx="3">
                  <c:v>6.18</c:v>
                </c:pt>
                <c:pt idx="4">
                  <c:v>-1.35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6980736"/>
        <c:axId val="136991104"/>
      </c:lineChart>
      <c:catAx>
        <c:axId val="136980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6991104"/>
        <c:crosses val="autoZero"/>
        <c:auto val="1"/>
        <c:lblAlgn val="ctr"/>
        <c:lblOffset val="100"/>
        <c:tickLblSkip val="1"/>
        <c:tickMarkSkip val="1"/>
        <c:noMultiLvlLbl val="0"/>
      </c:catAx>
      <c:valAx>
        <c:axId val="136991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980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11.08</c:v>
                </c:pt>
                <c:pt idx="2">
                  <c:v>#N/A</c:v>
                </c:pt>
                <c:pt idx="3">
                  <c:v>11.01</c:v>
                </c:pt>
                <c:pt idx="4">
                  <c:v>#N/A</c:v>
                </c:pt>
                <c:pt idx="5">
                  <c:v>8.93</c:v>
                </c:pt>
                <c:pt idx="6">
                  <c:v>#N/A</c:v>
                </c:pt>
                <c:pt idx="7">
                  <c:v>8.7100000000000009</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浄化槽設置管理事業特別会計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0</c:v>
                </c:pt>
                <c:pt idx="1">
                  <c:v>0</c:v>
                </c:pt>
                <c:pt idx="2">
                  <c:v>0</c:v>
                </c:pt>
                <c:pt idx="3">
                  <c:v>0</c:v>
                </c:pt>
                <c:pt idx="4">
                  <c:v>#N/A</c:v>
                </c:pt>
                <c:pt idx="5">
                  <c:v>0.23</c:v>
                </c:pt>
                <c:pt idx="6">
                  <c:v>#N/A</c:v>
                </c:pt>
                <c:pt idx="7">
                  <c:v>0.09</c:v>
                </c:pt>
                <c:pt idx="8">
                  <c:v>#N/A</c:v>
                </c:pt>
                <c:pt idx="9">
                  <c:v>0.16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0.79</c:v>
                </c:pt>
                <c:pt idx="2">
                  <c:v>#N/A</c:v>
                </c:pt>
                <c:pt idx="3">
                  <c:v>0.86</c:v>
                </c:pt>
                <c:pt idx="4">
                  <c:v>#N/A</c:v>
                </c:pt>
                <c:pt idx="5">
                  <c:v>0.48</c:v>
                </c:pt>
                <c:pt idx="6">
                  <c:v>#N/A</c:v>
                </c:pt>
                <c:pt idx="7">
                  <c:v>0.59</c:v>
                </c:pt>
                <c:pt idx="8">
                  <c:v>#N/A</c:v>
                </c:pt>
                <c:pt idx="9">
                  <c:v>0.72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2.3199999999999998</c:v>
                </c:pt>
                <c:pt idx="2">
                  <c:v>#N/A</c:v>
                </c:pt>
                <c:pt idx="3">
                  <c:v>1.1200000000000001</c:v>
                </c:pt>
                <c:pt idx="4">
                  <c:v>#N/A</c:v>
                </c:pt>
                <c:pt idx="5">
                  <c:v>0.67</c:v>
                </c:pt>
                <c:pt idx="6">
                  <c:v>#N/A</c:v>
                </c:pt>
                <c:pt idx="7">
                  <c:v>2.67</c:v>
                </c:pt>
                <c:pt idx="8">
                  <c:v>#N/A</c:v>
                </c:pt>
                <c:pt idx="9">
                  <c:v>2.31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1.86</c:v>
                </c:pt>
                <c:pt idx="2">
                  <c:v>#N/A</c:v>
                </c:pt>
                <c:pt idx="3">
                  <c:v>3.41</c:v>
                </c:pt>
                <c:pt idx="4">
                  <c:v>#N/A</c:v>
                </c:pt>
                <c:pt idx="5">
                  <c:v>3.46</c:v>
                </c:pt>
                <c:pt idx="6">
                  <c:v>#N/A</c:v>
                </c:pt>
                <c:pt idx="7">
                  <c:v>4.1100000000000003</c:v>
                </c:pt>
                <c:pt idx="8">
                  <c:v>#N/A</c:v>
                </c:pt>
                <c:pt idx="9">
                  <c:v>5.87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10.63</c:v>
                </c:pt>
                <c:pt idx="2">
                  <c:v>#N/A</c:v>
                </c:pt>
                <c:pt idx="3">
                  <c:v>8.39</c:v>
                </c:pt>
                <c:pt idx="4">
                  <c:v>#N/A</c:v>
                </c:pt>
                <c:pt idx="5">
                  <c:v>9.6999999999999993</c:v>
                </c:pt>
                <c:pt idx="6">
                  <c:v>#N/A</c:v>
                </c:pt>
                <c:pt idx="7">
                  <c:v>6.84</c:v>
                </c:pt>
                <c:pt idx="8">
                  <c:v>#N/A</c:v>
                </c:pt>
                <c:pt idx="9">
                  <c:v>6.86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7785728"/>
        <c:axId val="137787264"/>
      </c:barChart>
      <c:catAx>
        <c:axId val="137785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787264"/>
        <c:crosses val="autoZero"/>
        <c:auto val="1"/>
        <c:lblAlgn val="ctr"/>
        <c:lblOffset val="100"/>
        <c:tickLblSkip val="1"/>
        <c:tickMarkSkip val="1"/>
        <c:noMultiLvlLbl val="0"/>
      </c:catAx>
      <c:valAx>
        <c:axId val="137787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7857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205</c:v>
                </c:pt>
                <c:pt idx="5">
                  <c:v>219</c:v>
                </c:pt>
                <c:pt idx="8">
                  <c:v>238</c:v>
                </c:pt>
                <c:pt idx="11">
                  <c:v>233</c:v>
                </c:pt>
                <c:pt idx="14">
                  <c:v>238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c:v>
                </c:pt>
                <c:pt idx="3">
                  <c:v>6</c:v>
                </c:pt>
                <c:pt idx="6">
                  <c:v>7</c:v>
                </c:pt>
                <c:pt idx="9">
                  <c:v>14</c:v>
                </c:pt>
                <c:pt idx="12">
                  <c:v>30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69</c:v>
                </c:pt>
                <c:pt idx="3">
                  <c:v>73</c:v>
                </c:pt>
                <c:pt idx="6">
                  <c:v>84</c:v>
                </c:pt>
                <c:pt idx="9">
                  <c:v>86</c:v>
                </c:pt>
                <c:pt idx="12">
                  <c:v>77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316</c:v>
                </c:pt>
                <c:pt idx="3">
                  <c:v>305</c:v>
                </c:pt>
                <c:pt idx="6">
                  <c:v>294</c:v>
                </c:pt>
                <c:pt idx="9">
                  <c:v>279</c:v>
                </c:pt>
                <c:pt idx="12">
                  <c:v>295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5038848"/>
        <c:axId val="1150492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185</c:v>
                </c:pt>
                <c:pt idx="2">
                  <c:v>#N/A</c:v>
                </c:pt>
                <c:pt idx="3">
                  <c:v>#N/A</c:v>
                </c:pt>
                <c:pt idx="4">
                  <c:v>165</c:v>
                </c:pt>
                <c:pt idx="5">
                  <c:v>#N/A</c:v>
                </c:pt>
                <c:pt idx="6">
                  <c:v>#N/A</c:v>
                </c:pt>
                <c:pt idx="7">
                  <c:v>147</c:v>
                </c:pt>
                <c:pt idx="8">
                  <c:v>#N/A</c:v>
                </c:pt>
                <c:pt idx="9">
                  <c:v>#N/A</c:v>
                </c:pt>
                <c:pt idx="10">
                  <c:v>146</c:v>
                </c:pt>
                <c:pt idx="11">
                  <c:v>#N/A</c:v>
                </c:pt>
                <c:pt idx="12">
                  <c:v>#N/A</c:v>
                </c:pt>
                <c:pt idx="13">
                  <c:v>164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5038848"/>
        <c:axId val="115049216"/>
      </c:lineChart>
      <c:catAx>
        <c:axId val="115038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049216"/>
        <c:crosses val="autoZero"/>
        <c:auto val="1"/>
        <c:lblAlgn val="ctr"/>
        <c:lblOffset val="100"/>
        <c:tickLblSkip val="1"/>
        <c:tickMarkSkip val="1"/>
        <c:noMultiLvlLbl val="0"/>
      </c:catAx>
      <c:valAx>
        <c:axId val="115049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038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2989</c:v>
                </c:pt>
                <c:pt idx="5">
                  <c:v>3079</c:v>
                </c:pt>
                <c:pt idx="8">
                  <c:v>3125</c:v>
                </c:pt>
                <c:pt idx="11">
                  <c:v>3192</c:v>
                </c:pt>
                <c:pt idx="14">
                  <c:v>3187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1072</c:v>
                </c:pt>
                <c:pt idx="5">
                  <c:v>1237</c:v>
                </c:pt>
                <c:pt idx="8">
                  <c:v>1115</c:v>
                </c:pt>
                <c:pt idx="11">
                  <c:v>1313</c:v>
                </c:pt>
                <c:pt idx="14">
                  <c:v>1341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790</c:v>
                </c:pt>
                <c:pt idx="3">
                  <c:v>771</c:v>
                </c:pt>
                <c:pt idx="6">
                  <c:v>718</c:v>
                </c:pt>
                <c:pt idx="9">
                  <c:v>675</c:v>
                </c:pt>
                <c:pt idx="12">
                  <c:v>726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55</c:v>
                </c:pt>
                <c:pt idx="3">
                  <c:v>88</c:v>
                </c:pt>
                <c:pt idx="6">
                  <c:v>190</c:v>
                </c:pt>
                <c:pt idx="9">
                  <c:v>218</c:v>
                </c:pt>
                <c:pt idx="12">
                  <c:v>288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1486</c:v>
                </c:pt>
                <c:pt idx="3">
                  <c:v>1442</c:v>
                </c:pt>
                <c:pt idx="6">
                  <c:v>1480</c:v>
                </c:pt>
                <c:pt idx="9">
                  <c:v>1497</c:v>
                </c:pt>
                <c:pt idx="12">
                  <c:v>1291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3041</c:v>
                </c:pt>
                <c:pt idx="3">
                  <c:v>2975</c:v>
                </c:pt>
                <c:pt idx="6">
                  <c:v>3084</c:v>
                </c:pt>
                <c:pt idx="9">
                  <c:v>3157</c:v>
                </c:pt>
                <c:pt idx="12">
                  <c:v>3181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8143232"/>
        <c:axId val="138145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1312</c:v>
                </c:pt>
                <c:pt idx="2">
                  <c:v>#N/A</c:v>
                </c:pt>
                <c:pt idx="3">
                  <c:v>#N/A</c:v>
                </c:pt>
                <c:pt idx="4">
                  <c:v>960</c:v>
                </c:pt>
                <c:pt idx="5">
                  <c:v>#N/A</c:v>
                </c:pt>
                <c:pt idx="6">
                  <c:v>#N/A</c:v>
                </c:pt>
                <c:pt idx="7">
                  <c:v>1231</c:v>
                </c:pt>
                <c:pt idx="8">
                  <c:v>#N/A</c:v>
                </c:pt>
                <c:pt idx="9">
                  <c:v>#N/A</c:v>
                </c:pt>
                <c:pt idx="10">
                  <c:v>1041</c:v>
                </c:pt>
                <c:pt idx="11">
                  <c:v>#N/A</c:v>
                </c:pt>
                <c:pt idx="12">
                  <c:v>#N/A</c:v>
                </c:pt>
                <c:pt idx="13">
                  <c:v>958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8143232"/>
        <c:axId val="138145152"/>
      </c:lineChart>
      <c:catAx>
        <c:axId val="138143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8145152"/>
        <c:crosses val="autoZero"/>
        <c:auto val="1"/>
        <c:lblAlgn val="ctr"/>
        <c:lblOffset val="100"/>
        <c:tickLblSkip val="1"/>
        <c:tickMarkSkip val="1"/>
        <c:noMultiLvlLbl val="0"/>
      </c:catAx>
      <c:valAx>
        <c:axId val="138145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143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{24CC3E05-78C4-4C49-A74F-8A2B953BB735}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{C8E154CE-EDFA-411F-8DF8-8AF13FFAD55D}</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{9387A18E-CD14-4F38-83E9-8304014B7B84}</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{5BD936D9-CE3A-4A6B-A87F-63226B2088E6}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{E1EDF42F-60B6-4FF4-90F6-20EE8D9FBA4E}</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61.9</c:v>
                </c:pt>
              </c:numCache>
            </c:numRef>
          </c:xVal>
          <c:yVal>
            <c:numRef>
              <c:f>公会計指標分析・財政指標組合せ分析表!$K$51:$O$51</c:f>
              <c:numCache>
                <c:formatCode>#,##0.0;"▲ "#,##0.0</c:formatCode>
                <c:ptCount val="5"/>
                <c:pt idx="3">
                  <c:v>49</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{4B3E4B7D-86F5-4136-BA6E-D5DCBFD1EAFF}</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{6C8706DD-64EF-4D1C-B88B-99E171D471DF}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{4164D2AF-FDE8-4B54-BBD4-8BC72D4BBF7B}</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{377D02E5-C849-4BE2-A56C-11F816980157}</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{FFB4B7D6-35E5-4F0A-913E-78E7E45EC055}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57.2</c:v>
                </c:pt>
              </c:numCache>
            </c:numRef>
          </c:xVal>
          <c:yVal>
            <c:numRef>
              <c:f>公会計指標分析・財政指標組合せ分析表!$K$55:$O$55</c:f>
              <c:numCache>
                <c:formatCode>#,##0.0;"▲ "#,##0.0</c:formatCode>
                <c:ptCount val="5"/>
                <c:pt idx="3">
                  <c:v>27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7869184"/>
        <c:axId val="137883648"/>
      </c:scatterChart>
      <c:valAx>
        <c:axId val="137869184"/>
        <c:scaling>
          <c:orientation val="minMax"/>
          <c:max val="62.300000000000004"/>
          <c:min val="56.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7883648"/>
        <c:crosses val="autoZero"/>
        <c:crossBetween val="midCat"/>
      </c:valAx>
      <c:valAx>
        <c:axId val="137883648"/>
        <c:scaling>
          <c:orientation val="minMax"/>
          <c:max val="53"/>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78691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{C86496A7-6A12-4084-8911-E43748A10EE4}</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{456ACD4A-9B11-41FE-A344-3D9CF60AA567}</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{BCFC8FEF-D12B-4488-9399-2D0BEB342ECE}</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{24F1EC39-0895-454F-8212-44976088F27C}</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{18173A61-1325-40E4-9DB6-D8C88DD8D02F}</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9.6999999999999993</c:v>
                </c:pt>
                <c:pt idx="1">
                  <c:v>8.8000000000000007</c:v>
                </c:pt>
                <c:pt idx="2">
                  <c:v>8</c:v>
                </c:pt>
                <c:pt idx="3">
                  <c:v>7.3</c:v>
                </c:pt>
                <c:pt idx="4">
                  <c:v>7.3</c:v>
                </c:pt>
              </c:numCache>
            </c:numRef>
          </c:xVal>
          <c:yVal>
            <c:numRef>
              <c:f>公会計指標分析・財政指標組合せ分析表!$K$73:$O$73</c:f>
              <c:numCache>
                <c:formatCode>#,##0.0;"▲ "#,##0.0</c:formatCode>
                <c:ptCount val="5"/>
                <c:pt idx="0">
                  <c:v>63.6</c:v>
                </c:pt>
                <c:pt idx="1">
                  <c:v>46.4</c:v>
                </c:pt>
                <c:pt idx="2">
                  <c:v>60.4</c:v>
                </c:pt>
                <c:pt idx="3">
                  <c:v>49</c:v>
                </c:pt>
                <c:pt idx="4">
                  <c:v>45.8</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{D9C19139-3868-4633-AE2A-C7C8F3E27E2F}</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{5D311CB1-D74D-4FF4-A66F-1EAB4FCD3E40}</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{79095792-57C9-4E3D-A7F2-55C386211737}</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2.7063275777258349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{66F5954F-5184-4ED6-92E7-1DF038E42BE6}</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3.6347648746369081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{A264435A-FCEE-41EE-A854-FF195B1EBC67}</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8.6999999999999993</c:v>
                </c:pt>
                <c:pt idx="4">
                  <c:v>8.6</c:v>
                </c:pt>
              </c:numCache>
            </c:numRef>
          </c:xVal>
          <c:yVal>
            <c:numRef>
              <c:f>公会計指標分析・財政指標組合せ分析表!$K$77:$O$77</c:f>
              <c:numCache>
                <c:formatCode>#,##0.0;"▲ "#,##0.0</c:formatCode>
                <c:ptCount val="5"/>
                <c:pt idx="0">
                  <c:v>28.4</c:v>
                </c:pt>
                <c:pt idx="1">
                  <c:v>20.5</c:v>
                </c:pt>
                <c:pt idx="2">
                  <c:v>17.899999999999999</c:v>
                </c:pt>
                <c:pt idx="3">
                  <c:v>27</c:v>
                </c:pt>
                <c:pt idx="4">
                  <c:v>25.4</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8483584"/>
        <c:axId val="138485760"/>
      </c:scatterChart>
      <c:valAx>
        <c:axId val="138483584"/>
        <c:scaling>
          <c:orientation val="minMax"/>
          <c:max val="11.799999999999999"/>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8485760"/>
        <c:crosses val="autoZero"/>
        <c:crossBetween val="midCat"/>
      </c:valAx>
      <c:valAx>
        <c:axId val="138485760"/>
        <c:scaling>
          <c:orientation val="minMax"/>
          <c:max val="7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84835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埼玉県横瀬町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元利償還金の増額要因は平成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年度に借入れた臨時財政対策債の元金償還の開始と、平成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年度にちちぶ広域市町村圏組合で借り入れた緊急防災・減災事業債の元金償還の開始等の理由が考えられる。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実質公債費比率も単年度で</a:t>
          </a:r>
          <a:r>
            <a:rPr kumimoji="1" lang="en-US" altLang="ja-JP" sz="1400">
              <a:latin typeface="ＭＳ ゴシック" pitchFamily="49" charset="-128"/>
              <a:ea typeface="ＭＳ ゴシック" pitchFamily="49" charset="-128"/>
            </a:rPr>
            <a:t>6.9</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7.9</a:t>
          </a:r>
          <a:r>
            <a:rPr kumimoji="1" lang="ja-JP" altLang="en-US" sz="1400">
              <a:latin typeface="ＭＳ ゴシック" pitchFamily="49" charset="-128"/>
              <a:ea typeface="ＭＳ ゴシック" pitchFamily="49" charset="-128"/>
            </a:rPr>
            <a:t>％に上昇したが、の償還金の増額に加え、普通交付税の減額等の理由が考えられる。今後も起債対象事業の精査を行い、必要な事業に重点を置く財政運営を実施する必要がある。</a:t>
          </a: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埼玉県横瀬町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年度も一般会計等に係る地方債の現在高は増額となったが、公営企業債等繰入見込額が減額となったため将来負担額は全体的には減額となった。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また、充当可能財源等についても基準財政算入見込額は減額となったが、財政調整基金残高の増額もあり、将来負担比率の分子は減少した。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今後は小学校校舎の更新等を控えており、財政調整基金の大幅な取崩しが見込まれることから今後も起債対象事業の精査を行い、必要な事業に重点を置く財政運営を実施する必要がある。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埼玉県横瀬町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8,518
8,461
49.36
3,690,835
3,520,445
159,808
2,326,831
3,180,582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45.8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有形固定資産減価償却率は類似団体より高い水準にあるものの、それぞれの公共施設等の個別施設計画については未策定である。適正な公共施設マネジメントが行えるよう、平成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年度に策定した公共施設等総合管理計画に基づき、個別施設計画の策定を早期に進める必要がある。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02252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592872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571409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562029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540566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531186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09723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00343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478880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469500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448037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438657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4" name="テキスト ボックス 63"/>
        <xdr:cNvSpPr txBox="1"/>
      </xdr:nvSpPr>
      <xdr:spPr>
        <a:xfrm>
          <a:off x="795811" y="407814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57876</xdr:rowOff>
    </xdr:from>
    <xdr:to>
      <xdr:col>3</xdr:col>
      <xdr:colOff>1170940</xdr:colOff>
      <xdr:row>34</xdr:row>
      <xdr:rowOff>128451</xdr:rowOff>
    </xdr:to>
    <xdr:cxnSp macro="">
      <xdr:nvCxnSpPr>
        <xdr:cNvPr id="66" name="直線コネクタ 65"/>
        <xdr:cNvCxnSpPr/>
      </xdr:nvCxnSpPr>
      <xdr:spPr>
        <a:xfrm flipV="1">
          <a:off x="4760595" y="4687026"/>
          <a:ext cx="1270" cy="1270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132278</xdr:rowOff>
    </xdr:from>
    <xdr:ext cx="405111" cy="259045"/>
    <xdr:sp macro="" textlink="">
      <xdr:nvSpPr>
        <xdr:cNvPr id="67" name="有形固定資産減価償却率最小値テキスト"/>
        <xdr:cNvSpPr txBox="1"/>
      </xdr:nvSpPr>
      <xdr:spPr>
        <a:xfrm>
          <a:off x="4813300" y="5961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3</xdr:col>
      <xdr:colOff>1082675</xdr:colOff>
      <xdr:row>34</xdr:row>
      <xdr:rowOff>128451</xdr:rowOff>
    </xdr:from>
    <xdr:to>
      <xdr:col>3</xdr:col>
      <xdr:colOff>1260475</xdr:colOff>
      <xdr:row>34</xdr:row>
      <xdr:rowOff>128451</xdr:rowOff>
    </xdr:to>
    <xdr:cxnSp macro="">
      <xdr:nvCxnSpPr>
        <xdr:cNvPr id="68" name="直線コネクタ 67"/>
        <xdr:cNvCxnSpPr/>
      </xdr:nvCxnSpPr>
      <xdr:spPr>
        <a:xfrm>
          <a:off x="4673600" y="595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4553</xdr:rowOff>
    </xdr:from>
    <xdr:ext cx="405111" cy="259045"/>
    <xdr:sp macro="" textlink="">
      <xdr:nvSpPr>
        <xdr:cNvPr id="69" name="有形固定資産減価償却率最大値テキスト"/>
        <xdr:cNvSpPr txBox="1"/>
      </xdr:nvSpPr>
      <xdr:spPr>
        <a:xfrm>
          <a:off x="4813300" y="446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3</xdr:col>
      <xdr:colOff>1082675</xdr:colOff>
      <xdr:row>27</xdr:row>
      <xdr:rowOff>57876</xdr:rowOff>
    </xdr:from>
    <xdr:to>
      <xdr:col>3</xdr:col>
      <xdr:colOff>1260475</xdr:colOff>
      <xdr:row>27</xdr:row>
      <xdr:rowOff>57876</xdr:rowOff>
    </xdr:to>
    <xdr:cxnSp macro="">
      <xdr:nvCxnSpPr>
        <xdr:cNvPr id="70" name="直線コネクタ 69"/>
        <xdr:cNvCxnSpPr/>
      </xdr:nvCxnSpPr>
      <xdr:spPr>
        <a:xfrm>
          <a:off x="4673600" y="4687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169471</xdr:rowOff>
    </xdr:from>
    <xdr:ext cx="405111" cy="259045"/>
    <xdr:sp macro="" textlink="">
      <xdr:nvSpPr>
        <xdr:cNvPr id="71" name="有形固定資産減価償却率平均値テキスト"/>
        <xdr:cNvSpPr txBox="1"/>
      </xdr:nvSpPr>
      <xdr:spPr>
        <a:xfrm>
          <a:off x="4813300" y="54844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32</xdr:row>
      <xdr:rowOff>19594</xdr:rowOff>
    </xdr:from>
    <xdr:to>
      <xdr:col>3</xdr:col>
      <xdr:colOff>1222375</xdr:colOff>
      <xdr:row>32</xdr:row>
      <xdr:rowOff>121194</xdr:rowOff>
    </xdr:to>
    <xdr:sp macro="" textlink="">
      <xdr:nvSpPr>
        <xdr:cNvPr id="72" name="フローチャート : 判断 71"/>
        <xdr:cNvSpPr/>
      </xdr:nvSpPr>
      <xdr:spPr>
        <a:xfrm>
          <a:off x="4711700" y="550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126274</xdr:rowOff>
    </xdr:from>
    <xdr:to>
      <xdr:col>3</xdr:col>
      <xdr:colOff>511175</xdr:colOff>
      <xdr:row>32</xdr:row>
      <xdr:rowOff>56424</xdr:rowOff>
    </xdr:to>
    <xdr:sp macro="" textlink="">
      <xdr:nvSpPr>
        <xdr:cNvPr id="73" name="フローチャート : 判断 72"/>
        <xdr:cNvSpPr/>
      </xdr:nvSpPr>
      <xdr:spPr>
        <a:xfrm>
          <a:off x="4000500" y="5441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152763</xdr:rowOff>
    </xdr:from>
    <xdr:to>
      <xdr:col>3</xdr:col>
      <xdr:colOff>511175</xdr:colOff>
      <xdr:row>31</xdr:row>
      <xdr:rowOff>82913</xdr:rowOff>
    </xdr:to>
    <xdr:sp macro="" textlink="">
      <xdr:nvSpPr>
        <xdr:cNvPr id="79" name="円/楕円 78"/>
        <xdr:cNvSpPr/>
      </xdr:nvSpPr>
      <xdr:spPr>
        <a:xfrm>
          <a:off x="4000500" y="529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32</xdr:row>
      <xdr:rowOff>47551</xdr:rowOff>
    </xdr:from>
    <xdr:ext cx="405111" cy="259045"/>
    <xdr:sp macro="" textlink="">
      <xdr:nvSpPr>
        <xdr:cNvPr id="80" name="n_1aveValue有形固定資産減価償却率"/>
        <xdr:cNvSpPr txBox="1"/>
      </xdr:nvSpPr>
      <xdr:spPr>
        <a:xfrm>
          <a:off x="3836043" y="5533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99440</xdr:rowOff>
    </xdr:from>
    <xdr:ext cx="405111" cy="259045"/>
    <xdr:sp macro="" textlink="">
      <xdr:nvSpPr>
        <xdr:cNvPr id="81" name="n_1mainValue有形固定資産減価償却率"/>
        <xdr:cNvSpPr txBox="1"/>
      </xdr:nvSpPr>
      <xdr:spPr>
        <a:xfrm>
          <a:off x="3836043" y="5071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埼玉県横瀬町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8,518
8,461
49.36
3,690,835
3,520,445
159,808
2,326,831
3,180,582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45.8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135636</xdr:rowOff>
    </xdr:from>
    <xdr:to>
      <xdr:col>6</xdr:col>
      <xdr:colOff>510540</xdr:colOff>
      <xdr:row>42</xdr:row>
      <xdr:rowOff>53340</xdr:rowOff>
    </xdr:to>
    <xdr:cxnSp macro="">
      <xdr:nvCxnSpPr>
        <xdr:cNvPr id="55" name="直線コネクタ 54"/>
        <xdr:cNvCxnSpPr/>
      </xdr:nvCxnSpPr>
      <xdr:spPr>
        <a:xfrm flipV="1">
          <a:off x="4634865" y="5793486"/>
          <a:ext cx="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道路】&#10;有形固定資産減価償却率最小値テキスト"/>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82313</xdr:rowOff>
    </xdr:from>
    <xdr:ext cx="405111" cy="259045"/>
    <xdr:sp macro="" textlink="">
      <xdr:nvSpPr>
        <xdr:cNvPr id="58" name="【道路】&#10;有形固定資産減価償却率最大値テキスト"/>
        <xdr:cNvSpPr txBox="1"/>
      </xdr:nvSpPr>
      <xdr:spPr>
        <a:xfrm>
          <a:off x="4724400" y="556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6</xdr:col>
      <xdr:colOff>422275</xdr:colOff>
      <xdr:row>33</xdr:row>
      <xdr:rowOff>135636</xdr:rowOff>
    </xdr:from>
    <xdr:to>
      <xdr:col>6</xdr:col>
      <xdr:colOff>600075</xdr:colOff>
      <xdr:row>33</xdr:row>
      <xdr:rowOff>135636</xdr:rowOff>
    </xdr:to>
    <xdr:cxnSp macro="">
      <xdr:nvCxnSpPr>
        <xdr:cNvPr id="59" name="直線コネクタ 58"/>
        <xdr:cNvCxnSpPr/>
      </xdr:nvCxnSpPr>
      <xdr:spPr>
        <a:xfrm>
          <a:off x="4546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54119</xdr:rowOff>
    </xdr:from>
    <xdr:ext cx="405111" cy="259045"/>
    <xdr:sp macro="" textlink="">
      <xdr:nvSpPr>
        <xdr:cNvPr id="60" name="【道路】&#10;有形固定資産減価償却率平均値テキスト"/>
        <xdr:cNvSpPr txBox="1"/>
      </xdr:nvSpPr>
      <xdr:spPr>
        <a:xfrm>
          <a:off x="4724400" y="67406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75692</xdr:rowOff>
    </xdr:from>
    <xdr:to>
      <xdr:col>6</xdr:col>
      <xdr:colOff>561975</xdr:colOff>
      <xdr:row>40</xdr:row>
      <xdr:rowOff>5842</xdr:rowOff>
    </xdr:to>
    <xdr:sp macro="" textlink="">
      <xdr:nvSpPr>
        <xdr:cNvPr id="61" name="フローチャート : 判断 60"/>
        <xdr:cNvSpPr/>
      </xdr:nvSpPr>
      <xdr:spPr>
        <a:xfrm>
          <a:off x="45847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135128</xdr:rowOff>
    </xdr:from>
    <xdr:to>
      <xdr:col>5</xdr:col>
      <xdr:colOff>409575</xdr:colOff>
      <xdr:row>39</xdr:row>
      <xdr:rowOff>65278</xdr:rowOff>
    </xdr:to>
    <xdr:sp macro="" textlink="">
      <xdr:nvSpPr>
        <xdr:cNvPr id="62" name="フローチャート : 判断 61"/>
        <xdr:cNvSpPr/>
      </xdr:nvSpPr>
      <xdr:spPr>
        <a:xfrm>
          <a:off x="3746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167132</xdr:rowOff>
    </xdr:from>
    <xdr:to>
      <xdr:col>5</xdr:col>
      <xdr:colOff>409575</xdr:colOff>
      <xdr:row>39</xdr:row>
      <xdr:rowOff>97282</xdr:rowOff>
    </xdr:to>
    <xdr:sp macro="" textlink="">
      <xdr:nvSpPr>
        <xdr:cNvPr id="68" name="円/楕円 67"/>
        <xdr:cNvSpPr/>
      </xdr:nvSpPr>
      <xdr:spPr>
        <a:xfrm>
          <a:off x="3746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81805</xdr:rowOff>
    </xdr:from>
    <xdr:ext cx="405111" cy="259045"/>
    <xdr:sp macro="" textlink="">
      <xdr:nvSpPr>
        <xdr:cNvPr id="69" name="n_1aveValue【道路】&#10;有形固定資産減価償却率"/>
        <xdr:cNvSpPr txBox="1"/>
      </xdr:nvSpPr>
      <xdr:spPr>
        <a:xfrm>
          <a:off x="3582043" y="642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88409</xdr:rowOff>
    </xdr:from>
    <xdr:ext cx="405111" cy="259045"/>
    <xdr:sp macro="" textlink="">
      <xdr:nvSpPr>
        <xdr:cNvPr id="70" name="n_1mainValue【道路】&#10;有形固定資産減価償却率"/>
        <xdr:cNvSpPr txBox="1"/>
      </xdr:nvSpPr>
      <xdr:spPr>
        <a:xfrm>
          <a:off x="3582043" y="677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4" name="テキスト ボックス 8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6" name="テキスト ボックス 8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8" name="テキスト ボックス 8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0" name="テキスト ボックス 8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2" name="テキスト ボックス 9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126854</xdr:rowOff>
    </xdr:from>
    <xdr:to>
      <xdr:col>15</xdr:col>
      <xdr:colOff>180340</xdr:colOff>
      <xdr:row>41</xdr:row>
      <xdr:rowOff>39453</xdr:rowOff>
    </xdr:to>
    <xdr:cxnSp macro="">
      <xdr:nvCxnSpPr>
        <xdr:cNvPr id="94" name="直線コネクタ 93"/>
        <xdr:cNvCxnSpPr/>
      </xdr:nvCxnSpPr>
      <xdr:spPr>
        <a:xfrm flipV="1">
          <a:off x="10476865" y="5613254"/>
          <a:ext cx="0" cy="145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43280</xdr:rowOff>
    </xdr:from>
    <xdr:ext cx="469744" cy="259045"/>
    <xdr:sp macro="" textlink="">
      <xdr:nvSpPr>
        <xdr:cNvPr id="95" name="【道路】&#10;一人当たり延長最小値テキスト"/>
        <xdr:cNvSpPr txBox="1"/>
      </xdr:nvSpPr>
      <xdr:spPr>
        <a:xfrm>
          <a:off x="10566400" y="7072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8.929</a:t>
          </a:r>
          <a:endParaRPr kumimoji="1" lang="ja-JP" altLang="en-US" sz="1000" b="1">
            <a:latin typeface="ＭＳ Ｐゴシック"/>
          </a:endParaRPr>
        </a:p>
      </xdr:txBody>
    </xdr:sp>
    <xdr:clientData/>
  </xdr:oneCellAnchor>
  <xdr:twoCellAnchor>
    <xdr:from>
      <xdr:col>15</xdr:col>
      <xdr:colOff>92075</xdr:colOff>
      <xdr:row>41</xdr:row>
      <xdr:rowOff>39453</xdr:rowOff>
    </xdr:from>
    <xdr:to>
      <xdr:col>15</xdr:col>
      <xdr:colOff>269875</xdr:colOff>
      <xdr:row>41</xdr:row>
      <xdr:rowOff>39453</xdr:rowOff>
    </xdr:to>
    <xdr:cxnSp macro="">
      <xdr:nvCxnSpPr>
        <xdr:cNvPr id="96" name="直線コネクタ 95"/>
        <xdr:cNvCxnSpPr/>
      </xdr:nvCxnSpPr>
      <xdr:spPr>
        <a:xfrm>
          <a:off x="10388600" y="7068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73531</xdr:rowOff>
    </xdr:from>
    <xdr:ext cx="534377" cy="259045"/>
    <xdr:sp macro="" textlink="">
      <xdr:nvSpPr>
        <xdr:cNvPr id="97" name="【道路】&#10;一人当たり延長最大値テキスト"/>
        <xdr:cNvSpPr txBox="1"/>
      </xdr:nvSpPr>
      <xdr:spPr>
        <a:xfrm>
          <a:off x="10566400" y="538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85.341</a:t>
          </a:r>
          <a:endParaRPr kumimoji="1" lang="ja-JP" altLang="en-US" sz="1000" b="1">
            <a:latin typeface="ＭＳ Ｐゴシック"/>
          </a:endParaRPr>
        </a:p>
      </xdr:txBody>
    </xdr:sp>
    <xdr:clientData/>
  </xdr:oneCellAnchor>
  <xdr:twoCellAnchor>
    <xdr:from>
      <xdr:col>15</xdr:col>
      <xdr:colOff>92075</xdr:colOff>
      <xdr:row>32</xdr:row>
      <xdr:rowOff>126854</xdr:rowOff>
    </xdr:from>
    <xdr:to>
      <xdr:col>15</xdr:col>
      <xdr:colOff>269875</xdr:colOff>
      <xdr:row>32</xdr:row>
      <xdr:rowOff>126854</xdr:rowOff>
    </xdr:to>
    <xdr:cxnSp macro="">
      <xdr:nvCxnSpPr>
        <xdr:cNvPr id="98" name="直線コネクタ 97"/>
        <xdr:cNvCxnSpPr/>
      </xdr:nvCxnSpPr>
      <xdr:spPr>
        <a:xfrm>
          <a:off x="10388600" y="561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128890</xdr:rowOff>
    </xdr:from>
    <xdr:ext cx="534377" cy="259045"/>
    <xdr:sp macro="" textlink="">
      <xdr:nvSpPr>
        <xdr:cNvPr id="99" name="【道路】&#10;一人当たり延長平均値テキスト"/>
        <xdr:cNvSpPr txBox="1"/>
      </xdr:nvSpPr>
      <xdr:spPr>
        <a:xfrm>
          <a:off x="10566400" y="6472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36.435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150463</xdr:rowOff>
    </xdr:from>
    <xdr:to>
      <xdr:col>15</xdr:col>
      <xdr:colOff>231775</xdr:colOff>
      <xdr:row>38</xdr:row>
      <xdr:rowOff>80614</xdr:rowOff>
    </xdr:to>
    <xdr:sp macro="" textlink="">
      <xdr:nvSpPr>
        <xdr:cNvPr id="100" name="フローチャート : 判断 99"/>
        <xdr:cNvSpPr/>
      </xdr:nvSpPr>
      <xdr:spPr>
        <a:xfrm>
          <a:off x="10426700" y="64941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5931</xdr:rowOff>
    </xdr:from>
    <xdr:to>
      <xdr:col>14</xdr:col>
      <xdr:colOff>79375</xdr:colOff>
      <xdr:row>39</xdr:row>
      <xdr:rowOff>107531</xdr:rowOff>
    </xdr:to>
    <xdr:sp macro="" textlink="">
      <xdr:nvSpPr>
        <xdr:cNvPr id="101" name="フローチャート : 判断 100"/>
        <xdr:cNvSpPr/>
      </xdr:nvSpPr>
      <xdr:spPr>
        <a:xfrm>
          <a:off x="9588500" y="669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160655</xdr:rowOff>
    </xdr:from>
    <xdr:to>
      <xdr:col>14</xdr:col>
      <xdr:colOff>79375</xdr:colOff>
      <xdr:row>41</xdr:row>
      <xdr:rowOff>90805</xdr:rowOff>
    </xdr:to>
    <xdr:sp macro="" textlink="">
      <xdr:nvSpPr>
        <xdr:cNvPr id="107" name="円/楕円 106"/>
        <xdr:cNvSpPr/>
      </xdr:nvSpPr>
      <xdr:spPr>
        <a:xfrm>
          <a:off x="95885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124058</xdr:rowOff>
    </xdr:from>
    <xdr:ext cx="534377" cy="259045"/>
    <xdr:sp macro="" textlink="">
      <xdr:nvSpPr>
        <xdr:cNvPr id="108" name="n_1aveValue【道路】&#10;一人当たり延長"/>
        <xdr:cNvSpPr txBox="1"/>
      </xdr:nvSpPr>
      <xdr:spPr>
        <a:xfrm>
          <a:off x="9359410" y="646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26.022</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81932</xdr:rowOff>
    </xdr:from>
    <xdr:ext cx="469744" cy="259045"/>
    <xdr:sp macro="" textlink="">
      <xdr:nvSpPr>
        <xdr:cNvPr id="109" name="n_1mainValue【道路】&#10;一人当たり延長"/>
        <xdr:cNvSpPr txBox="1"/>
      </xdr:nvSpPr>
      <xdr:spPr>
        <a:xfrm>
          <a:off x="9391727" y="711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1" name="直線コネクタ 12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2" name="テキスト ボックス 121"/>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3" name="直線コネクタ 12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4" name="テキスト ボックス 12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5" name="直線コネクタ 12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6" name="テキスト ボックス 12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7" name="直線コネクタ 12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8" name="テキスト ボックス 12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9" name="直線コネクタ 12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0" name="テキスト ボックス 12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1" name="直線コネクタ 13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2" name="テキスト ボックス 131"/>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122465</xdr:rowOff>
    </xdr:from>
    <xdr:to>
      <xdr:col>6</xdr:col>
      <xdr:colOff>510540</xdr:colOff>
      <xdr:row>64</xdr:row>
      <xdr:rowOff>160020</xdr:rowOff>
    </xdr:to>
    <xdr:cxnSp macro="">
      <xdr:nvCxnSpPr>
        <xdr:cNvPr id="136" name="直線コネクタ 135"/>
        <xdr:cNvCxnSpPr/>
      </xdr:nvCxnSpPr>
      <xdr:spPr>
        <a:xfrm flipV="1">
          <a:off x="4634865" y="9552215"/>
          <a:ext cx="0" cy="158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163847</xdr:rowOff>
    </xdr:from>
    <xdr:ext cx="405111" cy="259045"/>
    <xdr:sp macro="" textlink="">
      <xdr:nvSpPr>
        <xdr:cNvPr id="137" name="【橋りょう・トンネル】&#10;有形固定資産減価償却率最小値テキスト"/>
        <xdr:cNvSpPr txBox="1"/>
      </xdr:nvSpPr>
      <xdr:spPr>
        <a:xfrm>
          <a:off x="47244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64</xdr:row>
      <xdr:rowOff>160020</xdr:rowOff>
    </xdr:from>
    <xdr:to>
      <xdr:col>6</xdr:col>
      <xdr:colOff>600075</xdr:colOff>
      <xdr:row>64</xdr:row>
      <xdr:rowOff>160020</xdr:rowOff>
    </xdr:to>
    <xdr:cxnSp macro="">
      <xdr:nvCxnSpPr>
        <xdr:cNvPr id="138" name="直線コネクタ 137"/>
        <xdr:cNvCxnSpPr/>
      </xdr:nvCxnSpPr>
      <xdr:spPr>
        <a:xfrm>
          <a:off x="4546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69142</xdr:rowOff>
    </xdr:from>
    <xdr:ext cx="405111" cy="259045"/>
    <xdr:sp macro="" textlink="">
      <xdr:nvSpPr>
        <xdr:cNvPr id="139" name="【橋りょう・トンネル】&#10;有形固定資産減価償却率最大値テキスト"/>
        <xdr:cNvSpPr txBox="1"/>
      </xdr:nvSpPr>
      <xdr:spPr>
        <a:xfrm>
          <a:off x="4724400" y="932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6</xdr:col>
      <xdr:colOff>422275</xdr:colOff>
      <xdr:row>55</xdr:row>
      <xdr:rowOff>122465</xdr:rowOff>
    </xdr:from>
    <xdr:to>
      <xdr:col>6</xdr:col>
      <xdr:colOff>600075</xdr:colOff>
      <xdr:row>55</xdr:row>
      <xdr:rowOff>122465</xdr:rowOff>
    </xdr:to>
    <xdr:cxnSp macro="">
      <xdr:nvCxnSpPr>
        <xdr:cNvPr id="140" name="直線コネクタ 139"/>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77850</xdr:rowOff>
    </xdr:from>
    <xdr:ext cx="405111" cy="259045"/>
    <xdr:sp macro="" textlink="">
      <xdr:nvSpPr>
        <xdr:cNvPr id="141" name="【橋りょう・トンネル】&#10;有形固定資産減価償却率平均値テキスト"/>
        <xdr:cNvSpPr txBox="1"/>
      </xdr:nvSpPr>
      <xdr:spPr>
        <a:xfrm>
          <a:off x="4724400" y="1036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99423</xdr:rowOff>
    </xdr:from>
    <xdr:to>
      <xdr:col>6</xdr:col>
      <xdr:colOff>561975</xdr:colOff>
      <xdr:row>61</xdr:row>
      <xdr:rowOff>29573</xdr:rowOff>
    </xdr:to>
    <xdr:sp macro="" textlink="">
      <xdr:nvSpPr>
        <xdr:cNvPr id="142" name="フローチャート : 判断 141"/>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7983</xdr:rowOff>
    </xdr:from>
    <xdr:to>
      <xdr:col>5</xdr:col>
      <xdr:colOff>409575</xdr:colOff>
      <xdr:row>60</xdr:row>
      <xdr:rowOff>109583</xdr:rowOff>
    </xdr:to>
    <xdr:sp macro="" textlink="">
      <xdr:nvSpPr>
        <xdr:cNvPr id="143" name="フローチャート : 判断 142"/>
        <xdr:cNvSpPr/>
      </xdr:nvSpPr>
      <xdr:spPr>
        <a:xfrm>
          <a:off x="3746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102688</xdr:rowOff>
    </xdr:from>
    <xdr:to>
      <xdr:col>5</xdr:col>
      <xdr:colOff>409575</xdr:colOff>
      <xdr:row>61</xdr:row>
      <xdr:rowOff>32838</xdr:rowOff>
    </xdr:to>
    <xdr:sp macro="" textlink="">
      <xdr:nvSpPr>
        <xdr:cNvPr id="149" name="円/楕円 148"/>
        <xdr:cNvSpPr/>
      </xdr:nvSpPr>
      <xdr:spPr>
        <a:xfrm>
          <a:off x="3746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126110</xdr:rowOff>
    </xdr:from>
    <xdr:ext cx="405111" cy="259045"/>
    <xdr:sp macro="" textlink="">
      <xdr:nvSpPr>
        <xdr:cNvPr id="150" name="n_1aveValue【橋りょう・トンネル】&#10;有形固定資産減価償却率"/>
        <xdr:cNvSpPr txBox="1"/>
      </xdr:nvSpPr>
      <xdr:spPr>
        <a:xfrm>
          <a:off x="3582043"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23965</xdr:rowOff>
    </xdr:from>
    <xdr:ext cx="405111" cy="259045"/>
    <xdr:sp macro="" textlink="">
      <xdr:nvSpPr>
        <xdr:cNvPr id="151" name="n_1mainValue【橋りょう・トンネル】&#10;有形固定資産減価償却率"/>
        <xdr:cNvSpPr txBox="1"/>
      </xdr:nvSpPr>
      <xdr:spPr>
        <a:xfrm>
          <a:off x="3582043"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61,921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2" name="直線コネクタ 16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3" name="テキスト ボックス 16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4" name="直線コネクタ 16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5" name="テキスト ボックス 16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6" name="直線コネクタ 16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7" name="テキスト ボックス 166"/>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8" name="直線コネクタ 16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9" name="テキスト ボックス 168"/>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0" name="直線コネクタ 16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1" name="テキスト ボックス 17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3" name="テキスト ボックス 17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134338</xdr:rowOff>
    </xdr:from>
    <xdr:to>
      <xdr:col>15</xdr:col>
      <xdr:colOff>180340</xdr:colOff>
      <xdr:row>63</xdr:row>
      <xdr:rowOff>139178</xdr:rowOff>
    </xdr:to>
    <xdr:cxnSp macro="">
      <xdr:nvCxnSpPr>
        <xdr:cNvPr id="175" name="直線コネクタ 174"/>
        <xdr:cNvCxnSpPr/>
      </xdr:nvCxnSpPr>
      <xdr:spPr>
        <a:xfrm flipV="1">
          <a:off x="10476865" y="9735538"/>
          <a:ext cx="0" cy="1204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143005</xdr:rowOff>
    </xdr:from>
    <xdr:ext cx="599010" cy="259045"/>
    <xdr:sp macro="" textlink="">
      <xdr:nvSpPr>
        <xdr:cNvPr id="176" name="【橋りょう・トンネル】&#10;一人当たり有形固定資産（償却資産）額最小値テキスト"/>
        <xdr:cNvSpPr txBox="1"/>
      </xdr:nvSpPr>
      <xdr:spPr>
        <a:xfrm>
          <a:off x="10566400" y="1094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142,351</a:t>
          </a:r>
          <a:endParaRPr kumimoji="1" lang="ja-JP" altLang="en-US" sz="1000" b="1">
            <a:latin typeface="ＭＳ Ｐゴシック"/>
          </a:endParaRPr>
        </a:p>
      </xdr:txBody>
    </xdr:sp>
    <xdr:clientData/>
  </xdr:oneCellAnchor>
  <xdr:twoCellAnchor>
    <xdr:from>
      <xdr:col>15</xdr:col>
      <xdr:colOff>92075</xdr:colOff>
      <xdr:row>63</xdr:row>
      <xdr:rowOff>139178</xdr:rowOff>
    </xdr:from>
    <xdr:to>
      <xdr:col>15</xdr:col>
      <xdr:colOff>269875</xdr:colOff>
      <xdr:row>63</xdr:row>
      <xdr:rowOff>139178</xdr:rowOff>
    </xdr:to>
    <xdr:cxnSp macro="">
      <xdr:nvCxnSpPr>
        <xdr:cNvPr id="177" name="直線コネクタ 176"/>
        <xdr:cNvCxnSpPr/>
      </xdr:nvCxnSpPr>
      <xdr:spPr>
        <a:xfrm>
          <a:off x="10388600" y="1094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81015</xdr:rowOff>
    </xdr:from>
    <xdr:ext cx="690189" cy="259045"/>
    <xdr:sp macro="" textlink="">
      <xdr:nvSpPr>
        <xdr:cNvPr id="178" name="【橋りょう・トンネル】&#10;一人当たり有形固定資産（償却資産）額最大値テキスト"/>
        <xdr:cNvSpPr txBox="1"/>
      </xdr:nvSpPr>
      <xdr:spPr>
        <a:xfrm>
          <a:off x="10566400" y="95107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1,723,704</a:t>
          </a:r>
          <a:endParaRPr kumimoji="1" lang="ja-JP" altLang="en-US" sz="1000" b="1">
            <a:latin typeface="ＭＳ Ｐゴシック"/>
          </a:endParaRPr>
        </a:p>
      </xdr:txBody>
    </xdr:sp>
    <xdr:clientData/>
  </xdr:oneCellAnchor>
  <xdr:twoCellAnchor>
    <xdr:from>
      <xdr:col>15</xdr:col>
      <xdr:colOff>92075</xdr:colOff>
      <xdr:row>56</xdr:row>
      <xdr:rowOff>134338</xdr:rowOff>
    </xdr:from>
    <xdr:to>
      <xdr:col>15</xdr:col>
      <xdr:colOff>269875</xdr:colOff>
      <xdr:row>56</xdr:row>
      <xdr:rowOff>134338</xdr:rowOff>
    </xdr:to>
    <xdr:cxnSp macro="">
      <xdr:nvCxnSpPr>
        <xdr:cNvPr id="179" name="直線コネクタ 178"/>
        <xdr:cNvCxnSpPr/>
      </xdr:nvCxnSpPr>
      <xdr:spPr>
        <a:xfrm>
          <a:off x="10388600" y="973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94015</xdr:rowOff>
    </xdr:from>
    <xdr:ext cx="599010" cy="259045"/>
    <xdr:sp macro="" textlink="">
      <xdr:nvSpPr>
        <xdr:cNvPr id="180" name="【橋りょう・トンネル】&#10;一人当たり有形固定資産（償却資産）額平均値テキスト"/>
        <xdr:cNvSpPr txBox="1"/>
      </xdr:nvSpPr>
      <xdr:spPr>
        <a:xfrm>
          <a:off x="10566400" y="105524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556,644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115588</xdr:rowOff>
    </xdr:from>
    <xdr:to>
      <xdr:col>15</xdr:col>
      <xdr:colOff>231775</xdr:colOff>
      <xdr:row>62</xdr:row>
      <xdr:rowOff>45738</xdr:rowOff>
    </xdr:to>
    <xdr:sp macro="" textlink="">
      <xdr:nvSpPr>
        <xdr:cNvPr id="181" name="フローチャート : 判断 180"/>
        <xdr:cNvSpPr/>
      </xdr:nvSpPr>
      <xdr:spPr>
        <a:xfrm>
          <a:off x="10426700" y="1057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41187</xdr:rowOff>
    </xdr:from>
    <xdr:to>
      <xdr:col>14</xdr:col>
      <xdr:colOff>79375</xdr:colOff>
      <xdr:row>62</xdr:row>
      <xdr:rowOff>142787</xdr:rowOff>
    </xdr:to>
    <xdr:sp macro="" textlink="">
      <xdr:nvSpPr>
        <xdr:cNvPr id="182" name="フローチャート : 判断 181"/>
        <xdr:cNvSpPr/>
      </xdr:nvSpPr>
      <xdr:spPr>
        <a:xfrm>
          <a:off x="9588500" y="1067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91260</xdr:rowOff>
    </xdr:from>
    <xdr:to>
      <xdr:col>14</xdr:col>
      <xdr:colOff>79375</xdr:colOff>
      <xdr:row>64</xdr:row>
      <xdr:rowOff>21410</xdr:rowOff>
    </xdr:to>
    <xdr:sp macro="" textlink="">
      <xdr:nvSpPr>
        <xdr:cNvPr id="188" name="円/楕円 187"/>
        <xdr:cNvSpPr/>
      </xdr:nvSpPr>
      <xdr:spPr>
        <a:xfrm>
          <a:off x="9588500" y="1089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159314</xdr:rowOff>
    </xdr:from>
    <xdr:ext cx="599010" cy="259045"/>
    <xdr:sp macro="" textlink="">
      <xdr:nvSpPr>
        <xdr:cNvPr id="189" name="n_1aveValue【橋りょう・トンネル】&#10;一人当たり有形固定資産（償却資産）額"/>
        <xdr:cNvSpPr txBox="1"/>
      </xdr:nvSpPr>
      <xdr:spPr>
        <a:xfrm>
          <a:off x="9327094" y="1044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429,282</a:t>
          </a:r>
          <a:endParaRPr kumimoji="1" lang="ja-JP" altLang="en-US" sz="1000" b="1">
            <a:solidFill>
              <a:srgbClr val="000080"/>
            </a:solidFill>
            <a:latin typeface="ＭＳ Ｐゴシック"/>
          </a:endParaRPr>
        </a:p>
      </xdr:txBody>
    </xdr:sp>
    <xdr:clientData/>
  </xdr:oneCellAnchor>
  <xdr:oneCellAnchor>
    <xdr:from>
      <xdr:col>13</xdr:col>
      <xdr:colOff>402169</xdr:colOff>
      <xdr:row>64</xdr:row>
      <xdr:rowOff>12537</xdr:rowOff>
    </xdr:from>
    <xdr:ext cx="599010" cy="259045"/>
    <xdr:sp macro="" textlink="">
      <xdr:nvSpPr>
        <xdr:cNvPr id="190" name="n_1mainValue【橋りょう・トンネル】&#10;一人当たり有形固定資産（償却資産）額"/>
        <xdr:cNvSpPr txBox="1"/>
      </xdr:nvSpPr>
      <xdr:spPr>
        <a:xfrm>
          <a:off x="9327094" y="10985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138,570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1" name="テキスト ボックス 20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2" name="直線コネクタ 20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3" name="テキスト ボックス 20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4" name="直線コネクタ 20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5" name="テキスト ボックス 20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6" name="直線コネクタ 20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7" name="テキスト ボックス 20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8" name="直線コネクタ 20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9" name="テキスト ボックス 20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97537</xdr:rowOff>
    </xdr:from>
    <xdr:to>
      <xdr:col>6</xdr:col>
      <xdr:colOff>510540</xdr:colOff>
      <xdr:row>85</xdr:row>
      <xdr:rowOff>83820</xdr:rowOff>
    </xdr:to>
    <xdr:cxnSp macro="">
      <xdr:nvCxnSpPr>
        <xdr:cNvPr id="213" name="直線コネクタ 212"/>
        <xdr:cNvCxnSpPr/>
      </xdr:nvCxnSpPr>
      <xdr:spPr>
        <a:xfrm flipV="1">
          <a:off x="4634865" y="13470637"/>
          <a:ext cx="0" cy="118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87647</xdr:rowOff>
    </xdr:from>
    <xdr:ext cx="405111" cy="259045"/>
    <xdr:sp macro="" textlink="">
      <xdr:nvSpPr>
        <xdr:cNvPr id="214" name="【公営住宅】&#10;有形固定資産減価償却率最小値テキスト"/>
        <xdr:cNvSpPr txBox="1"/>
      </xdr:nvSpPr>
      <xdr:spPr>
        <a:xfrm>
          <a:off x="4724400"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45.5</a:t>
          </a:r>
          <a:endParaRPr kumimoji="1" lang="ja-JP" altLang="en-US" sz="1000" b="1">
            <a:latin typeface="ＭＳ Ｐゴシック"/>
          </a:endParaRPr>
        </a:p>
      </xdr:txBody>
    </xdr:sp>
    <xdr:clientData/>
  </xdr:oneCellAnchor>
  <xdr:twoCellAnchor>
    <xdr:from>
      <xdr:col>6</xdr:col>
      <xdr:colOff>422275</xdr:colOff>
      <xdr:row>85</xdr:row>
      <xdr:rowOff>83820</xdr:rowOff>
    </xdr:from>
    <xdr:to>
      <xdr:col>6</xdr:col>
      <xdr:colOff>600075</xdr:colOff>
      <xdr:row>85</xdr:row>
      <xdr:rowOff>83820</xdr:rowOff>
    </xdr:to>
    <xdr:cxnSp macro="">
      <xdr:nvCxnSpPr>
        <xdr:cNvPr id="215" name="直線コネクタ 214"/>
        <xdr:cNvCxnSpPr/>
      </xdr:nvCxnSpPr>
      <xdr:spPr>
        <a:xfrm>
          <a:off x="4546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44214</xdr:rowOff>
    </xdr:from>
    <xdr:ext cx="405111" cy="259045"/>
    <xdr:sp macro="" textlink="">
      <xdr:nvSpPr>
        <xdr:cNvPr id="216" name="【公営住宅】&#10;有形固定資産減価償却率最大値テキスト"/>
        <xdr:cNvSpPr txBox="1"/>
      </xdr:nvSpPr>
      <xdr:spPr>
        <a:xfrm>
          <a:off x="4724400" y="1324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97537</xdr:rowOff>
    </xdr:from>
    <xdr:to>
      <xdr:col>6</xdr:col>
      <xdr:colOff>600075</xdr:colOff>
      <xdr:row>78</xdr:row>
      <xdr:rowOff>97537</xdr:rowOff>
    </xdr:to>
    <xdr:cxnSp macro="">
      <xdr:nvCxnSpPr>
        <xdr:cNvPr id="217" name="直線コネクタ 216"/>
        <xdr:cNvCxnSpPr/>
      </xdr:nvCxnSpPr>
      <xdr:spPr>
        <a:xfrm>
          <a:off x="4546600" y="1347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64025</xdr:rowOff>
    </xdr:from>
    <xdr:ext cx="405111" cy="259045"/>
    <xdr:sp macro="" textlink="">
      <xdr:nvSpPr>
        <xdr:cNvPr id="218" name="【公営住宅】&#10;有形固定資産減価償却率平均値テキスト"/>
        <xdr:cNvSpPr txBox="1"/>
      </xdr:nvSpPr>
      <xdr:spPr>
        <a:xfrm>
          <a:off x="4724400" y="141229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85598</xdr:rowOff>
    </xdr:from>
    <xdr:to>
      <xdr:col>6</xdr:col>
      <xdr:colOff>561975</xdr:colOff>
      <xdr:row>83</xdr:row>
      <xdr:rowOff>15748</xdr:rowOff>
    </xdr:to>
    <xdr:sp macro="" textlink="">
      <xdr:nvSpPr>
        <xdr:cNvPr id="219" name="フローチャート : 判断 218"/>
        <xdr:cNvSpPr/>
      </xdr:nvSpPr>
      <xdr:spPr>
        <a:xfrm>
          <a:off x="4584700" y="141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1015</xdr:rowOff>
    </xdr:from>
    <xdr:to>
      <xdr:col>5</xdr:col>
      <xdr:colOff>409575</xdr:colOff>
      <xdr:row>82</xdr:row>
      <xdr:rowOff>102615</xdr:rowOff>
    </xdr:to>
    <xdr:sp macro="" textlink="">
      <xdr:nvSpPr>
        <xdr:cNvPr id="220" name="フローチャート : 判断 219"/>
        <xdr:cNvSpPr/>
      </xdr:nvSpPr>
      <xdr:spPr>
        <a:xfrm>
          <a:off x="37465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30735</xdr:rowOff>
    </xdr:from>
    <xdr:to>
      <xdr:col>5</xdr:col>
      <xdr:colOff>409575</xdr:colOff>
      <xdr:row>79</xdr:row>
      <xdr:rowOff>132335</xdr:rowOff>
    </xdr:to>
    <xdr:sp macro="" textlink="">
      <xdr:nvSpPr>
        <xdr:cNvPr id="226" name="円/楕円 225"/>
        <xdr:cNvSpPr/>
      </xdr:nvSpPr>
      <xdr:spPr>
        <a:xfrm>
          <a:off x="3746500" y="135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93742</xdr:rowOff>
    </xdr:from>
    <xdr:ext cx="405111" cy="259045"/>
    <xdr:sp macro="" textlink="">
      <xdr:nvSpPr>
        <xdr:cNvPr id="227" name="n_1aveValue【公営住宅】&#10;有形固定資産減価償却率"/>
        <xdr:cNvSpPr txBox="1"/>
      </xdr:nvSpPr>
      <xdr:spPr>
        <a:xfrm>
          <a:off x="3582043" y="14152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148862</xdr:rowOff>
    </xdr:from>
    <xdr:ext cx="405111" cy="259045"/>
    <xdr:sp macro="" textlink="">
      <xdr:nvSpPr>
        <xdr:cNvPr id="228" name="n_1mainValue【公営住宅】&#10;有形固定資産減価償却率"/>
        <xdr:cNvSpPr txBox="1"/>
      </xdr:nvSpPr>
      <xdr:spPr>
        <a:xfrm>
          <a:off x="3582043" y="13350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9" name="直線コネクタ 23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0" name="テキスト ボックス 23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1" name="直線コネクタ 24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2" name="テキスト ボックス 24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3" name="直線コネクタ 24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4" name="テキスト ボックス 24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5" name="直線コネクタ 24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6" name="テキスト ボックス 24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44272</xdr:rowOff>
    </xdr:from>
    <xdr:to>
      <xdr:col>15</xdr:col>
      <xdr:colOff>180340</xdr:colOff>
      <xdr:row>85</xdr:row>
      <xdr:rowOff>128397</xdr:rowOff>
    </xdr:to>
    <xdr:cxnSp macro="">
      <xdr:nvCxnSpPr>
        <xdr:cNvPr id="250" name="直線コネクタ 249"/>
        <xdr:cNvCxnSpPr/>
      </xdr:nvCxnSpPr>
      <xdr:spPr>
        <a:xfrm flipV="1">
          <a:off x="10476865" y="13588822"/>
          <a:ext cx="0" cy="1112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132224</xdr:rowOff>
    </xdr:from>
    <xdr:ext cx="469744" cy="259045"/>
    <xdr:sp macro="" textlink="">
      <xdr:nvSpPr>
        <xdr:cNvPr id="251" name="【公営住宅】&#10;一人当たり面積最小値テキスト"/>
        <xdr:cNvSpPr txBox="1"/>
      </xdr:nvSpPr>
      <xdr:spPr>
        <a:xfrm>
          <a:off x="10566400" y="1470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15</xdr:col>
      <xdr:colOff>92075</xdr:colOff>
      <xdr:row>85</xdr:row>
      <xdr:rowOff>128397</xdr:rowOff>
    </xdr:from>
    <xdr:to>
      <xdr:col>15</xdr:col>
      <xdr:colOff>269875</xdr:colOff>
      <xdr:row>85</xdr:row>
      <xdr:rowOff>128397</xdr:rowOff>
    </xdr:to>
    <xdr:cxnSp macro="">
      <xdr:nvCxnSpPr>
        <xdr:cNvPr id="252" name="直線コネクタ 251"/>
        <xdr:cNvCxnSpPr/>
      </xdr:nvCxnSpPr>
      <xdr:spPr>
        <a:xfrm>
          <a:off x="10388600" y="14701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162399</xdr:rowOff>
    </xdr:from>
    <xdr:ext cx="469744" cy="259045"/>
    <xdr:sp macro="" textlink="">
      <xdr:nvSpPr>
        <xdr:cNvPr id="253" name="【公営住宅】&#10;一人当たり面積最大値テキスト"/>
        <xdr:cNvSpPr txBox="1"/>
      </xdr:nvSpPr>
      <xdr:spPr>
        <a:xfrm>
          <a:off x="10566400" y="1336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5.223</a:t>
          </a:r>
          <a:endParaRPr kumimoji="1" lang="ja-JP" altLang="en-US" sz="1000" b="1">
            <a:latin typeface="ＭＳ Ｐゴシック"/>
          </a:endParaRPr>
        </a:p>
      </xdr:txBody>
    </xdr:sp>
    <xdr:clientData/>
  </xdr:oneCellAnchor>
  <xdr:twoCellAnchor>
    <xdr:from>
      <xdr:col>15</xdr:col>
      <xdr:colOff>92075</xdr:colOff>
      <xdr:row>79</xdr:row>
      <xdr:rowOff>44272</xdr:rowOff>
    </xdr:from>
    <xdr:to>
      <xdr:col>15</xdr:col>
      <xdr:colOff>269875</xdr:colOff>
      <xdr:row>79</xdr:row>
      <xdr:rowOff>44272</xdr:rowOff>
    </xdr:to>
    <xdr:cxnSp macro="">
      <xdr:nvCxnSpPr>
        <xdr:cNvPr id="254" name="直線コネクタ 253"/>
        <xdr:cNvCxnSpPr/>
      </xdr:nvCxnSpPr>
      <xdr:spPr>
        <a:xfrm>
          <a:off x="10388600" y="1358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19448</xdr:rowOff>
    </xdr:from>
    <xdr:ext cx="469744" cy="259045"/>
    <xdr:sp macro="" textlink="">
      <xdr:nvSpPr>
        <xdr:cNvPr id="255" name="【公営住宅】&#10;一人当たり面積平均値テキスト"/>
        <xdr:cNvSpPr txBox="1"/>
      </xdr:nvSpPr>
      <xdr:spPr>
        <a:xfrm>
          <a:off x="10566400" y="14421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1.265</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41021</xdr:rowOff>
    </xdr:from>
    <xdr:to>
      <xdr:col>15</xdr:col>
      <xdr:colOff>231775</xdr:colOff>
      <xdr:row>84</xdr:row>
      <xdr:rowOff>142621</xdr:rowOff>
    </xdr:to>
    <xdr:sp macro="" textlink="">
      <xdr:nvSpPr>
        <xdr:cNvPr id="256" name="フローチャート : 判断 255"/>
        <xdr:cNvSpPr/>
      </xdr:nvSpPr>
      <xdr:spPr>
        <a:xfrm>
          <a:off x="10426700" y="1444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24791</xdr:rowOff>
    </xdr:from>
    <xdr:to>
      <xdr:col>14</xdr:col>
      <xdr:colOff>79375</xdr:colOff>
      <xdr:row>84</xdr:row>
      <xdr:rowOff>126391</xdr:rowOff>
    </xdr:to>
    <xdr:sp macro="" textlink="">
      <xdr:nvSpPr>
        <xdr:cNvPr id="257" name="フローチャート : 判断 256"/>
        <xdr:cNvSpPr/>
      </xdr:nvSpPr>
      <xdr:spPr>
        <a:xfrm>
          <a:off x="9588500" y="1442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127888</xdr:rowOff>
    </xdr:from>
    <xdr:to>
      <xdr:col>14</xdr:col>
      <xdr:colOff>79375</xdr:colOff>
      <xdr:row>86</xdr:row>
      <xdr:rowOff>58038</xdr:rowOff>
    </xdr:to>
    <xdr:sp macro="" textlink="">
      <xdr:nvSpPr>
        <xdr:cNvPr id="263" name="円/楕円 262"/>
        <xdr:cNvSpPr/>
      </xdr:nvSpPr>
      <xdr:spPr>
        <a:xfrm>
          <a:off x="9588500" y="1470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142918</xdr:rowOff>
    </xdr:from>
    <xdr:ext cx="469744" cy="259045"/>
    <xdr:sp macro="" textlink="">
      <xdr:nvSpPr>
        <xdr:cNvPr id="264" name="n_1aveValue【公営住宅】&#10;一人当たり面積"/>
        <xdr:cNvSpPr txBox="1"/>
      </xdr:nvSpPr>
      <xdr:spPr>
        <a:xfrm>
          <a:off x="9391727" y="1420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49165</xdr:rowOff>
    </xdr:from>
    <xdr:ext cx="469744" cy="259045"/>
    <xdr:sp macro="" textlink="">
      <xdr:nvSpPr>
        <xdr:cNvPr id="265" name="n_1mainValue【公営住宅】&#10;一人当たり面積"/>
        <xdr:cNvSpPr txBox="1"/>
      </xdr:nvSpPr>
      <xdr:spPr>
        <a:xfrm>
          <a:off x="9391727" y="1479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4" name="正方形/長方形 27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5" name="正方形/長方形 27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6" name="正方形/長方形 27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7" name="正方形/長方形 27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8" name="正方形/長方形 27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9" name="正方形/長方形 27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0" name="正方形/長方形 27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1" name="正方形/長方形 28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2" name="正方形/長方形 2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3" name="正方形/長方形 2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4" name="正方形/長方形 2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5" name="正方形/長方形 2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6" name="正方形/長方形 2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7" name="正方形/長方形 2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8" name="正方形/長方形 2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0" name="テキスト ボックス 2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1" name="直線コネクタ 2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2" name="テキスト ボックス 29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3" name="直線コネクタ 29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4" name="テキスト ボックス 29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5" name="直線コネクタ 29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6" name="テキスト ボックス 29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7" name="直線コネクタ 29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8" name="テキスト ボックス 29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9" name="直線コネクタ 29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0" name="テキスト ボックス 29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1" name="直線コネクタ 30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2" name="テキスト ボックス 30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3" name="直線コネクタ 3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4" name="テキスト ボックス 30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40005</xdr:rowOff>
    </xdr:to>
    <xdr:cxnSp macro="">
      <xdr:nvCxnSpPr>
        <xdr:cNvPr id="306" name="直線コネクタ 305"/>
        <xdr:cNvCxnSpPr/>
      </xdr:nvCxnSpPr>
      <xdr:spPr>
        <a:xfrm flipV="1">
          <a:off x="16318864" y="5715000"/>
          <a:ext cx="0"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43832</xdr:rowOff>
    </xdr:from>
    <xdr:ext cx="405111" cy="259045"/>
    <xdr:sp macro="" textlink="">
      <xdr:nvSpPr>
        <xdr:cNvPr id="307" name="【認定こども園・幼稚園・保育所】&#10;有形固定資産減価償却率最小値テキスト"/>
        <xdr:cNvSpPr txBox="1"/>
      </xdr:nvSpPr>
      <xdr:spPr>
        <a:xfrm>
          <a:off x="16408400" y="724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428625</xdr:colOff>
      <xdr:row>42</xdr:row>
      <xdr:rowOff>40005</xdr:rowOff>
    </xdr:from>
    <xdr:to>
      <xdr:col>23</xdr:col>
      <xdr:colOff>606425</xdr:colOff>
      <xdr:row>42</xdr:row>
      <xdr:rowOff>40005</xdr:rowOff>
    </xdr:to>
    <xdr:cxnSp macro="">
      <xdr:nvCxnSpPr>
        <xdr:cNvPr id="308" name="直線コネクタ 307"/>
        <xdr:cNvCxnSpPr/>
      </xdr:nvCxnSpPr>
      <xdr:spPr>
        <a:xfrm>
          <a:off x="16230600" y="724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09"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10" name="直線コネクタ 30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32402</xdr:rowOff>
    </xdr:from>
    <xdr:ext cx="405111" cy="259045"/>
    <xdr:sp macro="" textlink="">
      <xdr:nvSpPr>
        <xdr:cNvPr id="311" name="【認定こども園・幼稚園・保育所】&#10;有形固定資産減価償却率平均値テキスト"/>
        <xdr:cNvSpPr txBox="1"/>
      </xdr:nvSpPr>
      <xdr:spPr>
        <a:xfrm>
          <a:off x="16408400" y="654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53975</xdr:rowOff>
    </xdr:from>
    <xdr:to>
      <xdr:col>23</xdr:col>
      <xdr:colOff>568325</xdr:colOff>
      <xdr:row>38</xdr:row>
      <xdr:rowOff>155575</xdr:rowOff>
    </xdr:to>
    <xdr:sp macro="" textlink="">
      <xdr:nvSpPr>
        <xdr:cNvPr id="312" name="フローチャート : 判断 311"/>
        <xdr:cNvSpPr/>
      </xdr:nvSpPr>
      <xdr:spPr>
        <a:xfrm>
          <a:off x="162687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109220</xdr:rowOff>
    </xdr:from>
    <xdr:to>
      <xdr:col>22</xdr:col>
      <xdr:colOff>415925</xdr:colOff>
      <xdr:row>38</xdr:row>
      <xdr:rowOff>39370</xdr:rowOff>
    </xdr:to>
    <xdr:sp macro="" textlink="">
      <xdr:nvSpPr>
        <xdr:cNvPr id="313" name="フローチャート : 判断 312"/>
        <xdr:cNvSpPr/>
      </xdr:nvSpPr>
      <xdr:spPr>
        <a:xfrm>
          <a:off x="15430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4" name="テキスト ボックス 3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5" name="テキスト ボックス 3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6" name="テキスト ボックス 3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7" name="テキスト ボックス 3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8" name="テキスト ボックス 3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154940</xdr:rowOff>
    </xdr:from>
    <xdr:to>
      <xdr:col>22</xdr:col>
      <xdr:colOff>415925</xdr:colOff>
      <xdr:row>38</xdr:row>
      <xdr:rowOff>85090</xdr:rowOff>
    </xdr:to>
    <xdr:sp macro="" textlink="">
      <xdr:nvSpPr>
        <xdr:cNvPr id="319" name="円/楕円 318"/>
        <xdr:cNvSpPr/>
      </xdr:nvSpPr>
      <xdr:spPr>
        <a:xfrm>
          <a:off x="15430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55897</xdr:rowOff>
    </xdr:from>
    <xdr:ext cx="405111" cy="259045"/>
    <xdr:sp macro="" textlink="">
      <xdr:nvSpPr>
        <xdr:cNvPr id="320" name="n_1aveValue【認定こども園・幼稚園・保育所】&#10;有形固定資産減価償却率"/>
        <xdr:cNvSpPr txBox="1"/>
      </xdr:nvSpPr>
      <xdr:spPr>
        <a:xfrm>
          <a:off x="15266043"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76217</xdr:rowOff>
    </xdr:from>
    <xdr:ext cx="405111" cy="259045"/>
    <xdr:sp macro="" textlink="">
      <xdr:nvSpPr>
        <xdr:cNvPr id="321" name="n_1mainValue【認定こども園・幼稚園・保育所】&#10;有形固定資産減価償却率"/>
        <xdr:cNvSpPr txBox="1"/>
      </xdr:nvSpPr>
      <xdr:spPr>
        <a:xfrm>
          <a:off x="15266043"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2" name="正方形/長方形 3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3" name="正方形/長方形 3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4" name="正方形/長方形 3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5" name="正方形/長方形 3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6" name="正方形/長方形 3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7" name="正方形/長方形 3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8" name="正方形/長方形 3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9" name="正方形/長方形 3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0" name="テキスト ボックス 3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1" name="直線コネクタ 3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32" name="直線コネクタ 33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33" name="テキスト ボックス 33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34" name="直線コネクタ 33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35" name="テキスト ボックス 33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36" name="直線コネクタ 33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37" name="テキスト ボックス 33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38" name="直線コネクタ 33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39" name="テキスト ボックス 33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40" name="直線コネクタ 33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41" name="テキスト ボックス 34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42" name="直線コネクタ 34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43" name="テキスト ボックス 34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4" name="直線コネクタ 3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5" name="テキスト ボックス 34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152944</xdr:rowOff>
    </xdr:from>
    <xdr:to>
      <xdr:col>32</xdr:col>
      <xdr:colOff>186689</xdr:colOff>
      <xdr:row>41</xdr:row>
      <xdr:rowOff>77833</xdr:rowOff>
    </xdr:to>
    <xdr:cxnSp macro="">
      <xdr:nvCxnSpPr>
        <xdr:cNvPr id="347" name="直線コネクタ 346"/>
        <xdr:cNvCxnSpPr/>
      </xdr:nvCxnSpPr>
      <xdr:spPr>
        <a:xfrm flipV="1">
          <a:off x="22160864" y="5810794"/>
          <a:ext cx="0" cy="1296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81660</xdr:rowOff>
    </xdr:from>
    <xdr:ext cx="469744" cy="259045"/>
    <xdr:sp macro="" textlink="">
      <xdr:nvSpPr>
        <xdr:cNvPr id="348" name="【認定こども園・幼稚園・保育所】&#10;一人当たり面積最小値テキスト"/>
        <xdr:cNvSpPr txBox="1"/>
      </xdr:nvSpPr>
      <xdr:spPr>
        <a:xfrm>
          <a:off x="22250400" y="71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0.057</a:t>
          </a:r>
          <a:endParaRPr kumimoji="1" lang="ja-JP" altLang="en-US" sz="1000" b="1">
            <a:latin typeface="ＭＳ Ｐゴシック"/>
          </a:endParaRPr>
        </a:p>
      </xdr:txBody>
    </xdr:sp>
    <xdr:clientData/>
  </xdr:oneCellAnchor>
  <xdr:twoCellAnchor>
    <xdr:from>
      <xdr:col>32</xdr:col>
      <xdr:colOff>98425</xdr:colOff>
      <xdr:row>41</xdr:row>
      <xdr:rowOff>77833</xdr:rowOff>
    </xdr:from>
    <xdr:to>
      <xdr:col>32</xdr:col>
      <xdr:colOff>276225</xdr:colOff>
      <xdr:row>41</xdr:row>
      <xdr:rowOff>77833</xdr:rowOff>
    </xdr:to>
    <xdr:cxnSp macro="">
      <xdr:nvCxnSpPr>
        <xdr:cNvPr id="349" name="直線コネクタ 348"/>
        <xdr:cNvCxnSpPr/>
      </xdr:nvCxnSpPr>
      <xdr:spPr>
        <a:xfrm>
          <a:off x="22072600" y="710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99621</xdr:rowOff>
    </xdr:from>
    <xdr:ext cx="469744" cy="259045"/>
    <xdr:sp macro="" textlink="">
      <xdr:nvSpPr>
        <xdr:cNvPr id="350" name="【認定こども園・幼稚園・保育所】&#10;一人当たり面積最大値テキスト"/>
        <xdr:cNvSpPr txBox="1"/>
      </xdr:nvSpPr>
      <xdr:spPr>
        <a:xfrm>
          <a:off x="22250400" y="55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0.454</a:t>
          </a:r>
          <a:endParaRPr kumimoji="1" lang="ja-JP" altLang="en-US" sz="1000" b="1">
            <a:latin typeface="ＭＳ Ｐゴシック"/>
          </a:endParaRPr>
        </a:p>
      </xdr:txBody>
    </xdr:sp>
    <xdr:clientData/>
  </xdr:oneCellAnchor>
  <xdr:twoCellAnchor>
    <xdr:from>
      <xdr:col>32</xdr:col>
      <xdr:colOff>98425</xdr:colOff>
      <xdr:row>33</xdr:row>
      <xdr:rowOff>152944</xdr:rowOff>
    </xdr:from>
    <xdr:to>
      <xdr:col>32</xdr:col>
      <xdr:colOff>276225</xdr:colOff>
      <xdr:row>33</xdr:row>
      <xdr:rowOff>152944</xdr:rowOff>
    </xdr:to>
    <xdr:cxnSp macro="">
      <xdr:nvCxnSpPr>
        <xdr:cNvPr id="351" name="直線コネクタ 350"/>
        <xdr:cNvCxnSpPr/>
      </xdr:nvCxnSpPr>
      <xdr:spPr>
        <a:xfrm>
          <a:off x="22072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85470</xdr:rowOff>
    </xdr:from>
    <xdr:ext cx="469744" cy="259045"/>
    <xdr:sp macro="" textlink="">
      <xdr:nvSpPr>
        <xdr:cNvPr id="352" name="【認定こども園・幼稚園・保育所】&#10;一人当たり面積平均値テキスト"/>
        <xdr:cNvSpPr txBox="1"/>
      </xdr:nvSpPr>
      <xdr:spPr>
        <a:xfrm>
          <a:off x="22250400" y="6257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0.295</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107043</xdr:rowOff>
    </xdr:from>
    <xdr:to>
      <xdr:col>32</xdr:col>
      <xdr:colOff>238125</xdr:colOff>
      <xdr:row>37</xdr:row>
      <xdr:rowOff>37193</xdr:rowOff>
    </xdr:to>
    <xdr:sp macro="" textlink="">
      <xdr:nvSpPr>
        <xdr:cNvPr id="353" name="フローチャート : 判断 352"/>
        <xdr:cNvSpPr/>
      </xdr:nvSpPr>
      <xdr:spPr>
        <a:xfrm>
          <a:off x="221107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13970</xdr:rowOff>
    </xdr:from>
    <xdr:to>
      <xdr:col>31</xdr:col>
      <xdr:colOff>85725</xdr:colOff>
      <xdr:row>37</xdr:row>
      <xdr:rowOff>115570</xdr:rowOff>
    </xdr:to>
    <xdr:sp macro="" textlink="">
      <xdr:nvSpPr>
        <xdr:cNvPr id="354" name="フローチャート : 判断 353"/>
        <xdr:cNvSpPr/>
      </xdr:nvSpPr>
      <xdr:spPr>
        <a:xfrm>
          <a:off x="2127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5" name="テキスト ボックス 3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6" name="テキスト ボックス 3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7" name="テキスト ボックス 3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8" name="テキスト ボックス 3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9" name="テキスト ボックス 3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162560</xdr:rowOff>
    </xdr:from>
    <xdr:to>
      <xdr:col>31</xdr:col>
      <xdr:colOff>85725</xdr:colOff>
      <xdr:row>41</xdr:row>
      <xdr:rowOff>92710</xdr:rowOff>
    </xdr:to>
    <xdr:sp macro="" textlink="">
      <xdr:nvSpPr>
        <xdr:cNvPr id="360" name="円/楕円 359"/>
        <xdr:cNvSpPr/>
      </xdr:nvSpPr>
      <xdr:spPr>
        <a:xfrm>
          <a:off x="21272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35</xdr:row>
      <xdr:rowOff>132097</xdr:rowOff>
    </xdr:from>
    <xdr:ext cx="469744" cy="259045"/>
    <xdr:sp macro="" textlink="">
      <xdr:nvSpPr>
        <xdr:cNvPr id="361" name="n_1aveValue【認定こども園・幼稚園・保育所】&#10;一人当たり面積"/>
        <xdr:cNvSpPr txBox="1"/>
      </xdr:nvSpPr>
      <xdr:spPr>
        <a:xfrm>
          <a:off x="210757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0.271</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83837</xdr:rowOff>
    </xdr:from>
    <xdr:ext cx="469744" cy="259045"/>
    <xdr:sp macro="" textlink="">
      <xdr:nvSpPr>
        <xdr:cNvPr id="362" name="n_1mainValue【認定こども園・幼稚園・保育所】&#10;一人当たり面積"/>
        <xdr:cNvSpPr txBox="1"/>
      </xdr:nvSpPr>
      <xdr:spPr>
        <a:xfrm>
          <a:off x="210757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3" name="正方形/長方形 3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4" name="正方形/長方形 3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5" name="正方形/長方形 3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6" name="正方形/長方形 3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7" name="正方形/長方形 3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8" name="正方形/長方形 3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9" name="正方形/長方形 3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0" name="正方形/長方形 3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1" name="テキスト ボックス 3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2" name="直線コネクタ 3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373" name="直線コネクタ 37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374" name="テキスト ボックス 37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5" name="直線コネクタ 37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6" name="テキスト ボックス 37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7" name="直線コネクタ 37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8" name="テキスト ボックス 37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9" name="直線コネクタ 37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0" name="テキスト ボックス 37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1" name="直線コネクタ 38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2" name="テキスト ボックス 38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3" name="直線コネクタ 38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384" name="テキスト ボックス 38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5" name="直線コネクタ 38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6" name="テキスト ボックス 38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117566</xdr:rowOff>
    </xdr:to>
    <xdr:cxnSp macro="">
      <xdr:nvCxnSpPr>
        <xdr:cNvPr id="388" name="直線コネクタ 387"/>
        <xdr:cNvCxnSpPr/>
      </xdr:nvCxnSpPr>
      <xdr:spPr>
        <a:xfrm flipV="1">
          <a:off x="16318864" y="9646920"/>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121393</xdr:rowOff>
    </xdr:from>
    <xdr:ext cx="405111" cy="259045"/>
    <xdr:sp macro="" textlink="">
      <xdr:nvSpPr>
        <xdr:cNvPr id="389" name="【学校施設】&#10;有形固定資産減価償却率最小値テキスト"/>
        <xdr:cNvSpPr txBox="1"/>
      </xdr:nvSpPr>
      <xdr:spPr>
        <a:xfrm>
          <a:off x="16408400" y="1092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23</xdr:col>
      <xdr:colOff>428625</xdr:colOff>
      <xdr:row>63</xdr:row>
      <xdr:rowOff>117566</xdr:rowOff>
    </xdr:from>
    <xdr:to>
      <xdr:col>23</xdr:col>
      <xdr:colOff>606425</xdr:colOff>
      <xdr:row>63</xdr:row>
      <xdr:rowOff>117566</xdr:rowOff>
    </xdr:to>
    <xdr:cxnSp macro="">
      <xdr:nvCxnSpPr>
        <xdr:cNvPr id="390" name="直線コネクタ 389"/>
        <xdr:cNvCxnSpPr/>
      </xdr:nvCxnSpPr>
      <xdr:spPr>
        <a:xfrm>
          <a:off x="16230600" y="1091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391" name="【学校施設】&#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392" name="直線コネクタ 391"/>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17434</xdr:rowOff>
    </xdr:from>
    <xdr:ext cx="405111" cy="259045"/>
    <xdr:sp macro="" textlink="">
      <xdr:nvSpPr>
        <xdr:cNvPr id="393" name="【学校施設】&#10;有形固定資産減価償却率平均値テキスト"/>
        <xdr:cNvSpPr txBox="1"/>
      </xdr:nvSpPr>
      <xdr:spPr>
        <a:xfrm>
          <a:off x="16408400" y="1013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39007</xdr:rowOff>
    </xdr:from>
    <xdr:to>
      <xdr:col>23</xdr:col>
      <xdr:colOff>568325</xdr:colOff>
      <xdr:row>59</xdr:row>
      <xdr:rowOff>140607</xdr:rowOff>
    </xdr:to>
    <xdr:sp macro="" textlink="">
      <xdr:nvSpPr>
        <xdr:cNvPr id="394" name="フローチャート : 判断 393"/>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45538</xdr:rowOff>
    </xdr:from>
    <xdr:to>
      <xdr:col>22</xdr:col>
      <xdr:colOff>415925</xdr:colOff>
      <xdr:row>59</xdr:row>
      <xdr:rowOff>147138</xdr:rowOff>
    </xdr:to>
    <xdr:sp macro="" textlink="">
      <xdr:nvSpPr>
        <xdr:cNvPr id="395" name="フローチャート : 判断 394"/>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6" name="テキスト ボックス 3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7" name="テキスト ボックス 3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8" name="テキスト ボックス 3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9" name="テキスト ボックス 3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0" name="テキスト ボックス 3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68399</xdr:rowOff>
    </xdr:from>
    <xdr:to>
      <xdr:col>22</xdr:col>
      <xdr:colOff>415925</xdr:colOff>
      <xdr:row>57</xdr:row>
      <xdr:rowOff>169999</xdr:rowOff>
    </xdr:to>
    <xdr:sp macro="" textlink="">
      <xdr:nvSpPr>
        <xdr:cNvPr id="401" name="円/楕円 400"/>
        <xdr:cNvSpPr/>
      </xdr:nvSpPr>
      <xdr:spPr>
        <a:xfrm>
          <a:off x="15430500" y="984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138265</xdr:rowOff>
    </xdr:from>
    <xdr:ext cx="405111" cy="259045"/>
    <xdr:sp macro="" textlink="">
      <xdr:nvSpPr>
        <xdr:cNvPr id="402" name="n_1aveValue【学校施設】&#10;有形固定資産減価償却率"/>
        <xdr:cNvSpPr txBox="1"/>
      </xdr:nvSpPr>
      <xdr:spPr>
        <a:xfrm>
          <a:off x="15266043"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15076</xdr:rowOff>
    </xdr:from>
    <xdr:ext cx="405111" cy="259045"/>
    <xdr:sp macro="" textlink="">
      <xdr:nvSpPr>
        <xdr:cNvPr id="403" name="n_1mainValue【学校施設】&#10;有形固定資産減価償却率"/>
        <xdr:cNvSpPr txBox="1"/>
      </xdr:nvSpPr>
      <xdr:spPr>
        <a:xfrm>
          <a:off x="15266043" y="961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4" name="正方形/長方形 40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5" name="正方形/長方形 40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6" name="正方形/長方形 40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7" name="正方形/長方形 40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8" name="正方形/長方形 40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9" name="正方形/長方形 40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0" name="正方形/長方形 40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1" name="正方形/長方形 41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2" name="テキスト ボックス 41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3" name="直線コネクタ 41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4" name="テキスト ボックス 41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15" name="直線コネクタ 41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6" name="テキスト ボックス 41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7" name="直線コネクタ 41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8" name="テキスト ボックス 41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9" name="直線コネクタ 41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0" name="テキスト ボックス 41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1" name="直線コネクタ 42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2" name="テキスト ボックス 42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3" name="直線コネクタ 4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4" name="テキスト ボックス 42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48920</xdr:rowOff>
    </xdr:from>
    <xdr:to>
      <xdr:col>32</xdr:col>
      <xdr:colOff>186689</xdr:colOff>
      <xdr:row>64</xdr:row>
      <xdr:rowOff>74523</xdr:rowOff>
    </xdr:to>
    <xdr:cxnSp macro="">
      <xdr:nvCxnSpPr>
        <xdr:cNvPr id="426" name="直線コネクタ 425"/>
        <xdr:cNvCxnSpPr/>
      </xdr:nvCxnSpPr>
      <xdr:spPr>
        <a:xfrm flipV="1">
          <a:off x="22160864" y="9478670"/>
          <a:ext cx="0" cy="1568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78350</xdr:rowOff>
    </xdr:from>
    <xdr:ext cx="469744" cy="259045"/>
    <xdr:sp macro="" textlink="">
      <xdr:nvSpPr>
        <xdr:cNvPr id="427" name="【学校施設】&#10;一人当たり面積最小値テキスト"/>
        <xdr:cNvSpPr txBox="1"/>
      </xdr:nvSpPr>
      <xdr:spPr>
        <a:xfrm>
          <a:off x="22250400" y="1105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0.837</a:t>
          </a:r>
          <a:endParaRPr kumimoji="1" lang="ja-JP" altLang="en-US" sz="1000" b="1">
            <a:latin typeface="ＭＳ Ｐゴシック"/>
          </a:endParaRPr>
        </a:p>
      </xdr:txBody>
    </xdr:sp>
    <xdr:clientData/>
  </xdr:oneCellAnchor>
  <xdr:twoCellAnchor>
    <xdr:from>
      <xdr:col>32</xdr:col>
      <xdr:colOff>98425</xdr:colOff>
      <xdr:row>64</xdr:row>
      <xdr:rowOff>74523</xdr:rowOff>
    </xdr:from>
    <xdr:to>
      <xdr:col>32</xdr:col>
      <xdr:colOff>276225</xdr:colOff>
      <xdr:row>64</xdr:row>
      <xdr:rowOff>74523</xdr:rowOff>
    </xdr:to>
    <xdr:cxnSp macro="">
      <xdr:nvCxnSpPr>
        <xdr:cNvPr id="428" name="直線コネクタ 427"/>
        <xdr:cNvCxnSpPr/>
      </xdr:nvCxnSpPr>
      <xdr:spPr>
        <a:xfrm>
          <a:off x="22072600" y="1104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167047</xdr:rowOff>
    </xdr:from>
    <xdr:ext cx="469744" cy="259045"/>
    <xdr:sp macro="" textlink="">
      <xdr:nvSpPr>
        <xdr:cNvPr id="429" name="【学校施設】&#10;一人当たり面積最大値テキスト"/>
        <xdr:cNvSpPr txBox="1"/>
      </xdr:nvSpPr>
      <xdr:spPr>
        <a:xfrm>
          <a:off x="22250400" y="925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4.268</a:t>
          </a:r>
          <a:endParaRPr kumimoji="1" lang="ja-JP" altLang="en-US" sz="1000" b="1">
            <a:latin typeface="ＭＳ Ｐゴシック"/>
          </a:endParaRPr>
        </a:p>
      </xdr:txBody>
    </xdr:sp>
    <xdr:clientData/>
  </xdr:oneCellAnchor>
  <xdr:twoCellAnchor>
    <xdr:from>
      <xdr:col>32</xdr:col>
      <xdr:colOff>98425</xdr:colOff>
      <xdr:row>55</xdr:row>
      <xdr:rowOff>48920</xdr:rowOff>
    </xdr:from>
    <xdr:to>
      <xdr:col>32</xdr:col>
      <xdr:colOff>276225</xdr:colOff>
      <xdr:row>55</xdr:row>
      <xdr:rowOff>48920</xdr:rowOff>
    </xdr:to>
    <xdr:cxnSp macro="">
      <xdr:nvCxnSpPr>
        <xdr:cNvPr id="430" name="直線コネクタ 429"/>
        <xdr:cNvCxnSpPr/>
      </xdr:nvCxnSpPr>
      <xdr:spPr>
        <a:xfrm>
          <a:off x="22072600" y="947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134738</xdr:rowOff>
    </xdr:from>
    <xdr:ext cx="469744" cy="259045"/>
    <xdr:sp macro="" textlink="">
      <xdr:nvSpPr>
        <xdr:cNvPr id="431" name="【学校施設】&#10;一人当たり面積平均値テキスト"/>
        <xdr:cNvSpPr txBox="1"/>
      </xdr:nvSpPr>
      <xdr:spPr>
        <a:xfrm>
          <a:off x="22250400" y="10250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156311</xdr:rowOff>
    </xdr:from>
    <xdr:to>
      <xdr:col>32</xdr:col>
      <xdr:colOff>238125</xdr:colOff>
      <xdr:row>60</xdr:row>
      <xdr:rowOff>86461</xdr:rowOff>
    </xdr:to>
    <xdr:sp macro="" textlink="">
      <xdr:nvSpPr>
        <xdr:cNvPr id="432" name="フローチャート : 判断 431"/>
        <xdr:cNvSpPr/>
      </xdr:nvSpPr>
      <xdr:spPr>
        <a:xfrm>
          <a:off x="22110700" y="10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10464</xdr:rowOff>
    </xdr:from>
    <xdr:to>
      <xdr:col>31</xdr:col>
      <xdr:colOff>85725</xdr:colOff>
      <xdr:row>60</xdr:row>
      <xdr:rowOff>112064</xdr:rowOff>
    </xdr:to>
    <xdr:sp macro="" textlink="">
      <xdr:nvSpPr>
        <xdr:cNvPr id="433" name="フローチャート : 判断 432"/>
        <xdr:cNvSpPr/>
      </xdr:nvSpPr>
      <xdr:spPr>
        <a:xfrm>
          <a:off x="21272500" y="102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4" name="テキスト ボックス 43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5" name="テキスト ボックス 43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6" name="テキスト ボックス 43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7" name="テキスト ボックス 43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8" name="テキスト ボックス 43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87732</xdr:rowOff>
    </xdr:from>
    <xdr:to>
      <xdr:col>31</xdr:col>
      <xdr:colOff>85725</xdr:colOff>
      <xdr:row>63</xdr:row>
      <xdr:rowOff>17882</xdr:rowOff>
    </xdr:to>
    <xdr:sp macro="" textlink="">
      <xdr:nvSpPr>
        <xdr:cNvPr id="439" name="円/楕円 438"/>
        <xdr:cNvSpPr/>
      </xdr:nvSpPr>
      <xdr:spPr>
        <a:xfrm>
          <a:off x="21272500" y="1071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128591</xdr:rowOff>
    </xdr:from>
    <xdr:ext cx="469744" cy="259045"/>
    <xdr:sp macro="" textlink="">
      <xdr:nvSpPr>
        <xdr:cNvPr id="440" name="n_1aveValue【学校施設】&#10;一人当たり面積"/>
        <xdr:cNvSpPr txBox="1"/>
      </xdr:nvSpPr>
      <xdr:spPr>
        <a:xfrm>
          <a:off x="21075727" y="1007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2.366</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9009</xdr:rowOff>
    </xdr:from>
    <xdr:ext cx="469744" cy="259045"/>
    <xdr:sp macro="" textlink="">
      <xdr:nvSpPr>
        <xdr:cNvPr id="441" name="n_1mainValue【学校施設】&#10;一人当たり面積"/>
        <xdr:cNvSpPr txBox="1"/>
      </xdr:nvSpPr>
      <xdr:spPr>
        <a:xfrm>
          <a:off x="21075727" y="1081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2" name="正方形/長方形 4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3" name="正方形/長方形 4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4" name="正方形/長方形 4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5" name="正方形/長方形 4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6" name="正方形/長方形 4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7" name="正方形/長方形 4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8" name="正方形/長方形 4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9" name="正方形/長方形 44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0" name="テキスト ボックス 44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1" name="直線コネクタ 45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52" name="直線コネクタ 45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53" name="テキスト ボックス 452"/>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4" name="直線コネクタ 45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5" name="テキスト ボックス 45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6" name="直線コネクタ 45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7" name="テキスト ボックス 45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8" name="直線コネクタ 45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9" name="テキスト ボックス 45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0" name="直線コネクタ 45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61" name="テキスト ボックス 46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2" name="直線コネクタ 46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3" name="テキスト ボックス 46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44450</xdr:rowOff>
    </xdr:from>
    <xdr:to>
      <xdr:col>23</xdr:col>
      <xdr:colOff>516889</xdr:colOff>
      <xdr:row>86</xdr:row>
      <xdr:rowOff>114300</xdr:rowOff>
    </xdr:to>
    <xdr:cxnSp macro="">
      <xdr:nvCxnSpPr>
        <xdr:cNvPr id="465" name="直線コネクタ 464"/>
        <xdr:cNvCxnSpPr/>
      </xdr:nvCxnSpPr>
      <xdr:spPr>
        <a:xfrm flipV="1">
          <a:off x="16318864"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118127</xdr:rowOff>
    </xdr:from>
    <xdr:ext cx="340478" cy="259045"/>
    <xdr:sp macro="" textlink="">
      <xdr:nvSpPr>
        <xdr:cNvPr id="466" name="【児童館】&#10;有形固定資産減価償却率最小値テキスト"/>
        <xdr:cNvSpPr txBox="1"/>
      </xdr:nvSpPr>
      <xdr:spPr>
        <a:xfrm>
          <a:off x="164084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86</xdr:row>
      <xdr:rowOff>114300</xdr:rowOff>
    </xdr:from>
    <xdr:to>
      <xdr:col>23</xdr:col>
      <xdr:colOff>606425</xdr:colOff>
      <xdr:row>86</xdr:row>
      <xdr:rowOff>114300</xdr:rowOff>
    </xdr:to>
    <xdr:cxnSp macro="">
      <xdr:nvCxnSpPr>
        <xdr:cNvPr id="467" name="直線コネクタ 46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162577</xdr:rowOff>
    </xdr:from>
    <xdr:ext cx="469744" cy="259045"/>
    <xdr:sp macro="" textlink="">
      <xdr:nvSpPr>
        <xdr:cNvPr id="468" name="【児童館】&#10;有形固定資産減価償却率最大値テキスト"/>
        <xdr:cNvSpPr txBox="1"/>
      </xdr:nvSpPr>
      <xdr:spPr>
        <a:xfrm>
          <a:off x="164084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469" name="直線コネクタ 46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25416</xdr:rowOff>
    </xdr:from>
    <xdr:ext cx="405111" cy="259045"/>
    <xdr:sp macro="" textlink="">
      <xdr:nvSpPr>
        <xdr:cNvPr id="470" name="【児童館】&#10;有形固定資産減価償却率平均値テキスト"/>
        <xdr:cNvSpPr txBox="1"/>
      </xdr:nvSpPr>
      <xdr:spPr>
        <a:xfrm>
          <a:off x="16408400" y="1408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46989</xdr:rowOff>
    </xdr:from>
    <xdr:to>
      <xdr:col>23</xdr:col>
      <xdr:colOff>568325</xdr:colOff>
      <xdr:row>82</xdr:row>
      <xdr:rowOff>148589</xdr:rowOff>
    </xdr:to>
    <xdr:sp macro="" textlink="">
      <xdr:nvSpPr>
        <xdr:cNvPr id="471" name="フローチャート : 判断 470"/>
        <xdr:cNvSpPr/>
      </xdr:nvSpPr>
      <xdr:spPr>
        <a:xfrm>
          <a:off x="16268700" y="1410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13970</xdr:rowOff>
    </xdr:from>
    <xdr:to>
      <xdr:col>22</xdr:col>
      <xdr:colOff>415925</xdr:colOff>
      <xdr:row>81</xdr:row>
      <xdr:rowOff>115570</xdr:rowOff>
    </xdr:to>
    <xdr:sp macro="" textlink="">
      <xdr:nvSpPr>
        <xdr:cNvPr id="472" name="フローチャート : 判断 471"/>
        <xdr:cNvSpPr/>
      </xdr:nvSpPr>
      <xdr:spPr>
        <a:xfrm>
          <a:off x="15430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3" name="テキスト ボックス 47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4" name="テキスト ボックス 47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5" name="テキスト ボックス 47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6" name="テキスト ボックス 47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7" name="テキスト ボックス 47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153670</xdr:rowOff>
    </xdr:from>
    <xdr:to>
      <xdr:col>22</xdr:col>
      <xdr:colOff>415925</xdr:colOff>
      <xdr:row>84</xdr:row>
      <xdr:rowOff>83820</xdr:rowOff>
    </xdr:to>
    <xdr:sp macro="" textlink="">
      <xdr:nvSpPr>
        <xdr:cNvPr id="478" name="円/楕円 477"/>
        <xdr:cNvSpPr/>
      </xdr:nvSpPr>
      <xdr:spPr>
        <a:xfrm>
          <a:off x="15430500" y="1438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132097</xdr:rowOff>
    </xdr:from>
    <xdr:ext cx="405111" cy="259045"/>
    <xdr:sp macro="" textlink="">
      <xdr:nvSpPr>
        <xdr:cNvPr id="479" name="n_1aveValue【児童館】&#10;有形固定資産減価償却率"/>
        <xdr:cNvSpPr txBox="1"/>
      </xdr:nvSpPr>
      <xdr:spPr>
        <a:xfrm>
          <a:off x="15266043"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22</xdr:col>
      <xdr:colOff>149868</xdr:colOff>
      <xdr:row>84</xdr:row>
      <xdr:rowOff>74947</xdr:rowOff>
    </xdr:from>
    <xdr:ext cx="405111" cy="259045"/>
    <xdr:sp macro="" textlink="">
      <xdr:nvSpPr>
        <xdr:cNvPr id="480" name="n_1mainValue【児童館】&#10;有形固定資産減価償却率"/>
        <xdr:cNvSpPr txBox="1"/>
      </xdr:nvSpPr>
      <xdr:spPr>
        <a:xfrm>
          <a:off x="15266043" y="1447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1" name="正方形/長方形 4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2" name="正方形/長方形 4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3" name="正方形/長方形 4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4" name="正方形/長方形 4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5" name="正方形/長方形 4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6" name="正方形/長方形 4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7" name="正方形/長方形 4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8" name="正方形/長方形 4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9" name="テキスト ボックス 4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0" name="直線コネクタ 4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91" name="テキスト ボックス 49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492" name="直線コネクタ 4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3" name="テキスト ボックス 4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4" name="直線コネクタ 4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5" name="テキスト ボックス 4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6" name="直線コネクタ 4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7" name="テキスト ボックス 4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8" name="直線コネクタ 4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9" name="テキスト ボックス 4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0" name="直線コネクタ 4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1" name="テキスト ボックス 5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2" name="直線コネクタ 5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3" name="テキスト ボックス 5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114300</xdr:rowOff>
    </xdr:from>
    <xdr:to>
      <xdr:col>32</xdr:col>
      <xdr:colOff>186689</xdr:colOff>
      <xdr:row>85</xdr:row>
      <xdr:rowOff>76200</xdr:rowOff>
    </xdr:to>
    <xdr:cxnSp macro="">
      <xdr:nvCxnSpPr>
        <xdr:cNvPr id="505" name="直線コネクタ 504"/>
        <xdr:cNvCxnSpPr/>
      </xdr:nvCxnSpPr>
      <xdr:spPr>
        <a:xfrm flipV="1">
          <a:off x="22160864" y="1348740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80027</xdr:rowOff>
    </xdr:from>
    <xdr:ext cx="469744" cy="259045"/>
    <xdr:sp macro="" textlink="">
      <xdr:nvSpPr>
        <xdr:cNvPr id="506" name="【児童館】&#10;一人当たり面積最小値テキスト"/>
        <xdr:cNvSpPr txBox="1"/>
      </xdr:nvSpPr>
      <xdr:spPr>
        <a:xfrm>
          <a:off x="22250400"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32</xdr:col>
      <xdr:colOff>98425</xdr:colOff>
      <xdr:row>85</xdr:row>
      <xdr:rowOff>76200</xdr:rowOff>
    </xdr:from>
    <xdr:to>
      <xdr:col>32</xdr:col>
      <xdr:colOff>276225</xdr:colOff>
      <xdr:row>85</xdr:row>
      <xdr:rowOff>76200</xdr:rowOff>
    </xdr:to>
    <xdr:cxnSp macro="">
      <xdr:nvCxnSpPr>
        <xdr:cNvPr id="507" name="直線コネクタ 506"/>
        <xdr:cNvCxnSpPr/>
      </xdr:nvCxnSpPr>
      <xdr:spPr>
        <a:xfrm>
          <a:off x="22072600" y="1464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60977</xdr:rowOff>
    </xdr:from>
    <xdr:ext cx="469744" cy="259045"/>
    <xdr:sp macro="" textlink="">
      <xdr:nvSpPr>
        <xdr:cNvPr id="508" name="【児童館】&#10;一人当たり面積最大値テキスト"/>
        <xdr:cNvSpPr txBox="1"/>
      </xdr:nvSpPr>
      <xdr:spPr>
        <a:xfrm>
          <a:off x="222504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0.092</a:t>
          </a:r>
          <a:endParaRPr kumimoji="1" lang="ja-JP" altLang="en-US" sz="1000" b="1">
            <a:latin typeface="ＭＳ Ｐゴシック"/>
          </a:endParaRPr>
        </a:p>
      </xdr:txBody>
    </xdr:sp>
    <xdr:clientData/>
  </xdr:oneCellAnchor>
  <xdr:twoCellAnchor>
    <xdr:from>
      <xdr:col>32</xdr:col>
      <xdr:colOff>98425</xdr:colOff>
      <xdr:row>78</xdr:row>
      <xdr:rowOff>114300</xdr:rowOff>
    </xdr:from>
    <xdr:to>
      <xdr:col>32</xdr:col>
      <xdr:colOff>276225</xdr:colOff>
      <xdr:row>78</xdr:row>
      <xdr:rowOff>114300</xdr:rowOff>
    </xdr:to>
    <xdr:cxnSp macro="">
      <xdr:nvCxnSpPr>
        <xdr:cNvPr id="509" name="直線コネクタ 508"/>
        <xdr:cNvCxnSpPr/>
      </xdr:nvCxnSpPr>
      <xdr:spPr>
        <a:xfrm>
          <a:off x="22072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80027</xdr:rowOff>
    </xdr:from>
    <xdr:ext cx="469744" cy="259045"/>
    <xdr:sp macro="" textlink="">
      <xdr:nvSpPr>
        <xdr:cNvPr id="510" name="【児童館】&#10;一人当たり面積平均値テキスト"/>
        <xdr:cNvSpPr txBox="1"/>
      </xdr:nvSpPr>
      <xdr:spPr>
        <a:xfrm>
          <a:off x="22250400" y="13967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101600</xdr:rowOff>
    </xdr:from>
    <xdr:to>
      <xdr:col>32</xdr:col>
      <xdr:colOff>238125</xdr:colOff>
      <xdr:row>82</xdr:row>
      <xdr:rowOff>31750</xdr:rowOff>
    </xdr:to>
    <xdr:sp macro="" textlink="">
      <xdr:nvSpPr>
        <xdr:cNvPr id="511" name="フローチャート : 判断 510"/>
        <xdr:cNvSpPr/>
      </xdr:nvSpPr>
      <xdr:spPr>
        <a:xfrm>
          <a:off x="22110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120650</xdr:rowOff>
    </xdr:from>
    <xdr:to>
      <xdr:col>31</xdr:col>
      <xdr:colOff>85725</xdr:colOff>
      <xdr:row>82</xdr:row>
      <xdr:rowOff>50800</xdr:rowOff>
    </xdr:to>
    <xdr:sp macro="" textlink="">
      <xdr:nvSpPr>
        <xdr:cNvPr id="512" name="フローチャート : 判断 511"/>
        <xdr:cNvSpPr/>
      </xdr:nvSpPr>
      <xdr:spPr>
        <a:xfrm>
          <a:off x="21272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3" name="テキスト ボックス 5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4" name="テキスト ボックス 5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5" name="テキスト ボックス 5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6" name="テキスト ボックス 5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7" name="テキスト ボックス 5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6350</xdr:rowOff>
    </xdr:from>
    <xdr:to>
      <xdr:col>31</xdr:col>
      <xdr:colOff>85725</xdr:colOff>
      <xdr:row>83</xdr:row>
      <xdr:rowOff>107950</xdr:rowOff>
    </xdr:to>
    <xdr:sp macro="" textlink="">
      <xdr:nvSpPr>
        <xdr:cNvPr id="518" name="円/楕円 517"/>
        <xdr:cNvSpPr/>
      </xdr:nvSpPr>
      <xdr:spPr>
        <a:xfrm>
          <a:off x="21272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67327</xdr:rowOff>
    </xdr:from>
    <xdr:ext cx="469744" cy="259045"/>
    <xdr:sp macro="" textlink="">
      <xdr:nvSpPr>
        <xdr:cNvPr id="519" name="n_1aveValue【児童館】&#10;一人当たり面積"/>
        <xdr:cNvSpPr txBox="1"/>
      </xdr:nvSpPr>
      <xdr:spPr>
        <a:xfrm>
          <a:off x="210757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0.062</a:t>
          </a:r>
          <a:endParaRPr kumimoji="1" lang="ja-JP" altLang="en-US" sz="1000" b="1">
            <a:solidFill>
              <a:srgbClr val="000080"/>
            </a:solidFill>
            <a:latin typeface="ＭＳ Ｐゴシック"/>
          </a:endParaRPr>
        </a:p>
      </xdr:txBody>
    </xdr:sp>
    <xdr:clientData/>
  </xdr:oneCellAnchor>
  <xdr:oneCellAnchor>
    <xdr:from>
      <xdr:col>30</xdr:col>
      <xdr:colOff>473152</xdr:colOff>
      <xdr:row>83</xdr:row>
      <xdr:rowOff>99077</xdr:rowOff>
    </xdr:from>
    <xdr:ext cx="469744" cy="259045"/>
    <xdr:sp macro="" textlink="">
      <xdr:nvSpPr>
        <xdr:cNvPr id="520" name="n_1mainValue【児童館】&#10;一人当たり面積"/>
        <xdr:cNvSpPr txBox="1"/>
      </xdr:nvSpPr>
      <xdr:spPr>
        <a:xfrm>
          <a:off x="21075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1" name="正方形/長方形 5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2" name="正方形/長方形 5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3" name="正方形/長方形 5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4" name="正方形/長方形 5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5" name="正方形/長方形 5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6" name="正方形/長方形 5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7" name="正方形/長方形 5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8" name="正方形/長方形 5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9" name="テキスト ボックス 5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0" name="直線コネクタ 5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1" name="テキスト ボックス 53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32" name="直線コネクタ 53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33" name="テキスト ボックス 532"/>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4" name="直線コネクタ 53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5" name="テキスト ボックス 53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6" name="直線コネクタ 53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7" name="テキスト ボックス 53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8" name="直線コネクタ 53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39" name="テキスト ボックス 53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0" name="直線コネクタ 53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1" name="テキスト ボックス 54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2" name="直線コネクタ 54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43" name="テキスト ボックス 542"/>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4" name="直線コネクタ 5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5" name="テキスト ボックス 54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113756</xdr:rowOff>
    </xdr:from>
    <xdr:to>
      <xdr:col>23</xdr:col>
      <xdr:colOff>516889</xdr:colOff>
      <xdr:row>108</xdr:row>
      <xdr:rowOff>30480</xdr:rowOff>
    </xdr:to>
    <xdr:cxnSp macro="">
      <xdr:nvCxnSpPr>
        <xdr:cNvPr id="547" name="直線コネクタ 546"/>
        <xdr:cNvCxnSpPr/>
      </xdr:nvCxnSpPr>
      <xdr:spPr>
        <a:xfrm flipV="1">
          <a:off x="16318864" y="17087306"/>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34307</xdr:rowOff>
    </xdr:from>
    <xdr:ext cx="405111" cy="259045"/>
    <xdr:sp macro="" textlink="">
      <xdr:nvSpPr>
        <xdr:cNvPr id="548" name="【公民館】&#10;有形固定資産減価償却率最小値テキスト"/>
        <xdr:cNvSpPr txBox="1"/>
      </xdr:nvSpPr>
      <xdr:spPr>
        <a:xfrm>
          <a:off x="164084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428625</xdr:colOff>
      <xdr:row>108</xdr:row>
      <xdr:rowOff>30480</xdr:rowOff>
    </xdr:from>
    <xdr:to>
      <xdr:col>23</xdr:col>
      <xdr:colOff>606425</xdr:colOff>
      <xdr:row>108</xdr:row>
      <xdr:rowOff>30480</xdr:rowOff>
    </xdr:to>
    <xdr:cxnSp macro="">
      <xdr:nvCxnSpPr>
        <xdr:cNvPr id="549" name="直線コネクタ 548"/>
        <xdr:cNvCxnSpPr/>
      </xdr:nvCxnSpPr>
      <xdr:spPr>
        <a:xfrm>
          <a:off x="16230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60433</xdr:rowOff>
    </xdr:from>
    <xdr:ext cx="405111" cy="259045"/>
    <xdr:sp macro="" textlink="">
      <xdr:nvSpPr>
        <xdr:cNvPr id="550" name="【公民館】&#10;有形固定資産減価償却率最大値テキスト"/>
        <xdr:cNvSpPr txBox="1"/>
      </xdr:nvSpPr>
      <xdr:spPr>
        <a:xfrm>
          <a:off x="16408400" y="1686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23</xdr:col>
      <xdr:colOff>428625</xdr:colOff>
      <xdr:row>99</xdr:row>
      <xdr:rowOff>113756</xdr:rowOff>
    </xdr:from>
    <xdr:to>
      <xdr:col>23</xdr:col>
      <xdr:colOff>606425</xdr:colOff>
      <xdr:row>99</xdr:row>
      <xdr:rowOff>113756</xdr:rowOff>
    </xdr:to>
    <xdr:cxnSp macro="">
      <xdr:nvCxnSpPr>
        <xdr:cNvPr id="551" name="直線コネクタ 550"/>
        <xdr:cNvCxnSpPr/>
      </xdr:nvCxnSpPr>
      <xdr:spPr>
        <a:xfrm>
          <a:off x="16230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31585</xdr:rowOff>
    </xdr:from>
    <xdr:ext cx="405111" cy="259045"/>
    <xdr:sp macro="" textlink="">
      <xdr:nvSpPr>
        <xdr:cNvPr id="552" name="【公民館】&#10;有形固定資産減価償却率平均値テキスト"/>
        <xdr:cNvSpPr txBox="1"/>
      </xdr:nvSpPr>
      <xdr:spPr>
        <a:xfrm>
          <a:off x="16408400" y="1769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53158</xdr:rowOff>
    </xdr:from>
    <xdr:to>
      <xdr:col>23</xdr:col>
      <xdr:colOff>568325</xdr:colOff>
      <xdr:row>103</xdr:row>
      <xdr:rowOff>154758</xdr:rowOff>
    </xdr:to>
    <xdr:sp macro="" textlink="">
      <xdr:nvSpPr>
        <xdr:cNvPr id="553" name="フローチャート : 判断 552"/>
        <xdr:cNvSpPr/>
      </xdr:nvSpPr>
      <xdr:spPr>
        <a:xfrm>
          <a:off x="162687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18869</xdr:rowOff>
    </xdr:from>
    <xdr:to>
      <xdr:col>22</xdr:col>
      <xdr:colOff>415925</xdr:colOff>
      <xdr:row>104</xdr:row>
      <xdr:rowOff>120469</xdr:rowOff>
    </xdr:to>
    <xdr:sp macro="" textlink="">
      <xdr:nvSpPr>
        <xdr:cNvPr id="554" name="フローチャート : 判断 553"/>
        <xdr:cNvSpPr/>
      </xdr:nvSpPr>
      <xdr:spPr>
        <a:xfrm>
          <a:off x="154305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5" name="テキスト ボックス 5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6" name="テキスト ボックス 5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7" name="テキスト ボックス 5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8" name="テキスト ボックス 5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9" name="テキスト ボックス 5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20501</xdr:rowOff>
    </xdr:from>
    <xdr:to>
      <xdr:col>22</xdr:col>
      <xdr:colOff>415925</xdr:colOff>
      <xdr:row>107</xdr:row>
      <xdr:rowOff>122101</xdr:rowOff>
    </xdr:to>
    <xdr:sp macro="" textlink="">
      <xdr:nvSpPr>
        <xdr:cNvPr id="560" name="円/楕円 559"/>
        <xdr:cNvSpPr/>
      </xdr:nvSpPr>
      <xdr:spPr>
        <a:xfrm>
          <a:off x="15430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136996</xdr:rowOff>
    </xdr:from>
    <xdr:ext cx="405111" cy="259045"/>
    <xdr:sp macro="" textlink="">
      <xdr:nvSpPr>
        <xdr:cNvPr id="561" name="n_1aveValue【公民館】&#10;有形固定資産減価償却率"/>
        <xdr:cNvSpPr txBox="1"/>
      </xdr:nvSpPr>
      <xdr:spPr>
        <a:xfrm>
          <a:off x="15266043"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113228</xdr:rowOff>
    </xdr:from>
    <xdr:ext cx="405111" cy="259045"/>
    <xdr:sp macro="" textlink="">
      <xdr:nvSpPr>
        <xdr:cNvPr id="562" name="n_1mainValue【公民館】&#10;有形固定資産減価償却率"/>
        <xdr:cNvSpPr txBox="1"/>
      </xdr:nvSpPr>
      <xdr:spPr>
        <a:xfrm>
          <a:off x="15266043" y="1845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3" name="正方形/長方形 5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4" name="正方形/長方形 5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5" name="正方形/長方形 5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6" name="正方形/長方形 5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7" name="正方形/長方形 5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8" name="正方形/長方形 5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9" name="正方形/長方形 5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0" name="正方形/長方形 5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1" name="テキスト ボックス 5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2" name="直線コネクタ 5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73" name="直線コネクタ 57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4" name="テキスト ボックス 57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5" name="直線コネクタ 57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76" name="テキスト ボックス 57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77" name="直線コネクタ 57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78" name="テキスト ボックス 57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79" name="直線コネクタ 57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80" name="テキスト ボックス 57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1" name="直線コネクタ 58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2" name="テキスト ボックス 58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3" name="直線コネクタ 58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4" name="テキスト ボックス 58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5" name="直線コネクタ 58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6" name="テキスト ボックス 58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142058</xdr:rowOff>
    </xdr:from>
    <xdr:to>
      <xdr:col>32</xdr:col>
      <xdr:colOff>186689</xdr:colOff>
      <xdr:row>109</xdr:row>
      <xdr:rowOff>17962</xdr:rowOff>
    </xdr:to>
    <xdr:cxnSp macro="">
      <xdr:nvCxnSpPr>
        <xdr:cNvPr id="588" name="直線コネクタ 587"/>
        <xdr:cNvCxnSpPr/>
      </xdr:nvCxnSpPr>
      <xdr:spPr>
        <a:xfrm flipV="1">
          <a:off x="22160864" y="17115608"/>
          <a:ext cx="0" cy="1590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21789</xdr:rowOff>
    </xdr:from>
    <xdr:ext cx="469744" cy="259045"/>
    <xdr:sp macro="" textlink="">
      <xdr:nvSpPr>
        <xdr:cNvPr id="589" name="【公民館】&#10;一人当たり面積最小値テキスト"/>
        <xdr:cNvSpPr txBox="1"/>
      </xdr:nvSpPr>
      <xdr:spPr>
        <a:xfrm>
          <a:off x="22250400" y="1870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109</xdr:row>
      <xdr:rowOff>17962</xdr:rowOff>
    </xdr:from>
    <xdr:to>
      <xdr:col>32</xdr:col>
      <xdr:colOff>276225</xdr:colOff>
      <xdr:row>109</xdr:row>
      <xdr:rowOff>17962</xdr:rowOff>
    </xdr:to>
    <xdr:cxnSp macro="">
      <xdr:nvCxnSpPr>
        <xdr:cNvPr id="590" name="直線コネクタ 589"/>
        <xdr:cNvCxnSpPr/>
      </xdr:nvCxnSpPr>
      <xdr:spPr>
        <a:xfrm>
          <a:off x="22072600" y="1870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88735</xdr:rowOff>
    </xdr:from>
    <xdr:ext cx="469744" cy="259045"/>
    <xdr:sp macro="" textlink="">
      <xdr:nvSpPr>
        <xdr:cNvPr id="591" name="【公民館】&#10;一人当たり面積最大値テキスト"/>
        <xdr:cNvSpPr txBox="1"/>
      </xdr:nvSpPr>
      <xdr:spPr>
        <a:xfrm>
          <a:off x="22250400" y="1689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a:t>
          </a:r>
          <a:endParaRPr kumimoji="1" lang="ja-JP" altLang="en-US" sz="1000" b="1">
            <a:latin typeface="ＭＳ Ｐゴシック"/>
          </a:endParaRPr>
        </a:p>
      </xdr:txBody>
    </xdr:sp>
    <xdr:clientData/>
  </xdr:oneCellAnchor>
  <xdr:twoCellAnchor>
    <xdr:from>
      <xdr:col>32</xdr:col>
      <xdr:colOff>98425</xdr:colOff>
      <xdr:row>99</xdr:row>
      <xdr:rowOff>142058</xdr:rowOff>
    </xdr:from>
    <xdr:to>
      <xdr:col>32</xdr:col>
      <xdr:colOff>276225</xdr:colOff>
      <xdr:row>99</xdr:row>
      <xdr:rowOff>142058</xdr:rowOff>
    </xdr:to>
    <xdr:cxnSp macro="">
      <xdr:nvCxnSpPr>
        <xdr:cNvPr id="592" name="直線コネクタ 591"/>
        <xdr:cNvCxnSpPr/>
      </xdr:nvCxnSpPr>
      <xdr:spPr>
        <a:xfrm>
          <a:off x="22072600" y="17115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20700</xdr:rowOff>
    </xdr:from>
    <xdr:ext cx="469744" cy="259045"/>
    <xdr:sp macro="" textlink="">
      <xdr:nvSpPr>
        <xdr:cNvPr id="593" name="【公民館】&#10;一人当たり面積平均値テキスト"/>
        <xdr:cNvSpPr txBox="1"/>
      </xdr:nvSpPr>
      <xdr:spPr>
        <a:xfrm>
          <a:off x="22250400" y="180229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0.577</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42273</xdr:rowOff>
    </xdr:from>
    <xdr:to>
      <xdr:col>32</xdr:col>
      <xdr:colOff>238125</xdr:colOff>
      <xdr:row>105</xdr:row>
      <xdr:rowOff>143873</xdr:rowOff>
    </xdr:to>
    <xdr:sp macro="" textlink="">
      <xdr:nvSpPr>
        <xdr:cNvPr id="594" name="フローチャート : 判断 593"/>
        <xdr:cNvSpPr/>
      </xdr:nvSpPr>
      <xdr:spPr>
        <a:xfrm>
          <a:off x="22110700" y="180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104866</xdr:rowOff>
    </xdr:from>
    <xdr:to>
      <xdr:col>31</xdr:col>
      <xdr:colOff>85725</xdr:colOff>
      <xdr:row>107</xdr:row>
      <xdr:rowOff>35016</xdr:rowOff>
    </xdr:to>
    <xdr:sp macro="" textlink="">
      <xdr:nvSpPr>
        <xdr:cNvPr id="595" name="フローチャート : 判断 594"/>
        <xdr:cNvSpPr/>
      </xdr:nvSpPr>
      <xdr:spPr>
        <a:xfrm>
          <a:off x="21272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6" name="テキスト ボックス 5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7" name="テキスト ボックス 5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8" name="テキスト ボックス 5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9" name="テキスト ボックス 5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0" name="テキスト ボックス 5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22134</xdr:rowOff>
    </xdr:from>
    <xdr:to>
      <xdr:col>31</xdr:col>
      <xdr:colOff>85725</xdr:colOff>
      <xdr:row>108</xdr:row>
      <xdr:rowOff>123734</xdr:rowOff>
    </xdr:to>
    <xdr:sp macro="" textlink="">
      <xdr:nvSpPr>
        <xdr:cNvPr id="601" name="円/楕円 600"/>
        <xdr:cNvSpPr/>
      </xdr:nvSpPr>
      <xdr:spPr>
        <a:xfrm>
          <a:off x="212725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51543</xdr:rowOff>
    </xdr:from>
    <xdr:ext cx="469744" cy="259045"/>
    <xdr:sp macro="" textlink="">
      <xdr:nvSpPr>
        <xdr:cNvPr id="602" name="n_1aveValue【公民館】&#10;一人当たり面積"/>
        <xdr:cNvSpPr txBox="1"/>
      </xdr:nvSpPr>
      <xdr:spPr>
        <a:xfrm>
          <a:off x="21075727" y="180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0.362</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114861</xdr:rowOff>
    </xdr:from>
    <xdr:ext cx="469744" cy="259045"/>
    <xdr:sp macro="" textlink="">
      <xdr:nvSpPr>
        <xdr:cNvPr id="603" name="n_1mainValue【公民館】&#10;一人当たり面積"/>
        <xdr:cNvSpPr txBox="1"/>
      </xdr:nvSpPr>
      <xdr:spPr>
        <a:xfrm>
          <a:off x="21075727" y="1863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4" name="正方形/長方形 6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5" name="正方形/長方形 6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6" name="テキスト ボックス 6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類似団体と比較して特に有形固定資産償却率が高い施設は、公営住宅、学校施設である。</a:t>
          </a:r>
          <a:endParaRPr lang="ja-JP" altLang="ja-JP" sz="1400">
            <a:effectLst/>
          </a:endParaRPr>
        </a:p>
        <a:p>
          <a:r>
            <a:rPr kumimoji="1" lang="ja-JP" altLang="ja-JP" sz="1100">
              <a:solidFill>
                <a:schemeClr val="dk1"/>
              </a:solidFill>
              <a:effectLst/>
              <a:latin typeface="+mn-lt"/>
              <a:ea typeface="+mn-ea"/>
              <a:cs typeface="+mn-cs"/>
            </a:rPr>
            <a:t>公営住宅については、昭和</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年に建設されており、耐用年数である</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年まであと数年と迫っているため、有形固定資産償却率が非常に高い。適切な維持管理を実施し、安全確保を図る必要がある。</a:t>
          </a:r>
          <a:endParaRPr lang="ja-JP" altLang="ja-JP" sz="1400">
            <a:effectLst/>
          </a:endParaRPr>
        </a:p>
        <a:p>
          <a:r>
            <a:rPr kumimoji="1" lang="ja-JP" altLang="ja-JP" sz="1100">
              <a:solidFill>
                <a:schemeClr val="dk1"/>
              </a:solidFill>
              <a:effectLst/>
              <a:latin typeface="+mn-lt"/>
              <a:ea typeface="+mn-ea"/>
              <a:cs typeface="+mn-cs"/>
            </a:rPr>
            <a:t>学校施設については、</a:t>
          </a:r>
          <a:r>
            <a:rPr kumimoji="1" lang="en-US" altLang="ja-JP" sz="1100">
              <a:solidFill>
                <a:schemeClr val="dk1"/>
              </a:solidFill>
              <a:effectLst/>
              <a:latin typeface="+mn-lt"/>
              <a:ea typeface="+mn-ea"/>
              <a:cs typeface="+mn-cs"/>
            </a:rPr>
            <a:t>2010</a:t>
          </a:r>
          <a:r>
            <a:rPr kumimoji="1" lang="ja-JP" altLang="ja-JP" sz="1100">
              <a:solidFill>
                <a:schemeClr val="dk1"/>
              </a:solidFill>
              <a:effectLst/>
              <a:latin typeface="+mn-lt"/>
              <a:ea typeface="+mn-ea"/>
              <a:cs typeface="+mn-cs"/>
            </a:rPr>
            <a:t>年に新設した給食調理場を除き、小学校が有形固定資産償却率</a:t>
          </a:r>
          <a:r>
            <a:rPr kumimoji="1" lang="en-US" altLang="ja-JP" sz="1100">
              <a:solidFill>
                <a:schemeClr val="dk1"/>
              </a:solidFill>
              <a:effectLst/>
              <a:latin typeface="+mn-lt"/>
              <a:ea typeface="+mn-ea"/>
              <a:cs typeface="+mn-cs"/>
            </a:rPr>
            <a:t>90.5</a:t>
          </a:r>
          <a:r>
            <a:rPr kumimoji="1" lang="ja-JP" altLang="ja-JP" sz="1100">
              <a:solidFill>
                <a:schemeClr val="dk1"/>
              </a:solidFill>
              <a:effectLst/>
              <a:latin typeface="+mn-lt"/>
              <a:ea typeface="+mn-ea"/>
              <a:cs typeface="+mn-cs"/>
            </a:rPr>
            <a:t>％、中学校が</a:t>
          </a:r>
          <a:r>
            <a:rPr kumimoji="1" lang="en-US" altLang="ja-JP" sz="1100">
              <a:solidFill>
                <a:schemeClr val="dk1"/>
              </a:solidFill>
              <a:effectLst/>
              <a:latin typeface="+mn-lt"/>
              <a:ea typeface="+mn-ea"/>
              <a:cs typeface="+mn-cs"/>
            </a:rPr>
            <a:t>85.1%</a:t>
          </a:r>
          <a:r>
            <a:rPr kumimoji="1" lang="ja-JP" altLang="ja-JP" sz="1100">
              <a:solidFill>
                <a:schemeClr val="dk1"/>
              </a:solidFill>
              <a:effectLst/>
              <a:latin typeface="+mn-lt"/>
              <a:ea typeface="+mn-ea"/>
              <a:cs typeface="+mn-cs"/>
            </a:rPr>
            <a:t>と非常に高い。個別施設計画策定の早期着手に努め、計画的な更新を行っていく必要がある。</a:t>
          </a:r>
          <a:endParaRPr lang="ja-JP" altLang="ja-JP" sz="1400">
            <a:effectLst/>
          </a:endParaRPr>
        </a:p>
        <a:p>
          <a:r>
            <a:rPr kumimoji="1" lang="ja-JP" altLang="ja-JP" sz="1100">
              <a:solidFill>
                <a:schemeClr val="dk1"/>
              </a:solidFill>
              <a:effectLst/>
              <a:latin typeface="+mn-lt"/>
              <a:ea typeface="+mn-ea"/>
              <a:cs typeface="+mn-cs"/>
            </a:rPr>
            <a:t>一方、児童館については、平成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年度に学童保育室を増築したため、有形固定資産減価償却率は低くなっている。増築をしたものの一人当たりの面積等は類似団体と比べ低く、今後も維持管理費用の削減に努めたい。</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埼玉県横瀬町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8,518
8,461
49.36
3,690,835
3,520,445
159,808
2,326,831
3,180,582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45.8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68580</xdr:rowOff>
    </xdr:from>
    <xdr:to>
      <xdr:col>6</xdr:col>
      <xdr:colOff>510540</xdr:colOff>
      <xdr:row>42</xdr:row>
      <xdr:rowOff>0</xdr:rowOff>
    </xdr:to>
    <xdr:cxnSp macro="">
      <xdr:nvCxnSpPr>
        <xdr:cNvPr id="56" name="直線コネクタ 55"/>
        <xdr:cNvCxnSpPr/>
      </xdr:nvCxnSpPr>
      <xdr:spPr>
        <a:xfrm flipV="1">
          <a:off x="4634865" y="58978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3827</xdr:rowOff>
    </xdr:from>
    <xdr:ext cx="340478" cy="259045"/>
    <xdr:sp macro="" textlink="">
      <xdr:nvSpPr>
        <xdr:cNvPr id="57" name="【図書館】&#10;有形固定資産減価償却率最小値テキスト"/>
        <xdr:cNvSpPr txBox="1"/>
      </xdr:nvSpPr>
      <xdr:spPr>
        <a:xfrm>
          <a:off x="4724400" y="7204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422275</xdr:colOff>
      <xdr:row>42</xdr:row>
      <xdr:rowOff>0</xdr:rowOff>
    </xdr:from>
    <xdr:to>
      <xdr:col>6</xdr:col>
      <xdr:colOff>600075</xdr:colOff>
      <xdr:row>42</xdr:row>
      <xdr:rowOff>0</xdr:rowOff>
    </xdr:to>
    <xdr:cxnSp macro="">
      <xdr:nvCxnSpPr>
        <xdr:cNvPr id="58" name="直線コネクタ 57"/>
        <xdr:cNvCxnSpPr/>
      </xdr:nvCxnSpPr>
      <xdr:spPr>
        <a:xfrm>
          <a:off x="4546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15257</xdr:rowOff>
    </xdr:from>
    <xdr:ext cx="405111" cy="259045"/>
    <xdr:sp macro="" textlink="">
      <xdr:nvSpPr>
        <xdr:cNvPr id="59" name="【図書館】&#10;有形固定資産減価償却率最大値テキスト"/>
        <xdr:cNvSpPr txBox="1"/>
      </xdr:nvSpPr>
      <xdr:spPr>
        <a:xfrm>
          <a:off x="4724400" y="567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6</xdr:col>
      <xdr:colOff>422275</xdr:colOff>
      <xdr:row>34</xdr:row>
      <xdr:rowOff>68580</xdr:rowOff>
    </xdr:from>
    <xdr:to>
      <xdr:col>6</xdr:col>
      <xdr:colOff>600075</xdr:colOff>
      <xdr:row>34</xdr:row>
      <xdr:rowOff>68580</xdr:rowOff>
    </xdr:to>
    <xdr:cxnSp macro="">
      <xdr:nvCxnSpPr>
        <xdr:cNvPr id="60" name="直線コネクタ 59"/>
        <xdr:cNvCxnSpPr/>
      </xdr:nvCxnSpPr>
      <xdr:spPr>
        <a:xfrm>
          <a:off x="4546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133367</xdr:rowOff>
    </xdr:from>
    <xdr:ext cx="405111" cy="259045"/>
    <xdr:sp macro="" textlink="">
      <xdr:nvSpPr>
        <xdr:cNvPr id="61" name="【図書館】&#10;有形固定資産減価償却率平均値テキスト"/>
        <xdr:cNvSpPr txBox="1"/>
      </xdr:nvSpPr>
      <xdr:spPr>
        <a:xfrm>
          <a:off x="47244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154940</xdr:rowOff>
    </xdr:from>
    <xdr:to>
      <xdr:col>6</xdr:col>
      <xdr:colOff>561975</xdr:colOff>
      <xdr:row>38</xdr:row>
      <xdr:rowOff>85090</xdr:rowOff>
    </xdr:to>
    <xdr:sp macro="" textlink="">
      <xdr:nvSpPr>
        <xdr:cNvPr id="62" name="フローチャート : 判断 61"/>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53975</xdr:rowOff>
    </xdr:from>
    <xdr:to>
      <xdr:col>5</xdr:col>
      <xdr:colOff>409575</xdr:colOff>
      <xdr:row>37</xdr:row>
      <xdr:rowOff>155575</xdr:rowOff>
    </xdr:to>
    <xdr:sp macro="" textlink="">
      <xdr:nvSpPr>
        <xdr:cNvPr id="63" name="フローチャート : 判断 62"/>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146702</xdr:rowOff>
    </xdr:from>
    <xdr:ext cx="405111" cy="259045"/>
    <xdr:sp macro="" textlink="">
      <xdr:nvSpPr>
        <xdr:cNvPr id="64" name="n_1aveValue【図書館】&#10;有形固定資産減価償却率"/>
        <xdr:cNvSpPr txBox="1"/>
      </xdr:nvSpPr>
      <xdr:spPr>
        <a:xfrm>
          <a:off x="3582043"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74930</xdr:rowOff>
    </xdr:from>
    <xdr:to>
      <xdr:col>5</xdr:col>
      <xdr:colOff>409575</xdr:colOff>
      <xdr:row>37</xdr:row>
      <xdr:rowOff>5080</xdr:rowOff>
    </xdr:to>
    <xdr:sp macro="" textlink="">
      <xdr:nvSpPr>
        <xdr:cNvPr id="70" name="円/楕円 69"/>
        <xdr:cNvSpPr/>
      </xdr:nvSpPr>
      <xdr:spPr>
        <a:xfrm>
          <a:off x="3746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21607</xdr:rowOff>
    </xdr:from>
    <xdr:ext cx="405111" cy="259045"/>
    <xdr:sp macro="" textlink="">
      <xdr:nvSpPr>
        <xdr:cNvPr id="71" name="n_1mainValue【図書館】&#10;有形固定資産減価償却率"/>
        <xdr:cNvSpPr txBox="1"/>
      </xdr:nvSpPr>
      <xdr:spPr>
        <a:xfrm>
          <a:off x="3582043"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38100</xdr:rowOff>
    </xdr:from>
    <xdr:to>
      <xdr:col>15</xdr:col>
      <xdr:colOff>180340</xdr:colOff>
      <xdr:row>41</xdr:row>
      <xdr:rowOff>49530</xdr:rowOff>
    </xdr:to>
    <xdr:cxnSp macro="">
      <xdr:nvCxnSpPr>
        <xdr:cNvPr id="95" name="直線コネクタ 94"/>
        <xdr:cNvCxnSpPr/>
      </xdr:nvCxnSpPr>
      <xdr:spPr>
        <a:xfrm flipV="1">
          <a:off x="10476865" y="58674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53357</xdr:rowOff>
    </xdr:from>
    <xdr:ext cx="469744" cy="259045"/>
    <xdr:sp macro="" textlink="">
      <xdr:nvSpPr>
        <xdr:cNvPr id="96" name="【図書館】&#10;一人当たり面積最小値テキスト"/>
        <xdr:cNvSpPr txBox="1"/>
      </xdr:nvSpPr>
      <xdr:spPr>
        <a:xfrm>
          <a:off x="105664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0.042</a:t>
          </a:r>
          <a:endParaRPr kumimoji="1" lang="ja-JP" altLang="en-US" sz="1000" b="1">
            <a:latin typeface="ＭＳ Ｐゴシック"/>
          </a:endParaRPr>
        </a:p>
      </xdr:txBody>
    </xdr:sp>
    <xdr:clientData/>
  </xdr:oneCellAnchor>
  <xdr:twoCellAnchor>
    <xdr:from>
      <xdr:col>15</xdr:col>
      <xdr:colOff>92075</xdr:colOff>
      <xdr:row>41</xdr:row>
      <xdr:rowOff>49530</xdr:rowOff>
    </xdr:from>
    <xdr:to>
      <xdr:col>15</xdr:col>
      <xdr:colOff>269875</xdr:colOff>
      <xdr:row>41</xdr:row>
      <xdr:rowOff>49530</xdr:rowOff>
    </xdr:to>
    <xdr:cxnSp macro="">
      <xdr:nvCxnSpPr>
        <xdr:cNvPr id="97" name="直線コネクタ 96"/>
        <xdr:cNvCxnSpPr/>
      </xdr:nvCxnSpPr>
      <xdr:spPr>
        <a:xfrm>
          <a:off x="10388600" y="707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156227</xdr:rowOff>
    </xdr:from>
    <xdr:ext cx="469744" cy="259045"/>
    <xdr:sp macro="" textlink="">
      <xdr:nvSpPr>
        <xdr:cNvPr id="98" name="【図書館】&#10;一人当たり面積最大値テキスト"/>
        <xdr:cNvSpPr txBox="1"/>
      </xdr:nvSpPr>
      <xdr:spPr>
        <a:xfrm>
          <a:off x="105664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0.360</a:t>
          </a:r>
          <a:endParaRPr kumimoji="1" lang="ja-JP" altLang="en-US" sz="1000" b="1">
            <a:latin typeface="ＭＳ Ｐゴシック"/>
          </a:endParaRPr>
        </a:p>
      </xdr:txBody>
    </xdr:sp>
    <xdr:clientData/>
  </xdr:oneCellAnchor>
  <xdr:twoCellAnchor>
    <xdr:from>
      <xdr:col>15</xdr:col>
      <xdr:colOff>92075</xdr:colOff>
      <xdr:row>34</xdr:row>
      <xdr:rowOff>38100</xdr:rowOff>
    </xdr:from>
    <xdr:to>
      <xdr:col>15</xdr:col>
      <xdr:colOff>269875</xdr:colOff>
      <xdr:row>34</xdr:row>
      <xdr:rowOff>38100</xdr:rowOff>
    </xdr:to>
    <xdr:cxnSp macro="">
      <xdr:nvCxnSpPr>
        <xdr:cNvPr id="99" name="直線コネクタ 98"/>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11447</xdr:rowOff>
    </xdr:from>
    <xdr:ext cx="469744" cy="259045"/>
    <xdr:sp macro="" textlink="">
      <xdr:nvSpPr>
        <xdr:cNvPr id="100" name="【図書館】&#10;一人当たり面積平均値テキスト"/>
        <xdr:cNvSpPr txBox="1"/>
      </xdr:nvSpPr>
      <xdr:spPr>
        <a:xfrm>
          <a:off x="10566400" y="6526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33020</xdr:rowOff>
    </xdr:from>
    <xdr:to>
      <xdr:col>15</xdr:col>
      <xdr:colOff>231775</xdr:colOff>
      <xdr:row>38</xdr:row>
      <xdr:rowOff>134620</xdr:rowOff>
    </xdr:to>
    <xdr:sp macro="" textlink="">
      <xdr:nvSpPr>
        <xdr:cNvPr id="101" name="フローチャート : 判断 100"/>
        <xdr:cNvSpPr/>
      </xdr:nvSpPr>
      <xdr:spPr>
        <a:xfrm>
          <a:off x="10426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36830</xdr:rowOff>
    </xdr:from>
    <xdr:to>
      <xdr:col>14</xdr:col>
      <xdr:colOff>79375</xdr:colOff>
      <xdr:row>39</xdr:row>
      <xdr:rowOff>138430</xdr:rowOff>
    </xdr:to>
    <xdr:sp macro="" textlink="">
      <xdr:nvSpPr>
        <xdr:cNvPr id="102" name="フローチャート : 判断 101"/>
        <xdr:cNvSpPr/>
      </xdr:nvSpPr>
      <xdr:spPr>
        <a:xfrm>
          <a:off x="958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154957</xdr:rowOff>
    </xdr:from>
    <xdr:ext cx="469744" cy="259045"/>
    <xdr:sp macro="" textlink="">
      <xdr:nvSpPr>
        <xdr:cNvPr id="103" name="n_1aveValue【図書館】&#10;一人当たり面積"/>
        <xdr:cNvSpPr txBox="1"/>
      </xdr:nvSpPr>
      <xdr:spPr>
        <a:xfrm>
          <a:off x="9391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0.122</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154940</xdr:rowOff>
    </xdr:from>
    <xdr:to>
      <xdr:col>14</xdr:col>
      <xdr:colOff>79375</xdr:colOff>
      <xdr:row>40</xdr:row>
      <xdr:rowOff>85090</xdr:rowOff>
    </xdr:to>
    <xdr:sp macro="" textlink="">
      <xdr:nvSpPr>
        <xdr:cNvPr id="109" name="円/楕円 108"/>
        <xdr:cNvSpPr/>
      </xdr:nvSpPr>
      <xdr:spPr>
        <a:xfrm>
          <a:off x="9588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76217</xdr:rowOff>
    </xdr:from>
    <xdr:ext cx="469744" cy="259045"/>
    <xdr:sp macro="" textlink="">
      <xdr:nvSpPr>
        <xdr:cNvPr id="110" name="n_1mainValue【図書館】&#10;一人当たり面積"/>
        <xdr:cNvSpPr txBox="1"/>
      </xdr:nvSpPr>
      <xdr:spPr>
        <a:xfrm>
          <a:off x="9391727"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109401</xdr:rowOff>
    </xdr:from>
    <xdr:to>
      <xdr:col>6</xdr:col>
      <xdr:colOff>510540</xdr:colOff>
      <xdr:row>63</xdr:row>
      <xdr:rowOff>138793</xdr:rowOff>
    </xdr:to>
    <xdr:cxnSp macro="">
      <xdr:nvCxnSpPr>
        <xdr:cNvPr id="137" name="直線コネクタ 136"/>
        <xdr:cNvCxnSpPr/>
      </xdr:nvCxnSpPr>
      <xdr:spPr>
        <a:xfrm flipV="1">
          <a:off x="4634865" y="95391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142620</xdr:rowOff>
    </xdr:from>
    <xdr:ext cx="405111" cy="259045"/>
    <xdr:sp macro="" textlink="">
      <xdr:nvSpPr>
        <xdr:cNvPr id="138" name="【体育館・プール】&#10;有形固定資産減価償却率最小値テキスト"/>
        <xdr:cNvSpPr txBox="1"/>
      </xdr:nvSpPr>
      <xdr:spPr>
        <a:xfrm>
          <a:off x="4724400" y="1094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6</xdr:col>
      <xdr:colOff>422275</xdr:colOff>
      <xdr:row>63</xdr:row>
      <xdr:rowOff>138793</xdr:rowOff>
    </xdr:from>
    <xdr:to>
      <xdr:col>6</xdr:col>
      <xdr:colOff>600075</xdr:colOff>
      <xdr:row>63</xdr:row>
      <xdr:rowOff>138793</xdr:rowOff>
    </xdr:to>
    <xdr:cxnSp macro="">
      <xdr:nvCxnSpPr>
        <xdr:cNvPr id="139" name="直線コネクタ 138"/>
        <xdr:cNvCxnSpPr/>
      </xdr:nvCxnSpPr>
      <xdr:spPr>
        <a:xfrm>
          <a:off x="4546600" y="1094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56078</xdr:rowOff>
    </xdr:from>
    <xdr:ext cx="405111" cy="259045"/>
    <xdr:sp macro="" textlink="">
      <xdr:nvSpPr>
        <xdr:cNvPr id="140" name="【体育館・プール】&#10;有形固定資産減価償却率最大値テキスト"/>
        <xdr:cNvSpPr txBox="1"/>
      </xdr:nvSpPr>
      <xdr:spPr>
        <a:xfrm>
          <a:off x="4724400" y="931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87.9</a:t>
          </a:r>
          <a:endParaRPr kumimoji="1" lang="ja-JP" altLang="en-US" sz="1000" b="1">
            <a:latin typeface="ＭＳ Ｐゴシック"/>
          </a:endParaRPr>
        </a:p>
      </xdr:txBody>
    </xdr:sp>
    <xdr:clientData/>
  </xdr:oneCellAnchor>
  <xdr:twoCellAnchor>
    <xdr:from>
      <xdr:col>6</xdr:col>
      <xdr:colOff>422275</xdr:colOff>
      <xdr:row>55</xdr:row>
      <xdr:rowOff>109401</xdr:rowOff>
    </xdr:from>
    <xdr:to>
      <xdr:col>6</xdr:col>
      <xdr:colOff>600075</xdr:colOff>
      <xdr:row>55</xdr:row>
      <xdr:rowOff>109401</xdr:rowOff>
    </xdr:to>
    <xdr:cxnSp macro="">
      <xdr:nvCxnSpPr>
        <xdr:cNvPr id="141" name="直線コネクタ 140"/>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9270</xdr:rowOff>
    </xdr:from>
    <xdr:ext cx="405111" cy="259045"/>
    <xdr:sp macro="" textlink="">
      <xdr:nvSpPr>
        <xdr:cNvPr id="142" name="【体育館・プール】&#10;有形固定資産減価償却率平均値テキスト"/>
        <xdr:cNvSpPr txBox="1"/>
      </xdr:nvSpPr>
      <xdr:spPr>
        <a:xfrm>
          <a:off x="47244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30843</xdr:rowOff>
    </xdr:from>
    <xdr:to>
      <xdr:col>6</xdr:col>
      <xdr:colOff>561975</xdr:colOff>
      <xdr:row>60</xdr:row>
      <xdr:rowOff>132443</xdr:rowOff>
    </xdr:to>
    <xdr:sp macro="" textlink="">
      <xdr:nvSpPr>
        <xdr:cNvPr id="143" name="フローチャート : 判断 142"/>
        <xdr:cNvSpPr/>
      </xdr:nvSpPr>
      <xdr:spPr>
        <a:xfrm>
          <a:off x="4584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22678</xdr:rowOff>
    </xdr:from>
    <xdr:to>
      <xdr:col>5</xdr:col>
      <xdr:colOff>409575</xdr:colOff>
      <xdr:row>61</xdr:row>
      <xdr:rowOff>124278</xdr:rowOff>
    </xdr:to>
    <xdr:sp macro="" textlink="">
      <xdr:nvSpPr>
        <xdr:cNvPr id="144" name="フローチャート : 判断 143"/>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140805</xdr:rowOff>
    </xdr:from>
    <xdr:ext cx="405111" cy="259045"/>
    <xdr:sp macro="" textlink="">
      <xdr:nvSpPr>
        <xdr:cNvPr id="145" name="n_1aveValue【体育館・プール】&#10;有形固定資産減価償却率"/>
        <xdr:cNvSpPr txBox="1"/>
      </xdr:nvSpPr>
      <xdr:spPr>
        <a:xfrm>
          <a:off x="3582043" y="1025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42273</xdr:rowOff>
    </xdr:from>
    <xdr:to>
      <xdr:col>5</xdr:col>
      <xdr:colOff>409575</xdr:colOff>
      <xdr:row>63</xdr:row>
      <xdr:rowOff>143873</xdr:rowOff>
    </xdr:to>
    <xdr:sp macro="" textlink="">
      <xdr:nvSpPr>
        <xdr:cNvPr id="151" name="円/楕円 150"/>
        <xdr:cNvSpPr/>
      </xdr:nvSpPr>
      <xdr:spPr>
        <a:xfrm>
          <a:off x="3746500" y="108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135000</xdr:rowOff>
    </xdr:from>
    <xdr:ext cx="405111" cy="259045"/>
    <xdr:sp macro="" textlink="">
      <xdr:nvSpPr>
        <xdr:cNvPr id="152" name="n_1mainValue【体育館・プール】&#10;有形固定資産減価償却率"/>
        <xdr:cNvSpPr txBox="1"/>
      </xdr:nvSpPr>
      <xdr:spPr>
        <a:xfrm>
          <a:off x="3582043" y="1093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121920</xdr:rowOff>
    </xdr:from>
    <xdr:to>
      <xdr:col>15</xdr:col>
      <xdr:colOff>180340</xdr:colOff>
      <xdr:row>64</xdr:row>
      <xdr:rowOff>63500</xdr:rowOff>
    </xdr:to>
    <xdr:cxnSp macro="">
      <xdr:nvCxnSpPr>
        <xdr:cNvPr id="176" name="直線コネクタ 175"/>
        <xdr:cNvCxnSpPr/>
      </xdr:nvCxnSpPr>
      <xdr:spPr>
        <a:xfrm flipV="1">
          <a:off x="10476865" y="9723120"/>
          <a:ext cx="0" cy="13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67327</xdr:rowOff>
    </xdr:from>
    <xdr:ext cx="469744" cy="259045"/>
    <xdr:sp macro="" textlink="">
      <xdr:nvSpPr>
        <xdr:cNvPr id="177" name="【体育館・プール】&#10;一人当たり面積最小値テキスト"/>
        <xdr:cNvSpPr txBox="1"/>
      </xdr:nvSpPr>
      <xdr:spPr>
        <a:xfrm>
          <a:off x="10566400" y="1104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64</xdr:row>
      <xdr:rowOff>63500</xdr:rowOff>
    </xdr:from>
    <xdr:to>
      <xdr:col>15</xdr:col>
      <xdr:colOff>269875</xdr:colOff>
      <xdr:row>64</xdr:row>
      <xdr:rowOff>63500</xdr:rowOff>
    </xdr:to>
    <xdr:cxnSp macro="">
      <xdr:nvCxnSpPr>
        <xdr:cNvPr id="178" name="直線コネクタ 177"/>
        <xdr:cNvCxnSpPr/>
      </xdr:nvCxnSpPr>
      <xdr:spPr>
        <a:xfrm>
          <a:off x="10388600" y="1103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68597</xdr:rowOff>
    </xdr:from>
    <xdr:ext cx="469744" cy="259045"/>
    <xdr:sp macro="" textlink="">
      <xdr:nvSpPr>
        <xdr:cNvPr id="179" name="【体育館・プール】&#10;一人当たり面積最大値テキスト"/>
        <xdr:cNvSpPr txBox="1"/>
      </xdr:nvSpPr>
      <xdr:spPr>
        <a:xfrm>
          <a:off x="10566400" y="949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15</xdr:col>
      <xdr:colOff>92075</xdr:colOff>
      <xdr:row>56</xdr:row>
      <xdr:rowOff>121920</xdr:rowOff>
    </xdr:from>
    <xdr:to>
      <xdr:col>15</xdr:col>
      <xdr:colOff>269875</xdr:colOff>
      <xdr:row>56</xdr:row>
      <xdr:rowOff>121920</xdr:rowOff>
    </xdr:to>
    <xdr:cxnSp macro="">
      <xdr:nvCxnSpPr>
        <xdr:cNvPr id="180" name="直線コネクタ 179"/>
        <xdr:cNvCxnSpPr/>
      </xdr:nvCxnSpPr>
      <xdr:spPr>
        <a:xfrm>
          <a:off x="10388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92727</xdr:rowOff>
    </xdr:from>
    <xdr:ext cx="469744" cy="259045"/>
    <xdr:sp macro="" textlink="">
      <xdr:nvSpPr>
        <xdr:cNvPr id="181" name="【体育館・プール】&#10;一人当たり面積平均値テキスト"/>
        <xdr:cNvSpPr txBox="1"/>
      </xdr:nvSpPr>
      <xdr:spPr>
        <a:xfrm>
          <a:off x="10566400" y="10208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114300</xdr:rowOff>
    </xdr:from>
    <xdr:to>
      <xdr:col>15</xdr:col>
      <xdr:colOff>231775</xdr:colOff>
      <xdr:row>60</xdr:row>
      <xdr:rowOff>44450</xdr:rowOff>
    </xdr:to>
    <xdr:sp macro="" textlink="">
      <xdr:nvSpPr>
        <xdr:cNvPr id="182" name="フローチャート : 判断 181"/>
        <xdr:cNvSpPr/>
      </xdr:nvSpPr>
      <xdr:spPr>
        <a:xfrm>
          <a:off x="104267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135890</xdr:rowOff>
    </xdr:from>
    <xdr:to>
      <xdr:col>14</xdr:col>
      <xdr:colOff>79375</xdr:colOff>
      <xdr:row>61</xdr:row>
      <xdr:rowOff>66040</xdr:rowOff>
    </xdr:to>
    <xdr:sp macro="" textlink="">
      <xdr:nvSpPr>
        <xdr:cNvPr id="183" name="フローチャート : 判断 182"/>
        <xdr:cNvSpPr/>
      </xdr:nvSpPr>
      <xdr:spPr>
        <a:xfrm>
          <a:off x="9588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82567</xdr:rowOff>
    </xdr:from>
    <xdr:ext cx="469744" cy="259045"/>
    <xdr:sp macro="" textlink="">
      <xdr:nvSpPr>
        <xdr:cNvPr id="184" name="n_1aveValue【体育館・プール】&#10;一人当たり面積"/>
        <xdr:cNvSpPr txBox="1"/>
      </xdr:nvSpPr>
      <xdr:spPr>
        <a:xfrm>
          <a:off x="9391727" y="1019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0.453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137160</xdr:rowOff>
    </xdr:from>
    <xdr:to>
      <xdr:col>14</xdr:col>
      <xdr:colOff>79375</xdr:colOff>
      <xdr:row>63</xdr:row>
      <xdr:rowOff>67310</xdr:rowOff>
    </xdr:to>
    <xdr:sp macro="" textlink="">
      <xdr:nvSpPr>
        <xdr:cNvPr id="190" name="円/楕円 189"/>
        <xdr:cNvSpPr/>
      </xdr:nvSpPr>
      <xdr:spPr>
        <a:xfrm>
          <a:off x="9588500" y="107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58437</xdr:rowOff>
    </xdr:from>
    <xdr:ext cx="469744" cy="259045"/>
    <xdr:sp macro="" textlink="">
      <xdr:nvSpPr>
        <xdr:cNvPr id="191" name="n_1mainValue【体育館・プール】&#10;一人当たり面積"/>
        <xdr:cNvSpPr txBox="1"/>
      </xdr:nvSpPr>
      <xdr:spPr>
        <a:xfrm>
          <a:off x="9391727" y="1085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2" name="テキスト ボックス 20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3" name="直線コネクタ 20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4" name="テキスト ボックス 20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5" name="直線コネクタ 20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6" name="テキスト ボックス 20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7" name="直線コネクタ 20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8" name="テキスト ボックス 20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9" name="直線コネクタ 20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0" name="テキスト ボックス 20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6096</xdr:rowOff>
    </xdr:to>
    <xdr:cxnSp macro="">
      <xdr:nvCxnSpPr>
        <xdr:cNvPr id="214" name="直線コネクタ 213"/>
        <xdr:cNvCxnSpPr/>
      </xdr:nvCxnSpPr>
      <xdr:spPr>
        <a:xfrm flipV="1">
          <a:off x="4634865" y="13411200"/>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9923</xdr:rowOff>
    </xdr:from>
    <xdr:ext cx="405111" cy="259045"/>
    <xdr:sp macro="" textlink="">
      <xdr:nvSpPr>
        <xdr:cNvPr id="215" name="【福祉施設】&#10;有形固定資産減価償却率最小値テキスト"/>
        <xdr:cNvSpPr txBox="1"/>
      </xdr:nvSpPr>
      <xdr:spPr>
        <a:xfrm>
          <a:off x="4724400" y="1475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xdr:rowOff>
    </xdr:from>
    <xdr:to>
      <xdr:col>6</xdr:col>
      <xdr:colOff>600075</xdr:colOff>
      <xdr:row>86</xdr:row>
      <xdr:rowOff>6096</xdr:rowOff>
    </xdr:to>
    <xdr:cxnSp macro="">
      <xdr:nvCxnSpPr>
        <xdr:cNvPr id="216" name="直線コネクタ 215"/>
        <xdr:cNvCxnSpPr/>
      </xdr:nvCxnSpPr>
      <xdr:spPr>
        <a:xfrm>
          <a:off x="4546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17" name="【福祉施設】&#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18" name="直線コネクタ 217"/>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166895</xdr:rowOff>
    </xdr:from>
    <xdr:ext cx="405111" cy="259045"/>
    <xdr:sp macro="" textlink="">
      <xdr:nvSpPr>
        <xdr:cNvPr id="219" name="【福祉施設】&#10;有形固定資産減価償却率平均値テキスト"/>
        <xdr:cNvSpPr txBox="1"/>
      </xdr:nvSpPr>
      <xdr:spPr>
        <a:xfrm>
          <a:off x="4724400" y="1422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17018</xdr:rowOff>
    </xdr:from>
    <xdr:to>
      <xdr:col>6</xdr:col>
      <xdr:colOff>561975</xdr:colOff>
      <xdr:row>83</xdr:row>
      <xdr:rowOff>118618</xdr:rowOff>
    </xdr:to>
    <xdr:sp macro="" textlink="">
      <xdr:nvSpPr>
        <xdr:cNvPr id="220" name="フローチャート : 判断 219"/>
        <xdr:cNvSpPr/>
      </xdr:nvSpPr>
      <xdr:spPr>
        <a:xfrm>
          <a:off x="45847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122174</xdr:rowOff>
    </xdr:from>
    <xdr:to>
      <xdr:col>5</xdr:col>
      <xdr:colOff>409575</xdr:colOff>
      <xdr:row>84</xdr:row>
      <xdr:rowOff>52324</xdr:rowOff>
    </xdr:to>
    <xdr:sp macro="" textlink="">
      <xdr:nvSpPr>
        <xdr:cNvPr id="221" name="フローチャート : 判断 220"/>
        <xdr:cNvSpPr/>
      </xdr:nvSpPr>
      <xdr:spPr>
        <a:xfrm>
          <a:off x="3746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68851</xdr:rowOff>
    </xdr:from>
    <xdr:ext cx="405111" cy="259045"/>
    <xdr:sp macro="" textlink="">
      <xdr:nvSpPr>
        <xdr:cNvPr id="222" name="n_1aveValue【福祉施設】&#10;有形固定資産減価償却率"/>
        <xdr:cNvSpPr txBox="1"/>
      </xdr:nvSpPr>
      <xdr:spPr>
        <a:xfrm>
          <a:off x="3582043" y="14127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42163</xdr:rowOff>
    </xdr:from>
    <xdr:to>
      <xdr:col>5</xdr:col>
      <xdr:colOff>409575</xdr:colOff>
      <xdr:row>84</xdr:row>
      <xdr:rowOff>143763</xdr:rowOff>
    </xdr:to>
    <xdr:sp macro="" textlink="">
      <xdr:nvSpPr>
        <xdr:cNvPr id="228" name="円/楕円 227"/>
        <xdr:cNvSpPr/>
      </xdr:nvSpPr>
      <xdr:spPr>
        <a:xfrm>
          <a:off x="3746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134890</xdr:rowOff>
    </xdr:from>
    <xdr:ext cx="405111" cy="259045"/>
    <xdr:sp macro="" textlink="">
      <xdr:nvSpPr>
        <xdr:cNvPr id="229" name="n_1mainValue【福祉施設】&#10;有形固定資産減価償却率"/>
        <xdr:cNvSpPr txBox="1"/>
      </xdr:nvSpPr>
      <xdr:spPr>
        <a:xfrm>
          <a:off x="3582043" y="1453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0" name="直線コネクタ 23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1" name="テキスト ボックス 24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2" name="直線コネクタ 24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3" name="テキスト ボックス 24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4" name="直線コネクタ 24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5" name="テキスト ボックス 24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6" name="直線コネクタ 24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7" name="テキスト ボックス 24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159258</xdr:rowOff>
    </xdr:from>
    <xdr:to>
      <xdr:col>15</xdr:col>
      <xdr:colOff>180340</xdr:colOff>
      <xdr:row>85</xdr:row>
      <xdr:rowOff>120396</xdr:rowOff>
    </xdr:to>
    <xdr:cxnSp macro="">
      <xdr:nvCxnSpPr>
        <xdr:cNvPr id="251" name="直線コネクタ 250"/>
        <xdr:cNvCxnSpPr/>
      </xdr:nvCxnSpPr>
      <xdr:spPr>
        <a:xfrm flipV="1">
          <a:off x="10476865" y="1353235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124223</xdr:rowOff>
    </xdr:from>
    <xdr:ext cx="469744" cy="259045"/>
    <xdr:sp macro="" textlink="">
      <xdr:nvSpPr>
        <xdr:cNvPr id="252" name="【福祉施設】&#10;一人当たり面積最小値テキスト"/>
        <xdr:cNvSpPr txBox="1"/>
      </xdr:nvSpPr>
      <xdr:spPr>
        <a:xfrm>
          <a:off x="10566400" y="1469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15</xdr:col>
      <xdr:colOff>92075</xdr:colOff>
      <xdr:row>85</xdr:row>
      <xdr:rowOff>120396</xdr:rowOff>
    </xdr:from>
    <xdr:to>
      <xdr:col>15</xdr:col>
      <xdr:colOff>269875</xdr:colOff>
      <xdr:row>85</xdr:row>
      <xdr:rowOff>120396</xdr:rowOff>
    </xdr:to>
    <xdr:cxnSp macro="">
      <xdr:nvCxnSpPr>
        <xdr:cNvPr id="253" name="直線コネクタ 252"/>
        <xdr:cNvCxnSpPr/>
      </xdr:nvCxnSpPr>
      <xdr:spPr>
        <a:xfrm>
          <a:off x="10388600" y="1469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105935</xdr:rowOff>
    </xdr:from>
    <xdr:ext cx="469744" cy="259045"/>
    <xdr:sp macro="" textlink="">
      <xdr:nvSpPr>
        <xdr:cNvPr id="254" name="【福祉施設】&#10;一人当たり面積最大値テキスト"/>
        <xdr:cNvSpPr txBox="1"/>
      </xdr:nvSpPr>
      <xdr:spPr>
        <a:xfrm>
          <a:off x="105664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0.547</a:t>
          </a:r>
          <a:endParaRPr kumimoji="1" lang="ja-JP" altLang="en-US" sz="1000" b="1">
            <a:latin typeface="ＭＳ Ｐゴシック"/>
          </a:endParaRPr>
        </a:p>
      </xdr:txBody>
    </xdr:sp>
    <xdr:clientData/>
  </xdr:oneCellAnchor>
  <xdr:twoCellAnchor>
    <xdr:from>
      <xdr:col>15</xdr:col>
      <xdr:colOff>92075</xdr:colOff>
      <xdr:row>78</xdr:row>
      <xdr:rowOff>159258</xdr:rowOff>
    </xdr:from>
    <xdr:to>
      <xdr:col>15</xdr:col>
      <xdr:colOff>269875</xdr:colOff>
      <xdr:row>78</xdr:row>
      <xdr:rowOff>159258</xdr:rowOff>
    </xdr:to>
    <xdr:cxnSp macro="">
      <xdr:nvCxnSpPr>
        <xdr:cNvPr id="255" name="直線コネクタ 254"/>
        <xdr:cNvCxnSpPr/>
      </xdr:nvCxnSpPr>
      <xdr:spPr>
        <a:xfrm>
          <a:off x="10388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2303</xdr:rowOff>
    </xdr:from>
    <xdr:ext cx="469744" cy="259045"/>
    <xdr:sp macro="" textlink="">
      <xdr:nvSpPr>
        <xdr:cNvPr id="256" name="【福祉施設】&#10;一人当たり面積平均値テキスト"/>
        <xdr:cNvSpPr txBox="1"/>
      </xdr:nvSpPr>
      <xdr:spPr>
        <a:xfrm>
          <a:off x="10566400" y="14061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0.284</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23876</xdr:rowOff>
    </xdr:from>
    <xdr:to>
      <xdr:col>15</xdr:col>
      <xdr:colOff>231775</xdr:colOff>
      <xdr:row>82</xdr:row>
      <xdr:rowOff>125476</xdr:rowOff>
    </xdr:to>
    <xdr:sp macro="" textlink="">
      <xdr:nvSpPr>
        <xdr:cNvPr id="257" name="フローチャート : 判断 256"/>
        <xdr:cNvSpPr/>
      </xdr:nvSpPr>
      <xdr:spPr>
        <a:xfrm>
          <a:off x="104267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140463</xdr:rowOff>
    </xdr:from>
    <xdr:to>
      <xdr:col>14</xdr:col>
      <xdr:colOff>79375</xdr:colOff>
      <xdr:row>83</xdr:row>
      <xdr:rowOff>70613</xdr:rowOff>
    </xdr:to>
    <xdr:sp macro="" textlink="">
      <xdr:nvSpPr>
        <xdr:cNvPr id="258" name="フローチャート : 判断 257"/>
        <xdr:cNvSpPr/>
      </xdr:nvSpPr>
      <xdr:spPr>
        <a:xfrm>
          <a:off x="9588500" y="1419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87140</xdr:rowOff>
    </xdr:from>
    <xdr:ext cx="469744" cy="259045"/>
    <xdr:sp macro="" textlink="">
      <xdr:nvSpPr>
        <xdr:cNvPr id="259" name="n_1aveValue【福祉施設】&#10;一人当たり面積"/>
        <xdr:cNvSpPr txBox="1"/>
      </xdr:nvSpPr>
      <xdr:spPr>
        <a:xfrm>
          <a:off x="9391727" y="1397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110744</xdr:rowOff>
    </xdr:from>
    <xdr:to>
      <xdr:col>14</xdr:col>
      <xdr:colOff>79375</xdr:colOff>
      <xdr:row>85</xdr:row>
      <xdr:rowOff>40894</xdr:rowOff>
    </xdr:to>
    <xdr:sp macro="" textlink="">
      <xdr:nvSpPr>
        <xdr:cNvPr id="265" name="円/楕円 264"/>
        <xdr:cNvSpPr/>
      </xdr:nvSpPr>
      <xdr:spPr>
        <a:xfrm>
          <a:off x="9588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32021</xdr:rowOff>
    </xdr:from>
    <xdr:ext cx="469744" cy="259045"/>
    <xdr:sp macro="" textlink="">
      <xdr:nvSpPr>
        <xdr:cNvPr id="266" name="n_1mainValue【福祉施設】&#10;一人当たり面積"/>
        <xdr:cNvSpPr txBox="1"/>
      </xdr:nvSpPr>
      <xdr:spPr>
        <a:xfrm>
          <a:off x="93917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5" name="テキスト ボックス 27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6" name="直線コネクタ 27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7" name="テキスト ボックス 276"/>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78" name="直線コネクタ 27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79" name="テキスト ボックス 278"/>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0" name="直線コネクタ 27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1" name="テキスト ボックス 28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2" name="直線コネクタ 28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3" name="テキスト ボックス 28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4" name="直線コネクタ 28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5" name="テキスト ボックス 284"/>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6" name="直線コネクタ 28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7" name="テキスト ボックス 28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117348</xdr:rowOff>
    </xdr:from>
    <xdr:to>
      <xdr:col>6</xdr:col>
      <xdr:colOff>510540</xdr:colOff>
      <xdr:row>107</xdr:row>
      <xdr:rowOff>156211</xdr:rowOff>
    </xdr:to>
    <xdr:cxnSp macro="">
      <xdr:nvCxnSpPr>
        <xdr:cNvPr id="289" name="直線コネクタ 288"/>
        <xdr:cNvCxnSpPr/>
      </xdr:nvCxnSpPr>
      <xdr:spPr>
        <a:xfrm flipV="1">
          <a:off x="4634865" y="17262348"/>
          <a:ext cx="0" cy="1239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160038</xdr:rowOff>
    </xdr:from>
    <xdr:ext cx="405111" cy="259045"/>
    <xdr:sp macro="" textlink="">
      <xdr:nvSpPr>
        <xdr:cNvPr id="290" name="【市民会館】&#10;有形固定資産減価償却率最小値テキスト"/>
        <xdr:cNvSpPr txBox="1"/>
      </xdr:nvSpPr>
      <xdr:spPr>
        <a:xfrm>
          <a:off x="47244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6</xdr:col>
      <xdr:colOff>422275</xdr:colOff>
      <xdr:row>107</xdr:row>
      <xdr:rowOff>156211</xdr:rowOff>
    </xdr:from>
    <xdr:to>
      <xdr:col>6</xdr:col>
      <xdr:colOff>600075</xdr:colOff>
      <xdr:row>107</xdr:row>
      <xdr:rowOff>156211</xdr:rowOff>
    </xdr:to>
    <xdr:cxnSp macro="">
      <xdr:nvCxnSpPr>
        <xdr:cNvPr id="291" name="直線コネクタ 290"/>
        <xdr:cNvCxnSpPr/>
      </xdr:nvCxnSpPr>
      <xdr:spPr>
        <a:xfrm>
          <a:off x="4546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64025</xdr:rowOff>
    </xdr:from>
    <xdr:ext cx="405111" cy="259045"/>
    <xdr:sp macro="" textlink="">
      <xdr:nvSpPr>
        <xdr:cNvPr id="292" name="【市民会館】&#10;有形固定資産減価償却率最大値テキスト"/>
        <xdr:cNvSpPr txBox="1"/>
      </xdr:nvSpPr>
      <xdr:spPr>
        <a:xfrm>
          <a:off x="4724400" y="1703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6</xdr:col>
      <xdr:colOff>422275</xdr:colOff>
      <xdr:row>100</xdr:row>
      <xdr:rowOff>117348</xdr:rowOff>
    </xdr:from>
    <xdr:to>
      <xdr:col>6</xdr:col>
      <xdr:colOff>600075</xdr:colOff>
      <xdr:row>100</xdr:row>
      <xdr:rowOff>117348</xdr:rowOff>
    </xdr:to>
    <xdr:cxnSp macro="">
      <xdr:nvCxnSpPr>
        <xdr:cNvPr id="293" name="直線コネクタ 292"/>
        <xdr:cNvCxnSpPr/>
      </xdr:nvCxnSpPr>
      <xdr:spPr>
        <a:xfrm>
          <a:off x="4546600" y="1726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95266</xdr:rowOff>
    </xdr:from>
    <xdr:ext cx="405111" cy="259045"/>
    <xdr:sp macro="" textlink="">
      <xdr:nvSpPr>
        <xdr:cNvPr id="294" name="【市民会館】&#10;有形固定資産減価償却率平均値テキスト"/>
        <xdr:cNvSpPr txBox="1"/>
      </xdr:nvSpPr>
      <xdr:spPr>
        <a:xfrm>
          <a:off x="4724400" y="1792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116839</xdr:rowOff>
    </xdr:from>
    <xdr:to>
      <xdr:col>6</xdr:col>
      <xdr:colOff>561975</xdr:colOff>
      <xdr:row>105</xdr:row>
      <xdr:rowOff>46989</xdr:rowOff>
    </xdr:to>
    <xdr:sp macro="" textlink="">
      <xdr:nvSpPr>
        <xdr:cNvPr id="295" name="フローチャート : 判断 294"/>
        <xdr:cNvSpPr/>
      </xdr:nvSpPr>
      <xdr:spPr>
        <a:xfrm>
          <a:off x="4584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91694</xdr:rowOff>
    </xdr:from>
    <xdr:to>
      <xdr:col>5</xdr:col>
      <xdr:colOff>409575</xdr:colOff>
      <xdr:row>108</xdr:row>
      <xdr:rowOff>21844</xdr:rowOff>
    </xdr:to>
    <xdr:sp macro="" textlink="">
      <xdr:nvSpPr>
        <xdr:cNvPr id="296" name="フローチャート : 判断 295"/>
        <xdr:cNvSpPr/>
      </xdr:nvSpPr>
      <xdr:spPr>
        <a:xfrm>
          <a:off x="3746500" y="1843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108</xdr:row>
      <xdr:rowOff>12971</xdr:rowOff>
    </xdr:from>
    <xdr:ext cx="405111" cy="259045"/>
    <xdr:sp macro="" textlink="">
      <xdr:nvSpPr>
        <xdr:cNvPr id="297" name="n_1aveValue【市民会館】&#10;有形固定資産減価償却率"/>
        <xdr:cNvSpPr txBox="1"/>
      </xdr:nvSpPr>
      <xdr:spPr>
        <a:xfrm>
          <a:off x="3582043" y="1852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8" name="テキスト ボックス 29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9" name="テキスト ボックス 29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0" name="テキスト ボックス 29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1" name="テキスト ボックス 30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2" name="テキスト ボックス 30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105</xdr:row>
      <xdr:rowOff>109982</xdr:rowOff>
    </xdr:from>
    <xdr:to>
      <xdr:col>5</xdr:col>
      <xdr:colOff>409575</xdr:colOff>
      <xdr:row>106</xdr:row>
      <xdr:rowOff>40132</xdr:rowOff>
    </xdr:to>
    <xdr:sp macro="" textlink="">
      <xdr:nvSpPr>
        <xdr:cNvPr id="303" name="円/楕円 302"/>
        <xdr:cNvSpPr/>
      </xdr:nvSpPr>
      <xdr:spPr>
        <a:xfrm>
          <a:off x="3746500" y="1811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56659</xdr:rowOff>
    </xdr:from>
    <xdr:ext cx="405111" cy="259045"/>
    <xdr:sp macro="" textlink="">
      <xdr:nvSpPr>
        <xdr:cNvPr id="304" name="n_1mainValue【市民会館】&#10;有形固定資産減価償却率"/>
        <xdr:cNvSpPr txBox="1"/>
      </xdr:nvSpPr>
      <xdr:spPr>
        <a:xfrm>
          <a:off x="3582043" y="1788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5" name="正方形/長方形 3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6" name="正方形/長方形 3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7" name="正方形/長方形 3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8" name="正方形/長方形 3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9" name="正方形/長方形 3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0" name="正方形/長方形 3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1" name="正方形/長方形 3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2" name="正方形/長方形 31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3" name="テキスト ボックス 31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4" name="直線コネクタ 31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15" name="テキスト ボックス 314"/>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76200</xdr:rowOff>
    </xdr:from>
    <xdr:to>
      <xdr:col>16</xdr:col>
      <xdr:colOff>307975</xdr:colOff>
      <xdr:row>108</xdr:row>
      <xdr:rowOff>76200</xdr:rowOff>
    </xdr:to>
    <xdr:cxnSp macro="">
      <xdr:nvCxnSpPr>
        <xdr:cNvPr id="316" name="直線コネクタ 31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17" name="テキスト ボックス 31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18" name="直線コネクタ 31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19" name="テキスト ボックス 31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0" name="直線コネクタ 31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21" name="テキスト ボックス 32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2" name="直線コネクタ 32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23" name="テキスト ボックス 32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4" name="直線コネクタ 32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5" name="テキスト ボックス 32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19050</xdr:rowOff>
    </xdr:from>
    <xdr:to>
      <xdr:col>15</xdr:col>
      <xdr:colOff>180340</xdr:colOff>
      <xdr:row>108</xdr:row>
      <xdr:rowOff>151637</xdr:rowOff>
    </xdr:to>
    <xdr:cxnSp macro="">
      <xdr:nvCxnSpPr>
        <xdr:cNvPr id="327" name="直線コネクタ 326"/>
        <xdr:cNvCxnSpPr/>
      </xdr:nvCxnSpPr>
      <xdr:spPr>
        <a:xfrm flipV="1">
          <a:off x="10476865" y="17335500"/>
          <a:ext cx="0" cy="1332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155464</xdr:rowOff>
    </xdr:from>
    <xdr:ext cx="469744" cy="259045"/>
    <xdr:sp macro="" textlink="">
      <xdr:nvSpPr>
        <xdr:cNvPr id="328" name="【市民会館】&#10;一人当たり面積最小値テキスト"/>
        <xdr:cNvSpPr txBox="1"/>
      </xdr:nvSpPr>
      <xdr:spPr>
        <a:xfrm>
          <a:off x="10566400" y="1867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0.167</a:t>
          </a:r>
          <a:endParaRPr kumimoji="1" lang="ja-JP" altLang="en-US" sz="1000" b="1">
            <a:latin typeface="ＭＳ Ｐゴシック"/>
          </a:endParaRPr>
        </a:p>
      </xdr:txBody>
    </xdr:sp>
    <xdr:clientData/>
  </xdr:oneCellAnchor>
  <xdr:twoCellAnchor>
    <xdr:from>
      <xdr:col>15</xdr:col>
      <xdr:colOff>92075</xdr:colOff>
      <xdr:row>108</xdr:row>
      <xdr:rowOff>151637</xdr:rowOff>
    </xdr:from>
    <xdr:to>
      <xdr:col>15</xdr:col>
      <xdr:colOff>269875</xdr:colOff>
      <xdr:row>108</xdr:row>
      <xdr:rowOff>151637</xdr:rowOff>
    </xdr:to>
    <xdr:cxnSp macro="">
      <xdr:nvCxnSpPr>
        <xdr:cNvPr id="329" name="直線コネクタ 328"/>
        <xdr:cNvCxnSpPr/>
      </xdr:nvCxnSpPr>
      <xdr:spPr>
        <a:xfrm>
          <a:off x="10388600" y="1866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137177</xdr:rowOff>
    </xdr:from>
    <xdr:ext cx="469744" cy="259045"/>
    <xdr:sp macro="" textlink="">
      <xdr:nvSpPr>
        <xdr:cNvPr id="330" name="【市民会館】&#10;一人当たり面積最大値テキスト"/>
        <xdr:cNvSpPr txBox="1"/>
      </xdr:nvSpPr>
      <xdr:spPr>
        <a:xfrm>
          <a:off x="10566400" y="1711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0.750</a:t>
          </a:r>
          <a:endParaRPr kumimoji="1" lang="ja-JP" altLang="en-US" sz="1000" b="1">
            <a:latin typeface="ＭＳ Ｐゴシック"/>
          </a:endParaRPr>
        </a:p>
      </xdr:txBody>
    </xdr:sp>
    <xdr:clientData/>
  </xdr:oneCellAnchor>
  <xdr:twoCellAnchor>
    <xdr:from>
      <xdr:col>15</xdr:col>
      <xdr:colOff>92075</xdr:colOff>
      <xdr:row>101</xdr:row>
      <xdr:rowOff>19050</xdr:rowOff>
    </xdr:from>
    <xdr:to>
      <xdr:col>15</xdr:col>
      <xdr:colOff>269875</xdr:colOff>
      <xdr:row>101</xdr:row>
      <xdr:rowOff>19050</xdr:rowOff>
    </xdr:to>
    <xdr:cxnSp macro="">
      <xdr:nvCxnSpPr>
        <xdr:cNvPr id="331" name="直線コネクタ 330"/>
        <xdr:cNvCxnSpPr/>
      </xdr:nvCxnSpPr>
      <xdr:spPr>
        <a:xfrm>
          <a:off x="10388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81551</xdr:rowOff>
    </xdr:from>
    <xdr:ext cx="469744" cy="259045"/>
    <xdr:sp macro="" textlink="">
      <xdr:nvSpPr>
        <xdr:cNvPr id="332" name="【市民会館】&#10;一人当たり面積平均値テキスト"/>
        <xdr:cNvSpPr txBox="1"/>
      </xdr:nvSpPr>
      <xdr:spPr>
        <a:xfrm>
          <a:off x="10566400" y="179123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0.466</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103124</xdr:rowOff>
    </xdr:from>
    <xdr:to>
      <xdr:col>15</xdr:col>
      <xdr:colOff>231775</xdr:colOff>
      <xdr:row>105</xdr:row>
      <xdr:rowOff>33274</xdr:rowOff>
    </xdr:to>
    <xdr:sp macro="" textlink="">
      <xdr:nvSpPr>
        <xdr:cNvPr id="333" name="フローチャート : 判断 332"/>
        <xdr:cNvSpPr/>
      </xdr:nvSpPr>
      <xdr:spPr>
        <a:xfrm>
          <a:off x="104267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107696</xdr:rowOff>
    </xdr:from>
    <xdr:to>
      <xdr:col>14</xdr:col>
      <xdr:colOff>79375</xdr:colOff>
      <xdr:row>106</xdr:row>
      <xdr:rowOff>37846</xdr:rowOff>
    </xdr:to>
    <xdr:sp macro="" textlink="">
      <xdr:nvSpPr>
        <xdr:cNvPr id="334" name="フローチャート : 判断 333"/>
        <xdr:cNvSpPr/>
      </xdr:nvSpPr>
      <xdr:spPr>
        <a:xfrm>
          <a:off x="9588500" y="1810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54373</xdr:rowOff>
    </xdr:from>
    <xdr:ext cx="469744" cy="259045"/>
    <xdr:sp macro="" textlink="">
      <xdr:nvSpPr>
        <xdr:cNvPr id="335" name="n_1aveValue【市民会館】&#10;一人当たり面積"/>
        <xdr:cNvSpPr txBox="1"/>
      </xdr:nvSpPr>
      <xdr:spPr>
        <a:xfrm>
          <a:off x="9391727" y="1788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6" name="テキスト ボックス 33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7" name="テキスト ボックス 33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8" name="テキスト ボックス 33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9" name="テキスト ボックス 33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0" name="テキスト ボックス 33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108</xdr:row>
      <xdr:rowOff>77978</xdr:rowOff>
    </xdr:from>
    <xdr:to>
      <xdr:col>14</xdr:col>
      <xdr:colOff>79375</xdr:colOff>
      <xdr:row>109</xdr:row>
      <xdr:rowOff>8128</xdr:rowOff>
    </xdr:to>
    <xdr:sp macro="" textlink="">
      <xdr:nvSpPr>
        <xdr:cNvPr id="341" name="円/楕円 340"/>
        <xdr:cNvSpPr/>
      </xdr:nvSpPr>
      <xdr:spPr>
        <a:xfrm>
          <a:off x="9588500" y="1859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170705</xdr:rowOff>
    </xdr:from>
    <xdr:ext cx="469744" cy="259045"/>
    <xdr:sp macro="" textlink="">
      <xdr:nvSpPr>
        <xdr:cNvPr id="342" name="n_1mainValue【市民会館】&#10;一人当たり面積"/>
        <xdr:cNvSpPr txBox="1"/>
      </xdr:nvSpPr>
      <xdr:spPr>
        <a:xfrm>
          <a:off x="9391727" y="1868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3" name="正方形/長方形 34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4" name="正方形/長方形 34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5" name="正方形/長方形 34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6" name="正方形/長方形 34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7" name="正方形/長方形 34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8" name="正方形/長方形 34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9" name="正方形/長方形 34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0" name="正方形/長方形 34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51" name="正方形/長方形 3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2" name="正方形/長方形 3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3" name="正方形/長方形 3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4" name="正方形/長方形 3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5" name="正方形/長方形 3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6" name="正方形/長方形 3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7" name="正方形/長方形 3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8" name="正方形/長方形 35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59" name="正方形/長方形 3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0" name="正方形/長方形 3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1" name="正方形/長方形 3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2" name="正方形/長方形 3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3" name="正方形/長方形 3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4" name="正方形/長方形 3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5" name="正方形/長方形 3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6" name="正方形/長方形 3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7" name="テキスト ボックス 3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8" name="直線コネクタ 3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9" name="テキスト ボックス 36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70" name="直線コネクタ 36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71" name="テキスト ボックス 37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2" name="直線コネクタ 37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3" name="テキスト ボックス 37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4" name="直線コネクタ 37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5" name="テキスト ボックス 37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6" name="直線コネクタ 37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77" name="テキスト ボックス 37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78" name="直線コネクタ 37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79" name="テキスト ボックス 37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0" name="直線コネクタ 37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81" name="テキスト ボックス 38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2" name="直線コネクタ 3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3" name="テキスト ボックス 38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19594</xdr:rowOff>
    </xdr:from>
    <xdr:to>
      <xdr:col>23</xdr:col>
      <xdr:colOff>516889</xdr:colOff>
      <xdr:row>64</xdr:row>
      <xdr:rowOff>156754</xdr:rowOff>
    </xdr:to>
    <xdr:cxnSp macro="">
      <xdr:nvCxnSpPr>
        <xdr:cNvPr id="385" name="直線コネクタ 384"/>
        <xdr:cNvCxnSpPr/>
      </xdr:nvCxnSpPr>
      <xdr:spPr>
        <a:xfrm flipV="1">
          <a:off x="16318864" y="962079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160581</xdr:rowOff>
    </xdr:from>
    <xdr:ext cx="405111" cy="259045"/>
    <xdr:sp macro="" textlink="">
      <xdr:nvSpPr>
        <xdr:cNvPr id="386" name="【保健センター・保健所】&#10;有形固定資産減価償却率最小値テキスト"/>
        <xdr:cNvSpPr txBox="1"/>
      </xdr:nvSpPr>
      <xdr:spPr>
        <a:xfrm>
          <a:off x="164084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a:t>
          </a:r>
          <a:endParaRPr kumimoji="1" lang="ja-JP" altLang="en-US" sz="1000" b="1">
            <a:latin typeface="ＭＳ Ｐゴシック"/>
          </a:endParaRPr>
        </a:p>
      </xdr:txBody>
    </xdr:sp>
    <xdr:clientData/>
  </xdr:oneCellAnchor>
  <xdr:twoCellAnchor>
    <xdr:from>
      <xdr:col>23</xdr:col>
      <xdr:colOff>428625</xdr:colOff>
      <xdr:row>64</xdr:row>
      <xdr:rowOff>156754</xdr:rowOff>
    </xdr:from>
    <xdr:to>
      <xdr:col>23</xdr:col>
      <xdr:colOff>606425</xdr:colOff>
      <xdr:row>64</xdr:row>
      <xdr:rowOff>156754</xdr:rowOff>
    </xdr:to>
    <xdr:cxnSp macro="">
      <xdr:nvCxnSpPr>
        <xdr:cNvPr id="387" name="直線コネクタ 386"/>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137721</xdr:rowOff>
    </xdr:from>
    <xdr:ext cx="405111" cy="259045"/>
    <xdr:sp macro="" textlink="">
      <xdr:nvSpPr>
        <xdr:cNvPr id="388" name="【保健センター・保健所】&#10;有形固定資産減価償却率最大値テキスト"/>
        <xdr:cNvSpPr txBox="1"/>
      </xdr:nvSpPr>
      <xdr:spPr>
        <a:xfrm>
          <a:off x="16408400" y="939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a:t>
          </a:r>
          <a:endParaRPr kumimoji="1" lang="ja-JP" altLang="en-US" sz="1000" b="1">
            <a:latin typeface="ＭＳ Ｐゴシック"/>
          </a:endParaRPr>
        </a:p>
      </xdr:txBody>
    </xdr:sp>
    <xdr:clientData/>
  </xdr:oneCellAnchor>
  <xdr:twoCellAnchor>
    <xdr:from>
      <xdr:col>23</xdr:col>
      <xdr:colOff>428625</xdr:colOff>
      <xdr:row>56</xdr:row>
      <xdr:rowOff>19594</xdr:rowOff>
    </xdr:from>
    <xdr:to>
      <xdr:col>23</xdr:col>
      <xdr:colOff>606425</xdr:colOff>
      <xdr:row>56</xdr:row>
      <xdr:rowOff>19594</xdr:rowOff>
    </xdr:to>
    <xdr:cxnSp macro="">
      <xdr:nvCxnSpPr>
        <xdr:cNvPr id="389" name="直線コネクタ 388"/>
        <xdr:cNvCxnSpPr/>
      </xdr:nvCxnSpPr>
      <xdr:spPr>
        <a:xfrm>
          <a:off x="16230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53357</xdr:rowOff>
    </xdr:from>
    <xdr:ext cx="405111" cy="259045"/>
    <xdr:sp macro="" textlink="">
      <xdr:nvSpPr>
        <xdr:cNvPr id="390" name="【保健センター・保健所】&#10;有形固定資産減価償却率平均値テキスト"/>
        <xdr:cNvSpPr txBox="1"/>
      </xdr:nvSpPr>
      <xdr:spPr>
        <a:xfrm>
          <a:off x="16408400" y="10854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a:t>
          </a:r>
          <a:endParaRPr kumimoji="1" lang="ja-JP" altLang="en-US" sz="1000" b="1">
            <a:solidFill>
              <a:srgbClr val="000080"/>
            </a:solidFill>
            <a:latin typeface="ＭＳ Ｐゴシック"/>
          </a:endParaRPr>
        </a:p>
      </xdr:txBody>
    </xdr:sp>
    <xdr:clientData/>
  </xdr:oneCellAnchor>
  <xdr:twoCellAnchor>
    <xdr:from>
      <xdr:col>23</xdr:col>
      <xdr:colOff>466725</xdr:colOff>
      <xdr:row>63</xdr:row>
      <xdr:rowOff>74930</xdr:rowOff>
    </xdr:from>
    <xdr:to>
      <xdr:col>23</xdr:col>
      <xdr:colOff>568325</xdr:colOff>
      <xdr:row>64</xdr:row>
      <xdr:rowOff>5080</xdr:rowOff>
    </xdr:to>
    <xdr:sp macro="" textlink="">
      <xdr:nvSpPr>
        <xdr:cNvPr id="391" name="フローチャート : 判断 390"/>
        <xdr:cNvSpPr/>
      </xdr:nvSpPr>
      <xdr:spPr>
        <a:xfrm>
          <a:off x="16268700" y="1087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70031</xdr:rowOff>
    </xdr:from>
    <xdr:to>
      <xdr:col>22</xdr:col>
      <xdr:colOff>415925</xdr:colOff>
      <xdr:row>63</xdr:row>
      <xdr:rowOff>181</xdr:rowOff>
    </xdr:to>
    <xdr:sp macro="" textlink="">
      <xdr:nvSpPr>
        <xdr:cNvPr id="392" name="フローチャート : 判断 391"/>
        <xdr:cNvSpPr/>
      </xdr:nvSpPr>
      <xdr:spPr>
        <a:xfrm>
          <a:off x="15430500" y="106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162758</xdr:rowOff>
    </xdr:from>
    <xdr:ext cx="405111" cy="259045"/>
    <xdr:sp macro="" textlink="">
      <xdr:nvSpPr>
        <xdr:cNvPr id="393" name="n_1aveValue【保健センター・保健所】&#10;有形固定資産減価償却率"/>
        <xdr:cNvSpPr txBox="1"/>
      </xdr:nvSpPr>
      <xdr:spPr>
        <a:xfrm>
          <a:off x="15266043" y="1079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4" name="テキスト ボックス 3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5" name="テキスト ボックス 3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6" name="テキスト ボックス 3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7" name="テキスト ボックス 3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8" name="テキスト ボックス 3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27577</xdr:rowOff>
    </xdr:from>
    <xdr:to>
      <xdr:col>22</xdr:col>
      <xdr:colOff>415925</xdr:colOff>
      <xdr:row>60</xdr:row>
      <xdr:rowOff>129177</xdr:rowOff>
    </xdr:to>
    <xdr:sp macro="" textlink="">
      <xdr:nvSpPr>
        <xdr:cNvPr id="399" name="円/楕円 398"/>
        <xdr:cNvSpPr/>
      </xdr:nvSpPr>
      <xdr:spPr>
        <a:xfrm>
          <a:off x="15430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145704</xdr:rowOff>
    </xdr:from>
    <xdr:ext cx="405111" cy="259045"/>
    <xdr:sp macro="" textlink="">
      <xdr:nvSpPr>
        <xdr:cNvPr id="400" name="n_1mainValue【保健センター・保健所】&#10;有形固定資産減価償却率"/>
        <xdr:cNvSpPr txBox="1"/>
      </xdr:nvSpPr>
      <xdr:spPr>
        <a:xfrm>
          <a:off x="15266043" y="1008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1" name="正方形/長方形 4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2" name="正方形/長方形 4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3" name="正方形/長方形 4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4" name="正方形/長方形 4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5" name="正方形/長方形 4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6" name="正方形/長方形 4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7" name="正方形/長方形 4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8" name="正方形/長方形 40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9" name="テキスト ボックス 40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0" name="直線コネクタ 40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11" name="直線コネクタ 41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2" name="テキスト ボックス 41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3" name="直線コネクタ 41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4" name="テキスト ボックス 41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5" name="直線コネクタ 41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6" name="テキスト ボックス 41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17" name="直線コネクタ 41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18" name="テキスト ボックス 41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19" name="直線コネクタ 41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0" name="テキスト ボックス 41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1" name="直線コネクタ 42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2" name="テキスト ボックス 42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3" name="直線コネクタ 4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4" name="テキスト ボックス 42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110490</xdr:rowOff>
    </xdr:from>
    <xdr:to>
      <xdr:col>32</xdr:col>
      <xdr:colOff>186689</xdr:colOff>
      <xdr:row>64</xdr:row>
      <xdr:rowOff>62049</xdr:rowOff>
    </xdr:to>
    <xdr:cxnSp macro="">
      <xdr:nvCxnSpPr>
        <xdr:cNvPr id="426" name="直線コネクタ 425"/>
        <xdr:cNvCxnSpPr/>
      </xdr:nvCxnSpPr>
      <xdr:spPr>
        <a:xfrm flipV="1">
          <a:off x="22160864" y="9540240"/>
          <a:ext cx="0" cy="149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65876</xdr:rowOff>
    </xdr:from>
    <xdr:ext cx="469744" cy="259045"/>
    <xdr:sp macro="" textlink="">
      <xdr:nvSpPr>
        <xdr:cNvPr id="427" name="【保健センター・保健所】&#10;一人当たり面積最小値テキスト"/>
        <xdr:cNvSpPr txBox="1"/>
      </xdr:nvSpPr>
      <xdr:spPr>
        <a:xfrm>
          <a:off x="22250400" y="1103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64</xdr:row>
      <xdr:rowOff>62049</xdr:rowOff>
    </xdr:from>
    <xdr:to>
      <xdr:col>32</xdr:col>
      <xdr:colOff>276225</xdr:colOff>
      <xdr:row>64</xdr:row>
      <xdr:rowOff>62049</xdr:rowOff>
    </xdr:to>
    <xdr:cxnSp macro="">
      <xdr:nvCxnSpPr>
        <xdr:cNvPr id="428" name="直線コネクタ 427"/>
        <xdr:cNvCxnSpPr/>
      </xdr:nvCxnSpPr>
      <xdr:spPr>
        <a:xfrm>
          <a:off x="22072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57167</xdr:rowOff>
    </xdr:from>
    <xdr:ext cx="469744" cy="259045"/>
    <xdr:sp macro="" textlink="">
      <xdr:nvSpPr>
        <xdr:cNvPr id="429" name="【保健センター・保健所】&#10;一人当たり面積最大値テキスト"/>
        <xdr:cNvSpPr txBox="1"/>
      </xdr:nvSpPr>
      <xdr:spPr>
        <a:xfrm>
          <a:off x="222504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a:t>
          </a:r>
          <a:endParaRPr kumimoji="1" lang="ja-JP" altLang="en-US" sz="1000" b="1">
            <a:latin typeface="ＭＳ Ｐゴシック"/>
          </a:endParaRPr>
        </a:p>
      </xdr:txBody>
    </xdr:sp>
    <xdr:clientData/>
  </xdr:oneCellAnchor>
  <xdr:twoCellAnchor>
    <xdr:from>
      <xdr:col>32</xdr:col>
      <xdr:colOff>98425</xdr:colOff>
      <xdr:row>55</xdr:row>
      <xdr:rowOff>110490</xdr:rowOff>
    </xdr:from>
    <xdr:to>
      <xdr:col>32</xdr:col>
      <xdr:colOff>276225</xdr:colOff>
      <xdr:row>55</xdr:row>
      <xdr:rowOff>110490</xdr:rowOff>
    </xdr:to>
    <xdr:cxnSp macro="">
      <xdr:nvCxnSpPr>
        <xdr:cNvPr id="430" name="直線コネクタ 429"/>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19067</xdr:rowOff>
    </xdr:from>
    <xdr:ext cx="469744" cy="259045"/>
    <xdr:sp macro="" textlink="">
      <xdr:nvSpPr>
        <xdr:cNvPr id="431" name="【保健センター・保健所】&#10;一人当たり面積平均値テキスト"/>
        <xdr:cNvSpPr txBox="1"/>
      </xdr:nvSpPr>
      <xdr:spPr>
        <a:xfrm>
          <a:off x="22250400" y="10648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40640</xdr:rowOff>
    </xdr:from>
    <xdr:to>
      <xdr:col>32</xdr:col>
      <xdr:colOff>238125</xdr:colOff>
      <xdr:row>62</xdr:row>
      <xdr:rowOff>142240</xdr:rowOff>
    </xdr:to>
    <xdr:sp macro="" textlink="">
      <xdr:nvSpPr>
        <xdr:cNvPr id="432" name="フローチャート : 判断 431"/>
        <xdr:cNvSpPr/>
      </xdr:nvSpPr>
      <xdr:spPr>
        <a:xfrm>
          <a:off x="22110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63</xdr:row>
      <xdr:rowOff>53159</xdr:rowOff>
    </xdr:from>
    <xdr:to>
      <xdr:col>31</xdr:col>
      <xdr:colOff>85725</xdr:colOff>
      <xdr:row>63</xdr:row>
      <xdr:rowOff>154759</xdr:rowOff>
    </xdr:to>
    <xdr:sp macro="" textlink="">
      <xdr:nvSpPr>
        <xdr:cNvPr id="433" name="フローチャート : 判断 432"/>
        <xdr:cNvSpPr/>
      </xdr:nvSpPr>
      <xdr:spPr>
        <a:xfrm>
          <a:off x="21272500" y="1085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171286</xdr:rowOff>
    </xdr:from>
    <xdr:ext cx="469744" cy="259045"/>
    <xdr:sp macro="" textlink="">
      <xdr:nvSpPr>
        <xdr:cNvPr id="434" name="n_1aveValue【保健センター・保健所】&#10;一人当たり面積"/>
        <xdr:cNvSpPr txBox="1"/>
      </xdr:nvSpPr>
      <xdr:spPr>
        <a:xfrm>
          <a:off x="21075727" y="1062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5" name="テキスト ボックス 43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6" name="テキスト ボックス 43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7" name="テキスト ボックス 43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8" name="テキスト ボックス 43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9" name="テキスト ボックス 43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64</xdr:row>
      <xdr:rowOff>1451</xdr:rowOff>
    </xdr:from>
    <xdr:to>
      <xdr:col>31</xdr:col>
      <xdr:colOff>85725</xdr:colOff>
      <xdr:row>64</xdr:row>
      <xdr:rowOff>103051</xdr:rowOff>
    </xdr:to>
    <xdr:sp macro="" textlink="">
      <xdr:nvSpPr>
        <xdr:cNvPr id="440" name="円/楕円 439"/>
        <xdr:cNvSpPr/>
      </xdr:nvSpPr>
      <xdr:spPr>
        <a:xfrm>
          <a:off x="21272500" y="109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64</xdr:row>
      <xdr:rowOff>94178</xdr:rowOff>
    </xdr:from>
    <xdr:ext cx="469744" cy="259045"/>
    <xdr:sp macro="" textlink="">
      <xdr:nvSpPr>
        <xdr:cNvPr id="441" name="n_1mainValue【保健センター・保健所】&#10;一人当たり面積"/>
        <xdr:cNvSpPr txBox="1"/>
      </xdr:nvSpPr>
      <xdr:spPr>
        <a:xfrm>
          <a:off x="21075727" y="1106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2" name="正方形/長方形 4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3" name="正方形/長方形 4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4" name="正方形/長方形 4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5" name="正方形/長方形 4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6" name="正方形/長方形 4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7" name="正方形/長方形 4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8" name="正方形/長方形 4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9" name="正方形/長方形 44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0" name="テキスト ボックス 44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1" name="直線コネクタ 45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52" name="テキスト ボックス 451"/>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53" name="直線コネクタ 452"/>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54" name="テキスト ボックス 453"/>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55" name="直線コネクタ 454"/>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56" name="テキスト ボックス 455"/>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57" name="直線コネクタ 456"/>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58" name="テキスト ボックス 457"/>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59" name="直線コネクタ 458"/>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460" name="テキスト ボックス 459"/>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1" name="直線コネクタ 46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2" name="テキスト ボックス 46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134113</xdr:rowOff>
    </xdr:from>
    <xdr:to>
      <xdr:col>23</xdr:col>
      <xdr:colOff>516889</xdr:colOff>
      <xdr:row>86</xdr:row>
      <xdr:rowOff>140970</xdr:rowOff>
    </xdr:to>
    <xdr:cxnSp macro="">
      <xdr:nvCxnSpPr>
        <xdr:cNvPr id="464" name="直線コネクタ 463"/>
        <xdr:cNvCxnSpPr/>
      </xdr:nvCxnSpPr>
      <xdr:spPr>
        <a:xfrm flipV="1">
          <a:off x="16318864" y="13507213"/>
          <a:ext cx="0" cy="1378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144797</xdr:rowOff>
    </xdr:from>
    <xdr:ext cx="405111" cy="259045"/>
    <xdr:sp macro="" textlink="">
      <xdr:nvSpPr>
        <xdr:cNvPr id="465" name="【消防施設】&#10;有形固定資産減価償却率最小値テキスト"/>
        <xdr:cNvSpPr txBox="1"/>
      </xdr:nvSpPr>
      <xdr:spPr>
        <a:xfrm>
          <a:off x="16408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23</xdr:col>
      <xdr:colOff>428625</xdr:colOff>
      <xdr:row>86</xdr:row>
      <xdr:rowOff>140970</xdr:rowOff>
    </xdr:from>
    <xdr:to>
      <xdr:col>23</xdr:col>
      <xdr:colOff>606425</xdr:colOff>
      <xdr:row>86</xdr:row>
      <xdr:rowOff>140970</xdr:rowOff>
    </xdr:to>
    <xdr:cxnSp macro="">
      <xdr:nvCxnSpPr>
        <xdr:cNvPr id="466" name="直線コネクタ 465"/>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80790</xdr:rowOff>
    </xdr:from>
    <xdr:ext cx="405111" cy="259045"/>
    <xdr:sp macro="" textlink="">
      <xdr:nvSpPr>
        <xdr:cNvPr id="467" name="【消防施設】&#10;有形固定資産減価償却率最大値テキスト"/>
        <xdr:cNvSpPr txBox="1"/>
      </xdr:nvSpPr>
      <xdr:spPr>
        <a:xfrm>
          <a:off x="16408400" y="1328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23</xdr:col>
      <xdr:colOff>428625</xdr:colOff>
      <xdr:row>78</xdr:row>
      <xdr:rowOff>134113</xdr:rowOff>
    </xdr:from>
    <xdr:to>
      <xdr:col>23</xdr:col>
      <xdr:colOff>606425</xdr:colOff>
      <xdr:row>78</xdr:row>
      <xdr:rowOff>134113</xdr:rowOff>
    </xdr:to>
    <xdr:cxnSp macro="">
      <xdr:nvCxnSpPr>
        <xdr:cNvPr id="468" name="直線コネクタ 467"/>
        <xdr:cNvCxnSpPr/>
      </xdr:nvCxnSpPr>
      <xdr:spPr>
        <a:xfrm>
          <a:off x="16230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43451</xdr:rowOff>
    </xdr:from>
    <xdr:ext cx="405111" cy="259045"/>
    <xdr:sp macro="" textlink="">
      <xdr:nvSpPr>
        <xdr:cNvPr id="469" name="【消防施設】&#10;有形固定資産減価償却率平均値テキスト"/>
        <xdr:cNvSpPr txBox="1"/>
      </xdr:nvSpPr>
      <xdr:spPr>
        <a:xfrm>
          <a:off x="16408400" y="14102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65024</xdr:rowOff>
    </xdr:from>
    <xdr:to>
      <xdr:col>23</xdr:col>
      <xdr:colOff>568325</xdr:colOff>
      <xdr:row>82</xdr:row>
      <xdr:rowOff>166624</xdr:rowOff>
    </xdr:to>
    <xdr:sp macro="" textlink="">
      <xdr:nvSpPr>
        <xdr:cNvPr id="470" name="フローチャート : 判断 469"/>
        <xdr:cNvSpPr/>
      </xdr:nvSpPr>
      <xdr:spPr>
        <a:xfrm>
          <a:off x="16268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55880</xdr:rowOff>
    </xdr:from>
    <xdr:to>
      <xdr:col>22</xdr:col>
      <xdr:colOff>415925</xdr:colOff>
      <xdr:row>83</xdr:row>
      <xdr:rowOff>157480</xdr:rowOff>
    </xdr:to>
    <xdr:sp macro="" textlink="">
      <xdr:nvSpPr>
        <xdr:cNvPr id="471" name="フローチャート : 判断 470"/>
        <xdr:cNvSpPr/>
      </xdr:nvSpPr>
      <xdr:spPr>
        <a:xfrm>
          <a:off x="1543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2557</xdr:rowOff>
    </xdr:from>
    <xdr:ext cx="405111" cy="259045"/>
    <xdr:sp macro="" textlink="">
      <xdr:nvSpPr>
        <xdr:cNvPr id="472" name="n_1aveValue【消防施設】&#10;有形固定資産減価償却率"/>
        <xdr:cNvSpPr txBox="1"/>
      </xdr:nvSpPr>
      <xdr:spPr>
        <a:xfrm>
          <a:off x="15266043"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3" name="テキスト ボックス 47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4" name="テキスト ボックス 47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5" name="テキスト ボックス 47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6" name="テキスト ボックス 47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7" name="テキスト ボックス 47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156463</xdr:rowOff>
    </xdr:from>
    <xdr:to>
      <xdr:col>22</xdr:col>
      <xdr:colOff>415925</xdr:colOff>
      <xdr:row>84</xdr:row>
      <xdr:rowOff>86613</xdr:rowOff>
    </xdr:to>
    <xdr:sp macro="" textlink="">
      <xdr:nvSpPr>
        <xdr:cNvPr id="478" name="円/楕円 477"/>
        <xdr:cNvSpPr/>
      </xdr:nvSpPr>
      <xdr:spPr>
        <a:xfrm>
          <a:off x="15430500" y="143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77740</xdr:rowOff>
    </xdr:from>
    <xdr:ext cx="405111" cy="259045"/>
    <xdr:sp macro="" textlink="">
      <xdr:nvSpPr>
        <xdr:cNvPr id="479" name="n_1mainValue【消防施設】&#10;有形固定資産減価償却率"/>
        <xdr:cNvSpPr txBox="1"/>
      </xdr:nvSpPr>
      <xdr:spPr>
        <a:xfrm>
          <a:off x="15266043" y="14479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0" name="正方形/長方形 4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1" name="正方形/長方形 4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2" name="正方形/長方形 4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3" name="正方形/長方形 4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4" name="正方形/長方形 4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5" name="正方形/長方形 4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6" name="正方形/長方形 4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7" name="正方形/長方形 4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8" name="テキスト ボックス 4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9" name="直線コネクタ 4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90" name="直線コネクタ 48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91" name="テキスト ボックス 49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92" name="直線コネクタ 49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93" name="テキスト ボックス 49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94" name="直線コネクタ 49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95" name="テキスト ボックス 49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96" name="直線コネクタ 49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97" name="テキスト ボックス 49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8" name="直線コネクタ 4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9" name="テキスト ボックス 4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113537</xdr:rowOff>
    </xdr:from>
    <xdr:to>
      <xdr:col>32</xdr:col>
      <xdr:colOff>186689</xdr:colOff>
      <xdr:row>85</xdr:row>
      <xdr:rowOff>72389</xdr:rowOff>
    </xdr:to>
    <xdr:cxnSp macro="">
      <xdr:nvCxnSpPr>
        <xdr:cNvPr id="501" name="直線コネクタ 500"/>
        <xdr:cNvCxnSpPr/>
      </xdr:nvCxnSpPr>
      <xdr:spPr>
        <a:xfrm flipV="1">
          <a:off x="22160864" y="13658087"/>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76216</xdr:rowOff>
    </xdr:from>
    <xdr:ext cx="469744" cy="259045"/>
    <xdr:sp macro="" textlink="">
      <xdr:nvSpPr>
        <xdr:cNvPr id="502" name="【消防施設】&#10;一人当たり面積最小値テキスト"/>
        <xdr:cNvSpPr txBox="1"/>
      </xdr:nvSpPr>
      <xdr:spPr>
        <a:xfrm>
          <a:off x="22250400"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32</xdr:col>
      <xdr:colOff>98425</xdr:colOff>
      <xdr:row>85</xdr:row>
      <xdr:rowOff>72389</xdr:rowOff>
    </xdr:from>
    <xdr:to>
      <xdr:col>32</xdr:col>
      <xdr:colOff>276225</xdr:colOff>
      <xdr:row>85</xdr:row>
      <xdr:rowOff>72389</xdr:rowOff>
    </xdr:to>
    <xdr:cxnSp macro="">
      <xdr:nvCxnSpPr>
        <xdr:cNvPr id="503" name="直線コネクタ 502"/>
        <xdr:cNvCxnSpPr/>
      </xdr:nvCxnSpPr>
      <xdr:spPr>
        <a:xfrm>
          <a:off x="22072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60214</xdr:rowOff>
    </xdr:from>
    <xdr:ext cx="469744" cy="259045"/>
    <xdr:sp macro="" textlink="">
      <xdr:nvSpPr>
        <xdr:cNvPr id="504" name="【消防施設】&#10;一人当たり面積最大値テキスト"/>
        <xdr:cNvSpPr txBox="1"/>
      </xdr:nvSpPr>
      <xdr:spPr>
        <a:xfrm>
          <a:off x="222504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0.246</a:t>
          </a:r>
          <a:endParaRPr kumimoji="1" lang="ja-JP" altLang="en-US" sz="1000" b="1">
            <a:latin typeface="ＭＳ Ｐゴシック"/>
          </a:endParaRPr>
        </a:p>
      </xdr:txBody>
    </xdr:sp>
    <xdr:clientData/>
  </xdr:oneCellAnchor>
  <xdr:twoCellAnchor>
    <xdr:from>
      <xdr:col>32</xdr:col>
      <xdr:colOff>98425</xdr:colOff>
      <xdr:row>79</xdr:row>
      <xdr:rowOff>113537</xdr:rowOff>
    </xdr:from>
    <xdr:to>
      <xdr:col>32</xdr:col>
      <xdr:colOff>276225</xdr:colOff>
      <xdr:row>79</xdr:row>
      <xdr:rowOff>113537</xdr:rowOff>
    </xdr:to>
    <xdr:cxnSp macro="">
      <xdr:nvCxnSpPr>
        <xdr:cNvPr id="505" name="直線コネクタ 504"/>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150892</xdr:rowOff>
    </xdr:from>
    <xdr:ext cx="469744" cy="259045"/>
    <xdr:sp macro="" textlink="">
      <xdr:nvSpPr>
        <xdr:cNvPr id="506" name="【消防施設】&#10;一人当たり面積平均値テキスト"/>
        <xdr:cNvSpPr txBox="1"/>
      </xdr:nvSpPr>
      <xdr:spPr>
        <a:xfrm>
          <a:off x="22250400" y="14038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0.147</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1015</xdr:rowOff>
    </xdr:from>
    <xdr:to>
      <xdr:col>32</xdr:col>
      <xdr:colOff>238125</xdr:colOff>
      <xdr:row>82</xdr:row>
      <xdr:rowOff>102615</xdr:rowOff>
    </xdr:to>
    <xdr:sp macro="" textlink="">
      <xdr:nvSpPr>
        <xdr:cNvPr id="507" name="フローチャート : 判断 506"/>
        <xdr:cNvSpPr/>
      </xdr:nvSpPr>
      <xdr:spPr>
        <a:xfrm>
          <a:off x="22110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101600</xdr:rowOff>
    </xdr:from>
    <xdr:to>
      <xdr:col>31</xdr:col>
      <xdr:colOff>85725</xdr:colOff>
      <xdr:row>83</xdr:row>
      <xdr:rowOff>31750</xdr:rowOff>
    </xdr:to>
    <xdr:sp macro="" textlink="">
      <xdr:nvSpPr>
        <xdr:cNvPr id="508" name="フローチャート : 判断 507"/>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48277</xdr:rowOff>
    </xdr:from>
    <xdr:ext cx="469744" cy="259045"/>
    <xdr:sp macro="" textlink="">
      <xdr:nvSpPr>
        <xdr:cNvPr id="509" name="n_1aveValue【消防施設】&#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0.125</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0" name="テキスト ボックス 5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1" name="テキスト ボックス 5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2" name="テキスト ボックス 5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3" name="テキスト ボックス 5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4" name="テキスト ボックス 5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81026</xdr:rowOff>
    </xdr:from>
    <xdr:to>
      <xdr:col>31</xdr:col>
      <xdr:colOff>85725</xdr:colOff>
      <xdr:row>84</xdr:row>
      <xdr:rowOff>11176</xdr:rowOff>
    </xdr:to>
    <xdr:sp macro="" textlink="">
      <xdr:nvSpPr>
        <xdr:cNvPr id="515" name="円/楕円 514"/>
        <xdr:cNvSpPr/>
      </xdr:nvSpPr>
      <xdr:spPr>
        <a:xfrm>
          <a:off x="212725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2303</xdr:rowOff>
    </xdr:from>
    <xdr:ext cx="469744" cy="259045"/>
    <xdr:sp macro="" textlink="">
      <xdr:nvSpPr>
        <xdr:cNvPr id="516" name="n_1mainValue【消防施設】&#10;一人当たり面積"/>
        <xdr:cNvSpPr txBox="1"/>
      </xdr:nvSpPr>
      <xdr:spPr>
        <a:xfrm>
          <a:off x="21075727"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7" name="正方形/長方形 5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8" name="正方形/長方形 5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9" name="正方形/長方形 5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0" name="正方形/長方形 5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1" name="正方形/長方形 5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2" name="正方形/長方形 5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3" name="正方形/長方形 5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4" name="正方形/長方形 5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5" name="テキスト ボックス 5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6" name="直線コネクタ 5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27" name="テキスト ボックス 52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28" name="直線コネクタ 52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29" name="テキスト ボックス 52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30" name="直線コネクタ 52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31" name="テキスト ボックス 53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32" name="直線コネクタ 53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33" name="テキスト ボックス 53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34" name="直線コネクタ 53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35" name="テキスト ボックス 534"/>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6" name="直線コネクタ 5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7" name="テキスト ボックス 5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156211</xdr:rowOff>
    </xdr:to>
    <xdr:cxnSp macro="">
      <xdr:nvCxnSpPr>
        <xdr:cNvPr id="539" name="直線コネクタ 538"/>
        <xdr:cNvCxnSpPr/>
      </xdr:nvCxnSpPr>
      <xdr:spPr>
        <a:xfrm flipV="1">
          <a:off x="16318864"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160038</xdr:rowOff>
    </xdr:from>
    <xdr:ext cx="405111" cy="259045"/>
    <xdr:sp macro="" textlink="">
      <xdr:nvSpPr>
        <xdr:cNvPr id="540" name="【庁舎】&#10;有形固定資産減価償却率最小値テキスト"/>
        <xdr:cNvSpPr txBox="1"/>
      </xdr:nvSpPr>
      <xdr:spPr>
        <a:xfrm>
          <a:off x="164084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23</xdr:col>
      <xdr:colOff>428625</xdr:colOff>
      <xdr:row>108</xdr:row>
      <xdr:rowOff>156211</xdr:rowOff>
    </xdr:from>
    <xdr:to>
      <xdr:col>23</xdr:col>
      <xdr:colOff>606425</xdr:colOff>
      <xdr:row>108</xdr:row>
      <xdr:rowOff>156211</xdr:rowOff>
    </xdr:to>
    <xdr:cxnSp macro="">
      <xdr:nvCxnSpPr>
        <xdr:cNvPr id="541" name="直線コネクタ 540"/>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542" name="【庁舎】&#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543" name="直線コネクタ 542"/>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70121</xdr:rowOff>
    </xdr:from>
    <xdr:ext cx="405111" cy="259045"/>
    <xdr:sp macro="" textlink="">
      <xdr:nvSpPr>
        <xdr:cNvPr id="544" name="【庁舎】&#10;有形固定資産減価償却率平均値テキスト"/>
        <xdr:cNvSpPr txBox="1"/>
      </xdr:nvSpPr>
      <xdr:spPr>
        <a:xfrm>
          <a:off x="16408400" y="18072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91694</xdr:rowOff>
    </xdr:from>
    <xdr:to>
      <xdr:col>23</xdr:col>
      <xdr:colOff>568325</xdr:colOff>
      <xdr:row>106</xdr:row>
      <xdr:rowOff>21844</xdr:rowOff>
    </xdr:to>
    <xdr:sp macro="" textlink="">
      <xdr:nvSpPr>
        <xdr:cNvPr id="545" name="フローチャート : 判断 544"/>
        <xdr:cNvSpPr/>
      </xdr:nvSpPr>
      <xdr:spPr>
        <a:xfrm>
          <a:off x="162687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29972</xdr:rowOff>
    </xdr:from>
    <xdr:to>
      <xdr:col>22</xdr:col>
      <xdr:colOff>415925</xdr:colOff>
      <xdr:row>106</xdr:row>
      <xdr:rowOff>131572</xdr:rowOff>
    </xdr:to>
    <xdr:sp macro="" textlink="">
      <xdr:nvSpPr>
        <xdr:cNvPr id="546" name="フローチャート : 判断 545"/>
        <xdr:cNvSpPr/>
      </xdr:nvSpPr>
      <xdr:spPr>
        <a:xfrm>
          <a:off x="15430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122699</xdr:rowOff>
    </xdr:from>
    <xdr:ext cx="405111" cy="259045"/>
    <xdr:sp macro="" textlink="">
      <xdr:nvSpPr>
        <xdr:cNvPr id="547" name="n_1aveValue【庁舎】&#10;有形固定資産減価償却率"/>
        <xdr:cNvSpPr txBox="1"/>
      </xdr:nvSpPr>
      <xdr:spPr>
        <a:xfrm>
          <a:off x="15266043"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48" name="テキスト ボックス 5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9" name="テキスト ボックス 5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0" name="テキスト ボックス 5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1" name="テキスト ボックス 5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2" name="テキスト ボックス 5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107696</xdr:rowOff>
    </xdr:from>
    <xdr:to>
      <xdr:col>22</xdr:col>
      <xdr:colOff>415925</xdr:colOff>
      <xdr:row>105</xdr:row>
      <xdr:rowOff>37846</xdr:rowOff>
    </xdr:to>
    <xdr:sp macro="" textlink="">
      <xdr:nvSpPr>
        <xdr:cNvPr id="553" name="円/楕円 552"/>
        <xdr:cNvSpPr/>
      </xdr:nvSpPr>
      <xdr:spPr>
        <a:xfrm>
          <a:off x="15430500" y="179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54373</xdr:rowOff>
    </xdr:from>
    <xdr:ext cx="405111" cy="259045"/>
    <xdr:sp macro="" textlink="">
      <xdr:nvSpPr>
        <xdr:cNvPr id="554" name="n_1mainValue【庁舎】&#10;有形固定資産減価償却率"/>
        <xdr:cNvSpPr txBox="1"/>
      </xdr:nvSpPr>
      <xdr:spPr>
        <a:xfrm>
          <a:off x="15266043" y="1771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5" name="正方形/長方形 5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6" name="正方形/長方形 5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7" name="正方形/長方形 5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8" name="正方形/長方形 5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9" name="正方形/長方形 5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0" name="正方形/長方形 5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1" name="正方形/長方形 5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2" name="正方形/長方形 5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3" name="テキスト ボックス 5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4" name="直線コネクタ 5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65" name="テキスト ボックス 56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66" name="直線コネクタ 56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67" name="テキスト ボックス 56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68" name="直線コネクタ 56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69" name="テキスト ボックス 56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0" name="直線コネクタ 56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1" name="テキスト ボックス 57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2" name="直線コネクタ 57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3" name="テキスト ボックス 57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4" name="直線コネクタ 57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75" name="テキスト ボックス 57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6" name="直線コネクタ 5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7" name="テキスト ボックス 5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154305</xdr:rowOff>
    </xdr:from>
    <xdr:to>
      <xdr:col>32</xdr:col>
      <xdr:colOff>186689</xdr:colOff>
      <xdr:row>108</xdr:row>
      <xdr:rowOff>41911</xdr:rowOff>
    </xdr:to>
    <xdr:cxnSp macro="">
      <xdr:nvCxnSpPr>
        <xdr:cNvPr id="579" name="直線コネクタ 578"/>
        <xdr:cNvCxnSpPr/>
      </xdr:nvCxnSpPr>
      <xdr:spPr>
        <a:xfrm flipV="1">
          <a:off x="22160864" y="17299305"/>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45738</xdr:rowOff>
    </xdr:from>
    <xdr:ext cx="469744" cy="259045"/>
    <xdr:sp macro="" textlink="">
      <xdr:nvSpPr>
        <xdr:cNvPr id="580" name="【庁舎】&#10;一人当たり面積最小値テキスト"/>
        <xdr:cNvSpPr txBox="1"/>
      </xdr:nvSpPr>
      <xdr:spPr>
        <a:xfrm>
          <a:off x="22250400" y="1856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0.258</a:t>
          </a:r>
          <a:endParaRPr kumimoji="1" lang="ja-JP" altLang="en-US" sz="1000" b="1">
            <a:latin typeface="ＭＳ Ｐゴシック"/>
          </a:endParaRPr>
        </a:p>
      </xdr:txBody>
    </xdr:sp>
    <xdr:clientData/>
  </xdr:oneCellAnchor>
  <xdr:twoCellAnchor>
    <xdr:from>
      <xdr:col>32</xdr:col>
      <xdr:colOff>98425</xdr:colOff>
      <xdr:row>108</xdr:row>
      <xdr:rowOff>41911</xdr:rowOff>
    </xdr:from>
    <xdr:to>
      <xdr:col>32</xdr:col>
      <xdr:colOff>276225</xdr:colOff>
      <xdr:row>108</xdr:row>
      <xdr:rowOff>41911</xdr:rowOff>
    </xdr:to>
    <xdr:cxnSp macro="">
      <xdr:nvCxnSpPr>
        <xdr:cNvPr id="581" name="直線コネクタ 580"/>
        <xdr:cNvCxnSpPr/>
      </xdr:nvCxnSpPr>
      <xdr:spPr>
        <a:xfrm>
          <a:off x="22072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100982</xdr:rowOff>
    </xdr:from>
    <xdr:ext cx="469744" cy="259045"/>
    <xdr:sp macro="" textlink="">
      <xdr:nvSpPr>
        <xdr:cNvPr id="582" name="【庁舎】&#10;一人当たり面積最大値テキスト"/>
        <xdr:cNvSpPr txBox="1"/>
      </xdr:nvSpPr>
      <xdr:spPr>
        <a:xfrm>
          <a:off x="22250400" y="1707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0.919</a:t>
          </a:r>
          <a:endParaRPr kumimoji="1" lang="ja-JP" altLang="en-US" sz="1000" b="1">
            <a:latin typeface="ＭＳ Ｐゴシック"/>
          </a:endParaRPr>
        </a:p>
      </xdr:txBody>
    </xdr:sp>
    <xdr:clientData/>
  </xdr:oneCellAnchor>
  <xdr:twoCellAnchor>
    <xdr:from>
      <xdr:col>32</xdr:col>
      <xdr:colOff>98425</xdr:colOff>
      <xdr:row>100</xdr:row>
      <xdr:rowOff>154305</xdr:rowOff>
    </xdr:from>
    <xdr:to>
      <xdr:col>32</xdr:col>
      <xdr:colOff>276225</xdr:colOff>
      <xdr:row>100</xdr:row>
      <xdr:rowOff>154305</xdr:rowOff>
    </xdr:to>
    <xdr:cxnSp macro="">
      <xdr:nvCxnSpPr>
        <xdr:cNvPr id="583" name="直線コネクタ 582"/>
        <xdr:cNvCxnSpPr/>
      </xdr:nvCxnSpPr>
      <xdr:spPr>
        <a:xfrm>
          <a:off x="22072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74313</xdr:rowOff>
    </xdr:from>
    <xdr:ext cx="469744" cy="259045"/>
    <xdr:sp macro="" textlink="">
      <xdr:nvSpPr>
        <xdr:cNvPr id="584" name="【庁舎】&#10;一人当たり面積平均値テキスト"/>
        <xdr:cNvSpPr txBox="1"/>
      </xdr:nvSpPr>
      <xdr:spPr>
        <a:xfrm>
          <a:off x="22250400" y="1790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0.563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95886</xdr:rowOff>
    </xdr:from>
    <xdr:to>
      <xdr:col>32</xdr:col>
      <xdr:colOff>238125</xdr:colOff>
      <xdr:row>105</xdr:row>
      <xdr:rowOff>26036</xdr:rowOff>
    </xdr:to>
    <xdr:sp macro="" textlink="">
      <xdr:nvSpPr>
        <xdr:cNvPr id="585" name="フローチャート : 判断 584"/>
        <xdr:cNvSpPr/>
      </xdr:nvSpPr>
      <xdr:spPr>
        <a:xfrm>
          <a:off x="221107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69214</xdr:rowOff>
    </xdr:from>
    <xdr:to>
      <xdr:col>31</xdr:col>
      <xdr:colOff>85725</xdr:colOff>
      <xdr:row>105</xdr:row>
      <xdr:rowOff>170814</xdr:rowOff>
    </xdr:to>
    <xdr:sp macro="" textlink="">
      <xdr:nvSpPr>
        <xdr:cNvPr id="586" name="フローチャート : 判断 585"/>
        <xdr:cNvSpPr/>
      </xdr:nvSpPr>
      <xdr:spPr>
        <a:xfrm>
          <a:off x="21272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15891</xdr:rowOff>
    </xdr:from>
    <xdr:ext cx="469744" cy="259045"/>
    <xdr:sp macro="" textlink="">
      <xdr:nvSpPr>
        <xdr:cNvPr id="587" name="n_1aveValue【庁舎】&#10;一人当たり面積"/>
        <xdr:cNvSpPr txBox="1"/>
      </xdr:nvSpPr>
      <xdr:spPr>
        <a:xfrm>
          <a:off x="21075727" y="178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0.487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88" name="テキスト ボックス 5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9" name="テキスト ボックス 5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0" name="テキスト ボックス 5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1" name="テキスト ボックス 5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2" name="テキスト ボックス 5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137795</xdr:rowOff>
    </xdr:from>
    <xdr:to>
      <xdr:col>31</xdr:col>
      <xdr:colOff>85725</xdr:colOff>
      <xdr:row>107</xdr:row>
      <xdr:rowOff>67945</xdr:rowOff>
    </xdr:to>
    <xdr:sp macro="" textlink="">
      <xdr:nvSpPr>
        <xdr:cNvPr id="593" name="円/楕円 592"/>
        <xdr:cNvSpPr/>
      </xdr:nvSpPr>
      <xdr:spPr>
        <a:xfrm>
          <a:off x="21272500" y="18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59072</xdr:rowOff>
    </xdr:from>
    <xdr:ext cx="469744" cy="259045"/>
    <xdr:sp macro="" textlink="">
      <xdr:nvSpPr>
        <xdr:cNvPr id="594" name="n_1mainValue【庁舎】&#10;一人当たり面積"/>
        <xdr:cNvSpPr txBox="1"/>
      </xdr:nvSpPr>
      <xdr:spPr>
        <a:xfrm>
          <a:off x="21075727" y="1840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5" name="正方形/長方形 5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6" name="正方形/長方形 5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7" name="テキスト ボックス 5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ほとんどの類型において、有形固定資産償却率は類似団体平均を上回っているものの、一人当たり面積は総じて低い。引き続き維持管理費用に留意しつつ、各施設の老朽化対策に計画的に取り組んで行く必要がある。</a:t>
          </a:r>
          <a:endParaRPr lang="ja-JP" altLang="ja-JP" sz="1400">
            <a:effectLst/>
          </a:endParaRPr>
        </a:p>
        <a:p>
          <a:r>
            <a:rPr kumimoji="1" lang="ja-JP" altLang="ja-JP" sz="1100">
              <a:solidFill>
                <a:schemeClr val="dk1"/>
              </a:solidFill>
              <a:effectLst/>
              <a:latin typeface="+mn-lt"/>
              <a:ea typeface="+mn-ea"/>
              <a:cs typeface="+mn-cs"/>
            </a:rPr>
            <a:t>なお、保健センターの有形固定資産償却率が類似団体と比べ特に高いが、当町においては福祉施設と同一建物であるため、複合施設として計画的にマネジメントを行う必要がある。</a:t>
          </a:r>
          <a:endParaRPr lang="ja-JP" altLang="ja-JP" sz="1400">
            <a:effectLst/>
          </a:endParaRPr>
        </a:p>
        <a:p>
          <a:r>
            <a:rPr kumimoji="1" lang="ja-JP" altLang="ja-JP" sz="1100">
              <a:solidFill>
                <a:schemeClr val="dk1"/>
              </a:solidFill>
              <a:effectLst/>
              <a:latin typeface="+mn-lt"/>
              <a:ea typeface="+mn-ea"/>
              <a:cs typeface="+mn-cs"/>
            </a:rPr>
            <a:t>公民館、図書館、市民会館についても、これらが同一建物であるため、それぞれの有形固定資産償却率のみを判断材料とせず、複合的にマネジメントを行う必要がある。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埼玉県横瀬町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8,518
8,461
49.36
3,690,835
3,520,445
159,808
2,326,831
3,180,582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45.8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en-US" sz="1300" b="0" i="0" u="none" strike="noStrike" kern="0" cap="none" spc="0" normalizeH="0" baseline="0" noProof="0">
              <a:ln>
                <a:noFill/>
              </a:ln>
              <a:solidFill>
                <a:srgbClr val="000000"/>
              </a:solidFill>
              <a:effectLst/>
              <a:uLnTx/>
              <a:uFillTx/>
              <a:latin typeface="+mn-ea"/>
              <a:ea typeface="+mn-ea"/>
              <a:cs typeface="+mn-cs"/>
            </a:rPr>
            <a:t>　</a:t>
          </a:r>
          <a:r>
            <a:rPr kumimoji="0" lang="ja-JP" altLang="en-US" sz="1400" b="0" i="0" u="none" strike="noStrike" kern="0" cap="none" spc="0" normalizeH="0" baseline="0" noProof="0">
              <a:ln>
                <a:noFill/>
              </a:ln>
              <a:solidFill>
                <a:srgbClr val="000000"/>
              </a:solidFill>
              <a:effectLst/>
              <a:uLnTx/>
              <a:uFillTx/>
              <a:latin typeface="+mn-ea"/>
              <a:ea typeface="+mn-ea"/>
              <a:cs typeface="+mn-cs"/>
            </a:rPr>
            <a:t>平成</a:t>
          </a:r>
          <a:r>
            <a:rPr kumimoji="0" lang="en-US" altLang="ja-JP" sz="1400" b="0" i="0" u="none" strike="noStrike" kern="0" cap="none" spc="0" normalizeH="0" baseline="0" noProof="0">
              <a:ln>
                <a:noFill/>
              </a:ln>
              <a:solidFill>
                <a:srgbClr val="000000"/>
              </a:solidFill>
              <a:effectLst/>
              <a:uLnTx/>
              <a:uFillTx/>
              <a:latin typeface="+mn-ea"/>
              <a:ea typeface="+mn-ea"/>
              <a:cs typeface="+mn-cs"/>
            </a:rPr>
            <a:t>28</a:t>
          </a:r>
          <a:r>
            <a:rPr kumimoji="0" lang="ja-JP" altLang="en-US" sz="1400" b="0" i="0" u="none" strike="noStrike" kern="0" cap="none" spc="0" normalizeH="0" baseline="0" noProof="0">
              <a:ln>
                <a:noFill/>
              </a:ln>
              <a:solidFill>
                <a:srgbClr val="000000"/>
              </a:solidFill>
              <a:effectLst/>
              <a:uLnTx/>
              <a:uFillTx/>
              <a:latin typeface="+mn-ea"/>
              <a:ea typeface="+mn-ea"/>
              <a:cs typeface="+mn-cs"/>
            </a:rPr>
            <a:t>年度単年度の振替前需要額は、平成</a:t>
          </a:r>
          <a:r>
            <a:rPr kumimoji="0" lang="en-US" altLang="ja-JP" sz="1400" b="0" i="0" u="none" strike="noStrike" kern="0" cap="none" spc="0" normalizeH="0" baseline="0" noProof="0">
              <a:ln>
                <a:noFill/>
              </a:ln>
              <a:solidFill>
                <a:srgbClr val="000000"/>
              </a:solidFill>
              <a:effectLst/>
              <a:uLnTx/>
              <a:uFillTx/>
              <a:latin typeface="+mn-ea"/>
              <a:ea typeface="+mn-ea"/>
              <a:cs typeface="+mn-cs"/>
            </a:rPr>
            <a:t>27</a:t>
          </a:r>
          <a:r>
            <a:rPr kumimoji="0" lang="ja-JP" altLang="en-US" sz="1400" b="0" i="0" u="none" strike="noStrike" kern="0" cap="none" spc="0" normalizeH="0" baseline="0" noProof="0">
              <a:ln>
                <a:noFill/>
              </a:ln>
              <a:solidFill>
                <a:srgbClr val="000000"/>
              </a:solidFill>
              <a:effectLst/>
              <a:uLnTx/>
              <a:uFillTx/>
              <a:latin typeface="+mn-ea"/>
              <a:ea typeface="+mn-ea"/>
              <a:cs typeface="+mn-cs"/>
            </a:rPr>
            <a:t>年度に比べて</a:t>
          </a:r>
          <a:r>
            <a:rPr kumimoji="0" lang="en-US" altLang="ja-JP" sz="1400" b="0" i="0" u="none" strike="noStrike" kern="0" cap="none" spc="0" normalizeH="0" baseline="0" noProof="0">
              <a:ln>
                <a:noFill/>
              </a:ln>
              <a:solidFill>
                <a:srgbClr val="000000"/>
              </a:solidFill>
              <a:effectLst/>
              <a:uLnTx/>
              <a:uFillTx/>
              <a:latin typeface="+mn-ea"/>
              <a:ea typeface="+mn-ea"/>
              <a:cs typeface="+mn-cs"/>
            </a:rPr>
            <a:t>29,461</a:t>
          </a:r>
          <a:r>
            <a:rPr kumimoji="0" lang="ja-JP" altLang="en-US" sz="1400" b="0" i="0" u="none" strike="noStrike" kern="0" cap="none" spc="0" normalizeH="0" baseline="0" noProof="0">
              <a:ln>
                <a:noFill/>
              </a:ln>
              <a:solidFill>
                <a:srgbClr val="000000"/>
              </a:solidFill>
              <a:effectLst/>
              <a:uLnTx/>
              <a:uFillTx/>
              <a:latin typeface="+mn-ea"/>
              <a:ea typeface="+mn-ea"/>
              <a:cs typeface="+mn-cs"/>
            </a:rPr>
            <a:t>千円の減額しだが、臨時財政対策債の発行可能額が</a:t>
          </a:r>
          <a:r>
            <a:rPr kumimoji="0" lang="en-US" altLang="ja-JP" sz="1400" b="0" i="0" u="none" strike="noStrike" kern="0" cap="none" spc="0" normalizeH="0" baseline="0" noProof="0">
              <a:ln>
                <a:noFill/>
              </a:ln>
              <a:solidFill>
                <a:srgbClr val="000000"/>
              </a:solidFill>
              <a:effectLst/>
              <a:uLnTx/>
              <a:uFillTx/>
              <a:latin typeface="+mn-ea"/>
              <a:ea typeface="+mn-ea"/>
              <a:cs typeface="+mn-cs"/>
            </a:rPr>
            <a:t>31,843</a:t>
          </a:r>
          <a:r>
            <a:rPr kumimoji="0" lang="ja-JP" altLang="en-US" sz="1400" b="0" i="0" u="none" strike="noStrike" kern="0" cap="none" spc="0" normalizeH="0" baseline="0" noProof="0">
              <a:ln>
                <a:noFill/>
              </a:ln>
              <a:solidFill>
                <a:srgbClr val="000000"/>
              </a:solidFill>
              <a:effectLst/>
              <a:uLnTx/>
              <a:uFillTx/>
              <a:latin typeface="+mn-ea"/>
              <a:ea typeface="+mn-ea"/>
              <a:cs typeface="+mn-cs"/>
            </a:rPr>
            <a:t>千円減少したため、結果的に基準財政需要額が増加した。</a:t>
          </a:r>
          <a:endParaRPr kumimoji="0" lang="en-US" altLang="ja-JP" sz="1400" b="0" i="0" u="none" strike="noStrike" kern="0" cap="none" spc="0" normalizeH="0" baseline="0" noProof="0">
            <a:ln>
              <a:noFill/>
            </a:ln>
            <a:solidFill>
              <a:srgbClr val="000000"/>
            </a:solidFill>
            <a:effectLst/>
            <a:uLnTx/>
            <a:uFillTx/>
            <a:latin typeface="+mn-ea"/>
            <a:ea typeface="+mn-ea"/>
            <a:cs typeface="+mn-cs"/>
          </a:endParaRPr>
        </a:p>
        <a:p>
          <a:r>
            <a:rPr kumimoji="0" lang="ja-JP" altLang="en-US" sz="1400" b="0" i="0" u="none" strike="noStrike" kern="0" cap="none" spc="0" normalizeH="0" baseline="0" noProof="0">
              <a:ln>
                <a:noFill/>
              </a:ln>
              <a:solidFill>
                <a:srgbClr val="000000"/>
              </a:solidFill>
              <a:effectLst/>
              <a:uLnTx/>
              <a:uFillTx/>
              <a:latin typeface="+mn-ea"/>
              <a:ea typeface="+mn-ea"/>
              <a:cs typeface="+mn-cs"/>
            </a:rPr>
            <a:t>　基準財政収入額も固定資産税</a:t>
          </a:r>
          <a:r>
            <a:rPr kumimoji="1" lang="ja-JP" altLang="ja-JP" sz="1400">
              <a:solidFill>
                <a:schemeClr val="dk1"/>
              </a:solidFill>
              <a:effectLst/>
              <a:latin typeface="+mn-ea"/>
              <a:ea typeface="+mn-ea"/>
              <a:cs typeface="+mn-cs"/>
            </a:rPr>
            <a:t>が、平成</a:t>
          </a:r>
          <a:r>
            <a:rPr kumimoji="1" lang="en-US" altLang="ja-JP" sz="1400">
              <a:solidFill>
                <a:schemeClr val="dk1"/>
              </a:solidFill>
              <a:effectLst/>
              <a:latin typeface="+mn-ea"/>
              <a:ea typeface="+mn-ea"/>
              <a:cs typeface="+mn-cs"/>
            </a:rPr>
            <a:t>27</a:t>
          </a:r>
          <a:r>
            <a:rPr kumimoji="1" lang="ja-JP" altLang="ja-JP" sz="1400">
              <a:solidFill>
                <a:schemeClr val="dk1"/>
              </a:solidFill>
              <a:effectLst/>
              <a:latin typeface="+mn-ea"/>
              <a:ea typeface="+mn-ea"/>
              <a:cs typeface="+mn-cs"/>
            </a:rPr>
            <a:t>年度に比べて</a:t>
          </a:r>
          <a:r>
            <a:rPr kumimoji="1" lang="en-US" altLang="ja-JP" sz="1400">
              <a:solidFill>
                <a:schemeClr val="dk1"/>
              </a:solidFill>
              <a:effectLst/>
              <a:latin typeface="+mn-ea"/>
              <a:ea typeface="+mn-ea"/>
              <a:cs typeface="+mn-cs"/>
            </a:rPr>
            <a:t>10,171</a:t>
          </a:r>
          <a:r>
            <a:rPr kumimoji="1" lang="ja-JP" altLang="en-US" sz="1400">
              <a:solidFill>
                <a:schemeClr val="dk1"/>
              </a:solidFill>
              <a:effectLst/>
              <a:latin typeface="+mn-ea"/>
              <a:ea typeface="+mn-ea"/>
              <a:cs typeface="+mn-cs"/>
            </a:rPr>
            <a:t>千</a:t>
          </a:r>
          <a:r>
            <a:rPr kumimoji="1" lang="ja-JP" altLang="ja-JP" sz="1400">
              <a:solidFill>
                <a:schemeClr val="dk1"/>
              </a:solidFill>
              <a:effectLst/>
              <a:latin typeface="+mn-ea"/>
              <a:ea typeface="+mn-ea"/>
              <a:cs typeface="+mn-cs"/>
            </a:rPr>
            <a:t>円増額したため、</a:t>
          </a:r>
          <a:r>
            <a:rPr kumimoji="1" lang="ja-JP" altLang="en-US" sz="1400">
              <a:solidFill>
                <a:schemeClr val="dk1"/>
              </a:solidFill>
              <a:effectLst/>
              <a:latin typeface="+mn-ea"/>
              <a:ea typeface="+mn-ea"/>
              <a:cs typeface="+mn-cs"/>
            </a:rPr>
            <a:t>全体では増額となり、</a:t>
          </a:r>
          <a:r>
            <a:rPr kumimoji="1" lang="ja-JP" altLang="ja-JP" sz="1400">
              <a:solidFill>
                <a:schemeClr val="dk1"/>
              </a:solidFill>
              <a:effectLst/>
              <a:latin typeface="+mn-ea"/>
              <a:ea typeface="+mn-ea"/>
              <a:cs typeface="+mn-cs"/>
            </a:rPr>
            <a:t>単年度の財政力指数は</a:t>
          </a:r>
          <a:r>
            <a:rPr kumimoji="1" lang="en-US" altLang="ja-JP" sz="1400">
              <a:solidFill>
                <a:schemeClr val="dk1"/>
              </a:solidFill>
              <a:effectLst/>
              <a:latin typeface="+mn-ea"/>
              <a:ea typeface="+mn-ea"/>
              <a:cs typeface="+mn-cs"/>
            </a:rPr>
            <a:t>0.002</a:t>
          </a:r>
          <a:r>
            <a:rPr kumimoji="1" lang="ja-JP" altLang="en-US"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増</a:t>
          </a:r>
          <a:r>
            <a:rPr kumimoji="1" lang="ja-JP" altLang="en-US" sz="1400">
              <a:solidFill>
                <a:schemeClr val="dk1"/>
              </a:solidFill>
              <a:effectLst/>
              <a:latin typeface="+mn-ea"/>
              <a:ea typeface="+mn-ea"/>
              <a:cs typeface="+mn-cs"/>
            </a:rPr>
            <a:t>加したが</a:t>
          </a:r>
          <a:r>
            <a:rPr kumimoji="1" lang="ja-JP" altLang="ja-JP" sz="1400">
              <a:solidFill>
                <a:schemeClr val="dk1"/>
              </a:solidFill>
              <a:effectLst/>
              <a:latin typeface="+mn-ea"/>
              <a:ea typeface="+mn-ea"/>
              <a:cs typeface="+mn-cs"/>
            </a:rPr>
            <a:t>、財政力指数（３ヶ年平均）は</a:t>
          </a:r>
          <a:r>
            <a:rPr kumimoji="1" lang="ja-JP" altLang="en-US" sz="1400">
              <a:solidFill>
                <a:schemeClr val="dk1"/>
              </a:solidFill>
              <a:effectLst/>
              <a:latin typeface="+mn-ea"/>
              <a:ea typeface="+mn-ea"/>
              <a:cs typeface="+mn-cs"/>
            </a:rPr>
            <a:t>増減なしとなった。</a:t>
          </a:r>
          <a:endParaRPr kumimoji="1" lang="en-US" altLang="ja-JP" sz="1400">
            <a:solidFill>
              <a:schemeClr val="dk1"/>
            </a:solidFill>
            <a:effectLst/>
            <a:latin typeface="+mn-ea"/>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145445</xdr:rowOff>
    </xdr:from>
    <xdr:to>
      <xdr:col>7</xdr:col>
      <xdr:colOff>152400</xdr:colOff>
      <xdr:row>44</xdr:row>
      <xdr:rowOff>119138</xdr:rowOff>
    </xdr:to>
    <xdr:cxnSp macro="">
      <xdr:nvCxnSpPr>
        <xdr:cNvPr id="64" name="直線コネクタ 63"/>
        <xdr:cNvCxnSpPr/>
      </xdr:nvCxnSpPr>
      <xdr:spPr>
        <a:xfrm flipV="1">
          <a:off x="4953000" y="6146195"/>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60372</xdr:rowOff>
    </xdr:from>
    <xdr:ext cx="762000" cy="259045"/>
    <xdr:sp macro="" textlink="">
      <xdr:nvSpPr>
        <xdr:cNvPr id="67" name="財政力最大値テキスト"/>
        <xdr:cNvSpPr txBox="1"/>
      </xdr:nvSpPr>
      <xdr:spPr>
        <a:xfrm>
          <a:off x="5041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35</xdr:row>
      <xdr:rowOff>145445</xdr:rowOff>
    </xdr:from>
    <xdr:to>
      <xdr:col>7</xdr:col>
      <xdr:colOff>241300</xdr:colOff>
      <xdr:row>35</xdr:row>
      <xdr:rowOff>145445</xdr:rowOff>
    </xdr:to>
    <xdr:cxnSp macro="">
      <xdr:nvCxnSpPr>
        <xdr:cNvPr id="68" name="直線コネクタ 67"/>
        <xdr:cNvCxnSpPr/>
      </xdr:nvCxnSpPr>
      <xdr:spPr>
        <a:xfrm>
          <a:off x="4864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25400</xdr:rowOff>
    </xdr:to>
    <xdr:cxnSp macro="">
      <xdr:nvCxnSpPr>
        <xdr:cNvPr id="69" name="直線コネクタ 68"/>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119034</xdr:rowOff>
    </xdr:from>
    <xdr:ext cx="762000" cy="259045"/>
    <xdr:sp macro="" textlink="">
      <xdr:nvSpPr>
        <xdr:cNvPr id="70"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13909</xdr:rowOff>
    </xdr:from>
    <xdr:to>
      <xdr:col>6</xdr:col>
      <xdr:colOff>0</xdr:colOff>
      <xdr:row>42</xdr:row>
      <xdr:rowOff>25400</xdr:rowOff>
    </xdr:to>
    <xdr:cxnSp macro="">
      <xdr:nvCxnSpPr>
        <xdr:cNvPr id="72" name="直線コネクタ 71"/>
        <xdr:cNvCxnSpPr/>
      </xdr:nvCxnSpPr>
      <xdr:spPr>
        <a:xfrm>
          <a:off x="3225800" y="72148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3" name="フローチャート :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74" name="テキスト ボックス 73"/>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13909</xdr:rowOff>
    </xdr:from>
    <xdr:to>
      <xdr:col>4</xdr:col>
      <xdr:colOff>482600</xdr:colOff>
      <xdr:row>42</xdr:row>
      <xdr:rowOff>25400</xdr:rowOff>
    </xdr:to>
    <xdr:cxnSp macro="">
      <xdr:nvCxnSpPr>
        <xdr:cNvPr id="75" name="直線コネクタ 74"/>
        <xdr:cNvCxnSpPr/>
      </xdr:nvCxnSpPr>
      <xdr:spPr>
        <a:xfrm flipV="1">
          <a:off x="2336800" y="72148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77" name="テキスト ボックス 76"/>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13909</xdr:rowOff>
    </xdr:from>
    <xdr:to>
      <xdr:col>3</xdr:col>
      <xdr:colOff>279400</xdr:colOff>
      <xdr:row>42</xdr:row>
      <xdr:rowOff>25400</xdr:rowOff>
    </xdr:to>
    <xdr:cxnSp macro="">
      <xdr:nvCxnSpPr>
        <xdr:cNvPr id="78" name="直線コネクタ 77"/>
        <xdr:cNvCxnSpPr/>
      </xdr:nvCxnSpPr>
      <xdr:spPr>
        <a:xfrm>
          <a:off x="1447800" y="72148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80" name="テキスト ボックス 79"/>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38903</xdr:rowOff>
    </xdr:from>
    <xdr:ext cx="762000" cy="259045"/>
    <xdr:sp macro="" textlink="">
      <xdr:nvSpPr>
        <xdr:cNvPr id="82" name="テキスト ボックス 81"/>
        <xdr:cNvSpPr txBox="1"/>
      </xdr:nvSpPr>
      <xdr:spPr>
        <a:xfrm>
          <a:off x="1066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8" name="円/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162577</xdr:rowOff>
    </xdr:from>
    <xdr:ext cx="762000" cy="259045"/>
    <xdr:sp macro="" textlink="">
      <xdr:nvSpPr>
        <xdr:cNvPr id="89"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90" name="円/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91" name="テキスト ボックス 90"/>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134559</xdr:rowOff>
    </xdr:from>
    <xdr:to>
      <xdr:col>4</xdr:col>
      <xdr:colOff>533400</xdr:colOff>
      <xdr:row>42</xdr:row>
      <xdr:rowOff>64709</xdr:rowOff>
    </xdr:to>
    <xdr:sp macro="" textlink="">
      <xdr:nvSpPr>
        <xdr:cNvPr id="92" name="円/楕円 91"/>
        <xdr:cNvSpPr/>
      </xdr:nvSpPr>
      <xdr:spPr>
        <a:xfrm>
          <a:off x="3175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74886</xdr:rowOff>
    </xdr:from>
    <xdr:ext cx="762000" cy="259045"/>
    <xdr:sp macro="" textlink="">
      <xdr:nvSpPr>
        <xdr:cNvPr id="93" name="テキスト ボックス 92"/>
        <xdr:cNvSpPr txBox="1"/>
      </xdr:nvSpPr>
      <xdr:spPr>
        <a:xfrm>
          <a:off x="2844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4" name="円/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95" name="テキスト ボックス 94"/>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134559</xdr:rowOff>
    </xdr:from>
    <xdr:to>
      <xdr:col>2</xdr:col>
      <xdr:colOff>127000</xdr:colOff>
      <xdr:row>42</xdr:row>
      <xdr:rowOff>64709</xdr:rowOff>
    </xdr:to>
    <xdr:sp macro="" textlink="">
      <xdr:nvSpPr>
        <xdr:cNvPr id="96" name="円/楕円 95"/>
        <xdr:cNvSpPr/>
      </xdr:nvSpPr>
      <xdr:spPr>
        <a:xfrm>
          <a:off x="1397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74886</xdr:rowOff>
    </xdr:from>
    <xdr:ext cx="762000" cy="259045"/>
    <xdr:sp macro="" textlink="">
      <xdr:nvSpPr>
        <xdr:cNvPr id="97" name="テキスト ボックス 96"/>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rgbClr val="000000"/>
              </a:solidFill>
              <a:effectLst/>
              <a:uLnTx/>
              <a:uFillTx/>
              <a:latin typeface="+mn-ea"/>
              <a:ea typeface="+mn-ea"/>
              <a:cs typeface="+mn-cs"/>
            </a:rPr>
            <a:t>　平成</a:t>
          </a:r>
          <a:r>
            <a:rPr kumimoji="0" lang="en-US" altLang="ja-JP" sz="1400" b="0" i="0" u="none" strike="noStrike" kern="0" cap="none" spc="0" normalizeH="0" baseline="0" noProof="0">
              <a:ln>
                <a:noFill/>
              </a:ln>
              <a:solidFill>
                <a:srgbClr val="000000"/>
              </a:solidFill>
              <a:effectLst/>
              <a:uLnTx/>
              <a:uFillTx/>
              <a:latin typeface="+mn-ea"/>
              <a:ea typeface="+mn-ea"/>
              <a:cs typeface="+mn-cs"/>
            </a:rPr>
            <a:t>28</a:t>
          </a:r>
          <a:r>
            <a:rPr kumimoji="0" lang="ja-JP" altLang="en-US" sz="1400" b="0" i="0" u="none" strike="noStrike" kern="0" cap="none" spc="0" normalizeH="0" baseline="0" noProof="0">
              <a:ln>
                <a:noFill/>
              </a:ln>
              <a:solidFill>
                <a:srgbClr val="000000"/>
              </a:solidFill>
              <a:effectLst/>
              <a:uLnTx/>
              <a:uFillTx/>
              <a:latin typeface="+mn-ea"/>
              <a:ea typeface="+mn-ea"/>
              <a:cs typeface="+mn-cs"/>
            </a:rPr>
            <a:t>年度の経常収支比率は</a:t>
          </a:r>
          <a:r>
            <a:rPr kumimoji="0" lang="en-US" altLang="ja-JP" sz="1400" b="0" i="0" u="none" strike="noStrike" kern="0" cap="none" spc="0" normalizeH="0" baseline="0" noProof="0">
              <a:ln>
                <a:noFill/>
              </a:ln>
              <a:solidFill>
                <a:srgbClr val="000000"/>
              </a:solidFill>
              <a:effectLst/>
              <a:uLnTx/>
              <a:uFillTx/>
              <a:latin typeface="+mn-ea"/>
              <a:ea typeface="+mn-ea"/>
              <a:cs typeface="+mn-cs"/>
            </a:rPr>
            <a:t>88.8</a:t>
          </a:r>
          <a:r>
            <a:rPr kumimoji="1" lang="ja-JP" altLang="ja-JP" sz="1400" baseline="0">
              <a:solidFill>
                <a:schemeClr val="dk1"/>
              </a:solidFill>
              <a:effectLst/>
              <a:latin typeface="+mn-ea"/>
              <a:ea typeface="+mn-ea"/>
              <a:cs typeface="+mn-cs"/>
            </a:rPr>
            <a:t>％と対前年で</a:t>
          </a:r>
          <a:r>
            <a:rPr kumimoji="1" lang="en-US" altLang="ja-JP" sz="1400" baseline="0">
              <a:solidFill>
                <a:schemeClr val="dk1"/>
              </a:solidFill>
              <a:effectLst/>
              <a:latin typeface="+mn-ea"/>
              <a:ea typeface="+mn-ea"/>
              <a:cs typeface="+mn-cs"/>
            </a:rPr>
            <a:t>3.8</a:t>
          </a:r>
          <a:r>
            <a:rPr kumimoji="1" lang="ja-JP" altLang="en-US" sz="1400" baseline="0">
              <a:solidFill>
                <a:schemeClr val="dk1"/>
              </a:solidFill>
              <a:effectLst/>
              <a:latin typeface="+mn-ea"/>
              <a:ea typeface="+mn-ea"/>
              <a:cs typeface="+mn-cs"/>
            </a:rPr>
            <a:t>％</a:t>
          </a:r>
          <a:r>
            <a:rPr kumimoji="1" lang="ja-JP" altLang="ja-JP" sz="1400" baseline="0">
              <a:solidFill>
                <a:schemeClr val="dk1"/>
              </a:solidFill>
              <a:effectLst/>
              <a:latin typeface="+mn-ea"/>
              <a:ea typeface="+mn-ea"/>
              <a:cs typeface="+mn-cs"/>
            </a:rPr>
            <a:t>の増となっている。</a:t>
          </a:r>
          <a:endParaRPr lang="ja-JP" altLang="ja-JP" sz="1400" baseline="0">
            <a:effectLst/>
            <a:latin typeface="+mn-ea"/>
          </a:endParaRPr>
        </a:p>
        <a:p>
          <a:r>
            <a:rPr kumimoji="1" lang="ja-JP" altLang="en-US" sz="1400" baseline="0">
              <a:solidFill>
                <a:schemeClr val="dk1"/>
              </a:solidFill>
              <a:effectLst/>
              <a:latin typeface="+mn-ea"/>
              <a:ea typeface="+mn-ea"/>
              <a:cs typeface="+mn-cs"/>
            </a:rPr>
            <a:t>要因としては地方消費税交付金が</a:t>
          </a:r>
          <a:r>
            <a:rPr kumimoji="1" lang="en-US" altLang="ja-JP" sz="1400" baseline="0">
              <a:solidFill>
                <a:schemeClr val="dk1"/>
              </a:solidFill>
              <a:effectLst/>
              <a:latin typeface="+mn-ea"/>
              <a:ea typeface="+mn-ea"/>
              <a:cs typeface="+mn-cs"/>
            </a:rPr>
            <a:t>17,839</a:t>
          </a:r>
          <a:r>
            <a:rPr kumimoji="1" lang="ja-JP" altLang="en-US" sz="1400" baseline="0">
              <a:solidFill>
                <a:schemeClr val="dk1"/>
              </a:solidFill>
              <a:effectLst/>
              <a:latin typeface="+mn-ea"/>
              <a:ea typeface="+mn-ea"/>
              <a:cs typeface="+mn-cs"/>
            </a:rPr>
            <a:t>千円減額したことや、人件費の割合が増加したことが考えられる。</a:t>
          </a:r>
          <a:endParaRPr kumimoji="1" lang="en-US" altLang="ja-JP" sz="1400" baseline="0">
            <a:solidFill>
              <a:schemeClr val="dk1"/>
            </a:solidFill>
            <a:effectLst/>
            <a:latin typeface="+mn-ea"/>
            <a:ea typeface="+mn-ea"/>
            <a:cs typeface="+mn-cs"/>
          </a:endParaRPr>
        </a:p>
        <a:p>
          <a:r>
            <a:rPr kumimoji="1" lang="ja-JP" altLang="en-US" sz="1400" baseline="0">
              <a:solidFill>
                <a:schemeClr val="dk1"/>
              </a:solidFill>
              <a:effectLst/>
              <a:latin typeface="+mn-ea"/>
              <a:ea typeface="+mn-ea"/>
              <a:cs typeface="+mn-cs"/>
            </a:rPr>
            <a:t>　</a:t>
          </a:r>
          <a:r>
            <a:rPr kumimoji="1" lang="ja-JP" altLang="ja-JP" sz="1400" baseline="0">
              <a:solidFill>
                <a:schemeClr val="dk1"/>
              </a:solidFill>
              <a:effectLst/>
              <a:latin typeface="+mn-ea"/>
              <a:ea typeface="+mn-ea"/>
              <a:cs typeface="+mn-cs"/>
            </a:rPr>
            <a:t>全国市町村平均や県内市町村平均と比べれば低い水準にあるが、特別会計への繰出基準外の繰出の見直しや、税収の確保などにより比率の低下に努める。</a:t>
          </a:r>
          <a:endParaRPr lang="ja-JP" altLang="ja-JP" sz="1400" baseline="0">
            <a:effectLst/>
            <a:latin typeface="+mn-ea"/>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113454</xdr:rowOff>
    </xdr:from>
    <xdr:to>
      <xdr:col>7</xdr:col>
      <xdr:colOff>152400</xdr:colOff>
      <xdr:row>67</xdr:row>
      <xdr:rowOff>108162</xdr:rowOff>
    </xdr:to>
    <xdr:cxnSp macro="">
      <xdr:nvCxnSpPr>
        <xdr:cNvPr id="127" name="直線コネクタ 126"/>
        <xdr:cNvCxnSpPr/>
      </xdr:nvCxnSpPr>
      <xdr:spPr>
        <a:xfrm flipV="1">
          <a:off x="4953000" y="9886104"/>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28381</xdr:rowOff>
    </xdr:from>
    <xdr:ext cx="762000" cy="259045"/>
    <xdr:sp macro="" textlink="">
      <xdr:nvSpPr>
        <xdr:cNvPr id="130" name="財政構造の弾力性最大値テキスト"/>
        <xdr:cNvSpPr txBox="1"/>
      </xdr:nvSpPr>
      <xdr:spPr>
        <a:xfrm>
          <a:off x="5041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57.4</a:t>
          </a:r>
          <a:endParaRPr kumimoji="1" lang="ja-JP" altLang="en-US" sz="1000" b="1">
            <a:latin typeface="ＭＳ Ｐゴシック"/>
          </a:endParaRPr>
        </a:p>
      </xdr:txBody>
    </xdr:sp>
    <xdr:clientData/>
  </xdr:oneCellAnchor>
  <xdr:twoCellAnchor>
    <xdr:from>
      <xdr:col>7</xdr:col>
      <xdr:colOff>63500</xdr:colOff>
      <xdr:row>57</xdr:row>
      <xdr:rowOff>113454</xdr:rowOff>
    </xdr:from>
    <xdr:to>
      <xdr:col>7</xdr:col>
      <xdr:colOff>241300</xdr:colOff>
      <xdr:row>57</xdr:row>
      <xdr:rowOff>113454</xdr:rowOff>
    </xdr:to>
    <xdr:cxnSp macro="">
      <xdr:nvCxnSpPr>
        <xdr:cNvPr id="131" name="直線コネクタ 130"/>
        <xdr:cNvCxnSpPr/>
      </xdr:nvCxnSpPr>
      <xdr:spPr>
        <a:xfrm>
          <a:off x="4864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23283</xdr:rowOff>
    </xdr:from>
    <xdr:to>
      <xdr:col>7</xdr:col>
      <xdr:colOff>152400</xdr:colOff>
      <xdr:row>65</xdr:row>
      <xdr:rowOff>4656</xdr:rowOff>
    </xdr:to>
    <xdr:cxnSp macro="">
      <xdr:nvCxnSpPr>
        <xdr:cNvPr id="132" name="直線コネクタ 131"/>
        <xdr:cNvCxnSpPr/>
      </xdr:nvCxnSpPr>
      <xdr:spPr>
        <a:xfrm>
          <a:off x="4114800" y="10996083"/>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125747</xdr:rowOff>
    </xdr:from>
    <xdr:ext cx="762000" cy="259045"/>
    <xdr:sp macro="" textlink="">
      <xdr:nvSpPr>
        <xdr:cNvPr id="133" name="財政構造の弾力性平均値テキスト"/>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34" name="フローチャート :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23283</xdr:rowOff>
    </xdr:from>
    <xdr:to>
      <xdr:col>6</xdr:col>
      <xdr:colOff>0</xdr:colOff>
      <xdr:row>64</xdr:row>
      <xdr:rowOff>123825</xdr:rowOff>
    </xdr:to>
    <xdr:cxnSp macro="">
      <xdr:nvCxnSpPr>
        <xdr:cNvPr id="135" name="直線コネクタ 134"/>
        <xdr:cNvCxnSpPr/>
      </xdr:nvCxnSpPr>
      <xdr:spPr>
        <a:xfrm flipV="1">
          <a:off x="3225800" y="10996083"/>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36830</xdr:rowOff>
    </xdr:from>
    <xdr:to>
      <xdr:col>6</xdr:col>
      <xdr:colOff>50800</xdr:colOff>
      <xdr:row>64</xdr:row>
      <xdr:rowOff>138430</xdr:rowOff>
    </xdr:to>
    <xdr:sp macro="" textlink="">
      <xdr:nvSpPr>
        <xdr:cNvPr id="136" name="フローチャート : 判断 135"/>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123207</xdr:rowOff>
    </xdr:from>
    <xdr:ext cx="736600" cy="259045"/>
    <xdr:sp macro="" textlink="">
      <xdr:nvSpPr>
        <xdr:cNvPr id="137" name="テキスト ボックス 136"/>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107738</xdr:rowOff>
    </xdr:from>
    <xdr:to>
      <xdr:col>4</xdr:col>
      <xdr:colOff>482600</xdr:colOff>
      <xdr:row>64</xdr:row>
      <xdr:rowOff>123825</xdr:rowOff>
    </xdr:to>
    <xdr:cxnSp macro="">
      <xdr:nvCxnSpPr>
        <xdr:cNvPr id="138" name="直線コネクタ 137"/>
        <xdr:cNvCxnSpPr/>
      </xdr:nvCxnSpPr>
      <xdr:spPr>
        <a:xfrm>
          <a:off x="2336800" y="1108053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77046</xdr:rowOff>
    </xdr:from>
    <xdr:to>
      <xdr:col>4</xdr:col>
      <xdr:colOff>533400</xdr:colOff>
      <xdr:row>65</xdr:row>
      <xdr:rowOff>7196</xdr:rowOff>
    </xdr:to>
    <xdr:sp macro="" textlink="">
      <xdr:nvSpPr>
        <xdr:cNvPr id="139" name="フローチャート : 判断 138"/>
        <xdr:cNvSpPr/>
      </xdr:nvSpPr>
      <xdr:spPr>
        <a:xfrm>
          <a:off x="3175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163423</xdr:rowOff>
    </xdr:from>
    <xdr:ext cx="762000" cy="259045"/>
    <xdr:sp macro="" textlink="">
      <xdr:nvSpPr>
        <xdr:cNvPr id="140" name="テキスト ボックス 139"/>
        <xdr:cNvSpPr txBox="1"/>
      </xdr:nvSpPr>
      <xdr:spPr>
        <a:xfrm>
          <a:off x="2844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107738</xdr:rowOff>
    </xdr:from>
    <xdr:to>
      <xdr:col>3</xdr:col>
      <xdr:colOff>279400</xdr:colOff>
      <xdr:row>64</xdr:row>
      <xdr:rowOff>131869</xdr:rowOff>
    </xdr:to>
    <xdr:cxnSp macro="">
      <xdr:nvCxnSpPr>
        <xdr:cNvPr id="141" name="直線コネクタ 140"/>
        <xdr:cNvCxnSpPr/>
      </xdr:nvCxnSpPr>
      <xdr:spPr>
        <a:xfrm flipV="1">
          <a:off x="1447800" y="1108053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104369</xdr:rowOff>
    </xdr:from>
    <xdr:ext cx="762000" cy="259045"/>
    <xdr:sp macro="" textlink="">
      <xdr:nvSpPr>
        <xdr:cNvPr id="143" name="テキスト ボックス 142"/>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164042</xdr:rowOff>
    </xdr:from>
    <xdr:to>
      <xdr:col>2</xdr:col>
      <xdr:colOff>127000</xdr:colOff>
      <xdr:row>64</xdr:row>
      <xdr:rowOff>94192</xdr:rowOff>
    </xdr:to>
    <xdr:sp macro="" textlink="">
      <xdr:nvSpPr>
        <xdr:cNvPr id="144" name="フローチャート : 判断 143"/>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104369</xdr:rowOff>
    </xdr:from>
    <xdr:ext cx="762000" cy="259045"/>
    <xdr:sp macro="" textlink="">
      <xdr:nvSpPr>
        <xdr:cNvPr id="145" name="テキスト ボックス 144"/>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125306</xdr:rowOff>
    </xdr:from>
    <xdr:to>
      <xdr:col>7</xdr:col>
      <xdr:colOff>203200</xdr:colOff>
      <xdr:row>65</xdr:row>
      <xdr:rowOff>55456</xdr:rowOff>
    </xdr:to>
    <xdr:sp macro="" textlink="">
      <xdr:nvSpPr>
        <xdr:cNvPr id="151" name="円/楕円 150"/>
        <xdr:cNvSpPr/>
      </xdr:nvSpPr>
      <xdr:spPr>
        <a:xfrm>
          <a:off x="49022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97383</xdr:rowOff>
    </xdr:from>
    <xdr:ext cx="762000" cy="259045"/>
    <xdr:sp macro="" textlink="">
      <xdr:nvSpPr>
        <xdr:cNvPr id="152" name="財政構造の弾力性該当値テキスト"/>
        <xdr:cNvSpPr txBox="1"/>
      </xdr:nvSpPr>
      <xdr:spPr>
        <a:xfrm>
          <a:off x="5041900" y="1107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143933</xdr:rowOff>
    </xdr:from>
    <xdr:to>
      <xdr:col>6</xdr:col>
      <xdr:colOff>50800</xdr:colOff>
      <xdr:row>64</xdr:row>
      <xdr:rowOff>74083</xdr:rowOff>
    </xdr:to>
    <xdr:sp macro="" textlink="">
      <xdr:nvSpPr>
        <xdr:cNvPr id="153" name="円/楕円 152"/>
        <xdr:cNvSpPr/>
      </xdr:nvSpPr>
      <xdr:spPr>
        <a:xfrm>
          <a:off x="4064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84260</xdr:rowOff>
    </xdr:from>
    <xdr:ext cx="736600" cy="259045"/>
    <xdr:sp macro="" textlink="">
      <xdr:nvSpPr>
        <xdr:cNvPr id="154" name="テキスト ボックス 153"/>
        <xdr:cNvSpPr txBox="1"/>
      </xdr:nvSpPr>
      <xdr:spPr>
        <a:xfrm>
          <a:off x="3733800" y="1071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73025</xdr:rowOff>
    </xdr:from>
    <xdr:to>
      <xdr:col>4</xdr:col>
      <xdr:colOff>533400</xdr:colOff>
      <xdr:row>65</xdr:row>
      <xdr:rowOff>3175</xdr:rowOff>
    </xdr:to>
    <xdr:sp macro="" textlink="">
      <xdr:nvSpPr>
        <xdr:cNvPr id="155" name="円/楕円 154"/>
        <xdr:cNvSpPr/>
      </xdr:nvSpPr>
      <xdr:spPr>
        <a:xfrm>
          <a:off x="3175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13352</xdr:rowOff>
    </xdr:from>
    <xdr:ext cx="762000" cy="259045"/>
    <xdr:sp macro="" textlink="">
      <xdr:nvSpPr>
        <xdr:cNvPr id="156" name="テキスト ボックス 155"/>
        <xdr:cNvSpPr txBox="1"/>
      </xdr:nvSpPr>
      <xdr:spPr>
        <a:xfrm>
          <a:off x="2844800" y="1081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56938</xdr:rowOff>
    </xdr:from>
    <xdr:to>
      <xdr:col>3</xdr:col>
      <xdr:colOff>330200</xdr:colOff>
      <xdr:row>64</xdr:row>
      <xdr:rowOff>158538</xdr:rowOff>
    </xdr:to>
    <xdr:sp macro="" textlink="">
      <xdr:nvSpPr>
        <xdr:cNvPr id="157" name="円/楕円 156"/>
        <xdr:cNvSpPr/>
      </xdr:nvSpPr>
      <xdr:spPr>
        <a:xfrm>
          <a:off x="22860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143315</xdr:rowOff>
    </xdr:from>
    <xdr:ext cx="762000" cy="259045"/>
    <xdr:sp macro="" textlink="">
      <xdr:nvSpPr>
        <xdr:cNvPr id="158" name="テキスト ボックス 157"/>
        <xdr:cNvSpPr txBox="1"/>
      </xdr:nvSpPr>
      <xdr:spPr>
        <a:xfrm>
          <a:off x="1955800" y="1111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81069</xdr:rowOff>
    </xdr:from>
    <xdr:to>
      <xdr:col>2</xdr:col>
      <xdr:colOff>127000</xdr:colOff>
      <xdr:row>65</xdr:row>
      <xdr:rowOff>11219</xdr:rowOff>
    </xdr:to>
    <xdr:sp macro="" textlink="">
      <xdr:nvSpPr>
        <xdr:cNvPr id="159" name="円/楕円 158"/>
        <xdr:cNvSpPr/>
      </xdr:nvSpPr>
      <xdr:spPr>
        <a:xfrm>
          <a:off x="1397000" y="110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167446</xdr:rowOff>
    </xdr:from>
    <xdr:ext cx="762000" cy="259045"/>
    <xdr:sp macro="" textlink="">
      <xdr:nvSpPr>
        <xdr:cNvPr id="160" name="テキスト ボックス 159"/>
        <xdr:cNvSpPr txBox="1"/>
      </xdr:nvSpPr>
      <xdr:spPr>
        <a:xfrm>
          <a:off x="1066800" y="1114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[143,672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a:ea typeface="+mn-ea"/>
              <a:cs typeface="+mn-cs"/>
            </a:rPr>
            <a:t>　</a:t>
          </a:r>
          <a:r>
            <a:rPr kumimoji="1" lang="ja-JP" altLang="ja-JP" sz="1400">
              <a:solidFill>
                <a:schemeClr val="dk1"/>
              </a:solidFill>
              <a:effectLst/>
              <a:latin typeface="+mn-lt"/>
              <a:ea typeface="+mn-ea"/>
              <a:cs typeface="+mn-cs"/>
            </a:rPr>
            <a:t>町の人口が減少</a:t>
          </a:r>
          <a:r>
            <a:rPr kumimoji="1" lang="ja-JP" altLang="en-US" sz="1400">
              <a:solidFill>
                <a:schemeClr val="dk1"/>
              </a:solidFill>
              <a:effectLst/>
              <a:latin typeface="+mn-lt"/>
              <a:ea typeface="+mn-ea"/>
              <a:cs typeface="+mn-cs"/>
            </a:rPr>
            <a:t>に加え、平成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28</a:t>
          </a:r>
          <a:r>
            <a:rPr kumimoji="1" lang="ja-JP" altLang="en-US" sz="1400">
              <a:solidFill>
                <a:schemeClr val="dk1"/>
              </a:solidFill>
              <a:effectLst/>
              <a:latin typeface="+mn-lt"/>
              <a:ea typeface="+mn-ea"/>
              <a:cs typeface="+mn-cs"/>
            </a:rPr>
            <a:t>年度は</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退職者数の増により市町村総合事務組合負担金（退職手当）が増となったことなどにより</a:t>
          </a:r>
          <a:r>
            <a:rPr kumimoji="1" lang="ja-JP" altLang="ja-JP" sz="1400">
              <a:solidFill>
                <a:schemeClr val="dk1"/>
              </a:solidFill>
              <a:effectLst/>
              <a:latin typeface="+mn-lt"/>
              <a:ea typeface="+mn-ea"/>
              <a:cs typeface="+mn-cs"/>
            </a:rPr>
            <a:t>、人口１人当たりに対する人件費・物件費等の決算額は上昇傾向にある。今後もより一層の経常経費の見直し等により決算額の減少に努める。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71932</xdr:rowOff>
    </xdr:from>
    <xdr:to>
      <xdr:col>7</xdr:col>
      <xdr:colOff>152400</xdr:colOff>
      <xdr:row>88</xdr:row>
      <xdr:rowOff>148870</xdr:rowOff>
    </xdr:to>
    <xdr:cxnSp macro="">
      <xdr:nvCxnSpPr>
        <xdr:cNvPr id="190" name="直線コネクタ 189"/>
        <xdr:cNvCxnSpPr/>
      </xdr:nvCxnSpPr>
      <xdr:spPr>
        <a:xfrm flipV="1">
          <a:off x="4953000" y="13959382"/>
          <a:ext cx="0" cy="1277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120947</xdr:rowOff>
    </xdr:from>
    <xdr:ext cx="762000" cy="259045"/>
    <xdr:sp macro="" textlink="">
      <xdr:nvSpPr>
        <xdr:cNvPr id="191" name="人件費・物件費等の状況最小値テキスト"/>
        <xdr:cNvSpPr txBox="1"/>
      </xdr:nvSpPr>
      <xdr:spPr>
        <a:xfrm>
          <a:off x="5041900" y="152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457,017</a:t>
          </a:r>
          <a:endParaRPr kumimoji="1" lang="ja-JP" altLang="en-US" sz="1000" b="1">
            <a:latin typeface="ＭＳ Ｐゴシック"/>
          </a:endParaRPr>
        </a:p>
      </xdr:txBody>
    </xdr:sp>
    <xdr:clientData/>
  </xdr:oneCellAnchor>
  <xdr:twoCellAnchor>
    <xdr:from>
      <xdr:col>7</xdr:col>
      <xdr:colOff>63500</xdr:colOff>
      <xdr:row>88</xdr:row>
      <xdr:rowOff>148870</xdr:rowOff>
    </xdr:from>
    <xdr:to>
      <xdr:col>7</xdr:col>
      <xdr:colOff>241300</xdr:colOff>
      <xdr:row>88</xdr:row>
      <xdr:rowOff>148870</xdr:rowOff>
    </xdr:to>
    <xdr:cxnSp macro="">
      <xdr:nvCxnSpPr>
        <xdr:cNvPr id="192" name="直線コネクタ 191"/>
        <xdr:cNvCxnSpPr/>
      </xdr:nvCxnSpPr>
      <xdr:spPr>
        <a:xfrm>
          <a:off x="4864100" y="1523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158309</xdr:rowOff>
    </xdr:from>
    <xdr:ext cx="762000" cy="259045"/>
    <xdr:sp macro="" textlink="">
      <xdr:nvSpPr>
        <xdr:cNvPr id="193" name="人件費・物件費等の状況最大値テキスト"/>
        <xdr:cNvSpPr txBox="1"/>
      </xdr:nvSpPr>
      <xdr:spPr>
        <a:xfrm>
          <a:off x="5041900" y="1370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139,465</a:t>
          </a:r>
          <a:endParaRPr kumimoji="1" lang="ja-JP" altLang="en-US" sz="1000" b="1">
            <a:latin typeface="ＭＳ Ｐゴシック"/>
          </a:endParaRPr>
        </a:p>
      </xdr:txBody>
    </xdr:sp>
    <xdr:clientData/>
  </xdr:oneCellAnchor>
  <xdr:twoCellAnchor>
    <xdr:from>
      <xdr:col>7</xdr:col>
      <xdr:colOff>63500</xdr:colOff>
      <xdr:row>81</xdr:row>
      <xdr:rowOff>71932</xdr:rowOff>
    </xdr:from>
    <xdr:to>
      <xdr:col>7</xdr:col>
      <xdr:colOff>241300</xdr:colOff>
      <xdr:row>81</xdr:row>
      <xdr:rowOff>71932</xdr:rowOff>
    </xdr:to>
    <xdr:cxnSp macro="">
      <xdr:nvCxnSpPr>
        <xdr:cNvPr id="194" name="直線コネクタ 193"/>
        <xdr:cNvCxnSpPr/>
      </xdr:nvCxnSpPr>
      <xdr:spPr>
        <a:xfrm>
          <a:off x="4864100" y="1395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59449</xdr:rowOff>
    </xdr:from>
    <xdr:to>
      <xdr:col>7</xdr:col>
      <xdr:colOff>152400</xdr:colOff>
      <xdr:row>81</xdr:row>
      <xdr:rowOff>88850</xdr:rowOff>
    </xdr:to>
    <xdr:cxnSp macro="">
      <xdr:nvCxnSpPr>
        <xdr:cNvPr id="195" name="直線コネクタ 194"/>
        <xdr:cNvCxnSpPr/>
      </xdr:nvCxnSpPr>
      <xdr:spPr>
        <a:xfrm>
          <a:off x="4114800" y="13946899"/>
          <a:ext cx="838200" cy="2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24548</xdr:rowOff>
    </xdr:from>
    <xdr:ext cx="762000" cy="259045"/>
    <xdr:sp macro="" textlink="">
      <xdr:nvSpPr>
        <xdr:cNvPr id="196" name="人件費・物件費等の状況平均値テキスト"/>
        <xdr:cNvSpPr txBox="1"/>
      </xdr:nvSpPr>
      <xdr:spPr>
        <a:xfrm>
          <a:off x="5041900" y="14254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232,521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52471</xdr:rowOff>
    </xdr:from>
    <xdr:to>
      <xdr:col>7</xdr:col>
      <xdr:colOff>203200</xdr:colOff>
      <xdr:row>83</xdr:row>
      <xdr:rowOff>154071</xdr:rowOff>
    </xdr:to>
    <xdr:sp macro="" textlink="">
      <xdr:nvSpPr>
        <xdr:cNvPr id="197" name="フローチャート : 判断 196"/>
        <xdr:cNvSpPr/>
      </xdr:nvSpPr>
      <xdr:spPr>
        <a:xfrm>
          <a:off x="49022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45577</xdr:rowOff>
    </xdr:from>
    <xdr:to>
      <xdr:col>6</xdr:col>
      <xdr:colOff>0</xdr:colOff>
      <xdr:row>81</xdr:row>
      <xdr:rowOff>59449</xdr:rowOff>
    </xdr:to>
    <xdr:cxnSp macro="">
      <xdr:nvCxnSpPr>
        <xdr:cNvPr id="198" name="直線コネクタ 197"/>
        <xdr:cNvCxnSpPr/>
      </xdr:nvCxnSpPr>
      <xdr:spPr>
        <a:xfrm>
          <a:off x="3225800" y="13933027"/>
          <a:ext cx="889000" cy="1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169875</xdr:rowOff>
    </xdr:from>
    <xdr:to>
      <xdr:col>6</xdr:col>
      <xdr:colOff>50800</xdr:colOff>
      <xdr:row>83</xdr:row>
      <xdr:rowOff>100025</xdr:rowOff>
    </xdr:to>
    <xdr:sp macro="" textlink="">
      <xdr:nvSpPr>
        <xdr:cNvPr id="199" name="フローチャート : 判断 198"/>
        <xdr:cNvSpPr/>
      </xdr:nvSpPr>
      <xdr:spPr>
        <a:xfrm>
          <a:off x="4064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84802</xdr:rowOff>
    </xdr:from>
    <xdr:ext cx="736600" cy="259045"/>
    <xdr:sp macro="" textlink="">
      <xdr:nvSpPr>
        <xdr:cNvPr id="200" name="テキスト ボックス 199"/>
        <xdr:cNvSpPr txBox="1"/>
      </xdr:nvSpPr>
      <xdr:spPr>
        <a:xfrm>
          <a:off x="3733800" y="14315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34736</xdr:rowOff>
    </xdr:from>
    <xdr:to>
      <xdr:col>4</xdr:col>
      <xdr:colOff>482600</xdr:colOff>
      <xdr:row>81</xdr:row>
      <xdr:rowOff>45577</xdr:rowOff>
    </xdr:to>
    <xdr:cxnSp macro="">
      <xdr:nvCxnSpPr>
        <xdr:cNvPr id="201" name="直線コネクタ 200"/>
        <xdr:cNvCxnSpPr/>
      </xdr:nvCxnSpPr>
      <xdr:spPr>
        <a:xfrm>
          <a:off x="2336800" y="13922186"/>
          <a:ext cx="889000" cy="1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159973</xdr:rowOff>
    </xdr:from>
    <xdr:to>
      <xdr:col>4</xdr:col>
      <xdr:colOff>533400</xdr:colOff>
      <xdr:row>83</xdr:row>
      <xdr:rowOff>90123</xdr:rowOff>
    </xdr:to>
    <xdr:sp macro="" textlink="">
      <xdr:nvSpPr>
        <xdr:cNvPr id="202" name="フローチャート : 判断 201"/>
        <xdr:cNvSpPr/>
      </xdr:nvSpPr>
      <xdr:spPr>
        <a:xfrm>
          <a:off x="3175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74900</xdr:rowOff>
    </xdr:from>
    <xdr:ext cx="762000" cy="259045"/>
    <xdr:sp macro="" textlink="">
      <xdr:nvSpPr>
        <xdr:cNvPr id="203" name="テキスト ボックス 202"/>
        <xdr:cNvSpPr txBox="1"/>
      </xdr:nvSpPr>
      <xdr:spPr>
        <a:xfrm>
          <a:off x="2844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28091</xdr:rowOff>
    </xdr:from>
    <xdr:to>
      <xdr:col>3</xdr:col>
      <xdr:colOff>279400</xdr:colOff>
      <xdr:row>81</xdr:row>
      <xdr:rowOff>34736</xdr:rowOff>
    </xdr:to>
    <xdr:cxnSp macro="">
      <xdr:nvCxnSpPr>
        <xdr:cNvPr id="204" name="直線コネクタ 203"/>
        <xdr:cNvCxnSpPr/>
      </xdr:nvCxnSpPr>
      <xdr:spPr>
        <a:xfrm>
          <a:off x="1447800" y="13915541"/>
          <a:ext cx="889000" cy="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92731</xdr:rowOff>
    </xdr:from>
    <xdr:to>
      <xdr:col>3</xdr:col>
      <xdr:colOff>330200</xdr:colOff>
      <xdr:row>83</xdr:row>
      <xdr:rowOff>22881</xdr:rowOff>
    </xdr:to>
    <xdr:sp macro="" textlink="">
      <xdr:nvSpPr>
        <xdr:cNvPr id="205" name="フローチャート : 判断 204"/>
        <xdr:cNvSpPr/>
      </xdr:nvSpPr>
      <xdr:spPr>
        <a:xfrm>
          <a:off x="2286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7658</xdr:rowOff>
    </xdr:from>
    <xdr:ext cx="762000" cy="259045"/>
    <xdr:sp macro="" textlink="">
      <xdr:nvSpPr>
        <xdr:cNvPr id="206" name="テキスト ボックス 205"/>
        <xdr:cNvSpPr txBox="1"/>
      </xdr:nvSpPr>
      <xdr:spPr>
        <a:xfrm>
          <a:off x="1955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129284</xdr:rowOff>
    </xdr:from>
    <xdr:to>
      <xdr:col>2</xdr:col>
      <xdr:colOff>127000</xdr:colOff>
      <xdr:row>83</xdr:row>
      <xdr:rowOff>59434</xdr:rowOff>
    </xdr:to>
    <xdr:sp macro="" textlink="">
      <xdr:nvSpPr>
        <xdr:cNvPr id="207" name="フローチャート : 判断 206"/>
        <xdr:cNvSpPr/>
      </xdr:nvSpPr>
      <xdr:spPr>
        <a:xfrm>
          <a:off x="1397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44211</xdr:rowOff>
    </xdr:from>
    <xdr:ext cx="762000" cy="259045"/>
    <xdr:sp macro="" textlink="">
      <xdr:nvSpPr>
        <xdr:cNvPr id="208" name="テキスト ボックス 207"/>
        <xdr:cNvSpPr txBox="1"/>
      </xdr:nvSpPr>
      <xdr:spPr>
        <a:xfrm>
          <a:off x="1066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38050</xdr:rowOff>
    </xdr:from>
    <xdr:to>
      <xdr:col>7</xdr:col>
      <xdr:colOff>203200</xdr:colOff>
      <xdr:row>81</xdr:row>
      <xdr:rowOff>139650</xdr:rowOff>
    </xdr:to>
    <xdr:sp macro="" textlink="">
      <xdr:nvSpPr>
        <xdr:cNvPr id="214" name="円/楕円 213"/>
        <xdr:cNvSpPr/>
      </xdr:nvSpPr>
      <xdr:spPr>
        <a:xfrm>
          <a:off x="4902200" y="139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130777</xdr:rowOff>
    </xdr:from>
    <xdr:ext cx="762000" cy="259045"/>
    <xdr:sp macro="" textlink="">
      <xdr:nvSpPr>
        <xdr:cNvPr id="215" name="人件費・物件費等の状況該当値テキスト"/>
        <xdr:cNvSpPr txBox="1"/>
      </xdr:nvSpPr>
      <xdr:spPr>
        <a:xfrm>
          <a:off x="5041900" y="1384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143,672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8649</xdr:rowOff>
    </xdr:from>
    <xdr:to>
      <xdr:col>6</xdr:col>
      <xdr:colOff>50800</xdr:colOff>
      <xdr:row>81</xdr:row>
      <xdr:rowOff>110249</xdr:rowOff>
    </xdr:to>
    <xdr:sp macro="" textlink="">
      <xdr:nvSpPr>
        <xdr:cNvPr id="216" name="円/楕円 215"/>
        <xdr:cNvSpPr/>
      </xdr:nvSpPr>
      <xdr:spPr>
        <a:xfrm>
          <a:off x="4064000" y="1389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120426</xdr:rowOff>
    </xdr:from>
    <xdr:ext cx="736600" cy="259045"/>
    <xdr:sp macro="" textlink="">
      <xdr:nvSpPr>
        <xdr:cNvPr id="217" name="テキスト ボックス 216"/>
        <xdr:cNvSpPr txBox="1"/>
      </xdr:nvSpPr>
      <xdr:spPr>
        <a:xfrm>
          <a:off x="3733800" y="13664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136,361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166227</xdr:rowOff>
    </xdr:from>
    <xdr:to>
      <xdr:col>4</xdr:col>
      <xdr:colOff>533400</xdr:colOff>
      <xdr:row>81</xdr:row>
      <xdr:rowOff>96377</xdr:rowOff>
    </xdr:to>
    <xdr:sp macro="" textlink="">
      <xdr:nvSpPr>
        <xdr:cNvPr id="218" name="円/楕円 217"/>
        <xdr:cNvSpPr/>
      </xdr:nvSpPr>
      <xdr:spPr>
        <a:xfrm>
          <a:off x="3175000" y="1388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106554</xdr:rowOff>
    </xdr:from>
    <xdr:ext cx="762000" cy="259045"/>
    <xdr:sp macro="" textlink="">
      <xdr:nvSpPr>
        <xdr:cNvPr id="219" name="テキスト ボックス 218"/>
        <xdr:cNvSpPr txBox="1"/>
      </xdr:nvSpPr>
      <xdr:spPr>
        <a:xfrm>
          <a:off x="2844800" y="1365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132,912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155386</xdr:rowOff>
    </xdr:from>
    <xdr:to>
      <xdr:col>3</xdr:col>
      <xdr:colOff>330200</xdr:colOff>
      <xdr:row>81</xdr:row>
      <xdr:rowOff>85536</xdr:rowOff>
    </xdr:to>
    <xdr:sp macro="" textlink="">
      <xdr:nvSpPr>
        <xdr:cNvPr id="220" name="円/楕円 219"/>
        <xdr:cNvSpPr/>
      </xdr:nvSpPr>
      <xdr:spPr>
        <a:xfrm>
          <a:off x="2286000" y="1387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95713</xdr:rowOff>
    </xdr:from>
    <xdr:ext cx="762000" cy="259045"/>
    <xdr:sp macro="" textlink="">
      <xdr:nvSpPr>
        <xdr:cNvPr id="221" name="テキスト ボックス 220"/>
        <xdr:cNvSpPr txBox="1"/>
      </xdr:nvSpPr>
      <xdr:spPr>
        <a:xfrm>
          <a:off x="1955800" y="13640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130,216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148741</xdr:rowOff>
    </xdr:from>
    <xdr:to>
      <xdr:col>2</xdr:col>
      <xdr:colOff>127000</xdr:colOff>
      <xdr:row>81</xdr:row>
      <xdr:rowOff>78891</xdr:rowOff>
    </xdr:to>
    <xdr:sp macro="" textlink="">
      <xdr:nvSpPr>
        <xdr:cNvPr id="222" name="円/楕円 221"/>
        <xdr:cNvSpPr/>
      </xdr:nvSpPr>
      <xdr:spPr>
        <a:xfrm>
          <a:off x="1397000" y="1386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89068</xdr:rowOff>
    </xdr:from>
    <xdr:ext cx="762000" cy="259045"/>
    <xdr:sp macro="" textlink="">
      <xdr:nvSpPr>
        <xdr:cNvPr id="223" name="テキスト ボックス 222"/>
        <xdr:cNvSpPr txBox="1"/>
      </xdr:nvSpPr>
      <xdr:spPr>
        <a:xfrm>
          <a:off x="1066800" y="1363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128,564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人事院勧告に伴う給与表の改定により、対前年で</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％の増となっている。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全国町村平均と比較して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％低い水準にあり、他町村と均衡を失しない給与の適正化に努める。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24130</xdr:rowOff>
    </xdr:to>
    <xdr:cxnSp macro="">
      <xdr:nvCxnSpPr>
        <xdr:cNvPr id="252" name="直線コネクタ 251"/>
        <xdr:cNvCxnSpPr/>
      </xdr:nvCxnSpPr>
      <xdr:spPr>
        <a:xfrm flipV="1">
          <a:off x="17018000" y="13977620"/>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3"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4" name="直線コネクタ 253"/>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5"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6" name="直線コネクタ 255"/>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138854</xdr:rowOff>
    </xdr:from>
    <xdr:to>
      <xdr:col>24</xdr:col>
      <xdr:colOff>558800</xdr:colOff>
      <xdr:row>85</xdr:row>
      <xdr:rowOff>136313</xdr:rowOff>
    </xdr:to>
    <xdr:cxnSp macro="">
      <xdr:nvCxnSpPr>
        <xdr:cNvPr id="257" name="直線コネクタ 256"/>
        <xdr:cNvCxnSpPr/>
      </xdr:nvCxnSpPr>
      <xdr:spPr>
        <a:xfrm>
          <a:off x="16179800" y="14540654"/>
          <a:ext cx="8382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160884</xdr:rowOff>
    </xdr:from>
    <xdr:ext cx="762000" cy="259045"/>
    <xdr:sp macro="" textlink="">
      <xdr:nvSpPr>
        <xdr:cNvPr id="258" name="給与水準   （国との比較）平均値テキスト"/>
        <xdr:cNvSpPr txBox="1"/>
      </xdr:nvSpPr>
      <xdr:spPr>
        <a:xfrm>
          <a:off x="17106900" y="1439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59" name="フローチャート : 判断 258"/>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90593</xdr:rowOff>
    </xdr:from>
    <xdr:to>
      <xdr:col>23</xdr:col>
      <xdr:colOff>406400</xdr:colOff>
      <xdr:row>84</xdr:row>
      <xdr:rowOff>138854</xdr:rowOff>
    </xdr:to>
    <xdr:cxnSp macro="">
      <xdr:nvCxnSpPr>
        <xdr:cNvPr id="260" name="直線コネクタ 259"/>
        <xdr:cNvCxnSpPr/>
      </xdr:nvCxnSpPr>
      <xdr:spPr>
        <a:xfrm>
          <a:off x="15290800" y="1449239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1" name="フローチャート :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62" name="テキスト ボックス 261"/>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90593</xdr:rowOff>
    </xdr:from>
    <xdr:to>
      <xdr:col>22</xdr:col>
      <xdr:colOff>203200</xdr:colOff>
      <xdr:row>84</xdr:row>
      <xdr:rowOff>146896</xdr:rowOff>
    </xdr:to>
    <xdr:cxnSp macro="">
      <xdr:nvCxnSpPr>
        <xdr:cNvPr id="263" name="直線コネクタ 262"/>
        <xdr:cNvCxnSpPr/>
      </xdr:nvCxnSpPr>
      <xdr:spPr>
        <a:xfrm flipV="1">
          <a:off x="14401800" y="14492393"/>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4" name="フローチャート : 判断 263"/>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65" name="テキスト ボックス 264"/>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146896</xdr:rowOff>
    </xdr:from>
    <xdr:to>
      <xdr:col>21</xdr:col>
      <xdr:colOff>0</xdr:colOff>
      <xdr:row>88</xdr:row>
      <xdr:rowOff>56304</xdr:rowOff>
    </xdr:to>
    <xdr:cxnSp macro="">
      <xdr:nvCxnSpPr>
        <xdr:cNvPr id="266" name="直線コネクタ 265"/>
        <xdr:cNvCxnSpPr/>
      </xdr:nvCxnSpPr>
      <xdr:spPr>
        <a:xfrm flipV="1">
          <a:off x="13512800" y="14548696"/>
          <a:ext cx="889000" cy="59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7" name="フローチャート : 判断 266"/>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59284</xdr:rowOff>
    </xdr:from>
    <xdr:ext cx="762000" cy="259045"/>
    <xdr:sp macro="" textlink="">
      <xdr:nvSpPr>
        <xdr:cNvPr id="268" name="テキスト ボックス 267"/>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9" name="フローチャート : 判断 268"/>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148184</xdr:rowOff>
    </xdr:from>
    <xdr:ext cx="762000" cy="259045"/>
    <xdr:sp macro="" textlink="">
      <xdr:nvSpPr>
        <xdr:cNvPr id="270" name="テキスト ボックス 269"/>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76" name="円/楕円 275"/>
        <xdr:cNvSpPr/>
      </xdr:nvSpPr>
      <xdr:spPr>
        <a:xfrm>
          <a:off x="169672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57590</xdr:rowOff>
    </xdr:from>
    <xdr:ext cx="762000" cy="259045"/>
    <xdr:sp macro="" textlink="">
      <xdr:nvSpPr>
        <xdr:cNvPr id="277" name="給与水準   （国との比較）該当値テキスト"/>
        <xdr:cNvSpPr txBox="1"/>
      </xdr:nvSpPr>
      <xdr:spPr>
        <a:xfrm>
          <a:off x="17106900" y="146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88054</xdr:rowOff>
    </xdr:from>
    <xdr:to>
      <xdr:col>23</xdr:col>
      <xdr:colOff>457200</xdr:colOff>
      <xdr:row>85</xdr:row>
      <xdr:rowOff>18204</xdr:rowOff>
    </xdr:to>
    <xdr:sp macro="" textlink="">
      <xdr:nvSpPr>
        <xdr:cNvPr id="278" name="円/楕円 277"/>
        <xdr:cNvSpPr/>
      </xdr:nvSpPr>
      <xdr:spPr>
        <a:xfrm>
          <a:off x="161290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28381</xdr:rowOff>
    </xdr:from>
    <xdr:ext cx="736600" cy="259045"/>
    <xdr:sp macro="" textlink="">
      <xdr:nvSpPr>
        <xdr:cNvPr id="279" name="テキスト ボックス 278"/>
        <xdr:cNvSpPr txBox="1"/>
      </xdr:nvSpPr>
      <xdr:spPr>
        <a:xfrm>
          <a:off x="15798800" y="1425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39793</xdr:rowOff>
    </xdr:from>
    <xdr:to>
      <xdr:col>22</xdr:col>
      <xdr:colOff>254000</xdr:colOff>
      <xdr:row>84</xdr:row>
      <xdr:rowOff>141393</xdr:rowOff>
    </xdr:to>
    <xdr:sp macro="" textlink="">
      <xdr:nvSpPr>
        <xdr:cNvPr id="280" name="円/楕円 279"/>
        <xdr:cNvSpPr/>
      </xdr:nvSpPr>
      <xdr:spPr>
        <a:xfrm>
          <a:off x="152400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151570</xdr:rowOff>
    </xdr:from>
    <xdr:ext cx="762000" cy="259045"/>
    <xdr:sp macro="" textlink="">
      <xdr:nvSpPr>
        <xdr:cNvPr id="281" name="テキスト ボックス 280"/>
        <xdr:cNvSpPr txBox="1"/>
      </xdr:nvSpPr>
      <xdr:spPr>
        <a:xfrm>
          <a:off x="14909800" y="1421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96096</xdr:rowOff>
    </xdr:from>
    <xdr:to>
      <xdr:col>21</xdr:col>
      <xdr:colOff>50800</xdr:colOff>
      <xdr:row>85</xdr:row>
      <xdr:rowOff>26246</xdr:rowOff>
    </xdr:to>
    <xdr:sp macro="" textlink="">
      <xdr:nvSpPr>
        <xdr:cNvPr id="282" name="円/楕円 281"/>
        <xdr:cNvSpPr/>
      </xdr:nvSpPr>
      <xdr:spPr>
        <a:xfrm>
          <a:off x="14351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36423</xdr:rowOff>
    </xdr:from>
    <xdr:ext cx="762000" cy="259045"/>
    <xdr:sp macro="" textlink="">
      <xdr:nvSpPr>
        <xdr:cNvPr id="283" name="テキスト ボックス 282"/>
        <xdr:cNvSpPr txBox="1"/>
      </xdr:nvSpPr>
      <xdr:spPr>
        <a:xfrm>
          <a:off x="14020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5504</xdr:rowOff>
    </xdr:from>
    <xdr:to>
      <xdr:col>19</xdr:col>
      <xdr:colOff>533400</xdr:colOff>
      <xdr:row>88</xdr:row>
      <xdr:rowOff>107104</xdr:rowOff>
    </xdr:to>
    <xdr:sp macro="" textlink="">
      <xdr:nvSpPr>
        <xdr:cNvPr id="284" name="円/楕円 283"/>
        <xdr:cNvSpPr/>
      </xdr:nvSpPr>
      <xdr:spPr>
        <a:xfrm>
          <a:off x="134620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117281</xdr:rowOff>
    </xdr:from>
    <xdr:ext cx="762000" cy="259045"/>
    <xdr:sp macro="" textlink="">
      <xdr:nvSpPr>
        <xdr:cNvPr id="285" name="テキスト ボックス 284"/>
        <xdr:cNvSpPr txBox="1"/>
      </xdr:nvSpPr>
      <xdr:spPr>
        <a:xfrm>
          <a:off x="13131800" y="1486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対前年比としては</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0.1</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％の減となっている。類似団体平均においては大幅に下回っている。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定員適正化計画に基づき職員数は年々減少しているが、人口も減少しており、人口千人当たりの職員数は大きく変化のない状況である。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101939</xdr:rowOff>
    </xdr:from>
    <xdr:to>
      <xdr:col>24</xdr:col>
      <xdr:colOff>558800</xdr:colOff>
      <xdr:row>66</xdr:row>
      <xdr:rowOff>123571</xdr:rowOff>
    </xdr:to>
    <xdr:cxnSp macro="">
      <xdr:nvCxnSpPr>
        <xdr:cNvPr id="315" name="直線コネクタ 314"/>
        <xdr:cNvCxnSpPr/>
      </xdr:nvCxnSpPr>
      <xdr:spPr>
        <a:xfrm flipV="1">
          <a:off x="17018000" y="10217489"/>
          <a:ext cx="0" cy="1221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95648</xdr:rowOff>
    </xdr:from>
    <xdr:ext cx="762000" cy="259045"/>
    <xdr:sp macro="" textlink="">
      <xdr:nvSpPr>
        <xdr:cNvPr id="316" name="定員管理の状況最小値テキスト"/>
        <xdr:cNvSpPr txBox="1"/>
      </xdr:nvSpPr>
      <xdr:spPr>
        <a:xfrm>
          <a:off x="17106900" y="114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23.01</a:t>
          </a:r>
          <a:endParaRPr kumimoji="1" lang="ja-JP" altLang="en-US" sz="1000" b="1">
            <a:latin typeface="ＭＳ Ｐゴシック"/>
          </a:endParaRPr>
        </a:p>
      </xdr:txBody>
    </xdr:sp>
    <xdr:clientData/>
  </xdr:oneCellAnchor>
  <xdr:twoCellAnchor>
    <xdr:from>
      <xdr:col>24</xdr:col>
      <xdr:colOff>469900</xdr:colOff>
      <xdr:row>66</xdr:row>
      <xdr:rowOff>123571</xdr:rowOff>
    </xdr:from>
    <xdr:to>
      <xdr:col>24</xdr:col>
      <xdr:colOff>647700</xdr:colOff>
      <xdr:row>66</xdr:row>
      <xdr:rowOff>123571</xdr:rowOff>
    </xdr:to>
    <xdr:cxnSp macro="">
      <xdr:nvCxnSpPr>
        <xdr:cNvPr id="317" name="直線コネクタ 316"/>
        <xdr:cNvCxnSpPr/>
      </xdr:nvCxnSpPr>
      <xdr:spPr>
        <a:xfrm>
          <a:off x="16929100" y="1143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16866</xdr:rowOff>
    </xdr:from>
    <xdr:ext cx="762000" cy="259045"/>
    <xdr:sp macro="" textlink="">
      <xdr:nvSpPr>
        <xdr:cNvPr id="318"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24</xdr:col>
      <xdr:colOff>469900</xdr:colOff>
      <xdr:row>59</xdr:row>
      <xdr:rowOff>101939</xdr:rowOff>
    </xdr:from>
    <xdr:to>
      <xdr:col>24</xdr:col>
      <xdr:colOff>647700</xdr:colOff>
      <xdr:row>59</xdr:row>
      <xdr:rowOff>101939</xdr:rowOff>
    </xdr:to>
    <xdr:cxnSp macro="">
      <xdr:nvCxnSpPr>
        <xdr:cNvPr id="319" name="直線コネクタ 318"/>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152612</xdr:rowOff>
    </xdr:from>
    <xdr:to>
      <xdr:col>24</xdr:col>
      <xdr:colOff>558800</xdr:colOff>
      <xdr:row>59</xdr:row>
      <xdr:rowOff>160655</xdr:rowOff>
    </xdr:to>
    <xdr:cxnSp macro="">
      <xdr:nvCxnSpPr>
        <xdr:cNvPr id="320" name="直線コネクタ 319"/>
        <xdr:cNvCxnSpPr/>
      </xdr:nvCxnSpPr>
      <xdr:spPr>
        <a:xfrm flipV="1">
          <a:off x="16179800" y="10268162"/>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132351</xdr:rowOff>
    </xdr:from>
    <xdr:ext cx="762000" cy="259045"/>
    <xdr:sp macro="" textlink="">
      <xdr:nvSpPr>
        <xdr:cNvPr id="321" name="定員管理の状況平均値テキスト"/>
        <xdr:cNvSpPr txBox="1"/>
      </xdr:nvSpPr>
      <xdr:spPr>
        <a:xfrm>
          <a:off x="17106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22" name="フローチャート : 判断 321"/>
        <xdr:cNvSpPr/>
      </xdr:nvSpPr>
      <xdr:spPr>
        <a:xfrm>
          <a:off x="16967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104352</xdr:rowOff>
    </xdr:from>
    <xdr:to>
      <xdr:col>23</xdr:col>
      <xdr:colOff>406400</xdr:colOff>
      <xdr:row>59</xdr:row>
      <xdr:rowOff>160655</xdr:rowOff>
    </xdr:to>
    <xdr:cxnSp macro="">
      <xdr:nvCxnSpPr>
        <xdr:cNvPr id="323" name="直線コネクタ 322"/>
        <xdr:cNvCxnSpPr/>
      </xdr:nvCxnSpPr>
      <xdr:spPr>
        <a:xfrm>
          <a:off x="15290800" y="10219902"/>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130514</xdr:rowOff>
    </xdr:from>
    <xdr:to>
      <xdr:col>23</xdr:col>
      <xdr:colOff>457200</xdr:colOff>
      <xdr:row>62</xdr:row>
      <xdr:rowOff>60664</xdr:rowOff>
    </xdr:to>
    <xdr:sp macro="" textlink="">
      <xdr:nvSpPr>
        <xdr:cNvPr id="324" name="フローチャート : 判断 323"/>
        <xdr:cNvSpPr/>
      </xdr:nvSpPr>
      <xdr:spPr>
        <a:xfrm>
          <a:off x="16129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45441</xdr:rowOff>
    </xdr:from>
    <xdr:ext cx="736600" cy="259045"/>
    <xdr:sp macro="" textlink="">
      <xdr:nvSpPr>
        <xdr:cNvPr id="325" name="テキスト ボックス 324"/>
        <xdr:cNvSpPr txBox="1"/>
      </xdr:nvSpPr>
      <xdr:spPr>
        <a:xfrm>
          <a:off x="15798800" y="106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85852</xdr:rowOff>
    </xdr:from>
    <xdr:to>
      <xdr:col>22</xdr:col>
      <xdr:colOff>203200</xdr:colOff>
      <xdr:row>59</xdr:row>
      <xdr:rowOff>104352</xdr:rowOff>
    </xdr:to>
    <xdr:cxnSp macro="">
      <xdr:nvCxnSpPr>
        <xdr:cNvPr id="326" name="直線コネクタ 325"/>
        <xdr:cNvCxnSpPr/>
      </xdr:nvCxnSpPr>
      <xdr:spPr>
        <a:xfrm>
          <a:off x="14401800" y="10201402"/>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79841</xdr:rowOff>
    </xdr:from>
    <xdr:to>
      <xdr:col>22</xdr:col>
      <xdr:colOff>254000</xdr:colOff>
      <xdr:row>62</xdr:row>
      <xdr:rowOff>9991</xdr:rowOff>
    </xdr:to>
    <xdr:sp macro="" textlink="">
      <xdr:nvSpPr>
        <xdr:cNvPr id="327" name="フローチャート : 判断 326"/>
        <xdr:cNvSpPr/>
      </xdr:nvSpPr>
      <xdr:spPr>
        <a:xfrm>
          <a:off x="15240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166218</xdr:rowOff>
    </xdr:from>
    <xdr:ext cx="762000" cy="259045"/>
    <xdr:sp macro="" textlink="">
      <xdr:nvSpPr>
        <xdr:cNvPr id="328" name="テキスト ボックス 327"/>
        <xdr:cNvSpPr txBox="1"/>
      </xdr:nvSpPr>
      <xdr:spPr>
        <a:xfrm>
          <a:off x="14909800" y="106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85852</xdr:rowOff>
    </xdr:from>
    <xdr:to>
      <xdr:col>21</xdr:col>
      <xdr:colOff>0</xdr:colOff>
      <xdr:row>59</xdr:row>
      <xdr:rowOff>130894</xdr:rowOff>
    </xdr:to>
    <xdr:cxnSp macro="">
      <xdr:nvCxnSpPr>
        <xdr:cNvPr id="329" name="直線コネクタ 328"/>
        <xdr:cNvCxnSpPr/>
      </xdr:nvCxnSpPr>
      <xdr:spPr>
        <a:xfrm flipV="1">
          <a:off x="13512800" y="10201402"/>
          <a:ext cx="889000" cy="4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65363</xdr:rowOff>
    </xdr:from>
    <xdr:to>
      <xdr:col>21</xdr:col>
      <xdr:colOff>50800</xdr:colOff>
      <xdr:row>61</xdr:row>
      <xdr:rowOff>166963</xdr:rowOff>
    </xdr:to>
    <xdr:sp macro="" textlink="">
      <xdr:nvSpPr>
        <xdr:cNvPr id="330" name="フローチャート : 判断 329"/>
        <xdr:cNvSpPr/>
      </xdr:nvSpPr>
      <xdr:spPr>
        <a:xfrm>
          <a:off x="14351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151740</xdr:rowOff>
    </xdr:from>
    <xdr:ext cx="762000" cy="259045"/>
    <xdr:sp macro="" textlink="">
      <xdr:nvSpPr>
        <xdr:cNvPr id="331" name="テキスト ボックス 330"/>
        <xdr:cNvSpPr txBox="1"/>
      </xdr:nvSpPr>
      <xdr:spPr>
        <a:xfrm>
          <a:off x="14020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32" name="フローチャート : 判断 331"/>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147718</xdr:rowOff>
    </xdr:from>
    <xdr:ext cx="762000" cy="259045"/>
    <xdr:sp macro="" textlink="">
      <xdr:nvSpPr>
        <xdr:cNvPr id="333" name="テキスト ボックス 332"/>
        <xdr:cNvSpPr txBox="1"/>
      </xdr:nvSpPr>
      <xdr:spPr>
        <a:xfrm>
          <a:off x="13131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101812</xdr:rowOff>
    </xdr:from>
    <xdr:to>
      <xdr:col>24</xdr:col>
      <xdr:colOff>609600</xdr:colOff>
      <xdr:row>60</xdr:row>
      <xdr:rowOff>31962</xdr:rowOff>
    </xdr:to>
    <xdr:sp macro="" textlink="">
      <xdr:nvSpPr>
        <xdr:cNvPr id="339" name="円/楕円 338"/>
        <xdr:cNvSpPr/>
      </xdr:nvSpPr>
      <xdr:spPr>
        <a:xfrm>
          <a:off x="169672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23089</xdr:rowOff>
    </xdr:from>
    <xdr:ext cx="762000" cy="259045"/>
    <xdr:sp macro="" textlink="">
      <xdr:nvSpPr>
        <xdr:cNvPr id="340" name="定員管理の状況該当値テキスト"/>
        <xdr:cNvSpPr txBox="1"/>
      </xdr:nvSpPr>
      <xdr:spPr>
        <a:xfrm>
          <a:off x="17106900" y="1013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109855</xdr:rowOff>
    </xdr:from>
    <xdr:to>
      <xdr:col>23</xdr:col>
      <xdr:colOff>457200</xdr:colOff>
      <xdr:row>60</xdr:row>
      <xdr:rowOff>40005</xdr:rowOff>
    </xdr:to>
    <xdr:sp macro="" textlink="">
      <xdr:nvSpPr>
        <xdr:cNvPr id="341" name="円/楕円 340"/>
        <xdr:cNvSpPr/>
      </xdr:nvSpPr>
      <xdr:spPr>
        <a:xfrm>
          <a:off x="16129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50182</xdr:rowOff>
    </xdr:from>
    <xdr:ext cx="736600" cy="259045"/>
    <xdr:sp macro="" textlink="">
      <xdr:nvSpPr>
        <xdr:cNvPr id="342" name="テキスト ボックス 341"/>
        <xdr:cNvSpPr txBox="1"/>
      </xdr:nvSpPr>
      <xdr:spPr>
        <a:xfrm>
          <a:off x="15798800" y="9994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53552</xdr:rowOff>
    </xdr:from>
    <xdr:to>
      <xdr:col>22</xdr:col>
      <xdr:colOff>254000</xdr:colOff>
      <xdr:row>59</xdr:row>
      <xdr:rowOff>155152</xdr:rowOff>
    </xdr:to>
    <xdr:sp macro="" textlink="">
      <xdr:nvSpPr>
        <xdr:cNvPr id="343" name="円/楕円 342"/>
        <xdr:cNvSpPr/>
      </xdr:nvSpPr>
      <xdr:spPr>
        <a:xfrm>
          <a:off x="15240000" y="101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165329</xdr:rowOff>
    </xdr:from>
    <xdr:ext cx="762000" cy="259045"/>
    <xdr:sp macro="" textlink="">
      <xdr:nvSpPr>
        <xdr:cNvPr id="344" name="テキスト ボックス 343"/>
        <xdr:cNvSpPr txBox="1"/>
      </xdr:nvSpPr>
      <xdr:spPr>
        <a:xfrm>
          <a:off x="14909800" y="993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35052</xdr:rowOff>
    </xdr:from>
    <xdr:to>
      <xdr:col>21</xdr:col>
      <xdr:colOff>50800</xdr:colOff>
      <xdr:row>59</xdr:row>
      <xdr:rowOff>136652</xdr:rowOff>
    </xdr:to>
    <xdr:sp macro="" textlink="">
      <xdr:nvSpPr>
        <xdr:cNvPr id="345" name="円/楕円 344"/>
        <xdr:cNvSpPr/>
      </xdr:nvSpPr>
      <xdr:spPr>
        <a:xfrm>
          <a:off x="14351000" y="1015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146829</xdr:rowOff>
    </xdr:from>
    <xdr:ext cx="762000" cy="259045"/>
    <xdr:sp macro="" textlink="">
      <xdr:nvSpPr>
        <xdr:cNvPr id="346" name="テキスト ボックス 345"/>
        <xdr:cNvSpPr txBox="1"/>
      </xdr:nvSpPr>
      <xdr:spPr>
        <a:xfrm>
          <a:off x="14020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80094</xdr:rowOff>
    </xdr:from>
    <xdr:to>
      <xdr:col>19</xdr:col>
      <xdr:colOff>533400</xdr:colOff>
      <xdr:row>60</xdr:row>
      <xdr:rowOff>10244</xdr:rowOff>
    </xdr:to>
    <xdr:sp macro="" textlink="">
      <xdr:nvSpPr>
        <xdr:cNvPr id="347" name="円/楕円 346"/>
        <xdr:cNvSpPr/>
      </xdr:nvSpPr>
      <xdr:spPr>
        <a:xfrm>
          <a:off x="13462000" y="1019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20421</xdr:rowOff>
    </xdr:from>
    <xdr:ext cx="762000" cy="259045"/>
    <xdr:sp macro="" textlink="">
      <xdr:nvSpPr>
        <xdr:cNvPr id="348" name="テキスト ボックス 347"/>
        <xdr:cNvSpPr txBox="1"/>
      </xdr:nvSpPr>
      <xdr:spPr>
        <a:xfrm>
          <a:off x="13131800" y="996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３カ年平均では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％減少したが、単年度では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％上昇している。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年度の増額要因は平成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年度に借入れた臨時財政対策債の元金償還が開始したこと及び、平成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年度に広域で借り入れた緊急防災・減災事業債の元金償還の開始等の理由が考えられる。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償還金の増額に加え、普通交付税の減額等の理由が考えられる。今後も起債対象事業の精査を行い、必要な事業に重点を多く財政運営を実施する必要がある。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5" name="直線コネクタ 364"/>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6" name="テキスト ボックス 365"/>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9" name="直線コネクタ 368"/>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70" name="テキスト ボックス 369"/>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3" name="直線コネクタ 372"/>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4" name="テキスト ボックス 373"/>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5" name="直線コネクタ 37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6" name="テキスト ボックス 37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7" name="直線コネクタ 376"/>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8" name="テキスト ボックス 377"/>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18521</xdr:rowOff>
    </xdr:from>
    <xdr:to>
      <xdr:col>24</xdr:col>
      <xdr:colOff>558800</xdr:colOff>
      <xdr:row>44</xdr:row>
      <xdr:rowOff>124883</xdr:rowOff>
    </xdr:to>
    <xdr:cxnSp macro="">
      <xdr:nvCxnSpPr>
        <xdr:cNvPr id="381" name="直線コネクタ 380"/>
        <xdr:cNvCxnSpPr/>
      </xdr:nvCxnSpPr>
      <xdr:spPr>
        <a:xfrm flipV="1">
          <a:off x="17018000" y="6190721"/>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96960</xdr:rowOff>
    </xdr:from>
    <xdr:ext cx="762000" cy="259045"/>
    <xdr:sp macro="" textlink="">
      <xdr:nvSpPr>
        <xdr:cNvPr id="382"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124883</xdr:rowOff>
    </xdr:from>
    <xdr:to>
      <xdr:col>24</xdr:col>
      <xdr:colOff>647700</xdr:colOff>
      <xdr:row>44</xdr:row>
      <xdr:rowOff>124883</xdr:rowOff>
    </xdr:to>
    <xdr:cxnSp macro="">
      <xdr:nvCxnSpPr>
        <xdr:cNvPr id="383" name="直線コネクタ 382"/>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104898</xdr:rowOff>
    </xdr:from>
    <xdr:ext cx="762000" cy="259045"/>
    <xdr:sp macro="" textlink="">
      <xdr:nvSpPr>
        <xdr:cNvPr id="384" name="公債費負担の状況最大値テキスト"/>
        <xdr:cNvSpPr txBox="1"/>
      </xdr:nvSpPr>
      <xdr:spPr>
        <a:xfrm>
          <a:off x="17106900" y="593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18521</xdr:rowOff>
    </xdr:from>
    <xdr:to>
      <xdr:col>24</xdr:col>
      <xdr:colOff>647700</xdr:colOff>
      <xdr:row>36</xdr:row>
      <xdr:rowOff>18521</xdr:rowOff>
    </xdr:to>
    <xdr:cxnSp macro="">
      <xdr:nvCxnSpPr>
        <xdr:cNvPr id="385" name="直線コネクタ 384"/>
        <xdr:cNvCxnSpPr/>
      </xdr:nvCxnSpPr>
      <xdr:spPr>
        <a:xfrm>
          <a:off x="16929100" y="61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127529</xdr:rowOff>
    </xdr:from>
    <xdr:to>
      <xdr:col>24</xdr:col>
      <xdr:colOff>558800</xdr:colOff>
      <xdr:row>39</xdr:row>
      <xdr:rowOff>127529</xdr:rowOff>
    </xdr:to>
    <xdr:cxnSp macro="">
      <xdr:nvCxnSpPr>
        <xdr:cNvPr id="386" name="直線コネクタ 385"/>
        <xdr:cNvCxnSpPr/>
      </xdr:nvCxnSpPr>
      <xdr:spPr>
        <a:xfrm>
          <a:off x="16179800" y="68140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7"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8" name="フローチャート : 判断 387"/>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127529</xdr:rowOff>
    </xdr:from>
    <xdr:to>
      <xdr:col>23</xdr:col>
      <xdr:colOff>406400</xdr:colOff>
      <xdr:row>40</xdr:row>
      <xdr:rowOff>26458</xdr:rowOff>
    </xdr:to>
    <xdr:cxnSp macro="">
      <xdr:nvCxnSpPr>
        <xdr:cNvPr id="389" name="直線コネクタ 388"/>
        <xdr:cNvCxnSpPr/>
      </xdr:nvCxnSpPr>
      <xdr:spPr>
        <a:xfrm flipV="1">
          <a:off x="15290800" y="6814079"/>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46038</xdr:rowOff>
    </xdr:from>
    <xdr:to>
      <xdr:col>23</xdr:col>
      <xdr:colOff>457200</xdr:colOff>
      <xdr:row>40</xdr:row>
      <xdr:rowOff>147638</xdr:rowOff>
    </xdr:to>
    <xdr:sp macro="" textlink="">
      <xdr:nvSpPr>
        <xdr:cNvPr id="390" name="フローチャート : 判断 389"/>
        <xdr:cNvSpPr/>
      </xdr:nvSpPr>
      <xdr:spPr>
        <a:xfrm>
          <a:off x="16129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132415</xdr:rowOff>
    </xdr:from>
    <xdr:ext cx="736600" cy="259045"/>
    <xdr:sp macro="" textlink="">
      <xdr:nvSpPr>
        <xdr:cNvPr id="391" name="テキスト ボックス 390"/>
        <xdr:cNvSpPr txBox="1"/>
      </xdr:nvSpPr>
      <xdr:spPr>
        <a:xfrm>
          <a:off x="15798800" y="699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26458</xdr:rowOff>
    </xdr:from>
    <xdr:to>
      <xdr:col>22</xdr:col>
      <xdr:colOff>203200</xdr:colOff>
      <xdr:row>40</xdr:row>
      <xdr:rowOff>106892</xdr:rowOff>
    </xdr:to>
    <xdr:cxnSp macro="">
      <xdr:nvCxnSpPr>
        <xdr:cNvPr id="392" name="直線コネクタ 391"/>
        <xdr:cNvCxnSpPr/>
      </xdr:nvCxnSpPr>
      <xdr:spPr>
        <a:xfrm flipV="1">
          <a:off x="14401800" y="688445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126471</xdr:rowOff>
    </xdr:from>
    <xdr:to>
      <xdr:col>22</xdr:col>
      <xdr:colOff>254000</xdr:colOff>
      <xdr:row>41</xdr:row>
      <xdr:rowOff>56621</xdr:rowOff>
    </xdr:to>
    <xdr:sp macro="" textlink="">
      <xdr:nvSpPr>
        <xdr:cNvPr id="393" name="フローチャート : 判断 392"/>
        <xdr:cNvSpPr/>
      </xdr:nvSpPr>
      <xdr:spPr>
        <a:xfrm>
          <a:off x="15240000" y="698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41398</xdr:rowOff>
    </xdr:from>
    <xdr:ext cx="762000" cy="259045"/>
    <xdr:sp macro="" textlink="">
      <xdr:nvSpPr>
        <xdr:cNvPr id="394" name="テキスト ボックス 393"/>
        <xdr:cNvSpPr txBox="1"/>
      </xdr:nvSpPr>
      <xdr:spPr>
        <a:xfrm>
          <a:off x="14909800" y="70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106892</xdr:rowOff>
    </xdr:from>
    <xdr:to>
      <xdr:col>21</xdr:col>
      <xdr:colOff>0</xdr:colOff>
      <xdr:row>41</xdr:row>
      <xdr:rowOff>25929</xdr:rowOff>
    </xdr:to>
    <xdr:cxnSp macro="">
      <xdr:nvCxnSpPr>
        <xdr:cNvPr id="395" name="直線コネクタ 394"/>
        <xdr:cNvCxnSpPr/>
      </xdr:nvCxnSpPr>
      <xdr:spPr>
        <a:xfrm flipV="1">
          <a:off x="13512800" y="6964892"/>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55563</xdr:rowOff>
    </xdr:from>
    <xdr:to>
      <xdr:col>21</xdr:col>
      <xdr:colOff>50800</xdr:colOff>
      <xdr:row>41</xdr:row>
      <xdr:rowOff>157163</xdr:rowOff>
    </xdr:to>
    <xdr:sp macro="" textlink="">
      <xdr:nvSpPr>
        <xdr:cNvPr id="396" name="フローチャート : 判断 395"/>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141940</xdr:rowOff>
    </xdr:from>
    <xdr:ext cx="762000" cy="259045"/>
    <xdr:sp macro="" textlink="">
      <xdr:nvSpPr>
        <xdr:cNvPr id="397" name="テキスト ボックス 396"/>
        <xdr:cNvSpPr txBox="1"/>
      </xdr:nvSpPr>
      <xdr:spPr>
        <a:xfrm>
          <a:off x="14020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398" name="フローチャート : 判断 397"/>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60977</xdr:rowOff>
    </xdr:from>
    <xdr:ext cx="762000" cy="259045"/>
    <xdr:sp macro="" textlink="">
      <xdr:nvSpPr>
        <xdr:cNvPr id="399" name="テキスト ボックス 398"/>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76729</xdr:rowOff>
    </xdr:from>
    <xdr:to>
      <xdr:col>24</xdr:col>
      <xdr:colOff>609600</xdr:colOff>
      <xdr:row>40</xdr:row>
      <xdr:rowOff>6879</xdr:rowOff>
    </xdr:to>
    <xdr:sp macro="" textlink="">
      <xdr:nvSpPr>
        <xdr:cNvPr id="405" name="円/楕円 404"/>
        <xdr:cNvSpPr/>
      </xdr:nvSpPr>
      <xdr:spPr>
        <a:xfrm>
          <a:off x="16967200" y="676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93256</xdr:rowOff>
    </xdr:from>
    <xdr:ext cx="762000" cy="259045"/>
    <xdr:sp macro="" textlink="">
      <xdr:nvSpPr>
        <xdr:cNvPr id="406" name="公債費負担の状況該当値テキスト"/>
        <xdr:cNvSpPr txBox="1"/>
      </xdr:nvSpPr>
      <xdr:spPr>
        <a:xfrm>
          <a:off x="17106900" y="660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76729</xdr:rowOff>
    </xdr:from>
    <xdr:to>
      <xdr:col>23</xdr:col>
      <xdr:colOff>457200</xdr:colOff>
      <xdr:row>40</xdr:row>
      <xdr:rowOff>6879</xdr:rowOff>
    </xdr:to>
    <xdr:sp macro="" textlink="">
      <xdr:nvSpPr>
        <xdr:cNvPr id="407" name="円/楕円 406"/>
        <xdr:cNvSpPr/>
      </xdr:nvSpPr>
      <xdr:spPr>
        <a:xfrm>
          <a:off x="16129000" y="676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17056</xdr:rowOff>
    </xdr:from>
    <xdr:ext cx="736600" cy="259045"/>
    <xdr:sp macro="" textlink="">
      <xdr:nvSpPr>
        <xdr:cNvPr id="408" name="テキスト ボックス 407"/>
        <xdr:cNvSpPr txBox="1"/>
      </xdr:nvSpPr>
      <xdr:spPr>
        <a:xfrm>
          <a:off x="15798800" y="6532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147108</xdr:rowOff>
    </xdr:from>
    <xdr:to>
      <xdr:col>22</xdr:col>
      <xdr:colOff>254000</xdr:colOff>
      <xdr:row>40</xdr:row>
      <xdr:rowOff>77258</xdr:rowOff>
    </xdr:to>
    <xdr:sp macro="" textlink="">
      <xdr:nvSpPr>
        <xdr:cNvPr id="409" name="円/楕円 408"/>
        <xdr:cNvSpPr/>
      </xdr:nvSpPr>
      <xdr:spPr>
        <a:xfrm>
          <a:off x="15240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87435</xdr:rowOff>
    </xdr:from>
    <xdr:ext cx="762000" cy="259045"/>
    <xdr:sp macro="" textlink="">
      <xdr:nvSpPr>
        <xdr:cNvPr id="410" name="テキスト ボックス 409"/>
        <xdr:cNvSpPr txBox="1"/>
      </xdr:nvSpPr>
      <xdr:spPr>
        <a:xfrm>
          <a:off x="14909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56092</xdr:rowOff>
    </xdr:from>
    <xdr:to>
      <xdr:col>21</xdr:col>
      <xdr:colOff>50800</xdr:colOff>
      <xdr:row>40</xdr:row>
      <xdr:rowOff>157692</xdr:rowOff>
    </xdr:to>
    <xdr:sp macro="" textlink="">
      <xdr:nvSpPr>
        <xdr:cNvPr id="411" name="円/楕円 410"/>
        <xdr:cNvSpPr/>
      </xdr:nvSpPr>
      <xdr:spPr>
        <a:xfrm>
          <a:off x="14351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167869</xdr:rowOff>
    </xdr:from>
    <xdr:ext cx="762000" cy="259045"/>
    <xdr:sp macro="" textlink="">
      <xdr:nvSpPr>
        <xdr:cNvPr id="412" name="テキスト ボックス 411"/>
        <xdr:cNvSpPr txBox="1"/>
      </xdr:nvSpPr>
      <xdr:spPr>
        <a:xfrm>
          <a:off x="14020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146579</xdr:rowOff>
    </xdr:from>
    <xdr:to>
      <xdr:col>19</xdr:col>
      <xdr:colOff>533400</xdr:colOff>
      <xdr:row>41</xdr:row>
      <xdr:rowOff>76729</xdr:rowOff>
    </xdr:to>
    <xdr:sp macro="" textlink="">
      <xdr:nvSpPr>
        <xdr:cNvPr id="413" name="円/楕円 412"/>
        <xdr:cNvSpPr/>
      </xdr:nvSpPr>
      <xdr:spPr>
        <a:xfrm>
          <a:off x="13462000" y="700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86906</xdr:rowOff>
    </xdr:from>
    <xdr:ext cx="762000" cy="259045"/>
    <xdr:sp macro="" textlink="">
      <xdr:nvSpPr>
        <xdr:cNvPr id="414" name="テキスト ボックス 413"/>
        <xdr:cNvSpPr txBox="1"/>
      </xdr:nvSpPr>
      <xdr:spPr>
        <a:xfrm>
          <a:off x="13131800" y="677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年度も一般会計等に係る地方債の現在高は増額となったが、公営企業債等繰入見込額が減額となったため将来負担額は全体的には減額となった。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また、充当可能財源等についても基準財政算入見込額は減額となったが、財政調整基金残高の増額もあり、将来負担比率の分子は減少した。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52070</xdr:rowOff>
    </xdr:to>
    <xdr:cxnSp macro="">
      <xdr:nvCxnSpPr>
        <xdr:cNvPr id="441" name="直線コネクタ 440"/>
        <xdr:cNvCxnSpPr/>
      </xdr:nvCxnSpPr>
      <xdr:spPr>
        <a:xfrm flipV="1">
          <a:off x="17018000" y="245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24147</xdr:rowOff>
    </xdr:from>
    <xdr:ext cx="762000" cy="259045"/>
    <xdr:sp macro="" textlink="">
      <xdr:nvSpPr>
        <xdr:cNvPr id="442" name="将来負担の状況最小値テキスト"/>
        <xdr:cNvSpPr txBox="1"/>
      </xdr:nvSpPr>
      <xdr:spPr>
        <a:xfrm>
          <a:off x="17106900" y="396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160.0</a:t>
          </a:r>
          <a:endParaRPr kumimoji="1" lang="ja-JP" altLang="en-US" sz="1000" b="1">
            <a:latin typeface="ＭＳ Ｐゴシック"/>
          </a:endParaRPr>
        </a:p>
      </xdr:txBody>
    </xdr:sp>
    <xdr:clientData/>
  </xdr:oneCellAnchor>
  <xdr:twoCellAnchor>
    <xdr:from>
      <xdr:col>24</xdr:col>
      <xdr:colOff>469900</xdr:colOff>
      <xdr:row>23</xdr:row>
      <xdr:rowOff>52070</xdr:rowOff>
    </xdr:from>
    <xdr:to>
      <xdr:col>24</xdr:col>
      <xdr:colOff>647700</xdr:colOff>
      <xdr:row>23</xdr:row>
      <xdr:rowOff>52070</xdr:rowOff>
    </xdr:to>
    <xdr:cxnSp macro="">
      <xdr:nvCxnSpPr>
        <xdr:cNvPr id="443" name="直線コネクタ 442"/>
        <xdr:cNvCxnSpPr/>
      </xdr:nvCxnSpPr>
      <xdr:spPr>
        <a:xfrm>
          <a:off x="16929100" y="39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149962</xdr:rowOff>
    </xdr:from>
    <xdr:to>
      <xdr:col>24</xdr:col>
      <xdr:colOff>558800</xdr:colOff>
      <xdr:row>17</xdr:row>
      <xdr:rowOff>9398</xdr:rowOff>
    </xdr:to>
    <xdr:cxnSp macro="">
      <xdr:nvCxnSpPr>
        <xdr:cNvPr id="446" name="直線コネクタ 445"/>
        <xdr:cNvCxnSpPr/>
      </xdr:nvCxnSpPr>
      <xdr:spPr>
        <a:xfrm flipV="1">
          <a:off x="16179800" y="2893162"/>
          <a:ext cx="8382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90238</xdr:rowOff>
    </xdr:from>
    <xdr:ext cx="762000" cy="259045"/>
    <xdr:sp macro="" textlink="">
      <xdr:nvSpPr>
        <xdr:cNvPr id="447" name="将来負担の状況平均値テキスト"/>
        <xdr:cNvSpPr txBox="1"/>
      </xdr:nvSpPr>
      <xdr:spPr>
        <a:xfrm>
          <a:off x="17106900" y="249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73711</xdr:rowOff>
    </xdr:from>
    <xdr:to>
      <xdr:col>24</xdr:col>
      <xdr:colOff>609600</xdr:colOff>
      <xdr:row>16</xdr:row>
      <xdr:rowOff>3861</xdr:rowOff>
    </xdr:to>
    <xdr:sp macro="" textlink="">
      <xdr:nvSpPr>
        <xdr:cNvPr id="448" name="フローチャート : 判断 447"/>
        <xdr:cNvSpPr/>
      </xdr:nvSpPr>
      <xdr:spPr>
        <a:xfrm>
          <a:off x="169672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9398</xdr:rowOff>
    </xdr:from>
    <xdr:to>
      <xdr:col>23</xdr:col>
      <xdr:colOff>406400</xdr:colOff>
      <xdr:row>17</xdr:row>
      <xdr:rowOff>119431</xdr:rowOff>
    </xdr:to>
    <xdr:cxnSp macro="">
      <xdr:nvCxnSpPr>
        <xdr:cNvPr id="449" name="直線コネクタ 448"/>
        <xdr:cNvCxnSpPr/>
      </xdr:nvCxnSpPr>
      <xdr:spPr>
        <a:xfrm flipV="1">
          <a:off x="15290800" y="2924048"/>
          <a:ext cx="889000" cy="1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89154</xdr:rowOff>
    </xdr:from>
    <xdr:to>
      <xdr:col>23</xdr:col>
      <xdr:colOff>457200</xdr:colOff>
      <xdr:row>16</xdr:row>
      <xdr:rowOff>19304</xdr:rowOff>
    </xdr:to>
    <xdr:sp macro="" textlink="">
      <xdr:nvSpPr>
        <xdr:cNvPr id="450" name="フローチャート : 判断 449"/>
        <xdr:cNvSpPr/>
      </xdr:nvSpPr>
      <xdr:spPr>
        <a:xfrm>
          <a:off x="16129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29481</xdr:rowOff>
    </xdr:from>
    <xdr:ext cx="736600" cy="259045"/>
    <xdr:sp macro="" textlink="">
      <xdr:nvSpPr>
        <xdr:cNvPr id="451" name="テキスト ボックス 450"/>
        <xdr:cNvSpPr txBox="1"/>
      </xdr:nvSpPr>
      <xdr:spPr>
        <a:xfrm>
          <a:off x="15798800" y="242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155753</xdr:rowOff>
    </xdr:from>
    <xdr:to>
      <xdr:col>22</xdr:col>
      <xdr:colOff>203200</xdr:colOff>
      <xdr:row>17</xdr:row>
      <xdr:rowOff>119431</xdr:rowOff>
    </xdr:to>
    <xdr:cxnSp macro="">
      <xdr:nvCxnSpPr>
        <xdr:cNvPr id="452" name="直線コネクタ 451"/>
        <xdr:cNvCxnSpPr/>
      </xdr:nvCxnSpPr>
      <xdr:spPr>
        <a:xfrm>
          <a:off x="14401800" y="2898953"/>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1321</xdr:rowOff>
    </xdr:from>
    <xdr:to>
      <xdr:col>22</xdr:col>
      <xdr:colOff>254000</xdr:colOff>
      <xdr:row>15</xdr:row>
      <xdr:rowOff>102921</xdr:rowOff>
    </xdr:to>
    <xdr:sp macro="" textlink="">
      <xdr:nvSpPr>
        <xdr:cNvPr id="453" name="フローチャート : 判断 452"/>
        <xdr:cNvSpPr/>
      </xdr:nvSpPr>
      <xdr:spPr>
        <a:xfrm>
          <a:off x="15240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113098</xdr:rowOff>
    </xdr:from>
    <xdr:ext cx="762000" cy="259045"/>
    <xdr:sp macro="" textlink="">
      <xdr:nvSpPr>
        <xdr:cNvPr id="454" name="テキスト ボックス 453"/>
        <xdr:cNvSpPr txBox="1"/>
      </xdr:nvSpPr>
      <xdr:spPr>
        <a:xfrm>
          <a:off x="14909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155753</xdr:rowOff>
    </xdr:from>
    <xdr:to>
      <xdr:col>21</xdr:col>
      <xdr:colOff>0</xdr:colOff>
      <xdr:row>17</xdr:row>
      <xdr:rowOff>150317</xdr:rowOff>
    </xdr:to>
    <xdr:cxnSp macro="">
      <xdr:nvCxnSpPr>
        <xdr:cNvPr id="455" name="直線コネクタ 454"/>
        <xdr:cNvCxnSpPr/>
      </xdr:nvCxnSpPr>
      <xdr:spPr>
        <a:xfrm flipV="1">
          <a:off x="13512800" y="2898953"/>
          <a:ext cx="889000" cy="16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26416</xdr:rowOff>
    </xdr:from>
    <xdr:to>
      <xdr:col>21</xdr:col>
      <xdr:colOff>50800</xdr:colOff>
      <xdr:row>15</xdr:row>
      <xdr:rowOff>128016</xdr:rowOff>
    </xdr:to>
    <xdr:sp macro="" textlink="">
      <xdr:nvSpPr>
        <xdr:cNvPr id="456" name="フローチャート : 判断 455"/>
        <xdr:cNvSpPr/>
      </xdr:nvSpPr>
      <xdr:spPr>
        <a:xfrm>
          <a:off x="14351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138193</xdr:rowOff>
    </xdr:from>
    <xdr:ext cx="762000" cy="259045"/>
    <xdr:sp macro="" textlink="">
      <xdr:nvSpPr>
        <xdr:cNvPr id="457" name="テキスト ボックス 456"/>
        <xdr:cNvSpPr txBox="1"/>
      </xdr:nvSpPr>
      <xdr:spPr>
        <a:xfrm>
          <a:off x="14020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102667</xdr:rowOff>
    </xdr:from>
    <xdr:to>
      <xdr:col>19</xdr:col>
      <xdr:colOff>533400</xdr:colOff>
      <xdr:row>16</xdr:row>
      <xdr:rowOff>32817</xdr:rowOff>
    </xdr:to>
    <xdr:sp macro="" textlink="">
      <xdr:nvSpPr>
        <xdr:cNvPr id="458" name="フローチャート : 判断 457"/>
        <xdr:cNvSpPr/>
      </xdr:nvSpPr>
      <xdr:spPr>
        <a:xfrm>
          <a:off x="13462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42994</xdr:rowOff>
    </xdr:from>
    <xdr:ext cx="762000" cy="259045"/>
    <xdr:sp macro="" textlink="">
      <xdr:nvSpPr>
        <xdr:cNvPr id="459" name="テキスト ボックス 458"/>
        <xdr:cNvSpPr txBox="1"/>
      </xdr:nvSpPr>
      <xdr:spPr>
        <a:xfrm>
          <a:off x="13131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99162</xdr:rowOff>
    </xdr:from>
    <xdr:to>
      <xdr:col>24</xdr:col>
      <xdr:colOff>609600</xdr:colOff>
      <xdr:row>17</xdr:row>
      <xdr:rowOff>29312</xdr:rowOff>
    </xdr:to>
    <xdr:sp macro="" textlink="">
      <xdr:nvSpPr>
        <xdr:cNvPr id="465" name="円/楕円 464"/>
        <xdr:cNvSpPr/>
      </xdr:nvSpPr>
      <xdr:spPr>
        <a:xfrm>
          <a:off x="16967200" y="284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71239</xdr:rowOff>
    </xdr:from>
    <xdr:ext cx="762000" cy="259045"/>
    <xdr:sp macro="" textlink="">
      <xdr:nvSpPr>
        <xdr:cNvPr id="466" name="将来負担の状況該当値テキスト"/>
        <xdr:cNvSpPr txBox="1"/>
      </xdr:nvSpPr>
      <xdr:spPr>
        <a:xfrm>
          <a:off x="17106900" y="281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130048</xdr:rowOff>
    </xdr:from>
    <xdr:to>
      <xdr:col>23</xdr:col>
      <xdr:colOff>457200</xdr:colOff>
      <xdr:row>17</xdr:row>
      <xdr:rowOff>60198</xdr:rowOff>
    </xdr:to>
    <xdr:sp macro="" textlink="">
      <xdr:nvSpPr>
        <xdr:cNvPr id="467" name="円/楕円 466"/>
        <xdr:cNvSpPr/>
      </xdr:nvSpPr>
      <xdr:spPr>
        <a:xfrm>
          <a:off x="16129000" y="287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44975</xdr:rowOff>
    </xdr:from>
    <xdr:ext cx="736600" cy="259045"/>
    <xdr:sp macro="" textlink="">
      <xdr:nvSpPr>
        <xdr:cNvPr id="468" name="テキスト ボックス 467"/>
        <xdr:cNvSpPr txBox="1"/>
      </xdr:nvSpPr>
      <xdr:spPr>
        <a:xfrm>
          <a:off x="15798800" y="2959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68631</xdr:rowOff>
    </xdr:from>
    <xdr:to>
      <xdr:col>22</xdr:col>
      <xdr:colOff>254000</xdr:colOff>
      <xdr:row>17</xdr:row>
      <xdr:rowOff>170231</xdr:rowOff>
    </xdr:to>
    <xdr:sp macro="" textlink="">
      <xdr:nvSpPr>
        <xdr:cNvPr id="469" name="円/楕円 468"/>
        <xdr:cNvSpPr/>
      </xdr:nvSpPr>
      <xdr:spPr>
        <a:xfrm>
          <a:off x="15240000" y="298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155008</xdr:rowOff>
    </xdr:from>
    <xdr:ext cx="762000" cy="259045"/>
    <xdr:sp macro="" textlink="">
      <xdr:nvSpPr>
        <xdr:cNvPr id="470" name="テキスト ボックス 469"/>
        <xdr:cNvSpPr txBox="1"/>
      </xdr:nvSpPr>
      <xdr:spPr>
        <a:xfrm>
          <a:off x="14909800" y="306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104953</xdr:rowOff>
    </xdr:from>
    <xdr:to>
      <xdr:col>21</xdr:col>
      <xdr:colOff>50800</xdr:colOff>
      <xdr:row>17</xdr:row>
      <xdr:rowOff>35103</xdr:rowOff>
    </xdr:to>
    <xdr:sp macro="" textlink="">
      <xdr:nvSpPr>
        <xdr:cNvPr id="471" name="円/楕円 470"/>
        <xdr:cNvSpPr/>
      </xdr:nvSpPr>
      <xdr:spPr>
        <a:xfrm>
          <a:off x="14351000" y="284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19880</xdr:rowOff>
    </xdr:from>
    <xdr:ext cx="762000" cy="259045"/>
    <xdr:sp macro="" textlink="">
      <xdr:nvSpPr>
        <xdr:cNvPr id="472" name="テキスト ボックス 471"/>
        <xdr:cNvSpPr txBox="1"/>
      </xdr:nvSpPr>
      <xdr:spPr>
        <a:xfrm>
          <a:off x="14020800" y="293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99517</xdr:rowOff>
    </xdr:from>
    <xdr:to>
      <xdr:col>19</xdr:col>
      <xdr:colOff>533400</xdr:colOff>
      <xdr:row>18</xdr:row>
      <xdr:rowOff>29667</xdr:rowOff>
    </xdr:to>
    <xdr:sp macro="" textlink="">
      <xdr:nvSpPr>
        <xdr:cNvPr id="473" name="円/楕円 472"/>
        <xdr:cNvSpPr/>
      </xdr:nvSpPr>
      <xdr:spPr>
        <a:xfrm>
          <a:off x="13462000" y="301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14444</xdr:rowOff>
    </xdr:from>
    <xdr:ext cx="762000" cy="259045"/>
    <xdr:sp macro="" textlink="">
      <xdr:nvSpPr>
        <xdr:cNvPr id="474" name="テキスト ボックス 473"/>
        <xdr:cNvSpPr txBox="1"/>
      </xdr:nvSpPr>
      <xdr:spPr>
        <a:xfrm>
          <a:off x="13131800" y="31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埼玉県横瀬町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8,518
8,461
49.36
3,690,835
3,520,445
159,808
2,326,831
3,180,582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45.8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退職者数の増により市町村総合事務組合負担金（退職手当）が前年度より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20,449</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千円増となったことなどにより、</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1.4</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％の増となった。</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給与費については、定員適正化計画、</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人事院勧告に伴う給与表の改定などに基づき</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、今後も人口に見合った職員数を確保することで、他市町村と比較しても適正な人件費となるよう努める。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42</xdr:row>
      <xdr:rowOff>20320</xdr:rowOff>
    </xdr:to>
    <xdr:cxnSp macro="">
      <xdr:nvCxnSpPr>
        <xdr:cNvPr id="61" name="直線コネクタ 60"/>
        <xdr:cNvCxnSpPr/>
      </xdr:nvCxnSpPr>
      <xdr:spPr>
        <a:xfrm flipV="1">
          <a:off x="4826000" y="57734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163847</xdr:rowOff>
    </xdr:from>
    <xdr:ext cx="762000" cy="259045"/>
    <xdr:sp macro="" textlink="">
      <xdr:nvSpPr>
        <xdr:cNvPr id="62" name="人件費最小値テキスト"/>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42</xdr:row>
      <xdr:rowOff>20320</xdr:rowOff>
    </xdr:from>
    <xdr:to>
      <xdr:col>7</xdr:col>
      <xdr:colOff>104775</xdr:colOff>
      <xdr:row>42</xdr:row>
      <xdr:rowOff>20320</xdr:rowOff>
    </xdr:to>
    <xdr:cxnSp macro="">
      <xdr:nvCxnSpPr>
        <xdr:cNvPr id="63" name="直線コネクタ 62"/>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69850</xdr:rowOff>
    </xdr:from>
    <xdr:to>
      <xdr:col>7</xdr:col>
      <xdr:colOff>15875</xdr:colOff>
      <xdr:row>38</xdr:row>
      <xdr:rowOff>5080</xdr:rowOff>
    </xdr:to>
    <xdr:cxnSp macro="">
      <xdr:nvCxnSpPr>
        <xdr:cNvPr id="66" name="直線コネクタ 65"/>
        <xdr:cNvCxnSpPr/>
      </xdr:nvCxnSpPr>
      <xdr:spPr>
        <a:xfrm>
          <a:off x="3987800" y="64135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8" name="フローチャート :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69850</xdr:rowOff>
    </xdr:from>
    <xdr:to>
      <xdr:col>5</xdr:col>
      <xdr:colOff>549275</xdr:colOff>
      <xdr:row>37</xdr:row>
      <xdr:rowOff>123190</xdr:rowOff>
    </xdr:to>
    <xdr:cxnSp macro="">
      <xdr:nvCxnSpPr>
        <xdr:cNvPr id="69" name="直線コネクタ 68"/>
        <xdr:cNvCxnSpPr/>
      </xdr:nvCxnSpPr>
      <xdr:spPr>
        <a:xfrm flipV="1">
          <a:off x="3098800" y="6413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34290</xdr:rowOff>
    </xdr:from>
    <xdr:to>
      <xdr:col>5</xdr:col>
      <xdr:colOff>600075</xdr:colOff>
      <xdr:row>37</xdr:row>
      <xdr:rowOff>135890</xdr:rowOff>
    </xdr:to>
    <xdr:sp macro="" textlink="">
      <xdr:nvSpPr>
        <xdr:cNvPr id="70" name="フローチャート :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120667</xdr:rowOff>
    </xdr:from>
    <xdr:ext cx="736600" cy="259045"/>
    <xdr:sp macro="" textlink="">
      <xdr:nvSpPr>
        <xdr:cNvPr id="71" name="テキスト ボックス 70"/>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123190</xdr:rowOff>
    </xdr:from>
    <xdr:to>
      <xdr:col>4</xdr:col>
      <xdr:colOff>346075</xdr:colOff>
      <xdr:row>38</xdr:row>
      <xdr:rowOff>35560</xdr:rowOff>
    </xdr:to>
    <xdr:cxnSp macro="">
      <xdr:nvCxnSpPr>
        <xdr:cNvPr id="72" name="直線コネクタ 71"/>
        <xdr:cNvCxnSpPr/>
      </xdr:nvCxnSpPr>
      <xdr:spPr>
        <a:xfrm flipV="1">
          <a:off x="2209800" y="64668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35560</xdr:rowOff>
    </xdr:from>
    <xdr:to>
      <xdr:col>3</xdr:col>
      <xdr:colOff>142875</xdr:colOff>
      <xdr:row>38</xdr:row>
      <xdr:rowOff>81280</xdr:rowOff>
    </xdr:to>
    <xdr:cxnSp macro="">
      <xdr:nvCxnSpPr>
        <xdr:cNvPr id="75" name="直線コネクタ 74"/>
        <xdr:cNvCxnSpPr/>
      </xdr:nvCxnSpPr>
      <xdr:spPr>
        <a:xfrm flipV="1">
          <a:off x="1320800" y="6550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7" name="テキスト ボックス 76"/>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9" name="テキスト ボックス 78"/>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125730</xdr:rowOff>
    </xdr:from>
    <xdr:to>
      <xdr:col>7</xdr:col>
      <xdr:colOff>66675</xdr:colOff>
      <xdr:row>38</xdr:row>
      <xdr:rowOff>55880</xdr:rowOff>
    </xdr:to>
    <xdr:sp macro="" textlink="">
      <xdr:nvSpPr>
        <xdr:cNvPr id="85" name="円/楕円 84"/>
        <xdr:cNvSpPr/>
      </xdr:nvSpPr>
      <xdr:spPr>
        <a:xfrm>
          <a:off x="47752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97807</xdr:rowOff>
    </xdr:from>
    <xdr:ext cx="762000" cy="259045"/>
    <xdr:sp macro="" textlink="">
      <xdr:nvSpPr>
        <xdr:cNvPr id="86" name="人件費該当値テキスト"/>
        <xdr:cNvSpPr txBox="1"/>
      </xdr:nvSpPr>
      <xdr:spPr>
        <a:xfrm>
          <a:off x="4914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19050</xdr:rowOff>
    </xdr:from>
    <xdr:to>
      <xdr:col>5</xdr:col>
      <xdr:colOff>600075</xdr:colOff>
      <xdr:row>37</xdr:row>
      <xdr:rowOff>120650</xdr:rowOff>
    </xdr:to>
    <xdr:sp macro="" textlink="">
      <xdr:nvSpPr>
        <xdr:cNvPr id="87" name="円/楕円 86"/>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88" name="テキスト ボックス 87"/>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72390</xdr:rowOff>
    </xdr:from>
    <xdr:to>
      <xdr:col>4</xdr:col>
      <xdr:colOff>396875</xdr:colOff>
      <xdr:row>38</xdr:row>
      <xdr:rowOff>2540</xdr:rowOff>
    </xdr:to>
    <xdr:sp macro="" textlink="">
      <xdr:nvSpPr>
        <xdr:cNvPr id="89" name="円/楕円 88"/>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158767</xdr:rowOff>
    </xdr:from>
    <xdr:ext cx="762000" cy="259045"/>
    <xdr:sp macro="" textlink="">
      <xdr:nvSpPr>
        <xdr:cNvPr id="90" name="テキスト ボックス 89"/>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156210</xdr:rowOff>
    </xdr:from>
    <xdr:to>
      <xdr:col>3</xdr:col>
      <xdr:colOff>193675</xdr:colOff>
      <xdr:row>38</xdr:row>
      <xdr:rowOff>86360</xdr:rowOff>
    </xdr:to>
    <xdr:sp macro="" textlink="">
      <xdr:nvSpPr>
        <xdr:cNvPr id="91" name="円/楕円 90"/>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71137</xdr:rowOff>
    </xdr:from>
    <xdr:ext cx="762000" cy="259045"/>
    <xdr:sp macro="" textlink="">
      <xdr:nvSpPr>
        <xdr:cNvPr id="92" name="テキスト ボックス 91"/>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93" name="円/楕円 92"/>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116857</xdr:rowOff>
    </xdr:from>
    <xdr:ext cx="762000" cy="259045"/>
    <xdr:sp macro="" textlink="">
      <xdr:nvSpPr>
        <xdr:cNvPr id="94" name="テキスト ボックス 93"/>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新地方公会計制度整備事業や、学校給食運営事業の</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業務委託などの実施により、前年と比較して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39,282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千円の増額となっている。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近年、物件費も増加傾向にあるが、職員のみで対応不可能な業務や、事務の効率化を考えると委託すべき部分も多く、一概には判断が難しいが、経費削減の意識を再度強く持ち、見直しを行うことで経常経費の削減に努め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24130</xdr:rowOff>
    </xdr:to>
    <xdr:cxnSp macro="">
      <xdr:nvCxnSpPr>
        <xdr:cNvPr id="119" name="直線コネクタ 118"/>
        <xdr:cNvCxnSpPr/>
      </xdr:nvCxnSpPr>
      <xdr:spPr>
        <a:xfrm flipV="1">
          <a:off x="16510000" y="261416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0"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1" name="直線コネクタ 120"/>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22"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23" name="直線コネクタ 122"/>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99568</xdr:rowOff>
    </xdr:from>
    <xdr:to>
      <xdr:col>24</xdr:col>
      <xdr:colOff>31750</xdr:colOff>
      <xdr:row>16</xdr:row>
      <xdr:rowOff>140716</xdr:rowOff>
    </xdr:to>
    <xdr:cxnSp macro="">
      <xdr:nvCxnSpPr>
        <xdr:cNvPr id="124" name="直線コネクタ 123"/>
        <xdr:cNvCxnSpPr/>
      </xdr:nvCxnSpPr>
      <xdr:spPr>
        <a:xfrm>
          <a:off x="15671800" y="284276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89425</xdr:rowOff>
    </xdr:from>
    <xdr:ext cx="762000" cy="259045"/>
    <xdr:sp macro="" textlink="">
      <xdr:nvSpPr>
        <xdr:cNvPr id="125"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6" name="フローチャート : 判断 125"/>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90424</xdr:rowOff>
    </xdr:from>
    <xdr:to>
      <xdr:col>22</xdr:col>
      <xdr:colOff>565150</xdr:colOff>
      <xdr:row>16</xdr:row>
      <xdr:rowOff>99568</xdr:rowOff>
    </xdr:to>
    <xdr:cxnSp macro="">
      <xdr:nvCxnSpPr>
        <xdr:cNvPr id="127" name="直線コネクタ 126"/>
        <xdr:cNvCxnSpPr/>
      </xdr:nvCxnSpPr>
      <xdr:spPr>
        <a:xfrm>
          <a:off x="14782800" y="2833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121920</xdr:rowOff>
    </xdr:from>
    <xdr:to>
      <xdr:col>22</xdr:col>
      <xdr:colOff>615950</xdr:colOff>
      <xdr:row>17</xdr:row>
      <xdr:rowOff>52070</xdr:rowOff>
    </xdr:to>
    <xdr:sp macro="" textlink="">
      <xdr:nvSpPr>
        <xdr:cNvPr id="128" name="フローチャート :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36847</xdr:rowOff>
    </xdr:from>
    <xdr:ext cx="736600" cy="259045"/>
    <xdr:sp macro="" textlink="">
      <xdr:nvSpPr>
        <xdr:cNvPr id="129" name="テキスト ボックス 128"/>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90424</xdr:rowOff>
    </xdr:from>
    <xdr:to>
      <xdr:col>21</xdr:col>
      <xdr:colOff>361950</xdr:colOff>
      <xdr:row>16</xdr:row>
      <xdr:rowOff>122428</xdr:rowOff>
    </xdr:to>
    <xdr:cxnSp macro="">
      <xdr:nvCxnSpPr>
        <xdr:cNvPr id="130" name="直線コネクタ 129"/>
        <xdr:cNvCxnSpPr/>
      </xdr:nvCxnSpPr>
      <xdr:spPr>
        <a:xfrm flipV="1">
          <a:off x="13893800" y="2833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117348</xdr:rowOff>
    </xdr:from>
    <xdr:to>
      <xdr:col>21</xdr:col>
      <xdr:colOff>412750</xdr:colOff>
      <xdr:row>17</xdr:row>
      <xdr:rowOff>47498</xdr:rowOff>
    </xdr:to>
    <xdr:sp macro="" textlink="">
      <xdr:nvSpPr>
        <xdr:cNvPr id="131" name="フローチャート : 判断 130"/>
        <xdr:cNvSpPr/>
      </xdr:nvSpPr>
      <xdr:spPr>
        <a:xfrm>
          <a:off x="14732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32275</xdr:rowOff>
    </xdr:from>
    <xdr:ext cx="762000" cy="259045"/>
    <xdr:sp macro="" textlink="">
      <xdr:nvSpPr>
        <xdr:cNvPr id="132" name="テキスト ボックス 131"/>
        <xdr:cNvSpPr txBox="1"/>
      </xdr:nvSpPr>
      <xdr:spPr>
        <a:xfrm>
          <a:off x="14401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90424</xdr:rowOff>
    </xdr:from>
    <xdr:to>
      <xdr:col>20</xdr:col>
      <xdr:colOff>158750</xdr:colOff>
      <xdr:row>16</xdr:row>
      <xdr:rowOff>122428</xdr:rowOff>
    </xdr:to>
    <xdr:cxnSp macro="">
      <xdr:nvCxnSpPr>
        <xdr:cNvPr id="133" name="直線コネクタ 132"/>
        <xdr:cNvCxnSpPr/>
      </xdr:nvCxnSpPr>
      <xdr:spPr>
        <a:xfrm>
          <a:off x="13004800" y="2833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89916</xdr:rowOff>
    </xdr:from>
    <xdr:to>
      <xdr:col>20</xdr:col>
      <xdr:colOff>209550</xdr:colOff>
      <xdr:row>17</xdr:row>
      <xdr:rowOff>20066</xdr:rowOff>
    </xdr:to>
    <xdr:sp macro="" textlink="">
      <xdr:nvSpPr>
        <xdr:cNvPr id="134" name="フローチャート : 判断 133"/>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4843</xdr:rowOff>
    </xdr:from>
    <xdr:ext cx="762000" cy="259045"/>
    <xdr:sp macro="" textlink="">
      <xdr:nvSpPr>
        <xdr:cNvPr id="135" name="テキスト ボックス 134"/>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6" name="フローチャート : 判断 135"/>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144289</xdr:rowOff>
    </xdr:from>
    <xdr:ext cx="762000" cy="259045"/>
    <xdr:sp macro="" textlink="">
      <xdr:nvSpPr>
        <xdr:cNvPr id="137" name="テキスト ボックス 136"/>
        <xdr:cNvSpPr txBox="1"/>
      </xdr:nvSpPr>
      <xdr:spPr>
        <a:xfrm>
          <a:off x="12623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43" name="円/楕円 142"/>
        <xdr:cNvSpPr/>
      </xdr:nvSpPr>
      <xdr:spPr>
        <a:xfrm>
          <a:off x="164592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106443</xdr:rowOff>
    </xdr:from>
    <xdr:ext cx="762000" cy="259045"/>
    <xdr:sp macro="" textlink="">
      <xdr:nvSpPr>
        <xdr:cNvPr id="144" name="物件費該当値テキスト"/>
        <xdr:cNvSpPr txBox="1"/>
      </xdr:nvSpPr>
      <xdr:spPr>
        <a:xfrm>
          <a:off x="16598900" y="267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48768</xdr:rowOff>
    </xdr:from>
    <xdr:to>
      <xdr:col>22</xdr:col>
      <xdr:colOff>615950</xdr:colOff>
      <xdr:row>16</xdr:row>
      <xdr:rowOff>150368</xdr:rowOff>
    </xdr:to>
    <xdr:sp macro="" textlink="">
      <xdr:nvSpPr>
        <xdr:cNvPr id="145" name="円/楕円 144"/>
        <xdr:cNvSpPr/>
      </xdr:nvSpPr>
      <xdr:spPr>
        <a:xfrm>
          <a:off x="15621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160545</xdr:rowOff>
    </xdr:from>
    <xdr:ext cx="736600" cy="259045"/>
    <xdr:sp macro="" textlink="">
      <xdr:nvSpPr>
        <xdr:cNvPr id="146" name="テキスト ボックス 145"/>
        <xdr:cNvSpPr txBox="1"/>
      </xdr:nvSpPr>
      <xdr:spPr>
        <a:xfrm>
          <a:off x="15290800" y="2560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39624</xdr:rowOff>
    </xdr:from>
    <xdr:to>
      <xdr:col>21</xdr:col>
      <xdr:colOff>412750</xdr:colOff>
      <xdr:row>16</xdr:row>
      <xdr:rowOff>141224</xdr:rowOff>
    </xdr:to>
    <xdr:sp macro="" textlink="">
      <xdr:nvSpPr>
        <xdr:cNvPr id="147" name="円/楕円 146"/>
        <xdr:cNvSpPr/>
      </xdr:nvSpPr>
      <xdr:spPr>
        <a:xfrm>
          <a:off x="14732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151401</xdr:rowOff>
    </xdr:from>
    <xdr:ext cx="762000" cy="259045"/>
    <xdr:sp macro="" textlink="">
      <xdr:nvSpPr>
        <xdr:cNvPr id="148" name="テキスト ボックス 147"/>
        <xdr:cNvSpPr txBox="1"/>
      </xdr:nvSpPr>
      <xdr:spPr>
        <a:xfrm>
          <a:off x="14401800" y="25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71628</xdr:rowOff>
    </xdr:from>
    <xdr:to>
      <xdr:col>20</xdr:col>
      <xdr:colOff>209550</xdr:colOff>
      <xdr:row>17</xdr:row>
      <xdr:rowOff>1778</xdr:rowOff>
    </xdr:to>
    <xdr:sp macro="" textlink="">
      <xdr:nvSpPr>
        <xdr:cNvPr id="149" name="円/楕円 148"/>
        <xdr:cNvSpPr/>
      </xdr:nvSpPr>
      <xdr:spPr>
        <a:xfrm>
          <a:off x="13843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50" name="テキスト ボックス 149"/>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39624</xdr:rowOff>
    </xdr:from>
    <xdr:to>
      <xdr:col>19</xdr:col>
      <xdr:colOff>6350</xdr:colOff>
      <xdr:row>16</xdr:row>
      <xdr:rowOff>141224</xdr:rowOff>
    </xdr:to>
    <xdr:sp macro="" textlink="">
      <xdr:nvSpPr>
        <xdr:cNvPr id="151" name="円/楕円 150"/>
        <xdr:cNvSpPr/>
      </xdr:nvSpPr>
      <xdr:spPr>
        <a:xfrm>
          <a:off x="12954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151401</xdr:rowOff>
    </xdr:from>
    <xdr:ext cx="762000" cy="259045"/>
    <xdr:sp macro="" textlink="">
      <xdr:nvSpPr>
        <xdr:cNvPr id="152" name="テキスト ボックス 151"/>
        <xdr:cNvSpPr txBox="1"/>
      </xdr:nvSpPr>
      <xdr:spPr>
        <a:xfrm>
          <a:off x="12623800" y="25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臨時福祉給付金や年金生活者等支援臨時福祉給付金事業などの増により、対前年で</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％の増となっている。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扶助費については、今後も増加傾向にあることは避けられない状況であり、扶助費の適正な見直しだけでなく、他の経常経費についてもより一層の削減に努め、対処することが必要である。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80" name="直線コネクタ 179"/>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1"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2" name="直線コネクタ 181"/>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3"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4" name="直線コネクタ 183"/>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88900</xdr:rowOff>
    </xdr:from>
    <xdr:to>
      <xdr:col>7</xdr:col>
      <xdr:colOff>15875</xdr:colOff>
      <xdr:row>55</xdr:row>
      <xdr:rowOff>146050</xdr:rowOff>
    </xdr:to>
    <xdr:cxnSp macro="">
      <xdr:nvCxnSpPr>
        <xdr:cNvPr id="185" name="直線コネクタ 184"/>
        <xdr:cNvCxnSpPr/>
      </xdr:nvCxnSpPr>
      <xdr:spPr>
        <a:xfrm>
          <a:off x="3987800" y="95186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6"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7" name="フローチャート : 判断 186"/>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88900</xdr:rowOff>
    </xdr:from>
    <xdr:to>
      <xdr:col>5</xdr:col>
      <xdr:colOff>549275</xdr:colOff>
      <xdr:row>55</xdr:row>
      <xdr:rowOff>127000</xdr:rowOff>
    </xdr:to>
    <xdr:cxnSp macro="">
      <xdr:nvCxnSpPr>
        <xdr:cNvPr id="188" name="直線コネクタ 187"/>
        <xdr:cNvCxnSpPr/>
      </xdr:nvCxnSpPr>
      <xdr:spPr>
        <a:xfrm flipV="1">
          <a:off x="3098800" y="9518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9" name="フローチャート : 判断 188"/>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90" name="テキスト ボックス 189"/>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50800</xdr:rowOff>
    </xdr:from>
    <xdr:to>
      <xdr:col>4</xdr:col>
      <xdr:colOff>346075</xdr:colOff>
      <xdr:row>55</xdr:row>
      <xdr:rowOff>127000</xdr:rowOff>
    </xdr:to>
    <xdr:cxnSp macro="">
      <xdr:nvCxnSpPr>
        <xdr:cNvPr id="191" name="直線コネクタ 190"/>
        <xdr:cNvCxnSpPr/>
      </xdr:nvCxnSpPr>
      <xdr:spPr>
        <a:xfrm>
          <a:off x="2209800" y="9480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2" name="フローチャート : 判断 191"/>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193" name="テキスト ボックス 192"/>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50800</xdr:rowOff>
    </xdr:from>
    <xdr:to>
      <xdr:col>3</xdr:col>
      <xdr:colOff>142875</xdr:colOff>
      <xdr:row>55</xdr:row>
      <xdr:rowOff>146050</xdr:rowOff>
    </xdr:to>
    <xdr:cxnSp macro="">
      <xdr:nvCxnSpPr>
        <xdr:cNvPr id="194" name="直線コネクタ 193"/>
        <xdr:cNvCxnSpPr/>
      </xdr:nvCxnSpPr>
      <xdr:spPr>
        <a:xfrm flipV="1">
          <a:off x="1320800" y="9480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5" name="フローチャート : 判断 194"/>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196" name="テキスト ボックス 195"/>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197" name="フローチャート : 判断 196"/>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111777</xdr:rowOff>
    </xdr:from>
    <xdr:ext cx="762000" cy="259045"/>
    <xdr:sp macro="" textlink="">
      <xdr:nvSpPr>
        <xdr:cNvPr id="198" name="テキスト ボックス 197"/>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204" name="円/楕円 203"/>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111777</xdr:rowOff>
    </xdr:from>
    <xdr:ext cx="762000" cy="259045"/>
    <xdr:sp macro="" textlink="">
      <xdr:nvSpPr>
        <xdr:cNvPr id="205" name="扶助費該当値テキスト"/>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38100</xdr:rowOff>
    </xdr:from>
    <xdr:to>
      <xdr:col>5</xdr:col>
      <xdr:colOff>600075</xdr:colOff>
      <xdr:row>55</xdr:row>
      <xdr:rowOff>139700</xdr:rowOff>
    </xdr:to>
    <xdr:sp macro="" textlink="">
      <xdr:nvSpPr>
        <xdr:cNvPr id="206" name="円/楕円 205"/>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149877</xdr:rowOff>
    </xdr:from>
    <xdr:ext cx="736600" cy="259045"/>
    <xdr:sp macro="" textlink="">
      <xdr:nvSpPr>
        <xdr:cNvPr id="207" name="テキスト ボックス 206"/>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76200</xdr:rowOff>
    </xdr:from>
    <xdr:to>
      <xdr:col>4</xdr:col>
      <xdr:colOff>396875</xdr:colOff>
      <xdr:row>56</xdr:row>
      <xdr:rowOff>6350</xdr:rowOff>
    </xdr:to>
    <xdr:sp macro="" textlink="">
      <xdr:nvSpPr>
        <xdr:cNvPr id="208" name="円/楕円 207"/>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209" name="テキスト ボックス 208"/>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0</xdr:rowOff>
    </xdr:from>
    <xdr:to>
      <xdr:col>3</xdr:col>
      <xdr:colOff>193675</xdr:colOff>
      <xdr:row>55</xdr:row>
      <xdr:rowOff>101600</xdr:rowOff>
    </xdr:to>
    <xdr:sp macro="" textlink="">
      <xdr:nvSpPr>
        <xdr:cNvPr id="210" name="円/楕円 209"/>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211" name="テキスト ボックス 210"/>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12" name="円/楕円 211"/>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213" name="テキスト ボックス 212"/>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国民健康保険特別会計への繰出金の減額などにより、対前年で</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0.7</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％の減となっているが、</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全国平均や埼玉県平均よりもかなり高い水準となっており、繰出基準に基づかない繰出金の見直しを行うことで、比率を低下させていくよう努める。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60</xdr:row>
      <xdr:rowOff>40132</xdr:rowOff>
    </xdr:to>
    <xdr:cxnSp macro="">
      <xdr:nvCxnSpPr>
        <xdr:cNvPr id="238" name="直線コネクタ 237"/>
        <xdr:cNvCxnSpPr/>
      </xdr:nvCxnSpPr>
      <xdr:spPr>
        <a:xfrm flipV="1">
          <a:off x="16510000" y="9385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9"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40" name="直線コネクタ 239"/>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41" name="その他最大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42" name="直線コネクタ 241"/>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143002</xdr:rowOff>
    </xdr:from>
    <xdr:to>
      <xdr:col>24</xdr:col>
      <xdr:colOff>31750</xdr:colOff>
      <xdr:row>58</xdr:row>
      <xdr:rowOff>3556</xdr:rowOff>
    </xdr:to>
    <xdr:cxnSp macro="">
      <xdr:nvCxnSpPr>
        <xdr:cNvPr id="243" name="直線コネクタ 242"/>
        <xdr:cNvCxnSpPr/>
      </xdr:nvCxnSpPr>
      <xdr:spPr>
        <a:xfrm flipV="1">
          <a:off x="15671800" y="991565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161307</xdr:rowOff>
    </xdr:from>
    <xdr:ext cx="762000" cy="259045"/>
    <xdr:sp macro="" textlink="">
      <xdr:nvSpPr>
        <xdr:cNvPr id="244"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5" name="フローチャート : 判断 24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3556</xdr:rowOff>
    </xdr:from>
    <xdr:to>
      <xdr:col>22</xdr:col>
      <xdr:colOff>565150</xdr:colOff>
      <xdr:row>58</xdr:row>
      <xdr:rowOff>3556</xdr:rowOff>
    </xdr:to>
    <xdr:cxnSp macro="">
      <xdr:nvCxnSpPr>
        <xdr:cNvPr id="246" name="直線コネクタ 245"/>
        <xdr:cNvCxnSpPr/>
      </xdr:nvCxnSpPr>
      <xdr:spPr>
        <a:xfrm>
          <a:off x="14782800" y="99476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117348</xdr:rowOff>
    </xdr:from>
    <xdr:to>
      <xdr:col>22</xdr:col>
      <xdr:colOff>615950</xdr:colOff>
      <xdr:row>57</xdr:row>
      <xdr:rowOff>47498</xdr:rowOff>
    </xdr:to>
    <xdr:sp macro="" textlink="">
      <xdr:nvSpPr>
        <xdr:cNvPr id="247" name="フローチャート : 判断 246"/>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57675</xdr:rowOff>
    </xdr:from>
    <xdr:ext cx="736600" cy="259045"/>
    <xdr:sp macro="" textlink="">
      <xdr:nvSpPr>
        <xdr:cNvPr id="248" name="テキスト ボックス 247"/>
        <xdr:cNvSpPr txBox="1"/>
      </xdr:nvSpPr>
      <xdr:spPr>
        <a:xfrm>
          <a:off x="15290800" y="948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92710</xdr:rowOff>
    </xdr:from>
    <xdr:to>
      <xdr:col>21</xdr:col>
      <xdr:colOff>361950</xdr:colOff>
      <xdr:row>58</xdr:row>
      <xdr:rowOff>3556</xdr:rowOff>
    </xdr:to>
    <xdr:cxnSp macro="">
      <xdr:nvCxnSpPr>
        <xdr:cNvPr id="249" name="直線コネクタ 248"/>
        <xdr:cNvCxnSpPr/>
      </xdr:nvCxnSpPr>
      <xdr:spPr>
        <a:xfrm>
          <a:off x="13893800" y="986536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0" name="フローチャート : 判断 24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62247</xdr:rowOff>
    </xdr:from>
    <xdr:ext cx="762000" cy="259045"/>
    <xdr:sp macro="" textlink="">
      <xdr:nvSpPr>
        <xdr:cNvPr id="251" name="テキスト ボックス 250"/>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92710</xdr:rowOff>
    </xdr:from>
    <xdr:to>
      <xdr:col>20</xdr:col>
      <xdr:colOff>158750</xdr:colOff>
      <xdr:row>57</xdr:row>
      <xdr:rowOff>97282</xdr:rowOff>
    </xdr:to>
    <xdr:cxnSp macro="">
      <xdr:nvCxnSpPr>
        <xdr:cNvPr id="252" name="直線コネクタ 251"/>
        <xdr:cNvCxnSpPr/>
      </xdr:nvCxnSpPr>
      <xdr:spPr>
        <a:xfrm flipV="1">
          <a:off x="13004800" y="98653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53" name="フローチャート : 判断 252"/>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30243</xdr:rowOff>
    </xdr:from>
    <xdr:ext cx="762000" cy="259045"/>
    <xdr:sp macro="" textlink="">
      <xdr:nvSpPr>
        <xdr:cNvPr id="254" name="テキスト ボックス 253"/>
        <xdr:cNvSpPr txBox="1"/>
      </xdr:nvSpPr>
      <xdr:spPr>
        <a:xfrm>
          <a:off x="13512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55" name="フローチャート : 判断 254"/>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30243</xdr:rowOff>
    </xdr:from>
    <xdr:ext cx="762000" cy="259045"/>
    <xdr:sp macro="" textlink="">
      <xdr:nvSpPr>
        <xdr:cNvPr id="256" name="テキスト ボックス 255"/>
        <xdr:cNvSpPr txBox="1"/>
      </xdr:nvSpPr>
      <xdr:spPr>
        <a:xfrm>
          <a:off x="12623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92202</xdr:rowOff>
    </xdr:from>
    <xdr:to>
      <xdr:col>24</xdr:col>
      <xdr:colOff>82550</xdr:colOff>
      <xdr:row>58</xdr:row>
      <xdr:rowOff>22352</xdr:rowOff>
    </xdr:to>
    <xdr:sp macro="" textlink="">
      <xdr:nvSpPr>
        <xdr:cNvPr id="262" name="円/楕円 261"/>
        <xdr:cNvSpPr/>
      </xdr:nvSpPr>
      <xdr:spPr>
        <a:xfrm>
          <a:off x="164592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64279</xdr:rowOff>
    </xdr:from>
    <xdr:ext cx="762000" cy="259045"/>
    <xdr:sp macro="" textlink="">
      <xdr:nvSpPr>
        <xdr:cNvPr id="263" name="その他該当値テキスト"/>
        <xdr:cNvSpPr txBox="1"/>
      </xdr:nvSpPr>
      <xdr:spPr>
        <a:xfrm>
          <a:off x="165989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124206</xdr:rowOff>
    </xdr:from>
    <xdr:to>
      <xdr:col>22</xdr:col>
      <xdr:colOff>615950</xdr:colOff>
      <xdr:row>58</xdr:row>
      <xdr:rowOff>54356</xdr:rowOff>
    </xdr:to>
    <xdr:sp macro="" textlink="">
      <xdr:nvSpPr>
        <xdr:cNvPr id="264" name="円/楕円 263"/>
        <xdr:cNvSpPr/>
      </xdr:nvSpPr>
      <xdr:spPr>
        <a:xfrm>
          <a:off x="15621000" y="98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39133</xdr:rowOff>
    </xdr:from>
    <xdr:ext cx="736600" cy="259045"/>
    <xdr:sp macro="" textlink="">
      <xdr:nvSpPr>
        <xdr:cNvPr id="265" name="テキスト ボックス 264"/>
        <xdr:cNvSpPr txBox="1"/>
      </xdr:nvSpPr>
      <xdr:spPr>
        <a:xfrm>
          <a:off x="15290800" y="9983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124206</xdr:rowOff>
    </xdr:from>
    <xdr:to>
      <xdr:col>21</xdr:col>
      <xdr:colOff>412750</xdr:colOff>
      <xdr:row>58</xdr:row>
      <xdr:rowOff>54356</xdr:rowOff>
    </xdr:to>
    <xdr:sp macro="" textlink="">
      <xdr:nvSpPr>
        <xdr:cNvPr id="266" name="円/楕円 265"/>
        <xdr:cNvSpPr/>
      </xdr:nvSpPr>
      <xdr:spPr>
        <a:xfrm>
          <a:off x="14732000" y="98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39133</xdr:rowOff>
    </xdr:from>
    <xdr:ext cx="762000" cy="259045"/>
    <xdr:sp macro="" textlink="">
      <xdr:nvSpPr>
        <xdr:cNvPr id="267" name="テキスト ボックス 266"/>
        <xdr:cNvSpPr txBox="1"/>
      </xdr:nvSpPr>
      <xdr:spPr>
        <a:xfrm>
          <a:off x="14401800" y="998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41910</xdr:rowOff>
    </xdr:from>
    <xdr:to>
      <xdr:col>20</xdr:col>
      <xdr:colOff>209550</xdr:colOff>
      <xdr:row>57</xdr:row>
      <xdr:rowOff>143510</xdr:rowOff>
    </xdr:to>
    <xdr:sp macro="" textlink="">
      <xdr:nvSpPr>
        <xdr:cNvPr id="268" name="円/楕円 267"/>
        <xdr:cNvSpPr/>
      </xdr:nvSpPr>
      <xdr:spPr>
        <a:xfrm>
          <a:off x="13843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128287</xdr:rowOff>
    </xdr:from>
    <xdr:ext cx="762000" cy="259045"/>
    <xdr:sp macro="" textlink="">
      <xdr:nvSpPr>
        <xdr:cNvPr id="269" name="テキスト ボックス 268"/>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46482</xdr:rowOff>
    </xdr:from>
    <xdr:to>
      <xdr:col>19</xdr:col>
      <xdr:colOff>6350</xdr:colOff>
      <xdr:row>57</xdr:row>
      <xdr:rowOff>148082</xdr:rowOff>
    </xdr:to>
    <xdr:sp macro="" textlink="">
      <xdr:nvSpPr>
        <xdr:cNvPr id="270" name="円/楕円 269"/>
        <xdr:cNvSpPr/>
      </xdr:nvSpPr>
      <xdr:spPr>
        <a:xfrm>
          <a:off x="129540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132859</xdr:rowOff>
    </xdr:from>
    <xdr:ext cx="762000" cy="259045"/>
    <xdr:sp macro="" textlink="">
      <xdr:nvSpPr>
        <xdr:cNvPr id="271" name="テキスト ボックス 270"/>
        <xdr:cNvSpPr txBox="1"/>
      </xdr:nvSpPr>
      <xdr:spPr>
        <a:xfrm>
          <a:off x="12623800" y="990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上水道事業の統合及び常備消防事業費の増によるちちぶ広域市町村圏組合への補助金が、前年と比較して</a:t>
          </a:r>
          <a:r>
            <a:rPr kumimoji="1" lang="en-US" altLang="ja-JP" sz="1300">
              <a:latin typeface="ＭＳ Ｐゴシック"/>
            </a:rPr>
            <a:t>34,752</a:t>
          </a:r>
          <a:r>
            <a:rPr kumimoji="1" lang="ja-JP" altLang="en-US" sz="1300">
              <a:latin typeface="ＭＳ Ｐゴシック"/>
            </a:rPr>
            <a:t>千円の増額となっている。</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前年度に引き続いて全国平均、埼玉県平均よりも高い水準となっており、各補助費について、引き続き必要な補助なのか、適正に見直しを行い、経費の削減を検討していく。</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136144</xdr:rowOff>
    </xdr:from>
    <xdr:to>
      <xdr:col>24</xdr:col>
      <xdr:colOff>31750</xdr:colOff>
      <xdr:row>40</xdr:row>
      <xdr:rowOff>104140</xdr:rowOff>
    </xdr:to>
    <xdr:cxnSp macro="">
      <xdr:nvCxnSpPr>
        <xdr:cNvPr id="296" name="直線コネクタ 295"/>
        <xdr:cNvCxnSpPr/>
      </xdr:nvCxnSpPr>
      <xdr:spPr>
        <a:xfrm flipV="1">
          <a:off x="16510000" y="59654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298" name="直線コネクタ 29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51071</xdr:rowOff>
    </xdr:from>
    <xdr:ext cx="762000" cy="259045"/>
    <xdr:sp macro="" textlink="">
      <xdr:nvSpPr>
        <xdr:cNvPr id="299"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34</xdr:row>
      <xdr:rowOff>136144</xdr:rowOff>
    </xdr:from>
    <xdr:to>
      <xdr:col>24</xdr:col>
      <xdr:colOff>120650</xdr:colOff>
      <xdr:row>34</xdr:row>
      <xdr:rowOff>136144</xdr:rowOff>
    </xdr:to>
    <xdr:cxnSp macro="">
      <xdr:nvCxnSpPr>
        <xdr:cNvPr id="300" name="直線コネクタ 299"/>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65278</xdr:rowOff>
    </xdr:from>
    <xdr:to>
      <xdr:col>24</xdr:col>
      <xdr:colOff>31750</xdr:colOff>
      <xdr:row>37</xdr:row>
      <xdr:rowOff>115570</xdr:rowOff>
    </xdr:to>
    <xdr:cxnSp macro="">
      <xdr:nvCxnSpPr>
        <xdr:cNvPr id="301" name="直線コネクタ 300"/>
        <xdr:cNvCxnSpPr/>
      </xdr:nvCxnSpPr>
      <xdr:spPr>
        <a:xfrm>
          <a:off x="15671800" y="64089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302"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3" name="フローチャート : 判断 30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65278</xdr:rowOff>
    </xdr:from>
    <xdr:to>
      <xdr:col>22</xdr:col>
      <xdr:colOff>565150</xdr:colOff>
      <xdr:row>37</xdr:row>
      <xdr:rowOff>92710</xdr:rowOff>
    </xdr:to>
    <xdr:cxnSp macro="">
      <xdr:nvCxnSpPr>
        <xdr:cNvPr id="304" name="直線コネクタ 303"/>
        <xdr:cNvCxnSpPr/>
      </xdr:nvCxnSpPr>
      <xdr:spPr>
        <a:xfrm flipV="1">
          <a:off x="14782800" y="64089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xdr:rowOff>
    </xdr:from>
    <xdr:to>
      <xdr:col>22</xdr:col>
      <xdr:colOff>615950</xdr:colOff>
      <xdr:row>37</xdr:row>
      <xdr:rowOff>102362</xdr:rowOff>
    </xdr:to>
    <xdr:sp macro="" textlink="">
      <xdr:nvSpPr>
        <xdr:cNvPr id="305" name="フローチャート : 判断 304"/>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112539</xdr:rowOff>
    </xdr:from>
    <xdr:ext cx="736600" cy="259045"/>
    <xdr:sp macro="" textlink="">
      <xdr:nvSpPr>
        <xdr:cNvPr id="306" name="テキスト ボックス 305"/>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74422</xdr:rowOff>
    </xdr:from>
    <xdr:to>
      <xdr:col>21</xdr:col>
      <xdr:colOff>361950</xdr:colOff>
      <xdr:row>37</xdr:row>
      <xdr:rowOff>92710</xdr:rowOff>
    </xdr:to>
    <xdr:cxnSp macro="">
      <xdr:nvCxnSpPr>
        <xdr:cNvPr id="307" name="直線コネクタ 306"/>
        <xdr:cNvCxnSpPr/>
      </xdr:nvCxnSpPr>
      <xdr:spPr>
        <a:xfrm>
          <a:off x="13893800" y="64180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08" name="フローチャート : 判断 307"/>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103395</xdr:rowOff>
    </xdr:from>
    <xdr:ext cx="762000" cy="259045"/>
    <xdr:sp macro="" textlink="">
      <xdr:nvSpPr>
        <xdr:cNvPr id="309" name="テキスト ボックス 308"/>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60706</xdr:rowOff>
    </xdr:from>
    <xdr:to>
      <xdr:col>20</xdr:col>
      <xdr:colOff>158750</xdr:colOff>
      <xdr:row>37</xdr:row>
      <xdr:rowOff>74422</xdr:rowOff>
    </xdr:to>
    <xdr:cxnSp macro="">
      <xdr:nvCxnSpPr>
        <xdr:cNvPr id="310" name="直線コネクタ 309"/>
        <xdr:cNvCxnSpPr/>
      </xdr:nvCxnSpPr>
      <xdr:spPr>
        <a:xfrm>
          <a:off x="13004800" y="64043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1" name="フローチャート : 判断 310"/>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2" name="テキスト ボックス 311"/>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3" name="フローチャート : 判断 312"/>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89679</xdr:rowOff>
    </xdr:from>
    <xdr:ext cx="762000" cy="259045"/>
    <xdr:sp macro="" textlink="">
      <xdr:nvSpPr>
        <xdr:cNvPr id="314" name="テキスト ボックス 313"/>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64770</xdr:rowOff>
    </xdr:from>
    <xdr:to>
      <xdr:col>24</xdr:col>
      <xdr:colOff>82550</xdr:colOff>
      <xdr:row>37</xdr:row>
      <xdr:rowOff>166370</xdr:rowOff>
    </xdr:to>
    <xdr:sp macro="" textlink="">
      <xdr:nvSpPr>
        <xdr:cNvPr id="320" name="円/楕円 319"/>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36847</xdr:rowOff>
    </xdr:from>
    <xdr:ext cx="762000" cy="259045"/>
    <xdr:sp macro="" textlink="">
      <xdr:nvSpPr>
        <xdr:cNvPr id="321" name="補助費等該当値テキスト"/>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14478</xdr:rowOff>
    </xdr:from>
    <xdr:to>
      <xdr:col>22</xdr:col>
      <xdr:colOff>615950</xdr:colOff>
      <xdr:row>37</xdr:row>
      <xdr:rowOff>116078</xdr:rowOff>
    </xdr:to>
    <xdr:sp macro="" textlink="">
      <xdr:nvSpPr>
        <xdr:cNvPr id="322" name="円/楕円 321"/>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100855</xdr:rowOff>
    </xdr:from>
    <xdr:ext cx="736600" cy="259045"/>
    <xdr:sp macro="" textlink="">
      <xdr:nvSpPr>
        <xdr:cNvPr id="323" name="テキスト ボックス 322"/>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41910</xdr:rowOff>
    </xdr:from>
    <xdr:to>
      <xdr:col>21</xdr:col>
      <xdr:colOff>412750</xdr:colOff>
      <xdr:row>37</xdr:row>
      <xdr:rowOff>143510</xdr:rowOff>
    </xdr:to>
    <xdr:sp macro="" textlink="">
      <xdr:nvSpPr>
        <xdr:cNvPr id="324" name="円/楕円 323"/>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128287</xdr:rowOff>
    </xdr:from>
    <xdr:ext cx="762000" cy="259045"/>
    <xdr:sp macro="" textlink="">
      <xdr:nvSpPr>
        <xdr:cNvPr id="325" name="テキスト ボックス 324"/>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23622</xdr:rowOff>
    </xdr:from>
    <xdr:to>
      <xdr:col>20</xdr:col>
      <xdr:colOff>209550</xdr:colOff>
      <xdr:row>37</xdr:row>
      <xdr:rowOff>125222</xdr:rowOff>
    </xdr:to>
    <xdr:sp macro="" textlink="">
      <xdr:nvSpPr>
        <xdr:cNvPr id="326" name="円/楕円 325"/>
        <xdr:cNvSpPr/>
      </xdr:nvSpPr>
      <xdr:spPr>
        <a:xfrm>
          <a:off x="13843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109999</xdr:rowOff>
    </xdr:from>
    <xdr:ext cx="762000" cy="259045"/>
    <xdr:sp macro="" textlink="">
      <xdr:nvSpPr>
        <xdr:cNvPr id="327" name="テキスト ボックス 326"/>
        <xdr:cNvSpPr txBox="1"/>
      </xdr:nvSpPr>
      <xdr:spPr>
        <a:xfrm>
          <a:off x="13512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9906</xdr:rowOff>
    </xdr:from>
    <xdr:to>
      <xdr:col>19</xdr:col>
      <xdr:colOff>6350</xdr:colOff>
      <xdr:row>37</xdr:row>
      <xdr:rowOff>111506</xdr:rowOff>
    </xdr:to>
    <xdr:sp macro="" textlink="">
      <xdr:nvSpPr>
        <xdr:cNvPr id="328" name="円/楕円 327"/>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96283</xdr:rowOff>
    </xdr:from>
    <xdr:ext cx="762000" cy="259045"/>
    <xdr:sp macro="" textlink="">
      <xdr:nvSpPr>
        <xdr:cNvPr id="329" name="テキスト ボックス 328"/>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臨時財政対策債（Ｈ２４年度借入）の元金償還の開始により、対前年で</a:t>
          </a:r>
          <a:r>
            <a:rPr kumimoji="1" lang="en-US" altLang="ja-JP" sz="1300">
              <a:latin typeface="ＭＳ Ｐゴシック"/>
            </a:rPr>
            <a:t>16,738</a:t>
          </a:r>
          <a:r>
            <a:rPr kumimoji="1" lang="ja-JP" altLang="en-US" sz="1300">
              <a:latin typeface="ＭＳ Ｐゴシック"/>
            </a:rPr>
            <a:t>千円の増となっている。</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全国平均・埼玉県平均を共に下回ってはいるが、</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引き続き、適正な地方債の発行を計画的に行うことで、公債費の抑制に努める。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82</xdr:row>
      <xdr:rowOff>62230</xdr:rowOff>
    </xdr:to>
    <xdr:cxnSp macro="">
      <xdr:nvCxnSpPr>
        <xdr:cNvPr id="356" name="直線コネクタ 355"/>
        <xdr:cNvCxnSpPr/>
      </xdr:nvCxnSpPr>
      <xdr:spPr>
        <a:xfrm flipV="1">
          <a:off x="4826000" y="126542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34307</xdr:rowOff>
    </xdr:from>
    <xdr:ext cx="762000" cy="259045"/>
    <xdr:sp macro="" textlink="">
      <xdr:nvSpPr>
        <xdr:cNvPr id="357" name="公債費最小値テキスト"/>
        <xdr:cNvSpPr txBox="1"/>
      </xdr:nvSpPr>
      <xdr:spPr>
        <a:xfrm>
          <a:off x="4914900" y="140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612775</xdr:colOff>
      <xdr:row>82</xdr:row>
      <xdr:rowOff>62230</xdr:rowOff>
    </xdr:from>
    <xdr:to>
      <xdr:col>7</xdr:col>
      <xdr:colOff>104775</xdr:colOff>
      <xdr:row>82</xdr:row>
      <xdr:rowOff>62230</xdr:rowOff>
    </xdr:to>
    <xdr:cxnSp macro="">
      <xdr:nvCxnSpPr>
        <xdr:cNvPr id="358" name="直線コネクタ 357"/>
        <xdr:cNvCxnSpPr/>
      </xdr:nvCxnSpPr>
      <xdr:spPr>
        <a:xfrm>
          <a:off x="4737100" y="14121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59"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60" name="直線コネクタ 359"/>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92710</xdr:rowOff>
    </xdr:from>
    <xdr:to>
      <xdr:col>7</xdr:col>
      <xdr:colOff>15875</xdr:colOff>
      <xdr:row>75</xdr:row>
      <xdr:rowOff>123190</xdr:rowOff>
    </xdr:to>
    <xdr:cxnSp macro="">
      <xdr:nvCxnSpPr>
        <xdr:cNvPr id="361" name="直線コネクタ 360"/>
        <xdr:cNvCxnSpPr/>
      </xdr:nvCxnSpPr>
      <xdr:spPr>
        <a:xfrm>
          <a:off x="3987800" y="129514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21607</xdr:rowOff>
    </xdr:from>
    <xdr:ext cx="762000" cy="259045"/>
    <xdr:sp macro="" textlink="">
      <xdr:nvSpPr>
        <xdr:cNvPr id="362" name="公債費平均値テキスト"/>
        <xdr:cNvSpPr txBox="1"/>
      </xdr:nvSpPr>
      <xdr:spPr>
        <a:xfrm>
          <a:off x="4914900" y="13051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63" name="フローチャート : 判断 362"/>
        <xdr:cNvSpPr/>
      </xdr:nvSpPr>
      <xdr:spPr>
        <a:xfrm>
          <a:off x="47752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92710</xdr:rowOff>
    </xdr:from>
    <xdr:to>
      <xdr:col>5</xdr:col>
      <xdr:colOff>549275</xdr:colOff>
      <xdr:row>75</xdr:row>
      <xdr:rowOff>138430</xdr:rowOff>
    </xdr:to>
    <xdr:cxnSp macro="">
      <xdr:nvCxnSpPr>
        <xdr:cNvPr id="364" name="直線コネクタ 363"/>
        <xdr:cNvCxnSpPr/>
      </xdr:nvCxnSpPr>
      <xdr:spPr>
        <a:xfrm flipV="1">
          <a:off x="3098800" y="12951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11430</xdr:rowOff>
    </xdr:from>
    <xdr:to>
      <xdr:col>5</xdr:col>
      <xdr:colOff>600075</xdr:colOff>
      <xdr:row>76</xdr:row>
      <xdr:rowOff>113030</xdr:rowOff>
    </xdr:to>
    <xdr:sp macro="" textlink="">
      <xdr:nvSpPr>
        <xdr:cNvPr id="365" name="フローチャート : 判断 364"/>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97807</xdr:rowOff>
    </xdr:from>
    <xdr:ext cx="736600" cy="259045"/>
    <xdr:sp macro="" textlink="">
      <xdr:nvSpPr>
        <xdr:cNvPr id="366" name="テキスト ボックス 365"/>
        <xdr:cNvSpPr txBox="1"/>
      </xdr:nvSpPr>
      <xdr:spPr>
        <a:xfrm>
          <a:off x="3606800" y="13128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138430</xdr:rowOff>
    </xdr:from>
    <xdr:to>
      <xdr:col>4</xdr:col>
      <xdr:colOff>346075</xdr:colOff>
      <xdr:row>75</xdr:row>
      <xdr:rowOff>153670</xdr:rowOff>
    </xdr:to>
    <xdr:cxnSp macro="">
      <xdr:nvCxnSpPr>
        <xdr:cNvPr id="367" name="直線コネクタ 366"/>
        <xdr:cNvCxnSpPr/>
      </xdr:nvCxnSpPr>
      <xdr:spPr>
        <a:xfrm flipV="1">
          <a:off x="2209800" y="12997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72389</xdr:rowOff>
    </xdr:from>
    <xdr:to>
      <xdr:col>4</xdr:col>
      <xdr:colOff>396875</xdr:colOff>
      <xdr:row>77</xdr:row>
      <xdr:rowOff>2539</xdr:rowOff>
    </xdr:to>
    <xdr:sp macro="" textlink="">
      <xdr:nvSpPr>
        <xdr:cNvPr id="368" name="フローチャート : 判断 367"/>
        <xdr:cNvSpPr/>
      </xdr:nvSpPr>
      <xdr:spPr>
        <a:xfrm>
          <a:off x="3048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158766</xdr:rowOff>
    </xdr:from>
    <xdr:ext cx="762000" cy="259045"/>
    <xdr:sp macro="" textlink="">
      <xdr:nvSpPr>
        <xdr:cNvPr id="369" name="テキスト ボックス 368"/>
        <xdr:cNvSpPr txBox="1"/>
      </xdr:nvSpPr>
      <xdr:spPr>
        <a:xfrm>
          <a:off x="2717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153670</xdr:rowOff>
    </xdr:from>
    <xdr:to>
      <xdr:col>3</xdr:col>
      <xdr:colOff>142875</xdr:colOff>
      <xdr:row>75</xdr:row>
      <xdr:rowOff>168911</xdr:rowOff>
    </xdr:to>
    <xdr:cxnSp macro="">
      <xdr:nvCxnSpPr>
        <xdr:cNvPr id="370" name="直線コネクタ 369"/>
        <xdr:cNvCxnSpPr/>
      </xdr:nvCxnSpPr>
      <xdr:spPr>
        <a:xfrm flipV="1">
          <a:off x="1320800" y="130124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87630</xdr:rowOff>
    </xdr:from>
    <xdr:to>
      <xdr:col>3</xdr:col>
      <xdr:colOff>193675</xdr:colOff>
      <xdr:row>77</xdr:row>
      <xdr:rowOff>17780</xdr:rowOff>
    </xdr:to>
    <xdr:sp macro="" textlink="">
      <xdr:nvSpPr>
        <xdr:cNvPr id="371" name="フローチャート : 判断 370"/>
        <xdr:cNvSpPr/>
      </xdr:nvSpPr>
      <xdr:spPr>
        <a:xfrm>
          <a:off x="2159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2557</xdr:rowOff>
    </xdr:from>
    <xdr:ext cx="762000" cy="259045"/>
    <xdr:sp macro="" textlink="">
      <xdr:nvSpPr>
        <xdr:cNvPr id="372" name="テキスト ボックス 371"/>
        <xdr:cNvSpPr txBox="1"/>
      </xdr:nvSpPr>
      <xdr:spPr>
        <a:xfrm>
          <a:off x="1828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73" name="フローチャート : 判断 372"/>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13988</xdr:rowOff>
    </xdr:from>
    <xdr:ext cx="762000" cy="259045"/>
    <xdr:sp macro="" textlink="">
      <xdr:nvSpPr>
        <xdr:cNvPr id="374" name="テキスト ボックス 373"/>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72390</xdr:rowOff>
    </xdr:from>
    <xdr:to>
      <xdr:col>7</xdr:col>
      <xdr:colOff>66675</xdr:colOff>
      <xdr:row>76</xdr:row>
      <xdr:rowOff>2539</xdr:rowOff>
    </xdr:to>
    <xdr:sp macro="" textlink="">
      <xdr:nvSpPr>
        <xdr:cNvPr id="380" name="円/楕円 379"/>
        <xdr:cNvSpPr/>
      </xdr:nvSpPr>
      <xdr:spPr>
        <a:xfrm>
          <a:off x="4775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88917</xdr:rowOff>
    </xdr:from>
    <xdr:ext cx="762000" cy="259045"/>
    <xdr:sp macro="" textlink="">
      <xdr:nvSpPr>
        <xdr:cNvPr id="381" name="公債費該当値テキスト"/>
        <xdr:cNvSpPr txBox="1"/>
      </xdr:nvSpPr>
      <xdr:spPr>
        <a:xfrm>
          <a:off x="49149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41910</xdr:rowOff>
    </xdr:from>
    <xdr:to>
      <xdr:col>5</xdr:col>
      <xdr:colOff>600075</xdr:colOff>
      <xdr:row>75</xdr:row>
      <xdr:rowOff>143510</xdr:rowOff>
    </xdr:to>
    <xdr:sp macro="" textlink="">
      <xdr:nvSpPr>
        <xdr:cNvPr id="382" name="円/楕円 381"/>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153687</xdr:rowOff>
    </xdr:from>
    <xdr:ext cx="736600" cy="259045"/>
    <xdr:sp macro="" textlink="">
      <xdr:nvSpPr>
        <xdr:cNvPr id="383" name="テキスト ボックス 382"/>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87630</xdr:rowOff>
    </xdr:from>
    <xdr:to>
      <xdr:col>4</xdr:col>
      <xdr:colOff>396875</xdr:colOff>
      <xdr:row>76</xdr:row>
      <xdr:rowOff>17780</xdr:rowOff>
    </xdr:to>
    <xdr:sp macro="" textlink="">
      <xdr:nvSpPr>
        <xdr:cNvPr id="384" name="円/楕円 383"/>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27957</xdr:rowOff>
    </xdr:from>
    <xdr:ext cx="762000" cy="259045"/>
    <xdr:sp macro="" textlink="">
      <xdr:nvSpPr>
        <xdr:cNvPr id="385" name="テキスト ボックス 384"/>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102870</xdr:rowOff>
    </xdr:from>
    <xdr:to>
      <xdr:col>3</xdr:col>
      <xdr:colOff>193675</xdr:colOff>
      <xdr:row>76</xdr:row>
      <xdr:rowOff>33020</xdr:rowOff>
    </xdr:to>
    <xdr:sp macro="" textlink="">
      <xdr:nvSpPr>
        <xdr:cNvPr id="386" name="円/楕円 385"/>
        <xdr:cNvSpPr/>
      </xdr:nvSpPr>
      <xdr:spPr>
        <a:xfrm>
          <a:off x="2159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43197</xdr:rowOff>
    </xdr:from>
    <xdr:ext cx="762000" cy="259045"/>
    <xdr:sp macro="" textlink="">
      <xdr:nvSpPr>
        <xdr:cNvPr id="387" name="テキスト ボックス 386"/>
        <xdr:cNvSpPr txBox="1"/>
      </xdr:nvSpPr>
      <xdr:spPr>
        <a:xfrm>
          <a:off x="1828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118110</xdr:rowOff>
    </xdr:from>
    <xdr:to>
      <xdr:col>1</xdr:col>
      <xdr:colOff>676275</xdr:colOff>
      <xdr:row>76</xdr:row>
      <xdr:rowOff>48261</xdr:rowOff>
    </xdr:to>
    <xdr:sp macro="" textlink="">
      <xdr:nvSpPr>
        <xdr:cNvPr id="388" name="円/楕円 387"/>
        <xdr:cNvSpPr/>
      </xdr:nvSpPr>
      <xdr:spPr>
        <a:xfrm>
          <a:off x="1270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58437</xdr:rowOff>
    </xdr:from>
    <xdr:ext cx="762000" cy="259045"/>
    <xdr:sp macro="" textlink="">
      <xdr:nvSpPr>
        <xdr:cNvPr id="389" name="テキスト ボックス 388"/>
        <xdr:cNvSpPr txBox="1"/>
      </xdr:nvSpPr>
      <xdr:spPr>
        <a:xfrm>
          <a:off x="939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28</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年度は、人件費、扶助費、物件費など多くの費目で前年より増額となったことに伴い、</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3.0</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今後も、計画に基づく人口に見合った職員数の確保や、各補助費について適正なものか見直しを行い、経費の削減に努める。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80</xdr:row>
      <xdr:rowOff>39370</xdr:rowOff>
    </xdr:to>
    <xdr:cxnSp macro="">
      <xdr:nvCxnSpPr>
        <xdr:cNvPr id="417" name="直線コネクタ 416"/>
        <xdr:cNvCxnSpPr/>
      </xdr:nvCxnSpPr>
      <xdr:spPr>
        <a:xfrm flipV="1">
          <a:off x="16510000" y="1264666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18"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19" name="直線コネクタ 418"/>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20"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21" name="直線コネクタ 420"/>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27939</xdr:rowOff>
    </xdr:from>
    <xdr:to>
      <xdr:col>24</xdr:col>
      <xdr:colOff>31750</xdr:colOff>
      <xdr:row>78</xdr:row>
      <xdr:rowOff>142239</xdr:rowOff>
    </xdr:to>
    <xdr:cxnSp macro="">
      <xdr:nvCxnSpPr>
        <xdr:cNvPr id="422" name="直線コネクタ 421"/>
        <xdr:cNvCxnSpPr/>
      </xdr:nvCxnSpPr>
      <xdr:spPr>
        <a:xfrm>
          <a:off x="15671800" y="13401039"/>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115588</xdr:rowOff>
    </xdr:from>
    <xdr:ext cx="762000" cy="259045"/>
    <xdr:sp macro="" textlink="">
      <xdr:nvSpPr>
        <xdr:cNvPr id="423" name="公債費以外平均値テキスト"/>
        <xdr:cNvSpPr txBox="1"/>
      </xdr:nvSpPr>
      <xdr:spPr>
        <a:xfrm>
          <a:off x="16598900" y="13145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24" name="フローチャート : 判断 423"/>
        <xdr:cNvSpPr/>
      </xdr:nvSpPr>
      <xdr:spPr>
        <a:xfrm>
          <a:off x="164592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27939</xdr:rowOff>
    </xdr:from>
    <xdr:to>
      <xdr:col>22</xdr:col>
      <xdr:colOff>565150</xdr:colOff>
      <xdr:row>78</xdr:row>
      <xdr:rowOff>77470</xdr:rowOff>
    </xdr:to>
    <xdr:cxnSp macro="">
      <xdr:nvCxnSpPr>
        <xdr:cNvPr id="425" name="直線コネクタ 424"/>
        <xdr:cNvCxnSpPr/>
      </xdr:nvCxnSpPr>
      <xdr:spPr>
        <a:xfrm flipV="1">
          <a:off x="14782800" y="134010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68580</xdr:rowOff>
    </xdr:from>
    <xdr:to>
      <xdr:col>22</xdr:col>
      <xdr:colOff>615950</xdr:colOff>
      <xdr:row>77</xdr:row>
      <xdr:rowOff>170180</xdr:rowOff>
    </xdr:to>
    <xdr:sp macro="" textlink="">
      <xdr:nvSpPr>
        <xdr:cNvPr id="426" name="フローチャート : 判断 425"/>
        <xdr:cNvSpPr/>
      </xdr:nvSpPr>
      <xdr:spPr>
        <a:xfrm>
          <a:off x="15621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8907</xdr:rowOff>
    </xdr:from>
    <xdr:ext cx="736600" cy="259045"/>
    <xdr:sp macro="" textlink="">
      <xdr:nvSpPr>
        <xdr:cNvPr id="427" name="テキスト ボックス 426"/>
        <xdr:cNvSpPr txBox="1"/>
      </xdr:nvSpPr>
      <xdr:spPr>
        <a:xfrm>
          <a:off x="15290800" y="13039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46989</xdr:rowOff>
    </xdr:from>
    <xdr:to>
      <xdr:col>21</xdr:col>
      <xdr:colOff>361950</xdr:colOff>
      <xdr:row>78</xdr:row>
      <xdr:rowOff>77470</xdr:rowOff>
    </xdr:to>
    <xdr:cxnSp macro="">
      <xdr:nvCxnSpPr>
        <xdr:cNvPr id="428" name="直線コネクタ 427"/>
        <xdr:cNvCxnSpPr/>
      </xdr:nvCxnSpPr>
      <xdr:spPr>
        <a:xfrm>
          <a:off x="13893800" y="134200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9" name="フローチャート : 判断 428"/>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157497</xdr:rowOff>
    </xdr:from>
    <xdr:ext cx="762000" cy="259045"/>
    <xdr:sp macro="" textlink="">
      <xdr:nvSpPr>
        <xdr:cNvPr id="430" name="テキスト ボックス 429"/>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46989</xdr:rowOff>
    </xdr:from>
    <xdr:to>
      <xdr:col>20</xdr:col>
      <xdr:colOff>158750</xdr:colOff>
      <xdr:row>78</xdr:row>
      <xdr:rowOff>54611</xdr:rowOff>
    </xdr:to>
    <xdr:cxnSp macro="">
      <xdr:nvCxnSpPr>
        <xdr:cNvPr id="431" name="直線コネクタ 430"/>
        <xdr:cNvCxnSpPr/>
      </xdr:nvCxnSpPr>
      <xdr:spPr>
        <a:xfrm flipV="1">
          <a:off x="13004800" y="134200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121920</xdr:rowOff>
    </xdr:from>
    <xdr:to>
      <xdr:col>20</xdr:col>
      <xdr:colOff>209550</xdr:colOff>
      <xdr:row>77</xdr:row>
      <xdr:rowOff>52070</xdr:rowOff>
    </xdr:to>
    <xdr:sp macro="" textlink="">
      <xdr:nvSpPr>
        <xdr:cNvPr id="432" name="フローチャート : 判断 431"/>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62247</xdr:rowOff>
    </xdr:from>
    <xdr:ext cx="762000" cy="259045"/>
    <xdr:sp macro="" textlink="">
      <xdr:nvSpPr>
        <xdr:cNvPr id="433" name="テキスト ボックス 432"/>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34" name="フローチャート : 判断 433"/>
        <xdr:cNvSpPr/>
      </xdr:nvSpPr>
      <xdr:spPr>
        <a:xfrm>
          <a:off x="12954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50817</xdr:rowOff>
    </xdr:from>
    <xdr:ext cx="762000" cy="259045"/>
    <xdr:sp macro="" textlink="">
      <xdr:nvSpPr>
        <xdr:cNvPr id="435" name="テキスト ボックス 434"/>
        <xdr:cNvSpPr txBox="1"/>
      </xdr:nvSpPr>
      <xdr:spPr>
        <a:xfrm>
          <a:off x="12623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91439</xdr:rowOff>
    </xdr:from>
    <xdr:to>
      <xdr:col>24</xdr:col>
      <xdr:colOff>82550</xdr:colOff>
      <xdr:row>79</xdr:row>
      <xdr:rowOff>21589</xdr:rowOff>
    </xdr:to>
    <xdr:sp macro="" textlink="">
      <xdr:nvSpPr>
        <xdr:cNvPr id="441" name="円/楕円 440"/>
        <xdr:cNvSpPr/>
      </xdr:nvSpPr>
      <xdr:spPr>
        <a:xfrm>
          <a:off x="164592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63516</xdr:rowOff>
    </xdr:from>
    <xdr:ext cx="762000" cy="259045"/>
    <xdr:sp macro="" textlink="">
      <xdr:nvSpPr>
        <xdr:cNvPr id="442" name="公債費以外該当値テキスト"/>
        <xdr:cNvSpPr txBox="1"/>
      </xdr:nvSpPr>
      <xdr:spPr>
        <a:xfrm>
          <a:off x="165989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148589</xdr:rowOff>
    </xdr:from>
    <xdr:to>
      <xdr:col>22</xdr:col>
      <xdr:colOff>615950</xdr:colOff>
      <xdr:row>78</xdr:row>
      <xdr:rowOff>78739</xdr:rowOff>
    </xdr:to>
    <xdr:sp macro="" textlink="">
      <xdr:nvSpPr>
        <xdr:cNvPr id="443" name="円/楕円 442"/>
        <xdr:cNvSpPr/>
      </xdr:nvSpPr>
      <xdr:spPr>
        <a:xfrm>
          <a:off x="15621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63516</xdr:rowOff>
    </xdr:from>
    <xdr:ext cx="736600" cy="259045"/>
    <xdr:sp macro="" textlink="">
      <xdr:nvSpPr>
        <xdr:cNvPr id="444" name="テキスト ボックス 443"/>
        <xdr:cNvSpPr txBox="1"/>
      </xdr:nvSpPr>
      <xdr:spPr>
        <a:xfrm>
          <a:off x="15290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26670</xdr:rowOff>
    </xdr:from>
    <xdr:to>
      <xdr:col>21</xdr:col>
      <xdr:colOff>412750</xdr:colOff>
      <xdr:row>78</xdr:row>
      <xdr:rowOff>128270</xdr:rowOff>
    </xdr:to>
    <xdr:sp macro="" textlink="">
      <xdr:nvSpPr>
        <xdr:cNvPr id="445" name="円/楕円 444"/>
        <xdr:cNvSpPr/>
      </xdr:nvSpPr>
      <xdr:spPr>
        <a:xfrm>
          <a:off x="14732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113047</xdr:rowOff>
    </xdr:from>
    <xdr:ext cx="762000" cy="259045"/>
    <xdr:sp macro="" textlink="">
      <xdr:nvSpPr>
        <xdr:cNvPr id="446" name="テキスト ボックス 445"/>
        <xdr:cNvSpPr txBox="1"/>
      </xdr:nvSpPr>
      <xdr:spPr>
        <a:xfrm>
          <a:off x="14401800" y="134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167639</xdr:rowOff>
    </xdr:from>
    <xdr:to>
      <xdr:col>20</xdr:col>
      <xdr:colOff>209550</xdr:colOff>
      <xdr:row>78</xdr:row>
      <xdr:rowOff>97789</xdr:rowOff>
    </xdr:to>
    <xdr:sp macro="" textlink="">
      <xdr:nvSpPr>
        <xdr:cNvPr id="447" name="円/楕円 446"/>
        <xdr:cNvSpPr/>
      </xdr:nvSpPr>
      <xdr:spPr>
        <a:xfrm>
          <a:off x="13843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82566</xdr:rowOff>
    </xdr:from>
    <xdr:ext cx="762000" cy="259045"/>
    <xdr:sp macro="" textlink="">
      <xdr:nvSpPr>
        <xdr:cNvPr id="448" name="テキスト ボックス 447"/>
        <xdr:cNvSpPr txBox="1"/>
      </xdr:nvSpPr>
      <xdr:spPr>
        <a:xfrm>
          <a:off x="13512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3811</xdr:rowOff>
    </xdr:from>
    <xdr:to>
      <xdr:col>19</xdr:col>
      <xdr:colOff>6350</xdr:colOff>
      <xdr:row>78</xdr:row>
      <xdr:rowOff>105411</xdr:rowOff>
    </xdr:to>
    <xdr:sp macro="" textlink="">
      <xdr:nvSpPr>
        <xdr:cNvPr id="449" name="円/楕円 448"/>
        <xdr:cNvSpPr/>
      </xdr:nvSpPr>
      <xdr:spPr>
        <a:xfrm>
          <a:off x="12954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90188</xdr:rowOff>
    </xdr:from>
    <xdr:ext cx="762000" cy="259045"/>
    <xdr:sp macro="" textlink="">
      <xdr:nvSpPr>
        <xdr:cNvPr id="450" name="テキスト ボックス 449"/>
        <xdr:cNvSpPr txBox="1"/>
      </xdr:nvSpPr>
      <xdr:spPr>
        <a:xfrm>
          <a:off x="12623800" y="1346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埼玉県横瀬町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170990</xdr:rowOff>
    </xdr:from>
    <xdr:to>
      <xdr:col>4</xdr:col>
      <xdr:colOff>1117600</xdr:colOff>
      <xdr:row>18</xdr:row>
      <xdr:rowOff>163523</xdr:rowOff>
    </xdr:to>
    <xdr:cxnSp macro="">
      <xdr:nvCxnSpPr>
        <xdr:cNvPr id="45" name="直線コネクタ 44"/>
        <xdr:cNvCxnSpPr/>
      </xdr:nvCxnSpPr>
      <xdr:spPr bwMode="auto">
        <a:xfrm flipV="1">
          <a:off x="5651500" y="2104565"/>
          <a:ext cx="0" cy="11926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135600</xdr:rowOff>
    </xdr:from>
    <xdr:ext cx="762000" cy="259045"/>
    <xdr:sp macro="" textlink="">
      <xdr:nvSpPr>
        <xdr:cNvPr id="46" name="人口1人当たり決算額の推移最小値テキスト130"/>
        <xdr:cNvSpPr txBox="1"/>
      </xdr:nvSpPr>
      <xdr:spPr>
        <a:xfrm>
          <a:off x="5740400" y="32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83,957</a:t>
          </a:r>
          <a:endParaRPr kumimoji="1" lang="ja-JP" altLang="en-US" sz="1000" b="1">
            <a:latin typeface="ＭＳ Ｐゴシック"/>
          </a:endParaRPr>
        </a:p>
      </xdr:txBody>
    </xdr:sp>
    <xdr:clientData/>
  </xdr:oneCellAnchor>
  <xdr:twoCellAnchor>
    <xdr:from>
      <xdr:col>4</xdr:col>
      <xdr:colOff>1028700</xdr:colOff>
      <xdr:row>18</xdr:row>
      <xdr:rowOff>163523</xdr:rowOff>
    </xdr:from>
    <xdr:to>
      <xdr:col>5</xdr:col>
      <xdr:colOff>73025</xdr:colOff>
      <xdr:row>18</xdr:row>
      <xdr:rowOff>163523</xdr:rowOff>
    </xdr:to>
    <xdr:cxnSp macro="">
      <xdr:nvCxnSpPr>
        <xdr:cNvPr id="47" name="直線コネクタ 46"/>
        <xdr:cNvCxnSpPr/>
      </xdr:nvCxnSpPr>
      <xdr:spPr bwMode="auto">
        <a:xfrm>
          <a:off x="5562600" y="329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85917</xdr:rowOff>
    </xdr:from>
    <xdr:ext cx="762000" cy="259045"/>
    <xdr:sp macro="" textlink="">
      <xdr:nvSpPr>
        <xdr:cNvPr id="48" name="人口1人当たり決算額の推移最大値テキスト130"/>
        <xdr:cNvSpPr txBox="1"/>
      </xdr:nvSpPr>
      <xdr:spPr>
        <a:xfrm>
          <a:off x="5740400" y="18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240,477</a:t>
          </a:r>
          <a:endParaRPr kumimoji="1" lang="ja-JP" altLang="en-US" sz="1000" b="1">
            <a:latin typeface="ＭＳ Ｐゴシック"/>
          </a:endParaRPr>
        </a:p>
      </xdr:txBody>
    </xdr:sp>
    <xdr:clientData/>
  </xdr:oneCellAnchor>
  <xdr:twoCellAnchor>
    <xdr:from>
      <xdr:col>4</xdr:col>
      <xdr:colOff>1028700</xdr:colOff>
      <xdr:row>11</xdr:row>
      <xdr:rowOff>170990</xdr:rowOff>
    </xdr:from>
    <xdr:to>
      <xdr:col>5</xdr:col>
      <xdr:colOff>73025</xdr:colOff>
      <xdr:row>11</xdr:row>
      <xdr:rowOff>170990</xdr:rowOff>
    </xdr:to>
    <xdr:cxnSp macro="">
      <xdr:nvCxnSpPr>
        <xdr:cNvPr id="49" name="直線コネクタ 48"/>
        <xdr:cNvCxnSpPr/>
      </xdr:nvCxnSpPr>
      <xdr:spPr bwMode="auto">
        <a:xfrm>
          <a:off x="5562600" y="2104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62428</xdr:rowOff>
    </xdr:from>
    <xdr:to>
      <xdr:col>4</xdr:col>
      <xdr:colOff>1117600</xdr:colOff>
      <xdr:row>18</xdr:row>
      <xdr:rowOff>72342</xdr:rowOff>
    </xdr:to>
    <xdr:cxnSp macro="">
      <xdr:nvCxnSpPr>
        <xdr:cNvPr id="50" name="直線コネクタ 49"/>
        <xdr:cNvCxnSpPr/>
      </xdr:nvCxnSpPr>
      <xdr:spPr bwMode="auto">
        <a:xfrm flipV="1">
          <a:off x="5003800" y="3196153"/>
          <a:ext cx="647700" cy="9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33238</xdr:rowOff>
    </xdr:from>
    <xdr:ext cx="762000" cy="259045"/>
    <xdr:sp macro="" textlink="">
      <xdr:nvSpPr>
        <xdr:cNvPr id="51" name="人口1人当たり決算額の推移平均値テキスト130"/>
        <xdr:cNvSpPr txBox="1"/>
      </xdr:nvSpPr>
      <xdr:spPr>
        <a:xfrm>
          <a:off x="5740400" y="2652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141,557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16711</xdr:rowOff>
    </xdr:from>
    <xdr:to>
      <xdr:col>5</xdr:col>
      <xdr:colOff>34925</xdr:colOff>
      <xdr:row>16</xdr:row>
      <xdr:rowOff>118311</xdr:rowOff>
    </xdr:to>
    <xdr:sp macro="" textlink="">
      <xdr:nvSpPr>
        <xdr:cNvPr id="52" name="フローチャート : 判断 51"/>
        <xdr:cNvSpPr/>
      </xdr:nvSpPr>
      <xdr:spPr bwMode="auto">
        <a:xfrm>
          <a:off x="56007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72342</xdr:rowOff>
    </xdr:from>
    <xdr:to>
      <xdr:col>4</xdr:col>
      <xdr:colOff>469900</xdr:colOff>
      <xdr:row>18</xdr:row>
      <xdr:rowOff>100353</xdr:rowOff>
    </xdr:to>
    <xdr:cxnSp macro="">
      <xdr:nvCxnSpPr>
        <xdr:cNvPr id="53" name="直線コネクタ 52"/>
        <xdr:cNvCxnSpPr/>
      </xdr:nvCxnSpPr>
      <xdr:spPr bwMode="auto">
        <a:xfrm flipV="1">
          <a:off x="4305300" y="3206067"/>
          <a:ext cx="698500" cy="28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31509</xdr:rowOff>
    </xdr:from>
    <xdr:to>
      <xdr:col>4</xdr:col>
      <xdr:colOff>520700</xdr:colOff>
      <xdr:row>16</xdr:row>
      <xdr:rowOff>133109</xdr:rowOff>
    </xdr:to>
    <xdr:sp macro="" textlink="">
      <xdr:nvSpPr>
        <xdr:cNvPr id="54" name="フローチャート : 判断 53"/>
        <xdr:cNvSpPr/>
      </xdr:nvSpPr>
      <xdr:spPr bwMode="auto">
        <a:xfrm>
          <a:off x="49530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143286</xdr:rowOff>
    </xdr:from>
    <xdr:ext cx="736600" cy="259045"/>
    <xdr:sp macro="" textlink="">
      <xdr:nvSpPr>
        <xdr:cNvPr id="55" name="テキスト ボックス 54"/>
        <xdr:cNvSpPr txBox="1"/>
      </xdr:nvSpPr>
      <xdr:spPr>
        <a:xfrm>
          <a:off x="4622800" y="2591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100353</xdr:rowOff>
    </xdr:from>
    <xdr:to>
      <xdr:col>3</xdr:col>
      <xdr:colOff>904875</xdr:colOff>
      <xdr:row>18</xdr:row>
      <xdr:rowOff>113078</xdr:rowOff>
    </xdr:to>
    <xdr:cxnSp macro="">
      <xdr:nvCxnSpPr>
        <xdr:cNvPr id="56" name="直線コネクタ 55"/>
        <xdr:cNvCxnSpPr/>
      </xdr:nvCxnSpPr>
      <xdr:spPr bwMode="auto">
        <a:xfrm flipV="1">
          <a:off x="3606800" y="3234078"/>
          <a:ext cx="698500" cy="12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72946</xdr:rowOff>
    </xdr:from>
    <xdr:to>
      <xdr:col>3</xdr:col>
      <xdr:colOff>955675</xdr:colOff>
      <xdr:row>17</xdr:row>
      <xdr:rowOff>3096</xdr:rowOff>
    </xdr:to>
    <xdr:sp macro="" textlink="">
      <xdr:nvSpPr>
        <xdr:cNvPr id="57" name="フローチャート : 判断 56"/>
        <xdr:cNvSpPr/>
      </xdr:nvSpPr>
      <xdr:spPr bwMode="auto">
        <a:xfrm>
          <a:off x="42545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13273</xdr:rowOff>
    </xdr:from>
    <xdr:ext cx="762000" cy="259045"/>
    <xdr:sp macro="" textlink="">
      <xdr:nvSpPr>
        <xdr:cNvPr id="58" name="テキスト ボックス 57"/>
        <xdr:cNvSpPr txBox="1"/>
      </xdr:nvSpPr>
      <xdr:spPr>
        <a:xfrm>
          <a:off x="39243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85883</xdr:rowOff>
    </xdr:from>
    <xdr:to>
      <xdr:col>3</xdr:col>
      <xdr:colOff>206375</xdr:colOff>
      <xdr:row>18</xdr:row>
      <xdr:rowOff>113078</xdr:rowOff>
    </xdr:to>
    <xdr:cxnSp macro="">
      <xdr:nvCxnSpPr>
        <xdr:cNvPr id="59" name="直線コネクタ 58"/>
        <xdr:cNvCxnSpPr/>
      </xdr:nvCxnSpPr>
      <xdr:spPr bwMode="auto">
        <a:xfrm>
          <a:off x="2908300" y="3219608"/>
          <a:ext cx="698500" cy="27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102794</xdr:rowOff>
    </xdr:from>
    <xdr:to>
      <xdr:col>3</xdr:col>
      <xdr:colOff>257175</xdr:colOff>
      <xdr:row>17</xdr:row>
      <xdr:rowOff>32944</xdr:rowOff>
    </xdr:to>
    <xdr:sp macro="" textlink="">
      <xdr:nvSpPr>
        <xdr:cNvPr id="60" name="フローチャート : 判断 59"/>
        <xdr:cNvSpPr/>
      </xdr:nvSpPr>
      <xdr:spPr bwMode="auto">
        <a:xfrm>
          <a:off x="35560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43121</xdr:rowOff>
    </xdr:from>
    <xdr:ext cx="762000" cy="259045"/>
    <xdr:sp macro="" textlink="">
      <xdr:nvSpPr>
        <xdr:cNvPr id="61" name="テキスト ボックス 60"/>
        <xdr:cNvSpPr txBox="1"/>
      </xdr:nvSpPr>
      <xdr:spPr>
        <a:xfrm>
          <a:off x="32258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98176</xdr:rowOff>
    </xdr:from>
    <xdr:to>
      <xdr:col>2</xdr:col>
      <xdr:colOff>692150</xdr:colOff>
      <xdr:row>17</xdr:row>
      <xdr:rowOff>28326</xdr:rowOff>
    </xdr:to>
    <xdr:sp macro="" textlink="">
      <xdr:nvSpPr>
        <xdr:cNvPr id="62" name="フローチャート : 判断 61"/>
        <xdr:cNvSpPr/>
      </xdr:nvSpPr>
      <xdr:spPr bwMode="auto">
        <a:xfrm>
          <a:off x="28575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38503</xdr:rowOff>
    </xdr:from>
    <xdr:ext cx="762000" cy="259045"/>
    <xdr:sp macro="" textlink="">
      <xdr:nvSpPr>
        <xdr:cNvPr id="63" name="テキスト ボックス 62"/>
        <xdr:cNvSpPr txBox="1"/>
      </xdr:nvSpPr>
      <xdr:spPr>
        <a:xfrm>
          <a:off x="25273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11628</xdr:rowOff>
    </xdr:from>
    <xdr:to>
      <xdr:col>5</xdr:col>
      <xdr:colOff>34925</xdr:colOff>
      <xdr:row>18</xdr:row>
      <xdr:rowOff>113228</xdr:rowOff>
    </xdr:to>
    <xdr:sp macro="" textlink="">
      <xdr:nvSpPr>
        <xdr:cNvPr id="69" name="円/楕円 68"/>
        <xdr:cNvSpPr/>
      </xdr:nvSpPr>
      <xdr:spPr bwMode="auto">
        <a:xfrm>
          <a:off x="5600700" y="3145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91655</xdr:rowOff>
    </xdr:from>
    <xdr:ext cx="762000" cy="259045"/>
    <xdr:sp macro="" textlink="">
      <xdr:nvSpPr>
        <xdr:cNvPr id="70" name="人口1人当たり決算額の推移該当値テキスト130"/>
        <xdr:cNvSpPr txBox="1"/>
      </xdr:nvSpPr>
      <xdr:spPr>
        <a:xfrm>
          <a:off x="5740400" y="3053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97,224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21542</xdr:rowOff>
    </xdr:from>
    <xdr:to>
      <xdr:col>4</xdr:col>
      <xdr:colOff>520700</xdr:colOff>
      <xdr:row>18</xdr:row>
      <xdr:rowOff>123142</xdr:rowOff>
    </xdr:to>
    <xdr:sp macro="" textlink="">
      <xdr:nvSpPr>
        <xdr:cNvPr id="71" name="円/楕円 70"/>
        <xdr:cNvSpPr/>
      </xdr:nvSpPr>
      <xdr:spPr bwMode="auto">
        <a:xfrm>
          <a:off x="4953000" y="3155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107919</xdr:rowOff>
    </xdr:from>
    <xdr:ext cx="736600" cy="259045"/>
    <xdr:sp macro="" textlink="">
      <xdr:nvSpPr>
        <xdr:cNvPr id="72" name="テキスト ボックス 71"/>
        <xdr:cNvSpPr txBox="1"/>
      </xdr:nvSpPr>
      <xdr:spPr>
        <a:xfrm>
          <a:off x="4622800" y="3241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95,923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49553</xdr:rowOff>
    </xdr:from>
    <xdr:to>
      <xdr:col>3</xdr:col>
      <xdr:colOff>955675</xdr:colOff>
      <xdr:row>18</xdr:row>
      <xdr:rowOff>151153</xdr:rowOff>
    </xdr:to>
    <xdr:sp macro="" textlink="">
      <xdr:nvSpPr>
        <xdr:cNvPr id="73" name="円/楕円 72"/>
        <xdr:cNvSpPr/>
      </xdr:nvSpPr>
      <xdr:spPr bwMode="auto">
        <a:xfrm>
          <a:off x="4254500" y="3183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135930</xdr:rowOff>
    </xdr:from>
    <xdr:ext cx="762000" cy="259045"/>
    <xdr:sp macro="" textlink="">
      <xdr:nvSpPr>
        <xdr:cNvPr id="74" name="テキスト ボックス 73"/>
        <xdr:cNvSpPr txBox="1"/>
      </xdr:nvSpPr>
      <xdr:spPr>
        <a:xfrm>
          <a:off x="3924300" y="3269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92,247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62278</xdr:rowOff>
    </xdr:from>
    <xdr:to>
      <xdr:col>3</xdr:col>
      <xdr:colOff>257175</xdr:colOff>
      <xdr:row>18</xdr:row>
      <xdr:rowOff>163878</xdr:rowOff>
    </xdr:to>
    <xdr:sp macro="" textlink="">
      <xdr:nvSpPr>
        <xdr:cNvPr id="75" name="円/楕円 74"/>
        <xdr:cNvSpPr/>
      </xdr:nvSpPr>
      <xdr:spPr bwMode="auto">
        <a:xfrm>
          <a:off x="3556000" y="3196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148655</xdr:rowOff>
    </xdr:from>
    <xdr:ext cx="762000" cy="259045"/>
    <xdr:sp macro="" textlink="">
      <xdr:nvSpPr>
        <xdr:cNvPr id="76" name="テキスト ボックス 75"/>
        <xdr:cNvSpPr txBox="1"/>
      </xdr:nvSpPr>
      <xdr:spPr>
        <a:xfrm>
          <a:off x="3225800" y="328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90,577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35083</xdr:rowOff>
    </xdr:from>
    <xdr:to>
      <xdr:col>2</xdr:col>
      <xdr:colOff>692150</xdr:colOff>
      <xdr:row>18</xdr:row>
      <xdr:rowOff>136682</xdr:rowOff>
    </xdr:to>
    <xdr:sp macro="" textlink="">
      <xdr:nvSpPr>
        <xdr:cNvPr id="77" name="円/楕円 76"/>
        <xdr:cNvSpPr/>
      </xdr:nvSpPr>
      <xdr:spPr bwMode="auto">
        <a:xfrm>
          <a:off x="2857500" y="316880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121459</xdr:rowOff>
    </xdr:from>
    <xdr:ext cx="762000" cy="259045"/>
    <xdr:sp macro="" textlink="">
      <xdr:nvSpPr>
        <xdr:cNvPr id="78" name="テキスト ボックス 77"/>
        <xdr:cNvSpPr txBox="1"/>
      </xdr:nvSpPr>
      <xdr:spPr>
        <a:xfrm>
          <a:off x="2527300" y="3255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94,146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324929</xdr:rowOff>
    </xdr:from>
    <xdr:to>
      <xdr:col>4</xdr:col>
      <xdr:colOff>1117600</xdr:colOff>
      <xdr:row>38</xdr:row>
      <xdr:rowOff>4261</xdr:rowOff>
    </xdr:to>
    <xdr:cxnSp macro="">
      <xdr:nvCxnSpPr>
        <xdr:cNvPr id="107" name="直線コネクタ 106"/>
        <xdr:cNvCxnSpPr/>
      </xdr:nvCxnSpPr>
      <xdr:spPr bwMode="auto">
        <a:xfrm flipV="1">
          <a:off x="5651500" y="6249479"/>
          <a:ext cx="0" cy="1222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319238</xdr:rowOff>
    </xdr:from>
    <xdr:ext cx="762000" cy="259045"/>
    <xdr:sp macro="" textlink="">
      <xdr:nvSpPr>
        <xdr:cNvPr id="108" name="人口1人当たり決算額の推移最小値テキスト445"/>
        <xdr:cNvSpPr txBox="1"/>
      </xdr:nvSpPr>
      <xdr:spPr>
        <a:xfrm>
          <a:off x="5740400" y="744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4,443</a:t>
          </a:r>
          <a:endParaRPr kumimoji="1" lang="ja-JP" altLang="en-US" sz="1000" b="1">
            <a:latin typeface="ＭＳ Ｐゴシック"/>
          </a:endParaRPr>
        </a:p>
      </xdr:txBody>
    </xdr:sp>
    <xdr:clientData/>
  </xdr:oneCellAnchor>
  <xdr:twoCellAnchor>
    <xdr:from>
      <xdr:col>4</xdr:col>
      <xdr:colOff>1028700</xdr:colOff>
      <xdr:row>38</xdr:row>
      <xdr:rowOff>4261</xdr:rowOff>
    </xdr:from>
    <xdr:to>
      <xdr:col>5</xdr:col>
      <xdr:colOff>73025</xdr:colOff>
      <xdr:row>38</xdr:row>
      <xdr:rowOff>4261</xdr:rowOff>
    </xdr:to>
    <xdr:cxnSp macro="">
      <xdr:nvCxnSpPr>
        <xdr:cNvPr id="109" name="直線コネクタ 108"/>
        <xdr:cNvCxnSpPr/>
      </xdr:nvCxnSpPr>
      <xdr:spPr bwMode="auto">
        <a:xfrm>
          <a:off x="5562600" y="7471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68406</xdr:rowOff>
    </xdr:from>
    <xdr:ext cx="762000" cy="259045"/>
    <xdr:sp macro="" textlink="">
      <xdr:nvSpPr>
        <xdr:cNvPr id="110" name="人口1人当たり決算額の推移最大値テキスト445"/>
        <xdr:cNvSpPr txBox="1"/>
      </xdr:nvSpPr>
      <xdr:spPr>
        <a:xfrm>
          <a:off x="5740400" y="59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68,610</a:t>
          </a:r>
          <a:endParaRPr kumimoji="1" lang="ja-JP" altLang="en-US" sz="1000" b="1">
            <a:latin typeface="ＭＳ Ｐゴシック"/>
          </a:endParaRPr>
        </a:p>
      </xdr:txBody>
    </xdr:sp>
    <xdr:clientData/>
  </xdr:oneCellAnchor>
  <xdr:twoCellAnchor>
    <xdr:from>
      <xdr:col>4</xdr:col>
      <xdr:colOff>1028700</xdr:colOff>
      <xdr:row>33</xdr:row>
      <xdr:rowOff>324929</xdr:rowOff>
    </xdr:from>
    <xdr:to>
      <xdr:col>5</xdr:col>
      <xdr:colOff>73025</xdr:colOff>
      <xdr:row>33</xdr:row>
      <xdr:rowOff>324929</xdr:rowOff>
    </xdr:to>
    <xdr:cxnSp macro="">
      <xdr:nvCxnSpPr>
        <xdr:cNvPr id="111" name="直線コネクタ 110"/>
        <xdr:cNvCxnSpPr/>
      </xdr:nvCxnSpPr>
      <xdr:spPr bwMode="auto">
        <a:xfrm>
          <a:off x="5562600" y="6249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64059</xdr:rowOff>
    </xdr:from>
    <xdr:to>
      <xdr:col>4</xdr:col>
      <xdr:colOff>1117600</xdr:colOff>
      <xdr:row>37</xdr:row>
      <xdr:rowOff>109398</xdr:rowOff>
    </xdr:to>
    <xdr:cxnSp macro="">
      <xdr:nvCxnSpPr>
        <xdr:cNvPr id="112" name="直線コネクタ 111"/>
        <xdr:cNvCxnSpPr/>
      </xdr:nvCxnSpPr>
      <xdr:spPr bwMode="auto">
        <a:xfrm flipV="1">
          <a:off x="5003800" y="7188759"/>
          <a:ext cx="647700" cy="45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187444</xdr:rowOff>
    </xdr:from>
    <xdr:ext cx="762000" cy="259045"/>
    <xdr:sp macro="" textlink="">
      <xdr:nvSpPr>
        <xdr:cNvPr id="113" name="人口1人当たり決算額の推移平均値テキスト445"/>
        <xdr:cNvSpPr txBox="1"/>
      </xdr:nvSpPr>
      <xdr:spPr>
        <a:xfrm>
          <a:off x="5740400" y="679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342367</xdr:rowOff>
    </xdr:from>
    <xdr:to>
      <xdr:col>5</xdr:col>
      <xdr:colOff>34925</xdr:colOff>
      <xdr:row>36</xdr:row>
      <xdr:rowOff>101067</xdr:rowOff>
    </xdr:to>
    <xdr:sp macro="" textlink="">
      <xdr:nvSpPr>
        <xdr:cNvPr id="114" name="フローチャート : 判断 113"/>
        <xdr:cNvSpPr/>
      </xdr:nvSpPr>
      <xdr:spPr bwMode="auto">
        <a:xfrm>
          <a:off x="56007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109398</xdr:rowOff>
    </xdr:from>
    <xdr:to>
      <xdr:col>4</xdr:col>
      <xdr:colOff>469900</xdr:colOff>
      <xdr:row>37</xdr:row>
      <xdr:rowOff>115380</xdr:rowOff>
    </xdr:to>
    <xdr:cxnSp macro="">
      <xdr:nvCxnSpPr>
        <xdr:cNvPr id="115" name="直線コネクタ 114"/>
        <xdr:cNvCxnSpPr/>
      </xdr:nvCxnSpPr>
      <xdr:spPr bwMode="auto">
        <a:xfrm flipV="1">
          <a:off x="4305300" y="7234098"/>
          <a:ext cx="698500" cy="5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42120</xdr:rowOff>
    </xdr:from>
    <xdr:to>
      <xdr:col>4</xdr:col>
      <xdr:colOff>520700</xdr:colOff>
      <xdr:row>36</xdr:row>
      <xdr:rowOff>143720</xdr:rowOff>
    </xdr:to>
    <xdr:sp macro="" textlink="">
      <xdr:nvSpPr>
        <xdr:cNvPr id="116" name="フローチャート : 判断 115"/>
        <xdr:cNvSpPr/>
      </xdr:nvSpPr>
      <xdr:spPr bwMode="auto">
        <a:xfrm>
          <a:off x="4953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153897</xdr:rowOff>
    </xdr:from>
    <xdr:ext cx="736600" cy="259045"/>
    <xdr:sp macro="" textlink="">
      <xdr:nvSpPr>
        <xdr:cNvPr id="117" name="テキスト ボックス 116"/>
        <xdr:cNvSpPr txBox="1"/>
      </xdr:nvSpPr>
      <xdr:spPr>
        <a:xfrm>
          <a:off x="4622800" y="676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80766</xdr:rowOff>
    </xdr:from>
    <xdr:to>
      <xdr:col>3</xdr:col>
      <xdr:colOff>904875</xdr:colOff>
      <xdr:row>37</xdr:row>
      <xdr:rowOff>115380</xdr:rowOff>
    </xdr:to>
    <xdr:cxnSp macro="">
      <xdr:nvCxnSpPr>
        <xdr:cNvPr id="118" name="直線コネクタ 117"/>
        <xdr:cNvCxnSpPr/>
      </xdr:nvCxnSpPr>
      <xdr:spPr bwMode="auto">
        <a:xfrm>
          <a:off x="3606800" y="7205466"/>
          <a:ext cx="698500" cy="34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17812</xdr:rowOff>
    </xdr:from>
    <xdr:to>
      <xdr:col>3</xdr:col>
      <xdr:colOff>955675</xdr:colOff>
      <xdr:row>36</xdr:row>
      <xdr:rowOff>119412</xdr:rowOff>
    </xdr:to>
    <xdr:sp macro="" textlink="">
      <xdr:nvSpPr>
        <xdr:cNvPr id="119" name="フローチャート : 判断 118"/>
        <xdr:cNvSpPr/>
      </xdr:nvSpPr>
      <xdr:spPr bwMode="auto">
        <a:xfrm>
          <a:off x="4254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129589</xdr:rowOff>
    </xdr:from>
    <xdr:ext cx="762000" cy="259045"/>
    <xdr:sp macro="" textlink="">
      <xdr:nvSpPr>
        <xdr:cNvPr id="120" name="テキスト ボックス 119"/>
        <xdr:cNvSpPr txBox="1"/>
      </xdr:nvSpPr>
      <xdr:spPr>
        <a:xfrm>
          <a:off x="39243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34227</xdr:rowOff>
    </xdr:from>
    <xdr:to>
      <xdr:col>3</xdr:col>
      <xdr:colOff>206375</xdr:colOff>
      <xdr:row>37</xdr:row>
      <xdr:rowOff>80766</xdr:rowOff>
    </xdr:to>
    <xdr:cxnSp macro="">
      <xdr:nvCxnSpPr>
        <xdr:cNvPr id="121" name="直線コネクタ 120"/>
        <xdr:cNvCxnSpPr/>
      </xdr:nvCxnSpPr>
      <xdr:spPr bwMode="auto">
        <a:xfrm>
          <a:off x="2908300" y="7158927"/>
          <a:ext cx="698500" cy="46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298438</xdr:rowOff>
    </xdr:from>
    <xdr:to>
      <xdr:col>3</xdr:col>
      <xdr:colOff>257175</xdr:colOff>
      <xdr:row>36</xdr:row>
      <xdr:rowOff>57138</xdr:rowOff>
    </xdr:to>
    <xdr:sp macro="" textlink="">
      <xdr:nvSpPr>
        <xdr:cNvPr id="122" name="フローチャート : 判断 121"/>
        <xdr:cNvSpPr/>
      </xdr:nvSpPr>
      <xdr:spPr bwMode="auto">
        <a:xfrm>
          <a:off x="3556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67315</xdr:rowOff>
    </xdr:from>
    <xdr:ext cx="762000" cy="259045"/>
    <xdr:sp macro="" textlink="">
      <xdr:nvSpPr>
        <xdr:cNvPr id="123" name="テキスト ボックス 122"/>
        <xdr:cNvSpPr txBox="1"/>
      </xdr:nvSpPr>
      <xdr:spPr>
        <a:xfrm>
          <a:off x="3225800" y="6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250507</xdr:rowOff>
    </xdr:from>
    <xdr:to>
      <xdr:col>2</xdr:col>
      <xdr:colOff>692150</xdr:colOff>
      <xdr:row>36</xdr:row>
      <xdr:rowOff>9207</xdr:rowOff>
    </xdr:to>
    <xdr:sp macro="" textlink="">
      <xdr:nvSpPr>
        <xdr:cNvPr id="124" name="フローチャート : 判断 123"/>
        <xdr:cNvSpPr/>
      </xdr:nvSpPr>
      <xdr:spPr bwMode="auto">
        <a:xfrm>
          <a:off x="2857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19384</xdr:rowOff>
    </xdr:from>
    <xdr:ext cx="762000" cy="259045"/>
    <xdr:sp macro="" textlink="">
      <xdr:nvSpPr>
        <xdr:cNvPr id="125" name="テキスト ボックス 124"/>
        <xdr:cNvSpPr txBox="1"/>
      </xdr:nvSpPr>
      <xdr:spPr>
        <a:xfrm>
          <a:off x="2527300" y="66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13259</xdr:rowOff>
    </xdr:from>
    <xdr:to>
      <xdr:col>5</xdr:col>
      <xdr:colOff>34925</xdr:colOff>
      <xdr:row>37</xdr:row>
      <xdr:rowOff>114859</xdr:rowOff>
    </xdr:to>
    <xdr:sp macro="" textlink="">
      <xdr:nvSpPr>
        <xdr:cNvPr id="131" name="円/楕円 130"/>
        <xdr:cNvSpPr/>
      </xdr:nvSpPr>
      <xdr:spPr bwMode="auto">
        <a:xfrm>
          <a:off x="5600700" y="7137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156786</xdr:rowOff>
    </xdr:from>
    <xdr:ext cx="762000" cy="259045"/>
    <xdr:sp macro="" textlink="">
      <xdr:nvSpPr>
        <xdr:cNvPr id="132" name="人口1人当たり決算額の推移該当値テキスト445"/>
        <xdr:cNvSpPr txBox="1"/>
      </xdr:nvSpPr>
      <xdr:spPr>
        <a:xfrm>
          <a:off x="5740400" y="711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19,304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58598</xdr:rowOff>
    </xdr:from>
    <xdr:to>
      <xdr:col>4</xdr:col>
      <xdr:colOff>520700</xdr:colOff>
      <xdr:row>37</xdr:row>
      <xdr:rowOff>160198</xdr:rowOff>
    </xdr:to>
    <xdr:sp macro="" textlink="">
      <xdr:nvSpPr>
        <xdr:cNvPr id="133" name="円/楕円 132"/>
        <xdr:cNvSpPr/>
      </xdr:nvSpPr>
      <xdr:spPr bwMode="auto">
        <a:xfrm>
          <a:off x="4953000" y="7183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144975</xdr:rowOff>
    </xdr:from>
    <xdr:ext cx="736600" cy="259045"/>
    <xdr:sp macro="" textlink="">
      <xdr:nvSpPr>
        <xdr:cNvPr id="134" name="テキスト ボックス 133"/>
        <xdr:cNvSpPr txBox="1"/>
      </xdr:nvSpPr>
      <xdr:spPr>
        <a:xfrm>
          <a:off x="4622800" y="7269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16,924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64580</xdr:rowOff>
    </xdr:from>
    <xdr:to>
      <xdr:col>3</xdr:col>
      <xdr:colOff>955675</xdr:colOff>
      <xdr:row>37</xdr:row>
      <xdr:rowOff>166180</xdr:rowOff>
    </xdr:to>
    <xdr:sp macro="" textlink="">
      <xdr:nvSpPr>
        <xdr:cNvPr id="135" name="円/楕円 134"/>
        <xdr:cNvSpPr/>
      </xdr:nvSpPr>
      <xdr:spPr bwMode="auto">
        <a:xfrm>
          <a:off x="4254500" y="7189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150957</xdr:rowOff>
    </xdr:from>
    <xdr:ext cx="762000" cy="259045"/>
    <xdr:sp macro="" textlink="">
      <xdr:nvSpPr>
        <xdr:cNvPr id="136" name="テキスト ボックス 135"/>
        <xdr:cNvSpPr txBox="1"/>
      </xdr:nvSpPr>
      <xdr:spPr>
        <a:xfrm>
          <a:off x="3924300" y="72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16,610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29966</xdr:rowOff>
    </xdr:from>
    <xdr:to>
      <xdr:col>3</xdr:col>
      <xdr:colOff>257175</xdr:colOff>
      <xdr:row>37</xdr:row>
      <xdr:rowOff>131566</xdr:rowOff>
    </xdr:to>
    <xdr:sp macro="" textlink="">
      <xdr:nvSpPr>
        <xdr:cNvPr id="137" name="円/楕円 136"/>
        <xdr:cNvSpPr/>
      </xdr:nvSpPr>
      <xdr:spPr bwMode="auto">
        <a:xfrm>
          <a:off x="3556000" y="7154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116343</xdr:rowOff>
    </xdr:from>
    <xdr:ext cx="762000" cy="259045"/>
    <xdr:sp macro="" textlink="">
      <xdr:nvSpPr>
        <xdr:cNvPr id="138" name="テキスト ボックス 137"/>
        <xdr:cNvSpPr txBox="1"/>
      </xdr:nvSpPr>
      <xdr:spPr>
        <a:xfrm>
          <a:off x="3225800" y="724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18,427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154877</xdr:rowOff>
    </xdr:from>
    <xdr:to>
      <xdr:col>2</xdr:col>
      <xdr:colOff>692150</xdr:colOff>
      <xdr:row>37</xdr:row>
      <xdr:rowOff>85027</xdr:rowOff>
    </xdr:to>
    <xdr:sp macro="" textlink="">
      <xdr:nvSpPr>
        <xdr:cNvPr id="139" name="円/楕円 138"/>
        <xdr:cNvSpPr/>
      </xdr:nvSpPr>
      <xdr:spPr bwMode="auto">
        <a:xfrm>
          <a:off x="2857500" y="7108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69804</xdr:rowOff>
    </xdr:from>
    <xdr:ext cx="762000" cy="259045"/>
    <xdr:sp macro="" textlink="">
      <xdr:nvSpPr>
        <xdr:cNvPr id="140" name="テキスト ボックス 139"/>
        <xdr:cNvSpPr txBox="1"/>
      </xdr:nvSpPr>
      <xdr:spPr>
        <a:xfrm>
          <a:off x="2527300" y="7194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20,870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埼玉県横瀬町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8,518
8,461
49.36
3,690,835
3,520,445
159,808
2,326,831
3,180,582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45.8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155191</xdr:rowOff>
    </xdr:from>
    <xdr:to>
      <xdr:col>6</xdr:col>
      <xdr:colOff>510540</xdr:colOff>
      <xdr:row>39</xdr:row>
      <xdr:rowOff>74385</xdr:rowOff>
    </xdr:to>
    <xdr:cxnSp macro="">
      <xdr:nvCxnSpPr>
        <xdr:cNvPr id="58" name="直線コネクタ 57"/>
        <xdr:cNvCxnSpPr/>
      </xdr:nvCxnSpPr>
      <xdr:spPr>
        <a:xfrm flipV="1">
          <a:off x="4633595" y="5298691"/>
          <a:ext cx="1270" cy="1462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78212</xdr:rowOff>
    </xdr:from>
    <xdr:ext cx="534377" cy="259045"/>
    <xdr:sp macro="" textlink="">
      <xdr:nvSpPr>
        <xdr:cNvPr id="59" name="人件費最小値テキスト"/>
        <xdr:cNvSpPr txBox="1"/>
      </xdr:nvSpPr>
      <xdr:spPr>
        <a:xfrm>
          <a:off x="4686300" y="67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62,250</a:t>
          </a:r>
          <a:endParaRPr kumimoji="1" lang="ja-JP" altLang="en-US" sz="1000" b="1">
            <a:latin typeface="ＭＳ Ｐゴシック"/>
          </a:endParaRPr>
        </a:p>
      </xdr:txBody>
    </xdr:sp>
    <xdr:clientData/>
  </xdr:oneCellAnchor>
  <xdr:twoCellAnchor>
    <xdr:from>
      <xdr:col>6</xdr:col>
      <xdr:colOff>422275</xdr:colOff>
      <xdr:row>39</xdr:row>
      <xdr:rowOff>74385</xdr:rowOff>
    </xdr:from>
    <xdr:to>
      <xdr:col>6</xdr:col>
      <xdr:colOff>600075</xdr:colOff>
      <xdr:row>39</xdr:row>
      <xdr:rowOff>74385</xdr:rowOff>
    </xdr:to>
    <xdr:cxnSp macro="">
      <xdr:nvCxnSpPr>
        <xdr:cNvPr id="60" name="直線コネクタ 59"/>
        <xdr:cNvCxnSpPr/>
      </xdr:nvCxnSpPr>
      <xdr:spPr>
        <a:xfrm>
          <a:off x="4546600" y="676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101868</xdr:rowOff>
    </xdr:from>
    <xdr:ext cx="599010" cy="259045"/>
    <xdr:sp macro="" textlink="">
      <xdr:nvSpPr>
        <xdr:cNvPr id="61" name="人件費最大値テキスト"/>
        <xdr:cNvSpPr txBox="1"/>
      </xdr:nvSpPr>
      <xdr:spPr>
        <a:xfrm>
          <a:off x="4686300" y="507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196,577</a:t>
          </a:r>
          <a:endParaRPr kumimoji="1" lang="ja-JP" altLang="en-US" sz="1000" b="1">
            <a:latin typeface="ＭＳ Ｐゴシック"/>
          </a:endParaRPr>
        </a:p>
      </xdr:txBody>
    </xdr:sp>
    <xdr:clientData/>
  </xdr:oneCellAnchor>
  <xdr:twoCellAnchor>
    <xdr:from>
      <xdr:col>6</xdr:col>
      <xdr:colOff>422275</xdr:colOff>
      <xdr:row>30</xdr:row>
      <xdr:rowOff>155191</xdr:rowOff>
    </xdr:from>
    <xdr:to>
      <xdr:col>6</xdr:col>
      <xdr:colOff>600075</xdr:colOff>
      <xdr:row>30</xdr:row>
      <xdr:rowOff>155191</xdr:rowOff>
    </xdr:to>
    <xdr:cxnSp macro="">
      <xdr:nvCxnSpPr>
        <xdr:cNvPr id="62" name="直線コネクタ 61"/>
        <xdr:cNvCxnSpPr/>
      </xdr:nvCxnSpPr>
      <xdr:spPr>
        <a:xfrm>
          <a:off x="4546600" y="529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83965</xdr:rowOff>
    </xdr:from>
    <xdr:to>
      <xdr:col>6</xdr:col>
      <xdr:colOff>511175</xdr:colOff>
      <xdr:row>38</xdr:row>
      <xdr:rowOff>126681</xdr:rowOff>
    </xdr:to>
    <xdr:cxnSp macro="">
      <xdr:nvCxnSpPr>
        <xdr:cNvPr id="63" name="直線コネクタ 62"/>
        <xdr:cNvCxnSpPr/>
      </xdr:nvCxnSpPr>
      <xdr:spPr>
        <a:xfrm flipV="1">
          <a:off x="3797300" y="6599065"/>
          <a:ext cx="838200" cy="4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148505</xdr:rowOff>
    </xdr:from>
    <xdr:ext cx="599010" cy="259045"/>
    <xdr:sp macro="" textlink="">
      <xdr:nvSpPr>
        <xdr:cNvPr id="64" name="人件費平均値テキスト"/>
        <xdr:cNvSpPr txBox="1"/>
      </xdr:nvSpPr>
      <xdr:spPr>
        <a:xfrm>
          <a:off x="4686300" y="5977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115,876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125628</xdr:rowOff>
    </xdr:from>
    <xdr:to>
      <xdr:col>6</xdr:col>
      <xdr:colOff>561975</xdr:colOff>
      <xdr:row>36</xdr:row>
      <xdr:rowOff>55778</xdr:rowOff>
    </xdr:to>
    <xdr:sp macro="" textlink="">
      <xdr:nvSpPr>
        <xdr:cNvPr id="65" name="フローチャート : 判断 64"/>
        <xdr:cNvSpPr/>
      </xdr:nvSpPr>
      <xdr:spPr>
        <a:xfrm>
          <a:off x="45847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126681</xdr:rowOff>
    </xdr:from>
    <xdr:to>
      <xdr:col>5</xdr:col>
      <xdr:colOff>358775</xdr:colOff>
      <xdr:row>38</xdr:row>
      <xdr:rowOff>151261</xdr:rowOff>
    </xdr:to>
    <xdr:cxnSp macro="">
      <xdr:nvCxnSpPr>
        <xdr:cNvPr id="66" name="直線コネクタ 65"/>
        <xdr:cNvCxnSpPr/>
      </xdr:nvCxnSpPr>
      <xdr:spPr>
        <a:xfrm flipV="1">
          <a:off x="2908300" y="6641781"/>
          <a:ext cx="889000" cy="2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144461</xdr:rowOff>
    </xdr:from>
    <xdr:to>
      <xdr:col>5</xdr:col>
      <xdr:colOff>409575</xdr:colOff>
      <xdr:row>36</xdr:row>
      <xdr:rowOff>74611</xdr:rowOff>
    </xdr:to>
    <xdr:sp macro="" textlink="">
      <xdr:nvSpPr>
        <xdr:cNvPr id="67" name="フローチャート : 判断 66"/>
        <xdr:cNvSpPr/>
      </xdr:nvSpPr>
      <xdr:spPr>
        <a:xfrm>
          <a:off x="3746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91138</xdr:rowOff>
    </xdr:from>
    <xdr:ext cx="599010" cy="259045"/>
    <xdr:sp macro="" textlink="">
      <xdr:nvSpPr>
        <xdr:cNvPr id="68" name="テキスト ボックス 67"/>
        <xdr:cNvSpPr txBox="1"/>
      </xdr:nvSpPr>
      <xdr:spPr>
        <a:xfrm>
          <a:off x="3497794"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122446</xdr:rowOff>
    </xdr:from>
    <xdr:to>
      <xdr:col>4</xdr:col>
      <xdr:colOff>155575</xdr:colOff>
      <xdr:row>38</xdr:row>
      <xdr:rowOff>151261</xdr:rowOff>
    </xdr:to>
    <xdr:cxnSp macro="">
      <xdr:nvCxnSpPr>
        <xdr:cNvPr id="69" name="直線コネクタ 68"/>
        <xdr:cNvCxnSpPr/>
      </xdr:nvCxnSpPr>
      <xdr:spPr>
        <a:xfrm>
          <a:off x="2019300" y="6637546"/>
          <a:ext cx="889000" cy="2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134093</xdr:rowOff>
    </xdr:from>
    <xdr:ext cx="599010" cy="259045"/>
    <xdr:sp macro="" textlink="">
      <xdr:nvSpPr>
        <xdr:cNvPr id="71" name="テキスト ボックス 70"/>
        <xdr:cNvSpPr txBox="1"/>
      </xdr:nvSpPr>
      <xdr:spPr>
        <a:xfrm>
          <a:off x="2608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104441</xdr:rowOff>
    </xdr:from>
    <xdr:to>
      <xdr:col>2</xdr:col>
      <xdr:colOff>638175</xdr:colOff>
      <xdr:row>38</xdr:row>
      <xdr:rowOff>122446</xdr:rowOff>
    </xdr:to>
    <xdr:cxnSp macro="">
      <xdr:nvCxnSpPr>
        <xdr:cNvPr id="72" name="直線コネクタ 71"/>
        <xdr:cNvCxnSpPr/>
      </xdr:nvCxnSpPr>
      <xdr:spPr>
        <a:xfrm>
          <a:off x="1130300" y="6619541"/>
          <a:ext cx="889000" cy="1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159565</xdr:rowOff>
    </xdr:from>
    <xdr:ext cx="599010" cy="259045"/>
    <xdr:sp macro="" textlink="">
      <xdr:nvSpPr>
        <xdr:cNvPr id="74" name="テキスト ボックス 73"/>
        <xdr:cNvSpPr txBox="1"/>
      </xdr:nvSpPr>
      <xdr:spPr>
        <a:xfrm>
          <a:off x="1719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153469</xdr:rowOff>
    </xdr:from>
    <xdr:ext cx="599010" cy="259045"/>
    <xdr:sp macro="" textlink="">
      <xdr:nvSpPr>
        <xdr:cNvPr id="76" name="テキスト ボックス 75"/>
        <xdr:cNvSpPr txBox="1"/>
      </xdr:nvSpPr>
      <xdr:spPr>
        <a:xfrm>
          <a:off x="830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33165</xdr:rowOff>
    </xdr:from>
    <xdr:to>
      <xdr:col>6</xdr:col>
      <xdr:colOff>561975</xdr:colOff>
      <xdr:row>38</xdr:row>
      <xdr:rowOff>134765</xdr:rowOff>
    </xdr:to>
    <xdr:sp macro="" textlink="">
      <xdr:nvSpPr>
        <xdr:cNvPr id="82" name="円/楕円 81"/>
        <xdr:cNvSpPr/>
      </xdr:nvSpPr>
      <xdr:spPr>
        <a:xfrm>
          <a:off x="4584700" y="654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11592</xdr:rowOff>
    </xdr:from>
    <xdr:ext cx="534377" cy="259045"/>
    <xdr:sp macro="" textlink="">
      <xdr:nvSpPr>
        <xdr:cNvPr id="83" name="人件費該当値テキスト"/>
        <xdr:cNvSpPr txBox="1"/>
      </xdr:nvSpPr>
      <xdr:spPr>
        <a:xfrm>
          <a:off x="4686300" y="652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77,120</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75881</xdr:rowOff>
    </xdr:from>
    <xdr:to>
      <xdr:col>5</xdr:col>
      <xdr:colOff>409575</xdr:colOff>
      <xdr:row>39</xdr:row>
      <xdr:rowOff>6031</xdr:rowOff>
    </xdr:to>
    <xdr:sp macro="" textlink="">
      <xdr:nvSpPr>
        <xdr:cNvPr id="84" name="円/楕円 83"/>
        <xdr:cNvSpPr/>
      </xdr:nvSpPr>
      <xdr:spPr>
        <a:xfrm>
          <a:off x="3746500" y="659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168608</xdr:rowOff>
    </xdr:from>
    <xdr:ext cx="534377" cy="259045"/>
    <xdr:sp macro="" textlink="">
      <xdr:nvSpPr>
        <xdr:cNvPr id="85" name="テキスト ボックス 84"/>
        <xdr:cNvSpPr txBox="1"/>
      </xdr:nvSpPr>
      <xdr:spPr>
        <a:xfrm>
          <a:off x="3530111" y="668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73,196</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100461</xdr:rowOff>
    </xdr:from>
    <xdr:to>
      <xdr:col>4</xdr:col>
      <xdr:colOff>206375</xdr:colOff>
      <xdr:row>39</xdr:row>
      <xdr:rowOff>30611</xdr:rowOff>
    </xdr:to>
    <xdr:sp macro="" textlink="">
      <xdr:nvSpPr>
        <xdr:cNvPr id="86" name="円/楕円 85"/>
        <xdr:cNvSpPr/>
      </xdr:nvSpPr>
      <xdr:spPr>
        <a:xfrm>
          <a:off x="2857500" y="66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21738</xdr:rowOff>
    </xdr:from>
    <xdr:ext cx="534377" cy="259045"/>
    <xdr:sp macro="" textlink="">
      <xdr:nvSpPr>
        <xdr:cNvPr id="87" name="テキスト ボックス 86"/>
        <xdr:cNvSpPr txBox="1"/>
      </xdr:nvSpPr>
      <xdr:spPr>
        <a:xfrm>
          <a:off x="2641111" y="670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70,938</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71646</xdr:rowOff>
    </xdr:from>
    <xdr:to>
      <xdr:col>3</xdr:col>
      <xdr:colOff>3175</xdr:colOff>
      <xdr:row>39</xdr:row>
      <xdr:rowOff>1796</xdr:rowOff>
    </xdr:to>
    <xdr:sp macro="" textlink="">
      <xdr:nvSpPr>
        <xdr:cNvPr id="88" name="円/楕円 87"/>
        <xdr:cNvSpPr/>
      </xdr:nvSpPr>
      <xdr:spPr>
        <a:xfrm>
          <a:off x="1968500" y="658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164373</xdr:rowOff>
    </xdr:from>
    <xdr:ext cx="534377" cy="259045"/>
    <xdr:sp macro="" textlink="">
      <xdr:nvSpPr>
        <xdr:cNvPr id="89" name="テキスト ボックス 88"/>
        <xdr:cNvSpPr txBox="1"/>
      </xdr:nvSpPr>
      <xdr:spPr>
        <a:xfrm>
          <a:off x="1752111" y="667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73,585</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53641</xdr:rowOff>
    </xdr:from>
    <xdr:to>
      <xdr:col>1</xdr:col>
      <xdr:colOff>485775</xdr:colOff>
      <xdr:row>38</xdr:row>
      <xdr:rowOff>155241</xdr:rowOff>
    </xdr:to>
    <xdr:sp macro="" textlink="">
      <xdr:nvSpPr>
        <xdr:cNvPr id="90" name="円/楕円 89"/>
        <xdr:cNvSpPr/>
      </xdr:nvSpPr>
      <xdr:spPr>
        <a:xfrm>
          <a:off x="1079500" y="656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146368</xdr:rowOff>
    </xdr:from>
    <xdr:ext cx="534377" cy="259045"/>
    <xdr:sp macro="" textlink="">
      <xdr:nvSpPr>
        <xdr:cNvPr id="91" name="テキスト ボックス 90"/>
        <xdr:cNvSpPr txBox="1"/>
      </xdr:nvSpPr>
      <xdr:spPr>
        <a:xfrm>
          <a:off x="863111" y="666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141067</xdr:rowOff>
    </xdr:from>
    <xdr:to>
      <xdr:col>6</xdr:col>
      <xdr:colOff>510540</xdr:colOff>
      <xdr:row>57</xdr:row>
      <xdr:rowOff>43300</xdr:rowOff>
    </xdr:to>
    <xdr:cxnSp macro="">
      <xdr:nvCxnSpPr>
        <xdr:cNvPr id="113" name="直線コネクタ 112"/>
        <xdr:cNvCxnSpPr/>
      </xdr:nvCxnSpPr>
      <xdr:spPr>
        <a:xfrm flipV="1">
          <a:off x="4633595" y="8713567"/>
          <a:ext cx="1270" cy="1102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47127</xdr:rowOff>
    </xdr:from>
    <xdr:ext cx="534377" cy="259045"/>
    <xdr:sp macro="" textlink="">
      <xdr:nvSpPr>
        <xdr:cNvPr id="114" name="物件費最小値テキスト"/>
        <xdr:cNvSpPr txBox="1"/>
      </xdr:nvSpPr>
      <xdr:spPr>
        <a:xfrm>
          <a:off x="4686300" y="98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58,585</a:t>
          </a:r>
          <a:endParaRPr kumimoji="1" lang="ja-JP" altLang="en-US" sz="1000" b="1">
            <a:latin typeface="ＭＳ Ｐゴシック"/>
          </a:endParaRPr>
        </a:p>
      </xdr:txBody>
    </xdr:sp>
    <xdr:clientData/>
  </xdr:oneCellAnchor>
  <xdr:twoCellAnchor>
    <xdr:from>
      <xdr:col>6</xdr:col>
      <xdr:colOff>422275</xdr:colOff>
      <xdr:row>57</xdr:row>
      <xdr:rowOff>43300</xdr:rowOff>
    </xdr:from>
    <xdr:to>
      <xdr:col>6</xdr:col>
      <xdr:colOff>600075</xdr:colOff>
      <xdr:row>57</xdr:row>
      <xdr:rowOff>43300</xdr:rowOff>
    </xdr:to>
    <xdr:cxnSp macro="">
      <xdr:nvCxnSpPr>
        <xdr:cNvPr id="115" name="直線コネクタ 114"/>
        <xdr:cNvCxnSpPr/>
      </xdr:nvCxnSpPr>
      <xdr:spPr>
        <a:xfrm>
          <a:off x="4546600" y="98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87744</xdr:rowOff>
    </xdr:from>
    <xdr:ext cx="599010" cy="259045"/>
    <xdr:sp macro="" textlink="">
      <xdr:nvSpPr>
        <xdr:cNvPr id="116" name="物件費最大値テキスト"/>
        <xdr:cNvSpPr txBox="1"/>
      </xdr:nvSpPr>
      <xdr:spPr>
        <a:xfrm>
          <a:off x="4686300" y="84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299,701</a:t>
          </a:r>
          <a:endParaRPr kumimoji="1" lang="ja-JP" altLang="en-US" sz="1000" b="1">
            <a:latin typeface="ＭＳ Ｐゴシック"/>
          </a:endParaRPr>
        </a:p>
      </xdr:txBody>
    </xdr:sp>
    <xdr:clientData/>
  </xdr:oneCellAnchor>
  <xdr:twoCellAnchor>
    <xdr:from>
      <xdr:col>6</xdr:col>
      <xdr:colOff>422275</xdr:colOff>
      <xdr:row>50</xdr:row>
      <xdr:rowOff>141067</xdr:rowOff>
    </xdr:from>
    <xdr:to>
      <xdr:col>6</xdr:col>
      <xdr:colOff>600075</xdr:colOff>
      <xdr:row>50</xdr:row>
      <xdr:rowOff>141067</xdr:rowOff>
    </xdr:to>
    <xdr:cxnSp macro="">
      <xdr:nvCxnSpPr>
        <xdr:cNvPr id="117" name="直線コネクタ 116"/>
        <xdr:cNvCxnSpPr/>
      </xdr:nvCxnSpPr>
      <xdr:spPr>
        <a:xfrm>
          <a:off x="4546600" y="871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144953</xdr:rowOff>
    </xdr:from>
    <xdr:to>
      <xdr:col>6</xdr:col>
      <xdr:colOff>511175</xdr:colOff>
      <xdr:row>56</xdr:row>
      <xdr:rowOff>171086</xdr:rowOff>
    </xdr:to>
    <xdr:cxnSp macro="">
      <xdr:nvCxnSpPr>
        <xdr:cNvPr id="118" name="直線コネクタ 117"/>
        <xdr:cNvCxnSpPr/>
      </xdr:nvCxnSpPr>
      <xdr:spPr>
        <a:xfrm flipV="1">
          <a:off x="3797300" y="9746153"/>
          <a:ext cx="838200" cy="2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91391</xdr:rowOff>
    </xdr:from>
    <xdr:ext cx="599010" cy="259045"/>
    <xdr:sp macro="" textlink="">
      <xdr:nvSpPr>
        <xdr:cNvPr id="119" name="物件費平均値テキスト"/>
        <xdr:cNvSpPr txBox="1"/>
      </xdr:nvSpPr>
      <xdr:spPr>
        <a:xfrm>
          <a:off x="4686300" y="9349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68514</xdr:rowOff>
    </xdr:from>
    <xdr:to>
      <xdr:col>6</xdr:col>
      <xdr:colOff>561975</xdr:colOff>
      <xdr:row>55</xdr:row>
      <xdr:rowOff>170114</xdr:rowOff>
    </xdr:to>
    <xdr:sp macro="" textlink="">
      <xdr:nvSpPr>
        <xdr:cNvPr id="120" name="フローチャート : 判断 119"/>
        <xdr:cNvSpPr/>
      </xdr:nvSpPr>
      <xdr:spPr>
        <a:xfrm>
          <a:off x="45847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171086</xdr:rowOff>
    </xdr:from>
    <xdr:to>
      <xdr:col>5</xdr:col>
      <xdr:colOff>358775</xdr:colOff>
      <xdr:row>57</xdr:row>
      <xdr:rowOff>6216</xdr:rowOff>
    </xdr:to>
    <xdr:cxnSp macro="">
      <xdr:nvCxnSpPr>
        <xdr:cNvPr id="121" name="直線コネクタ 120"/>
        <xdr:cNvCxnSpPr/>
      </xdr:nvCxnSpPr>
      <xdr:spPr>
        <a:xfrm flipV="1">
          <a:off x="2908300" y="9772286"/>
          <a:ext cx="889000" cy="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117571</xdr:rowOff>
    </xdr:from>
    <xdr:to>
      <xdr:col>5</xdr:col>
      <xdr:colOff>409575</xdr:colOff>
      <xdr:row>56</xdr:row>
      <xdr:rowOff>47721</xdr:rowOff>
    </xdr:to>
    <xdr:sp macro="" textlink="">
      <xdr:nvSpPr>
        <xdr:cNvPr id="122" name="フローチャート : 判断 121"/>
        <xdr:cNvSpPr/>
      </xdr:nvSpPr>
      <xdr:spPr>
        <a:xfrm>
          <a:off x="3746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64248</xdr:rowOff>
    </xdr:from>
    <xdr:ext cx="599010" cy="259045"/>
    <xdr:sp macro="" textlink="">
      <xdr:nvSpPr>
        <xdr:cNvPr id="123" name="テキスト ボックス 122"/>
        <xdr:cNvSpPr txBox="1"/>
      </xdr:nvSpPr>
      <xdr:spPr>
        <a:xfrm>
          <a:off x="3497794"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6216</xdr:rowOff>
    </xdr:from>
    <xdr:to>
      <xdr:col>4</xdr:col>
      <xdr:colOff>155575</xdr:colOff>
      <xdr:row>57</xdr:row>
      <xdr:rowOff>13129</xdr:rowOff>
    </xdr:to>
    <xdr:cxnSp macro="">
      <xdr:nvCxnSpPr>
        <xdr:cNvPr id="124" name="直線コネクタ 123"/>
        <xdr:cNvCxnSpPr/>
      </xdr:nvCxnSpPr>
      <xdr:spPr>
        <a:xfrm flipV="1">
          <a:off x="2019300" y="9778866"/>
          <a:ext cx="889000" cy="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111709</xdr:rowOff>
    </xdr:from>
    <xdr:to>
      <xdr:col>4</xdr:col>
      <xdr:colOff>206375</xdr:colOff>
      <xdr:row>56</xdr:row>
      <xdr:rowOff>41859</xdr:rowOff>
    </xdr:to>
    <xdr:sp macro="" textlink="">
      <xdr:nvSpPr>
        <xdr:cNvPr id="125" name="フローチャート : 判断 124"/>
        <xdr:cNvSpPr/>
      </xdr:nvSpPr>
      <xdr:spPr>
        <a:xfrm>
          <a:off x="2857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58386</xdr:rowOff>
    </xdr:from>
    <xdr:ext cx="599010" cy="259045"/>
    <xdr:sp macro="" textlink="">
      <xdr:nvSpPr>
        <xdr:cNvPr id="126" name="テキスト ボックス 125"/>
        <xdr:cNvSpPr txBox="1"/>
      </xdr:nvSpPr>
      <xdr:spPr>
        <a:xfrm>
          <a:off x="2608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13129</xdr:rowOff>
    </xdr:from>
    <xdr:to>
      <xdr:col>2</xdr:col>
      <xdr:colOff>638175</xdr:colOff>
      <xdr:row>57</xdr:row>
      <xdr:rowOff>31142</xdr:rowOff>
    </xdr:to>
    <xdr:cxnSp macro="">
      <xdr:nvCxnSpPr>
        <xdr:cNvPr id="127" name="直線コネクタ 126"/>
        <xdr:cNvCxnSpPr/>
      </xdr:nvCxnSpPr>
      <xdr:spPr>
        <a:xfrm flipV="1">
          <a:off x="1130300" y="9785779"/>
          <a:ext cx="889000" cy="1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170967</xdr:rowOff>
    </xdr:from>
    <xdr:to>
      <xdr:col>3</xdr:col>
      <xdr:colOff>3175</xdr:colOff>
      <xdr:row>56</xdr:row>
      <xdr:rowOff>101117</xdr:rowOff>
    </xdr:to>
    <xdr:sp macro="" textlink="">
      <xdr:nvSpPr>
        <xdr:cNvPr id="128" name="フローチャート : 判断 127"/>
        <xdr:cNvSpPr/>
      </xdr:nvSpPr>
      <xdr:spPr>
        <a:xfrm>
          <a:off x="1968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117644</xdr:rowOff>
    </xdr:from>
    <xdr:ext cx="534377" cy="259045"/>
    <xdr:sp macro="" textlink="">
      <xdr:nvSpPr>
        <xdr:cNvPr id="129" name="テキスト ボックス 128"/>
        <xdr:cNvSpPr txBox="1"/>
      </xdr:nvSpPr>
      <xdr:spPr>
        <a:xfrm>
          <a:off x="1752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135050</xdr:rowOff>
    </xdr:from>
    <xdr:to>
      <xdr:col>1</xdr:col>
      <xdr:colOff>485775</xdr:colOff>
      <xdr:row>56</xdr:row>
      <xdr:rowOff>65200</xdr:rowOff>
    </xdr:to>
    <xdr:sp macro="" textlink="">
      <xdr:nvSpPr>
        <xdr:cNvPr id="130" name="フローチャート : 判断 129"/>
        <xdr:cNvSpPr/>
      </xdr:nvSpPr>
      <xdr:spPr>
        <a:xfrm>
          <a:off x="1079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81727</xdr:rowOff>
    </xdr:from>
    <xdr:ext cx="599010" cy="259045"/>
    <xdr:sp macro="" textlink="">
      <xdr:nvSpPr>
        <xdr:cNvPr id="131" name="テキスト ボックス 130"/>
        <xdr:cNvSpPr txBox="1"/>
      </xdr:nvSpPr>
      <xdr:spPr>
        <a:xfrm>
          <a:off x="830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94153</xdr:rowOff>
    </xdr:from>
    <xdr:to>
      <xdr:col>6</xdr:col>
      <xdr:colOff>561975</xdr:colOff>
      <xdr:row>57</xdr:row>
      <xdr:rowOff>24303</xdr:rowOff>
    </xdr:to>
    <xdr:sp macro="" textlink="">
      <xdr:nvSpPr>
        <xdr:cNvPr id="137" name="円/楕円 136"/>
        <xdr:cNvSpPr/>
      </xdr:nvSpPr>
      <xdr:spPr>
        <a:xfrm>
          <a:off x="4584700" y="969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9080</xdr:rowOff>
    </xdr:from>
    <xdr:ext cx="534377" cy="259045"/>
    <xdr:sp macro="" textlink="">
      <xdr:nvSpPr>
        <xdr:cNvPr id="138" name="物件費該当値テキスト"/>
        <xdr:cNvSpPr txBox="1"/>
      </xdr:nvSpPr>
      <xdr:spPr>
        <a:xfrm>
          <a:off x="4686300" y="961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73,851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120286</xdr:rowOff>
    </xdr:from>
    <xdr:to>
      <xdr:col>5</xdr:col>
      <xdr:colOff>409575</xdr:colOff>
      <xdr:row>57</xdr:row>
      <xdr:rowOff>50436</xdr:rowOff>
    </xdr:to>
    <xdr:sp macro="" textlink="">
      <xdr:nvSpPr>
        <xdr:cNvPr id="139" name="円/楕円 138"/>
        <xdr:cNvSpPr/>
      </xdr:nvSpPr>
      <xdr:spPr>
        <a:xfrm>
          <a:off x="3746500" y="97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41563</xdr:rowOff>
    </xdr:from>
    <xdr:ext cx="534377" cy="259045"/>
    <xdr:sp macro="" textlink="">
      <xdr:nvSpPr>
        <xdr:cNvPr id="140" name="テキスト ボックス 139"/>
        <xdr:cNvSpPr txBox="1"/>
      </xdr:nvSpPr>
      <xdr:spPr>
        <a:xfrm>
          <a:off x="3530111" y="981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68,135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126866</xdr:rowOff>
    </xdr:from>
    <xdr:to>
      <xdr:col>4</xdr:col>
      <xdr:colOff>206375</xdr:colOff>
      <xdr:row>57</xdr:row>
      <xdr:rowOff>57016</xdr:rowOff>
    </xdr:to>
    <xdr:sp macro="" textlink="">
      <xdr:nvSpPr>
        <xdr:cNvPr id="141" name="円/楕円 140"/>
        <xdr:cNvSpPr/>
      </xdr:nvSpPr>
      <xdr:spPr>
        <a:xfrm>
          <a:off x="2857500" y="972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48143</xdr:rowOff>
    </xdr:from>
    <xdr:ext cx="534377" cy="259045"/>
    <xdr:sp macro="" textlink="">
      <xdr:nvSpPr>
        <xdr:cNvPr id="142" name="テキスト ボックス 141"/>
        <xdr:cNvSpPr txBox="1"/>
      </xdr:nvSpPr>
      <xdr:spPr>
        <a:xfrm>
          <a:off x="2641111" y="982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66,696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133779</xdr:rowOff>
    </xdr:from>
    <xdr:to>
      <xdr:col>3</xdr:col>
      <xdr:colOff>3175</xdr:colOff>
      <xdr:row>57</xdr:row>
      <xdr:rowOff>63929</xdr:rowOff>
    </xdr:to>
    <xdr:sp macro="" textlink="">
      <xdr:nvSpPr>
        <xdr:cNvPr id="143" name="円/楕円 142"/>
        <xdr:cNvSpPr/>
      </xdr:nvSpPr>
      <xdr:spPr>
        <a:xfrm>
          <a:off x="1968500" y="973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55056</xdr:rowOff>
    </xdr:from>
    <xdr:ext cx="534377" cy="259045"/>
    <xdr:sp macro="" textlink="">
      <xdr:nvSpPr>
        <xdr:cNvPr id="144" name="テキスト ボックス 143"/>
        <xdr:cNvSpPr txBox="1"/>
      </xdr:nvSpPr>
      <xdr:spPr>
        <a:xfrm>
          <a:off x="1752111" y="982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65,184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151792</xdr:rowOff>
    </xdr:from>
    <xdr:to>
      <xdr:col>1</xdr:col>
      <xdr:colOff>485775</xdr:colOff>
      <xdr:row>57</xdr:row>
      <xdr:rowOff>81942</xdr:rowOff>
    </xdr:to>
    <xdr:sp macro="" textlink="">
      <xdr:nvSpPr>
        <xdr:cNvPr id="145" name="円/楕円 144"/>
        <xdr:cNvSpPr/>
      </xdr:nvSpPr>
      <xdr:spPr>
        <a:xfrm>
          <a:off x="1079500" y="975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73069</xdr:rowOff>
    </xdr:from>
    <xdr:ext cx="534377" cy="259045"/>
    <xdr:sp macro="" textlink="">
      <xdr:nvSpPr>
        <xdr:cNvPr id="146" name="テキスト ボックス 145"/>
        <xdr:cNvSpPr txBox="1"/>
      </xdr:nvSpPr>
      <xdr:spPr>
        <a:xfrm>
          <a:off x="863111" y="984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52669</xdr:rowOff>
    </xdr:from>
    <xdr:to>
      <xdr:col>6</xdr:col>
      <xdr:colOff>510540</xdr:colOff>
      <xdr:row>79</xdr:row>
      <xdr:rowOff>97540</xdr:rowOff>
    </xdr:to>
    <xdr:cxnSp macro="">
      <xdr:nvCxnSpPr>
        <xdr:cNvPr id="172" name="直線コネクタ 171"/>
        <xdr:cNvCxnSpPr/>
      </xdr:nvCxnSpPr>
      <xdr:spPr>
        <a:xfrm flipV="1">
          <a:off x="4633595" y="12054169"/>
          <a:ext cx="1270" cy="1587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101367</xdr:rowOff>
    </xdr:from>
    <xdr:ext cx="313932" cy="259045"/>
    <xdr:sp macro="" textlink="">
      <xdr:nvSpPr>
        <xdr:cNvPr id="173" name="維持補修費最小値テキスト"/>
        <xdr:cNvSpPr txBox="1"/>
      </xdr:nvSpPr>
      <xdr:spPr>
        <a:xfrm>
          <a:off x="4686300" y="1364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422275</xdr:colOff>
      <xdr:row>79</xdr:row>
      <xdr:rowOff>97540</xdr:rowOff>
    </xdr:from>
    <xdr:to>
      <xdr:col>6</xdr:col>
      <xdr:colOff>600075</xdr:colOff>
      <xdr:row>79</xdr:row>
      <xdr:rowOff>97540</xdr:rowOff>
    </xdr:to>
    <xdr:cxnSp macro="">
      <xdr:nvCxnSpPr>
        <xdr:cNvPr id="174" name="直線コネクタ 173"/>
        <xdr:cNvCxnSpPr/>
      </xdr:nvCxnSpPr>
      <xdr:spPr>
        <a:xfrm>
          <a:off x="4546600" y="1364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170796</xdr:rowOff>
    </xdr:from>
    <xdr:ext cx="534377" cy="259045"/>
    <xdr:sp macro="" textlink="">
      <xdr:nvSpPr>
        <xdr:cNvPr id="175" name="維持補修費最大値テキスト"/>
        <xdr:cNvSpPr txBox="1"/>
      </xdr:nvSpPr>
      <xdr:spPr>
        <a:xfrm>
          <a:off x="4686300" y="118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48,665</a:t>
          </a:r>
          <a:endParaRPr kumimoji="1" lang="ja-JP" altLang="en-US" sz="1000" b="1">
            <a:latin typeface="ＭＳ Ｐゴシック"/>
          </a:endParaRPr>
        </a:p>
      </xdr:txBody>
    </xdr:sp>
    <xdr:clientData/>
  </xdr:oneCellAnchor>
  <xdr:twoCellAnchor>
    <xdr:from>
      <xdr:col>6</xdr:col>
      <xdr:colOff>422275</xdr:colOff>
      <xdr:row>70</xdr:row>
      <xdr:rowOff>52669</xdr:rowOff>
    </xdr:from>
    <xdr:to>
      <xdr:col>6</xdr:col>
      <xdr:colOff>600075</xdr:colOff>
      <xdr:row>70</xdr:row>
      <xdr:rowOff>52669</xdr:rowOff>
    </xdr:to>
    <xdr:cxnSp macro="">
      <xdr:nvCxnSpPr>
        <xdr:cNvPr id="176" name="直線コネクタ 175"/>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72002</xdr:rowOff>
    </xdr:from>
    <xdr:to>
      <xdr:col>6</xdr:col>
      <xdr:colOff>511175</xdr:colOff>
      <xdr:row>79</xdr:row>
      <xdr:rowOff>80688</xdr:rowOff>
    </xdr:to>
    <xdr:cxnSp macro="">
      <xdr:nvCxnSpPr>
        <xdr:cNvPr id="177" name="直線コネクタ 176"/>
        <xdr:cNvCxnSpPr/>
      </xdr:nvCxnSpPr>
      <xdr:spPr>
        <a:xfrm>
          <a:off x="3797300" y="13616552"/>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108968</xdr:rowOff>
    </xdr:from>
    <xdr:ext cx="469744" cy="259045"/>
    <xdr:sp macro="" textlink="">
      <xdr:nvSpPr>
        <xdr:cNvPr id="178" name="維持補修費平均値テキスト"/>
        <xdr:cNvSpPr txBox="1"/>
      </xdr:nvSpPr>
      <xdr:spPr>
        <a:xfrm>
          <a:off x="4686300" y="13139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9,336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86091</xdr:rowOff>
    </xdr:from>
    <xdr:to>
      <xdr:col>6</xdr:col>
      <xdr:colOff>561975</xdr:colOff>
      <xdr:row>78</xdr:row>
      <xdr:rowOff>16241</xdr:rowOff>
    </xdr:to>
    <xdr:sp macro="" textlink="">
      <xdr:nvSpPr>
        <xdr:cNvPr id="179" name="フローチャート : 判断 178"/>
        <xdr:cNvSpPr/>
      </xdr:nvSpPr>
      <xdr:spPr>
        <a:xfrm>
          <a:off x="45847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72002</xdr:rowOff>
    </xdr:from>
    <xdr:to>
      <xdr:col>5</xdr:col>
      <xdr:colOff>358775</xdr:colOff>
      <xdr:row>79</xdr:row>
      <xdr:rowOff>78663</xdr:rowOff>
    </xdr:to>
    <xdr:cxnSp macro="">
      <xdr:nvCxnSpPr>
        <xdr:cNvPr id="180" name="直線コネクタ 179"/>
        <xdr:cNvCxnSpPr/>
      </xdr:nvCxnSpPr>
      <xdr:spPr>
        <a:xfrm flipV="1">
          <a:off x="2908300" y="13616552"/>
          <a:ext cx="889000" cy="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127436</xdr:rowOff>
    </xdr:from>
    <xdr:to>
      <xdr:col>5</xdr:col>
      <xdr:colOff>409575</xdr:colOff>
      <xdr:row>78</xdr:row>
      <xdr:rowOff>57586</xdr:rowOff>
    </xdr:to>
    <xdr:sp macro="" textlink="">
      <xdr:nvSpPr>
        <xdr:cNvPr id="181" name="フローチャート : 判断 180"/>
        <xdr:cNvSpPr/>
      </xdr:nvSpPr>
      <xdr:spPr>
        <a:xfrm>
          <a:off x="3746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74113</xdr:rowOff>
    </xdr:from>
    <xdr:ext cx="469744" cy="259045"/>
    <xdr:sp macro="" textlink="">
      <xdr:nvSpPr>
        <xdr:cNvPr id="182" name="テキスト ボックス 181"/>
        <xdr:cNvSpPr txBox="1"/>
      </xdr:nvSpPr>
      <xdr:spPr>
        <a:xfrm>
          <a:off x="3562427"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74288</xdr:rowOff>
    </xdr:from>
    <xdr:to>
      <xdr:col>4</xdr:col>
      <xdr:colOff>155575</xdr:colOff>
      <xdr:row>79</xdr:row>
      <xdr:rowOff>78663</xdr:rowOff>
    </xdr:to>
    <xdr:cxnSp macro="">
      <xdr:nvCxnSpPr>
        <xdr:cNvPr id="183" name="直線コネクタ 182"/>
        <xdr:cNvCxnSpPr/>
      </xdr:nvCxnSpPr>
      <xdr:spPr>
        <a:xfrm>
          <a:off x="2019300" y="13618838"/>
          <a:ext cx="889000" cy="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84008</xdr:rowOff>
    </xdr:from>
    <xdr:ext cx="469744" cy="259045"/>
    <xdr:sp macro="" textlink="">
      <xdr:nvSpPr>
        <xdr:cNvPr id="185" name="テキスト ボックス 184"/>
        <xdr:cNvSpPr txBox="1"/>
      </xdr:nvSpPr>
      <xdr:spPr>
        <a:xfrm>
          <a:off x="2673427"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68280</xdr:rowOff>
    </xdr:from>
    <xdr:to>
      <xdr:col>2</xdr:col>
      <xdr:colOff>638175</xdr:colOff>
      <xdr:row>79</xdr:row>
      <xdr:rowOff>74288</xdr:rowOff>
    </xdr:to>
    <xdr:cxnSp macro="">
      <xdr:nvCxnSpPr>
        <xdr:cNvPr id="186" name="直線コネクタ 185"/>
        <xdr:cNvCxnSpPr/>
      </xdr:nvCxnSpPr>
      <xdr:spPr>
        <a:xfrm>
          <a:off x="1130300" y="13612830"/>
          <a:ext cx="889000" cy="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102916</xdr:rowOff>
    </xdr:from>
    <xdr:ext cx="469744" cy="259045"/>
    <xdr:sp macro="" textlink="">
      <xdr:nvSpPr>
        <xdr:cNvPr id="188" name="テキスト ボックス 187"/>
        <xdr:cNvSpPr txBox="1"/>
      </xdr:nvSpPr>
      <xdr:spPr>
        <a:xfrm>
          <a:off x="1784427"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102623</xdr:rowOff>
    </xdr:from>
    <xdr:ext cx="469744" cy="259045"/>
    <xdr:sp macro="" textlink="">
      <xdr:nvSpPr>
        <xdr:cNvPr id="190" name="テキスト ボックス 189"/>
        <xdr:cNvSpPr txBox="1"/>
      </xdr:nvSpPr>
      <xdr:spPr>
        <a:xfrm>
          <a:off x="895427" y="13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29888</xdr:rowOff>
    </xdr:from>
    <xdr:to>
      <xdr:col>6</xdr:col>
      <xdr:colOff>561975</xdr:colOff>
      <xdr:row>79</xdr:row>
      <xdr:rowOff>131488</xdr:rowOff>
    </xdr:to>
    <xdr:sp macro="" textlink="">
      <xdr:nvSpPr>
        <xdr:cNvPr id="196" name="円/楕円 195"/>
        <xdr:cNvSpPr/>
      </xdr:nvSpPr>
      <xdr:spPr>
        <a:xfrm>
          <a:off x="4584700" y="1357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116265</xdr:rowOff>
    </xdr:from>
    <xdr:ext cx="378565" cy="259045"/>
    <xdr:sp macro="" textlink="">
      <xdr:nvSpPr>
        <xdr:cNvPr id="197" name="維持補修費該当値テキスト"/>
        <xdr:cNvSpPr txBox="1"/>
      </xdr:nvSpPr>
      <xdr:spPr>
        <a:xfrm>
          <a:off x="4686300" y="13489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21202</xdr:rowOff>
    </xdr:from>
    <xdr:to>
      <xdr:col>5</xdr:col>
      <xdr:colOff>409575</xdr:colOff>
      <xdr:row>79</xdr:row>
      <xdr:rowOff>122802</xdr:rowOff>
    </xdr:to>
    <xdr:sp macro="" textlink="">
      <xdr:nvSpPr>
        <xdr:cNvPr id="198" name="円/楕円 197"/>
        <xdr:cNvSpPr/>
      </xdr:nvSpPr>
      <xdr:spPr>
        <a:xfrm>
          <a:off x="3746500" y="1356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113929</xdr:rowOff>
    </xdr:from>
    <xdr:ext cx="378565" cy="259045"/>
    <xdr:sp macro="" textlink="">
      <xdr:nvSpPr>
        <xdr:cNvPr id="199" name="テキスト ボックス 198"/>
        <xdr:cNvSpPr txBox="1"/>
      </xdr:nvSpPr>
      <xdr:spPr>
        <a:xfrm>
          <a:off x="3608017" y="13658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27863</xdr:rowOff>
    </xdr:from>
    <xdr:to>
      <xdr:col>4</xdr:col>
      <xdr:colOff>206375</xdr:colOff>
      <xdr:row>79</xdr:row>
      <xdr:rowOff>129463</xdr:rowOff>
    </xdr:to>
    <xdr:sp macro="" textlink="">
      <xdr:nvSpPr>
        <xdr:cNvPr id="200" name="円/楕円 199"/>
        <xdr:cNvSpPr/>
      </xdr:nvSpPr>
      <xdr:spPr>
        <a:xfrm>
          <a:off x="2857500" y="1357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120590</xdr:rowOff>
    </xdr:from>
    <xdr:ext cx="378565" cy="259045"/>
    <xdr:sp macro="" textlink="">
      <xdr:nvSpPr>
        <xdr:cNvPr id="201" name="テキスト ボックス 200"/>
        <xdr:cNvSpPr txBox="1"/>
      </xdr:nvSpPr>
      <xdr:spPr>
        <a:xfrm>
          <a:off x="2719017" y="1366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23488</xdr:rowOff>
    </xdr:from>
    <xdr:to>
      <xdr:col>3</xdr:col>
      <xdr:colOff>3175</xdr:colOff>
      <xdr:row>79</xdr:row>
      <xdr:rowOff>125088</xdr:rowOff>
    </xdr:to>
    <xdr:sp macro="" textlink="">
      <xdr:nvSpPr>
        <xdr:cNvPr id="202" name="円/楕円 201"/>
        <xdr:cNvSpPr/>
      </xdr:nvSpPr>
      <xdr:spPr>
        <a:xfrm>
          <a:off x="1968500" y="1356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116215</xdr:rowOff>
    </xdr:from>
    <xdr:ext cx="378565" cy="259045"/>
    <xdr:sp macro="" textlink="">
      <xdr:nvSpPr>
        <xdr:cNvPr id="203" name="テキスト ボックス 202"/>
        <xdr:cNvSpPr txBox="1"/>
      </xdr:nvSpPr>
      <xdr:spPr>
        <a:xfrm>
          <a:off x="1830017" y="13660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17480</xdr:rowOff>
    </xdr:from>
    <xdr:to>
      <xdr:col>1</xdr:col>
      <xdr:colOff>485775</xdr:colOff>
      <xdr:row>79</xdr:row>
      <xdr:rowOff>119080</xdr:rowOff>
    </xdr:to>
    <xdr:sp macro="" textlink="">
      <xdr:nvSpPr>
        <xdr:cNvPr id="204" name="円/楕円 203"/>
        <xdr:cNvSpPr/>
      </xdr:nvSpPr>
      <xdr:spPr>
        <a:xfrm>
          <a:off x="1079500" y="1356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110207</xdr:rowOff>
    </xdr:from>
    <xdr:ext cx="378565" cy="259045"/>
    <xdr:sp macro="" textlink="">
      <xdr:nvSpPr>
        <xdr:cNvPr id="205" name="テキスト ボックス 204"/>
        <xdr:cNvSpPr txBox="1"/>
      </xdr:nvSpPr>
      <xdr:spPr>
        <a:xfrm>
          <a:off x="941017" y="13654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134404</xdr:rowOff>
    </xdr:from>
    <xdr:to>
      <xdr:col>6</xdr:col>
      <xdr:colOff>510540</xdr:colOff>
      <xdr:row>99</xdr:row>
      <xdr:rowOff>135985</xdr:rowOff>
    </xdr:to>
    <xdr:cxnSp macro="">
      <xdr:nvCxnSpPr>
        <xdr:cNvPr id="230" name="直線コネクタ 229"/>
        <xdr:cNvCxnSpPr/>
      </xdr:nvCxnSpPr>
      <xdr:spPr>
        <a:xfrm flipV="1">
          <a:off x="4633595" y="15564904"/>
          <a:ext cx="1270" cy="1544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139812</xdr:rowOff>
    </xdr:from>
    <xdr:ext cx="534377" cy="259045"/>
    <xdr:sp macro="" textlink="">
      <xdr:nvSpPr>
        <xdr:cNvPr id="231" name="扶助費最小値テキスト"/>
        <xdr:cNvSpPr txBox="1"/>
      </xdr:nvSpPr>
      <xdr:spPr>
        <a:xfrm>
          <a:off x="4686300" y="171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35,195</a:t>
          </a:r>
          <a:endParaRPr kumimoji="1" lang="ja-JP" altLang="en-US" sz="1000" b="1">
            <a:latin typeface="ＭＳ Ｐゴシック"/>
          </a:endParaRPr>
        </a:p>
      </xdr:txBody>
    </xdr:sp>
    <xdr:clientData/>
  </xdr:oneCellAnchor>
  <xdr:twoCellAnchor>
    <xdr:from>
      <xdr:col>6</xdr:col>
      <xdr:colOff>422275</xdr:colOff>
      <xdr:row>99</xdr:row>
      <xdr:rowOff>135985</xdr:rowOff>
    </xdr:from>
    <xdr:to>
      <xdr:col>6</xdr:col>
      <xdr:colOff>600075</xdr:colOff>
      <xdr:row>99</xdr:row>
      <xdr:rowOff>135985</xdr:rowOff>
    </xdr:to>
    <xdr:cxnSp macro="">
      <xdr:nvCxnSpPr>
        <xdr:cNvPr id="232" name="直線コネクタ 231"/>
        <xdr:cNvCxnSpPr/>
      </xdr:nvCxnSpPr>
      <xdr:spPr>
        <a:xfrm>
          <a:off x="4546600" y="171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81081</xdr:rowOff>
    </xdr:from>
    <xdr:ext cx="599010" cy="259045"/>
    <xdr:sp macro="" textlink="">
      <xdr:nvSpPr>
        <xdr:cNvPr id="233" name="扶助費最大値テキスト"/>
        <xdr:cNvSpPr txBox="1"/>
      </xdr:nvSpPr>
      <xdr:spPr>
        <a:xfrm>
          <a:off x="4686300" y="1534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116,278</a:t>
          </a:r>
          <a:endParaRPr kumimoji="1" lang="ja-JP" altLang="en-US" sz="1000" b="1">
            <a:latin typeface="ＭＳ Ｐゴシック"/>
          </a:endParaRPr>
        </a:p>
      </xdr:txBody>
    </xdr:sp>
    <xdr:clientData/>
  </xdr:oneCellAnchor>
  <xdr:twoCellAnchor>
    <xdr:from>
      <xdr:col>6</xdr:col>
      <xdr:colOff>422275</xdr:colOff>
      <xdr:row>90</xdr:row>
      <xdr:rowOff>134404</xdr:rowOff>
    </xdr:from>
    <xdr:to>
      <xdr:col>6</xdr:col>
      <xdr:colOff>600075</xdr:colOff>
      <xdr:row>90</xdr:row>
      <xdr:rowOff>134404</xdr:rowOff>
    </xdr:to>
    <xdr:cxnSp macro="">
      <xdr:nvCxnSpPr>
        <xdr:cNvPr id="234" name="直線コネクタ 233"/>
        <xdr:cNvCxnSpPr/>
      </xdr:nvCxnSpPr>
      <xdr:spPr>
        <a:xfrm>
          <a:off x="4546600" y="1556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97600</xdr:rowOff>
    </xdr:from>
    <xdr:to>
      <xdr:col>6</xdr:col>
      <xdr:colOff>511175</xdr:colOff>
      <xdr:row>99</xdr:row>
      <xdr:rowOff>18866</xdr:rowOff>
    </xdr:to>
    <xdr:cxnSp macro="">
      <xdr:nvCxnSpPr>
        <xdr:cNvPr id="235" name="直線コネクタ 234"/>
        <xdr:cNvCxnSpPr/>
      </xdr:nvCxnSpPr>
      <xdr:spPr>
        <a:xfrm flipV="1">
          <a:off x="3797300" y="16899700"/>
          <a:ext cx="838200" cy="9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15822</xdr:rowOff>
    </xdr:from>
    <xdr:ext cx="534377" cy="259045"/>
    <xdr:sp macro="" textlink="">
      <xdr:nvSpPr>
        <xdr:cNvPr id="236" name="扶助費平均値テキスト"/>
        <xdr:cNvSpPr txBox="1"/>
      </xdr:nvSpPr>
      <xdr:spPr>
        <a:xfrm>
          <a:off x="4686300" y="1630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164395</xdr:rowOff>
    </xdr:from>
    <xdr:to>
      <xdr:col>6</xdr:col>
      <xdr:colOff>561975</xdr:colOff>
      <xdr:row>96</xdr:row>
      <xdr:rowOff>94545</xdr:rowOff>
    </xdr:to>
    <xdr:sp macro="" textlink="">
      <xdr:nvSpPr>
        <xdr:cNvPr id="237" name="フローチャート : 判断 236"/>
        <xdr:cNvSpPr/>
      </xdr:nvSpPr>
      <xdr:spPr>
        <a:xfrm>
          <a:off x="45847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170675</xdr:rowOff>
    </xdr:from>
    <xdr:to>
      <xdr:col>5</xdr:col>
      <xdr:colOff>358775</xdr:colOff>
      <xdr:row>99</xdr:row>
      <xdr:rowOff>18866</xdr:rowOff>
    </xdr:to>
    <xdr:cxnSp macro="">
      <xdr:nvCxnSpPr>
        <xdr:cNvPr id="238" name="直線コネクタ 237"/>
        <xdr:cNvCxnSpPr/>
      </xdr:nvCxnSpPr>
      <xdr:spPr>
        <a:xfrm>
          <a:off x="2908300" y="16972775"/>
          <a:ext cx="889000" cy="1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117647</xdr:rowOff>
    </xdr:from>
    <xdr:to>
      <xdr:col>5</xdr:col>
      <xdr:colOff>409575</xdr:colOff>
      <xdr:row>97</xdr:row>
      <xdr:rowOff>47797</xdr:rowOff>
    </xdr:to>
    <xdr:sp macro="" textlink="">
      <xdr:nvSpPr>
        <xdr:cNvPr id="239" name="フローチャート : 判断 238"/>
        <xdr:cNvSpPr/>
      </xdr:nvSpPr>
      <xdr:spPr>
        <a:xfrm>
          <a:off x="3746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64324</xdr:rowOff>
    </xdr:from>
    <xdr:ext cx="534377" cy="259045"/>
    <xdr:sp macro="" textlink="">
      <xdr:nvSpPr>
        <xdr:cNvPr id="240" name="テキスト ボックス 239"/>
        <xdr:cNvSpPr txBox="1"/>
      </xdr:nvSpPr>
      <xdr:spPr>
        <a:xfrm>
          <a:off x="3530111" y="1635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170675</xdr:rowOff>
    </xdr:from>
    <xdr:to>
      <xdr:col>4</xdr:col>
      <xdr:colOff>155575</xdr:colOff>
      <xdr:row>99</xdr:row>
      <xdr:rowOff>92894</xdr:rowOff>
    </xdr:to>
    <xdr:cxnSp macro="">
      <xdr:nvCxnSpPr>
        <xdr:cNvPr id="241" name="直線コネクタ 240"/>
        <xdr:cNvCxnSpPr/>
      </xdr:nvCxnSpPr>
      <xdr:spPr>
        <a:xfrm flipV="1">
          <a:off x="2019300" y="16972775"/>
          <a:ext cx="889000" cy="9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168796</xdr:rowOff>
    </xdr:from>
    <xdr:to>
      <xdr:col>4</xdr:col>
      <xdr:colOff>206375</xdr:colOff>
      <xdr:row>97</xdr:row>
      <xdr:rowOff>98946</xdr:rowOff>
    </xdr:to>
    <xdr:sp macro="" textlink="">
      <xdr:nvSpPr>
        <xdr:cNvPr id="242" name="フローチャート : 判断 241"/>
        <xdr:cNvSpPr/>
      </xdr:nvSpPr>
      <xdr:spPr>
        <a:xfrm>
          <a:off x="2857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115473</xdr:rowOff>
    </xdr:from>
    <xdr:ext cx="534377" cy="259045"/>
    <xdr:sp macro="" textlink="">
      <xdr:nvSpPr>
        <xdr:cNvPr id="243" name="テキスト ボックス 242"/>
        <xdr:cNvSpPr txBox="1"/>
      </xdr:nvSpPr>
      <xdr:spPr>
        <a:xfrm>
          <a:off x="2641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72853</xdr:rowOff>
    </xdr:from>
    <xdr:to>
      <xdr:col>2</xdr:col>
      <xdr:colOff>638175</xdr:colOff>
      <xdr:row>99</xdr:row>
      <xdr:rowOff>92894</xdr:rowOff>
    </xdr:to>
    <xdr:cxnSp macro="">
      <xdr:nvCxnSpPr>
        <xdr:cNvPr id="244" name="直線コネクタ 243"/>
        <xdr:cNvCxnSpPr/>
      </xdr:nvCxnSpPr>
      <xdr:spPr>
        <a:xfrm>
          <a:off x="1130300" y="17046403"/>
          <a:ext cx="889000" cy="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81890</xdr:rowOff>
    </xdr:from>
    <xdr:to>
      <xdr:col>3</xdr:col>
      <xdr:colOff>3175</xdr:colOff>
      <xdr:row>98</xdr:row>
      <xdr:rowOff>12040</xdr:rowOff>
    </xdr:to>
    <xdr:sp macro="" textlink="">
      <xdr:nvSpPr>
        <xdr:cNvPr id="245" name="フローチャート : 判断 244"/>
        <xdr:cNvSpPr/>
      </xdr:nvSpPr>
      <xdr:spPr>
        <a:xfrm>
          <a:off x="1968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28567</xdr:rowOff>
    </xdr:from>
    <xdr:ext cx="534377" cy="259045"/>
    <xdr:sp macro="" textlink="">
      <xdr:nvSpPr>
        <xdr:cNvPr id="246" name="テキスト ボックス 245"/>
        <xdr:cNvSpPr txBox="1"/>
      </xdr:nvSpPr>
      <xdr:spPr>
        <a:xfrm>
          <a:off x="1752111" y="16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116542</xdr:rowOff>
    </xdr:from>
    <xdr:to>
      <xdr:col>1</xdr:col>
      <xdr:colOff>485775</xdr:colOff>
      <xdr:row>98</xdr:row>
      <xdr:rowOff>46692</xdr:rowOff>
    </xdr:to>
    <xdr:sp macro="" textlink="">
      <xdr:nvSpPr>
        <xdr:cNvPr id="247" name="フローチャート : 判断 246"/>
        <xdr:cNvSpPr/>
      </xdr:nvSpPr>
      <xdr:spPr>
        <a:xfrm>
          <a:off x="1079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63219</xdr:rowOff>
    </xdr:from>
    <xdr:ext cx="534377" cy="259045"/>
    <xdr:sp macro="" textlink="">
      <xdr:nvSpPr>
        <xdr:cNvPr id="248" name="テキスト ボックス 247"/>
        <xdr:cNvSpPr txBox="1"/>
      </xdr:nvSpPr>
      <xdr:spPr>
        <a:xfrm>
          <a:off x="863111" y="165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46800</xdr:rowOff>
    </xdr:from>
    <xdr:to>
      <xdr:col>6</xdr:col>
      <xdr:colOff>561975</xdr:colOff>
      <xdr:row>98</xdr:row>
      <xdr:rowOff>148400</xdr:rowOff>
    </xdr:to>
    <xdr:sp macro="" textlink="">
      <xdr:nvSpPr>
        <xdr:cNvPr id="254" name="円/楕円 253"/>
        <xdr:cNvSpPr/>
      </xdr:nvSpPr>
      <xdr:spPr>
        <a:xfrm>
          <a:off x="4584700" y="168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25227</xdr:rowOff>
    </xdr:from>
    <xdr:ext cx="534377" cy="259045"/>
    <xdr:sp macro="" textlink="">
      <xdr:nvSpPr>
        <xdr:cNvPr id="255" name="扶助費該当値テキスト"/>
        <xdr:cNvSpPr txBox="1"/>
      </xdr:nvSpPr>
      <xdr:spPr>
        <a:xfrm>
          <a:off x="4686300" y="1682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46,210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139516</xdr:rowOff>
    </xdr:from>
    <xdr:to>
      <xdr:col>5</xdr:col>
      <xdr:colOff>409575</xdr:colOff>
      <xdr:row>99</xdr:row>
      <xdr:rowOff>69666</xdr:rowOff>
    </xdr:to>
    <xdr:sp macro="" textlink="">
      <xdr:nvSpPr>
        <xdr:cNvPr id="256" name="円/楕円 255"/>
        <xdr:cNvSpPr/>
      </xdr:nvSpPr>
      <xdr:spPr>
        <a:xfrm>
          <a:off x="3746500" y="1694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60793</xdr:rowOff>
    </xdr:from>
    <xdr:ext cx="534377" cy="259045"/>
    <xdr:sp macro="" textlink="">
      <xdr:nvSpPr>
        <xdr:cNvPr id="257" name="テキスト ボックス 256"/>
        <xdr:cNvSpPr txBox="1"/>
      </xdr:nvSpPr>
      <xdr:spPr>
        <a:xfrm>
          <a:off x="3530111" y="1703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41,343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119875</xdr:rowOff>
    </xdr:from>
    <xdr:to>
      <xdr:col>4</xdr:col>
      <xdr:colOff>206375</xdr:colOff>
      <xdr:row>99</xdr:row>
      <xdr:rowOff>50025</xdr:rowOff>
    </xdr:to>
    <xdr:sp macro="" textlink="">
      <xdr:nvSpPr>
        <xdr:cNvPr id="258" name="円/楕円 257"/>
        <xdr:cNvSpPr/>
      </xdr:nvSpPr>
      <xdr:spPr>
        <a:xfrm>
          <a:off x="2857500" y="169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41152</xdr:rowOff>
    </xdr:from>
    <xdr:ext cx="534377" cy="259045"/>
    <xdr:sp macro="" textlink="">
      <xdr:nvSpPr>
        <xdr:cNvPr id="259" name="テキスト ボックス 258"/>
        <xdr:cNvSpPr txBox="1"/>
      </xdr:nvSpPr>
      <xdr:spPr>
        <a:xfrm>
          <a:off x="2641111" y="1701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42,374</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42094</xdr:rowOff>
    </xdr:from>
    <xdr:to>
      <xdr:col>3</xdr:col>
      <xdr:colOff>3175</xdr:colOff>
      <xdr:row>99</xdr:row>
      <xdr:rowOff>143694</xdr:rowOff>
    </xdr:to>
    <xdr:sp macro="" textlink="">
      <xdr:nvSpPr>
        <xdr:cNvPr id="260" name="円/楕円 259"/>
        <xdr:cNvSpPr/>
      </xdr:nvSpPr>
      <xdr:spPr>
        <a:xfrm>
          <a:off x="1968500" y="1701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134821</xdr:rowOff>
    </xdr:from>
    <xdr:ext cx="534377" cy="259045"/>
    <xdr:sp macro="" textlink="">
      <xdr:nvSpPr>
        <xdr:cNvPr id="261" name="テキスト ボックス 260"/>
        <xdr:cNvSpPr txBox="1"/>
      </xdr:nvSpPr>
      <xdr:spPr>
        <a:xfrm>
          <a:off x="1752111" y="1710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37,457</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22053</xdr:rowOff>
    </xdr:from>
    <xdr:to>
      <xdr:col>1</xdr:col>
      <xdr:colOff>485775</xdr:colOff>
      <xdr:row>99</xdr:row>
      <xdr:rowOff>123653</xdr:rowOff>
    </xdr:to>
    <xdr:sp macro="" textlink="">
      <xdr:nvSpPr>
        <xdr:cNvPr id="262" name="円/楕円 261"/>
        <xdr:cNvSpPr/>
      </xdr:nvSpPr>
      <xdr:spPr>
        <a:xfrm>
          <a:off x="1079500" y="1699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114780</xdr:rowOff>
    </xdr:from>
    <xdr:ext cx="534377" cy="259045"/>
    <xdr:sp macro="" textlink="">
      <xdr:nvSpPr>
        <xdr:cNvPr id="263" name="テキスト ボックス 262"/>
        <xdr:cNvSpPr txBox="1"/>
      </xdr:nvSpPr>
      <xdr:spPr>
        <a:xfrm>
          <a:off x="863111" y="1708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38,509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116169</xdr:rowOff>
    </xdr:from>
    <xdr:to>
      <xdr:col>15</xdr:col>
      <xdr:colOff>180340</xdr:colOff>
      <xdr:row>38</xdr:row>
      <xdr:rowOff>75006</xdr:rowOff>
    </xdr:to>
    <xdr:cxnSp macro="">
      <xdr:nvCxnSpPr>
        <xdr:cNvPr id="287" name="直線コネクタ 286"/>
        <xdr:cNvCxnSpPr/>
      </xdr:nvCxnSpPr>
      <xdr:spPr>
        <a:xfrm flipV="1">
          <a:off x="10475595" y="5259669"/>
          <a:ext cx="1270" cy="133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78833</xdr:rowOff>
    </xdr:from>
    <xdr:ext cx="534377" cy="259045"/>
    <xdr:sp macro="" textlink="">
      <xdr:nvSpPr>
        <xdr:cNvPr id="288" name="補助費等最小値テキスト"/>
        <xdr:cNvSpPr txBox="1"/>
      </xdr:nvSpPr>
      <xdr:spPr>
        <a:xfrm>
          <a:off x="10528300" y="65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36,980</a:t>
          </a:r>
          <a:endParaRPr kumimoji="1" lang="ja-JP" altLang="en-US" sz="1000" b="1">
            <a:latin typeface="ＭＳ Ｐゴシック"/>
          </a:endParaRPr>
        </a:p>
      </xdr:txBody>
    </xdr:sp>
    <xdr:clientData/>
  </xdr:oneCellAnchor>
  <xdr:twoCellAnchor>
    <xdr:from>
      <xdr:col>15</xdr:col>
      <xdr:colOff>92075</xdr:colOff>
      <xdr:row>38</xdr:row>
      <xdr:rowOff>75006</xdr:rowOff>
    </xdr:from>
    <xdr:to>
      <xdr:col>15</xdr:col>
      <xdr:colOff>269875</xdr:colOff>
      <xdr:row>38</xdr:row>
      <xdr:rowOff>75006</xdr:rowOff>
    </xdr:to>
    <xdr:cxnSp macro="">
      <xdr:nvCxnSpPr>
        <xdr:cNvPr id="289" name="直線コネクタ 288"/>
        <xdr:cNvCxnSpPr/>
      </xdr:nvCxnSpPr>
      <xdr:spPr>
        <a:xfrm>
          <a:off x="10388600" y="659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62846</xdr:rowOff>
    </xdr:from>
    <xdr:ext cx="599010" cy="259045"/>
    <xdr:sp macro="" textlink="">
      <xdr:nvSpPr>
        <xdr:cNvPr id="290" name="補助費等最大値テキスト"/>
        <xdr:cNvSpPr txBox="1"/>
      </xdr:nvSpPr>
      <xdr:spPr>
        <a:xfrm>
          <a:off x="10528300" y="503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386,176</a:t>
          </a:r>
          <a:endParaRPr kumimoji="1" lang="ja-JP" altLang="en-US" sz="1000" b="1">
            <a:latin typeface="ＭＳ Ｐゴシック"/>
          </a:endParaRPr>
        </a:p>
      </xdr:txBody>
    </xdr:sp>
    <xdr:clientData/>
  </xdr:oneCellAnchor>
  <xdr:twoCellAnchor>
    <xdr:from>
      <xdr:col>15</xdr:col>
      <xdr:colOff>92075</xdr:colOff>
      <xdr:row>30</xdr:row>
      <xdr:rowOff>116169</xdr:rowOff>
    </xdr:from>
    <xdr:to>
      <xdr:col>15</xdr:col>
      <xdr:colOff>269875</xdr:colOff>
      <xdr:row>30</xdr:row>
      <xdr:rowOff>116169</xdr:rowOff>
    </xdr:to>
    <xdr:cxnSp macro="">
      <xdr:nvCxnSpPr>
        <xdr:cNvPr id="291" name="直線コネクタ 290"/>
        <xdr:cNvCxnSpPr/>
      </xdr:nvCxnSpPr>
      <xdr:spPr>
        <a:xfrm>
          <a:off x="10388600" y="525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142127</xdr:rowOff>
    </xdr:from>
    <xdr:to>
      <xdr:col>15</xdr:col>
      <xdr:colOff>180975</xdr:colOff>
      <xdr:row>37</xdr:row>
      <xdr:rowOff>166050</xdr:rowOff>
    </xdr:to>
    <xdr:cxnSp macro="">
      <xdr:nvCxnSpPr>
        <xdr:cNvPr id="292" name="直線コネクタ 291"/>
        <xdr:cNvCxnSpPr/>
      </xdr:nvCxnSpPr>
      <xdr:spPr>
        <a:xfrm>
          <a:off x="9639300" y="6485777"/>
          <a:ext cx="838200" cy="2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111377</xdr:rowOff>
    </xdr:from>
    <xdr:ext cx="599010" cy="259045"/>
    <xdr:sp macro="" textlink="">
      <xdr:nvSpPr>
        <xdr:cNvPr id="293" name="補助費等平均値テキスト"/>
        <xdr:cNvSpPr txBox="1"/>
      </xdr:nvSpPr>
      <xdr:spPr>
        <a:xfrm>
          <a:off x="10528300" y="6112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88500</xdr:rowOff>
    </xdr:from>
    <xdr:to>
      <xdr:col>15</xdr:col>
      <xdr:colOff>231775</xdr:colOff>
      <xdr:row>37</xdr:row>
      <xdr:rowOff>18650</xdr:rowOff>
    </xdr:to>
    <xdr:sp macro="" textlink="">
      <xdr:nvSpPr>
        <xdr:cNvPr id="294" name="フローチャート : 判断 293"/>
        <xdr:cNvSpPr/>
      </xdr:nvSpPr>
      <xdr:spPr>
        <a:xfrm>
          <a:off x="104267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80782</xdr:rowOff>
    </xdr:from>
    <xdr:to>
      <xdr:col>14</xdr:col>
      <xdr:colOff>28575</xdr:colOff>
      <xdr:row>37</xdr:row>
      <xdr:rowOff>142127</xdr:rowOff>
    </xdr:to>
    <xdr:cxnSp macro="">
      <xdr:nvCxnSpPr>
        <xdr:cNvPr id="295" name="直線コネクタ 294"/>
        <xdr:cNvCxnSpPr/>
      </xdr:nvCxnSpPr>
      <xdr:spPr>
        <a:xfrm>
          <a:off x="8750300" y="6424432"/>
          <a:ext cx="889000" cy="6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112309</xdr:rowOff>
    </xdr:from>
    <xdr:to>
      <xdr:col>14</xdr:col>
      <xdr:colOff>79375</xdr:colOff>
      <xdr:row>37</xdr:row>
      <xdr:rowOff>42459</xdr:rowOff>
    </xdr:to>
    <xdr:sp macro="" textlink="">
      <xdr:nvSpPr>
        <xdr:cNvPr id="296" name="フローチャート : 判断 295"/>
        <xdr:cNvSpPr/>
      </xdr:nvSpPr>
      <xdr:spPr>
        <a:xfrm>
          <a:off x="9588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58986</xdr:rowOff>
    </xdr:from>
    <xdr:ext cx="599010" cy="259045"/>
    <xdr:sp macro="" textlink="">
      <xdr:nvSpPr>
        <xdr:cNvPr id="297" name="テキスト ボックス 296"/>
        <xdr:cNvSpPr txBox="1"/>
      </xdr:nvSpPr>
      <xdr:spPr>
        <a:xfrm>
          <a:off x="9339794"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80782</xdr:rowOff>
    </xdr:from>
    <xdr:to>
      <xdr:col>12</xdr:col>
      <xdr:colOff>511175</xdr:colOff>
      <xdr:row>38</xdr:row>
      <xdr:rowOff>16774</xdr:rowOff>
    </xdr:to>
    <xdr:cxnSp macro="">
      <xdr:nvCxnSpPr>
        <xdr:cNvPr id="298" name="直線コネクタ 297"/>
        <xdr:cNvCxnSpPr/>
      </xdr:nvCxnSpPr>
      <xdr:spPr>
        <a:xfrm flipV="1">
          <a:off x="7861300" y="6424432"/>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160707</xdr:rowOff>
    </xdr:from>
    <xdr:to>
      <xdr:col>12</xdr:col>
      <xdr:colOff>561975</xdr:colOff>
      <xdr:row>37</xdr:row>
      <xdr:rowOff>90857</xdr:rowOff>
    </xdr:to>
    <xdr:sp macro="" textlink="">
      <xdr:nvSpPr>
        <xdr:cNvPr id="299" name="フローチャート : 判断 298"/>
        <xdr:cNvSpPr/>
      </xdr:nvSpPr>
      <xdr:spPr>
        <a:xfrm>
          <a:off x="8699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107384</xdr:rowOff>
    </xdr:from>
    <xdr:ext cx="534377" cy="259045"/>
    <xdr:sp macro="" textlink="">
      <xdr:nvSpPr>
        <xdr:cNvPr id="300" name="テキスト ボックス 299"/>
        <xdr:cNvSpPr txBox="1"/>
      </xdr:nvSpPr>
      <xdr:spPr>
        <a:xfrm>
          <a:off x="8483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16774</xdr:rowOff>
    </xdr:from>
    <xdr:to>
      <xdr:col>11</xdr:col>
      <xdr:colOff>307975</xdr:colOff>
      <xdr:row>38</xdr:row>
      <xdr:rowOff>24787</xdr:rowOff>
    </xdr:to>
    <xdr:cxnSp macro="">
      <xdr:nvCxnSpPr>
        <xdr:cNvPr id="301" name="直線コネクタ 300"/>
        <xdr:cNvCxnSpPr/>
      </xdr:nvCxnSpPr>
      <xdr:spPr>
        <a:xfrm flipV="1">
          <a:off x="6972300" y="6531874"/>
          <a:ext cx="889000" cy="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10094</xdr:rowOff>
    </xdr:from>
    <xdr:to>
      <xdr:col>11</xdr:col>
      <xdr:colOff>358775</xdr:colOff>
      <xdr:row>37</xdr:row>
      <xdr:rowOff>111694</xdr:rowOff>
    </xdr:to>
    <xdr:sp macro="" textlink="">
      <xdr:nvSpPr>
        <xdr:cNvPr id="302" name="フローチャート : 判断 301"/>
        <xdr:cNvSpPr/>
      </xdr:nvSpPr>
      <xdr:spPr>
        <a:xfrm>
          <a:off x="7810500" y="635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128221</xdr:rowOff>
    </xdr:from>
    <xdr:ext cx="534377" cy="259045"/>
    <xdr:sp macro="" textlink="">
      <xdr:nvSpPr>
        <xdr:cNvPr id="303" name="テキスト ボックス 302"/>
        <xdr:cNvSpPr txBox="1"/>
      </xdr:nvSpPr>
      <xdr:spPr>
        <a:xfrm>
          <a:off x="7594111" y="612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17390</xdr:rowOff>
    </xdr:from>
    <xdr:to>
      <xdr:col>10</xdr:col>
      <xdr:colOff>155575</xdr:colOff>
      <xdr:row>37</xdr:row>
      <xdr:rowOff>118990</xdr:rowOff>
    </xdr:to>
    <xdr:sp macro="" textlink="">
      <xdr:nvSpPr>
        <xdr:cNvPr id="304" name="フローチャート : 判断 303"/>
        <xdr:cNvSpPr/>
      </xdr:nvSpPr>
      <xdr:spPr>
        <a:xfrm>
          <a:off x="6921500" y="636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135517</xdr:rowOff>
    </xdr:from>
    <xdr:ext cx="534377" cy="259045"/>
    <xdr:sp macro="" textlink="">
      <xdr:nvSpPr>
        <xdr:cNvPr id="305" name="テキスト ボックス 304"/>
        <xdr:cNvSpPr txBox="1"/>
      </xdr:nvSpPr>
      <xdr:spPr>
        <a:xfrm>
          <a:off x="6705111" y="613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115250</xdr:rowOff>
    </xdr:from>
    <xdr:to>
      <xdr:col>15</xdr:col>
      <xdr:colOff>231775</xdr:colOff>
      <xdr:row>38</xdr:row>
      <xdr:rowOff>45400</xdr:rowOff>
    </xdr:to>
    <xdr:sp macro="" textlink="">
      <xdr:nvSpPr>
        <xdr:cNvPr id="311" name="円/楕円 310"/>
        <xdr:cNvSpPr/>
      </xdr:nvSpPr>
      <xdr:spPr>
        <a:xfrm>
          <a:off x="10426700" y="64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30177</xdr:rowOff>
    </xdr:from>
    <xdr:ext cx="534377" cy="259045"/>
    <xdr:sp macro="" textlink="">
      <xdr:nvSpPr>
        <xdr:cNvPr id="312" name="補助費等該当値テキスト"/>
        <xdr:cNvSpPr txBox="1"/>
      </xdr:nvSpPr>
      <xdr:spPr>
        <a:xfrm>
          <a:off x="10528300" y="637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58,084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91327</xdr:rowOff>
    </xdr:from>
    <xdr:to>
      <xdr:col>14</xdr:col>
      <xdr:colOff>79375</xdr:colOff>
      <xdr:row>38</xdr:row>
      <xdr:rowOff>21477</xdr:rowOff>
    </xdr:to>
    <xdr:sp macro="" textlink="">
      <xdr:nvSpPr>
        <xdr:cNvPr id="313" name="円/楕円 312"/>
        <xdr:cNvSpPr/>
      </xdr:nvSpPr>
      <xdr:spPr>
        <a:xfrm>
          <a:off x="9588500" y="643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12604</xdr:rowOff>
    </xdr:from>
    <xdr:ext cx="534377" cy="259045"/>
    <xdr:sp macro="" textlink="">
      <xdr:nvSpPr>
        <xdr:cNvPr id="314" name="テキスト ボックス 313"/>
        <xdr:cNvSpPr txBox="1"/>
      </xdr:nvSpPr>
      <xdr:spPr>
        <a:xfrm>
          <a:off x="9372111" y="652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64,363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29982</xdr:rowOff>
    </xdr:from>
    <xdr:to>
      <xdr:col>12</xdr:col>
      <xdr:colOff>561975</xdr:colOff>
      <xdr:row>37</xdr:row>
      <xdr:rowOff>131582</xdr:rowOff>
    </xdr:to>
    <xdr:sp macro="" textlink="">
      <xdr:nvSpPr>
        <xdr:cNvPr id="315" name="円/楕円 314"/>
        <xdr:cNvSpPr/>
      </xdr:nvSpPr>
      <xdr:spPr>
        <a:xfrm>
          <a:off x="8699500" y="63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122709</xdr:rowOff>
    </xdr:from>
    <xdr:ext cx="534377" cy="259045"/>
    <xdr:sp macro="" textlink="">
      <xdr:nvSpPr>
        <xdr:cNvPr id="316" name="テキスト ボックス 315"/>
        <xdr:cNvSpPr txBox="1"/>
      </xdr:nvSpPr>
      <xdr:spPr>
        <a:xfrm>
          <a:off x="8483111" y="646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80,464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137424</xdr:rowOff>
    </xdr:from>
    <xdr:to>
      <xdr:col>11</xdr:col>
      <xdr:colOff>358775</xdr:colOff>
      <xdr:row>38</xdr:row>
      <xdr:rowOff>67574</xdr:rowOff>
    </xdr:to>
    <xdr:sp macro="" textlink="">
      <xdr:nvSpPr>
        <xdr:cNvPr id="317" name="円/楕円 316"/>
        <xdr:cNvSpPr/>
      </xdr:nvSpPr>
      <xdr:spPr>
        <a:xfrm>
          <a:off x="7810500" y="648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58701</xdr:rowOff>
    </xdr:from>
    <xdr:ext cx="534377" cy="259045"/>
    <xdr:sp macro="" textlink="">
      <xdr:nvSpPr>
        <xdr:cNvPr id="318" name="テキスト ボックス 317"/>
        <xdr:cNvSpPr txBox="1"/>
      </xdr:nvSpPr>
      <xdr:spPr>
        <a:xfrm>
          <a:off x="7594111" y="657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52,264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145436</xdr:rowOff>
    </xdr:from>
    <xdr:to>
      <xdr:col>10</xdr:col>
      <xdr:colOff>155575</xdr:colOff>
      <xdr:row>38</xdr:row>
      <xdr:rowOff>75586</xdr:rowOff>
    </xdr:to>
    <xdr:sp macro="" textlink="">
      <xdr:nvSpPr>
        <xdr:cNvPr id="319" name="円/楕円 318"/>
        <xdr:cNvSpPr/>
      </xdr:nvSpPr>
      <xdr:spPr>
        <a:xfrm>
          <a:off x="6921500" y="648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66714</xdr:rowOff>
    </xdr:from>
    <xdr:ext cx="534377" cy="259045"/>
    <xdr:sp macro="" textlink="">
      <xdr:nvSpPr>
        <xdr:cNvPr id="320" name="テキスト ボックス 319"/>
        <xdr:cNvSpPr txBox="1"/>
      </xdr:nvSpPr>
      <xdr:spPr>
        <a:xfrm>
          <a:off x="6705111" y="658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50,161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23920</xdr:rowOff>
    </xdr:from>
    <xdr:to>
      <xdr:col>15</xdr:col>
      <xdr:colOff>180340</xdr:colOff>
      <xdr:row>59</xdr:row>
      <xdr:rowOff>63850</xdr:rowOff>
    </xdr:to>
    <xdr:cxnSp macro="">
      <xdr:nvCxnSpPr>
        <xdr:cNvPr id="346" name="直線コネクタ 345"/>
        <xdr:cNvCxnSpPr/>
      </xdr:nvCxnSpPr>
      <xdr:spPr>
        <a:xfrm flipV="1">
          <a:off x="10475595" y="8596420"/>
          <a:ext cx="1270" cy="15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67677</xdr:rowOff>
    </xdr:from>
    <xdr:ext cx="534377" cy="259045"/>
    <xdr:sp macro="" textlink="">
      <xdr:nvSpPr>
        <xdr:cNvPr id="347" name="普通建設事業費最小値テキスト"/>
        <xdr:cNvSpPr txBox="1"/>
      </xdr:nvSpPr>
      <xdr:spPr>
        <a:xfrm>
          <a:off x="10528300" y="101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10,726</a:t>
          </a:r>
          <a:endParaRPr kumimoji="1" lang="ja-JP" altLang="en-US" sz="1000" b="1">
            <a:latin typeface="ＭＳ Ｐゴシック"/>
          </a:endParaRPr>
        </a:p>
      </xdr:txBody>
    </xdr:sp>
    <xdr:clientData/>
  </xdr:oneCellAnchor>
  <xdr:twoCellAnchor>
    <xdr:from>
      <xdr:col>15</xdr:col>
      <xdr:colOff>92075</xdr:colOff>
      <xdr:row>59</xdr:row>
      <xdr:rowOff>63850</xdr:rowOff>
    </xdr:from>
    <xdr:to>
      <xdr:col>15</xdr:col>
      <xdr:colOff>269875</xdr:colOff>
      <xdr:row>59</xdr:row>
      <xdr:rowOff>63850</xdr:rowOff>
    </xdr:to>
    <xdr:cxnSp macro="">
      <xdr:nvCxnSpPr>
        <xdr:cNvPr id="348" name="直線コネクタ 347"/>
        <xdr:cNvCxnSpPr/>
      </xdr:nvCxnSpPr>
      <xdr:spPr>
        <a:xfrm>
          <a:off x="10388600" y="1017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142047</xdr:rowOff>
    </xdr:from>
    <xdr:ext cx="599010" cy="259045"/>
    <xdr:sp macro="" textlink="">
      <xdr:nvSpPr>
        <xdr:cNvPr id="349" name="普通建設事業費最大値テキスト"/>
        <xdr:cNvSpPr txBox="1"/>
      </xdr:nvSpPr>
      <xdr:spPr>
        <a:xfrm>
          <a:off x="10528300" y="83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495,453</a:t>
          </a:r>
          <a:endParaRPr kumimoji="1" lang="ja-JP" altLang="en-US" sz="1000" b="1">
            <a:latin typeface="ＭＳ Ｐゴシック"/>
          </a:endParaRPr>
        </a:p>
      </xdr:txBody>
    </xdr:sp>
    <xdr:clientData/>
  </xdr:oneCellAnchor>
  <xdr:twoCellAnchor>
    <xdr:from>
      <xdr:col>15</xdr:col>
      <xdr:colOff>92075</xdr:colOff>
      <xdr:row>50</xdr:row>
      <xdr:rowOff>23920</xdr:rowOff>
    </xdr:from>
    <xdr:to>
      <xdr:col>15</xdr:col>
      <xdr:colOff>269875</xdr:colOff>
      <xdr:row>50</xdr:row>
      <xdr:rowOff>23920</xdr:rowOff>
    </xdr:to>
    <xdr:cxnSp macro="">
      <xdr:nvCxnSpPr>
        <xdr:cNvPr id="350" name="直線コネクタ 349"/>
        <xdr:cNvCxnSpPr/>
      </xdr:nvCxnSpPr>
      <xdr:spPr>
        <a:xfrm>
          <a:off x="10388600" y="859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71241</xdr:rowOff>
    </xdr:from>
    <xdr:to>
      <xdr:col>15</xdr:col>
      <xdr:colOff>180975</xdr:colOff>
      <xdr:row>58</xdr:row>
      <xdr:rowOff>128136</xdr:rowOff>
    </xdr:to>
    <xdr:cxnSp macro="">
      <xdr:nvCxnSpPr>
        <xdr:cNvPr id="351" name="直線コネクタ 350"/>
        <xdr:cNvCxnSpPr/>
      </xdr:nvCxnSpPr>
      <xdr:spPr>
        <a:xfrm flipV="1">
          <a:off x="9639300" y="10015341"/>
          <a:ext cx="838200" cy="5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22355</xdr:rowOff>
    </xdr:from>
    <xdr:ext cx="599010" cy="259045"/>
    <xdr:sp macro="" textlink="">
      <xdr:nvSpPr>
        <xdr:cNvPr id="352" name="普通建設事業費平均値テキスト"/>
        <xdr:cNvSpPr txBox="1"/>
      </xdr:nvSpPr>
      <xdr:spPr>
        <a:xfrm>
          <a:off x="10528300" y="9623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119,882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170928</xdr:rowOff>
    </xdr:from>
    <xdr:to>
      <xdr:col>15</xdr:col>
      <xdr:colOff>231775</xdr:colOff>
      <xdr:row>57</xdr:row>
      <xdr:rowOff>101078</xdr:rowOff>
    </xdr:to>
    <xdr:sp macro="" textlink="">
      <xdr:nvSpPr>
        <xdr:cNvPr id="353" name="フローチャート : 判断 352"/>
        <xdr:cNvSpPr/>
      </xdr:nvSpPr>
      <xdr:spPr>
        <a:xfrm>
          <a:off x="10426700" y="9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33783</xdr:rowOff>
    </xdr:from>
    <xdr:to>
      <xdr:col>14</xdr:col>
      <xdr:colOff>28575</xdr:colOff>
      <xdr:row>58</xdr:row>
      <xdr:rowOff>128136</xdr:rowOff>
    </xdr:to>
    <xdr:cxnSp macro="">
      <xdr:nvCxnSpPr>
        <xdr:cNvPr id="354" name="直線コネクタ 353"/>
        <xdr:cNvCxnSpPr/>
      </xdr:nvCxnSpPr>
      <xdr:spPr>
        <a:xfrm>
          <a:off x="8750300" y="9977883"/>
          <a:ext cx="889000" cy="9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32011</xdr:rowOff>
    </xdr:from>
    <xdr:to>
      <xdr:col>14</xdr:col>
      <xdr:colOff>79375</xdr:colOff>
      <xdr:row>57</xdr:row>
      <xdr:rowOff>133611</xdr:rowOff>
    </xdr:to>
    <xdr:sp macro="" textlink="">
      <xdr:nvSpPr>
        <xdr:cNvPr id="355" name="フローチャート : 判断 354"/>
        <xdr:cNvSpPr/>
      </xdr:nvSpPr>
      <xdr:spPr>
        <a:xfrm>
          <a:off x="9588500" y="980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150138</xdr:rowOff>
    </xdr:from>
    <xdr:ext cx="599010" cy="259045"/>
    <xdr:sp macro="" textlink="">
      <xdr:nvSpPr>
        <xdr:cNvPr id="356" name="テキスト ボックス 355"/>
        <xdr:cNvSpPr txBox="1"/>
      </xdr:nvSpPr>
      <xdr:spPr>
        <a:xfrm>
          <a:off x="9339794" y="957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33783</xdr:rowOff>
    </xdr:from>
    <xdr:to>
      <xdr:col>12</xdr:col>
      <xdr:colOff>511175</xdr:colOff>
      <xdr:row>58</xdr:row>
      <xdr:rowOff>170819</xdr:rowOff>
    </xdr:to>
    <xdr:cxnSp macro="">
      <xdr:nvCxnSpPr>
        <xdr:cNvPr id="357" name="直線コネクタ 356"/>
        <xdr:cNvCxnSpPr/>
      </xdr:nvCxnSpPr>
      <xdr:spPr>
        <a:xfrm flipV="1">
          <a:off x="7861300" y="9977883"/>
          <a:ext cx="889000" cy="13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122</xdr:rowOff>
    </xdr:from>
    <xdr:to>
      <xdr:col>12</xdr:col>
      <xdr:colOff>561975</xdr:colOff>
      <xdr:row>57</xdr:row>
      <xdr:rowOff>101722</xdr:rowOff>
    </xdr:to>
    <xdr:sp macro="" textlink="">
      <xdr:nvSpPr>
        <xdr:cNvPr id="358" name="フローチャート : 判断 357"/>
        <xdr:cNvSpPr/>
      </xdr:nvSpPr>
      <xdr:spPr>
        <a:xfrm>
          <a:off x="8699500" y="97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118249</xdr:rowOff>
    </xdr:from>
    <xdr:ext cx="599010" cy="259045"/>
    <xdr:sp macro="" textlink="">
      <xdr:nvSpPr>
        <xdr:cNvPr id="359" name="テキスト ボックス 358"/>
        <xdr:cNvSpPr txBox="1"/>
      </xdr:nvSpPr>
      <xdr:spPr>
        <a:xfrm>
          <a:off x="8450794" y="95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163932</xdr:rowOff>
    </xdr:from>
    <xdr:to>
      <xdr:col>11</xdr:col>
      <xdr:colOff>307975</xdr:colOff>
      <xdr:row>58</xdr:row>
      <xdr:rowOff>170819</xdr:rowOff>
    </xdr:to>
    <xdr:cxnSp macro="">
      <xdr:nvCxnSpPr>
        <xdr:cNvPr id="360" name="直線コネクタ 359"/>
        <xdr:cNvCxnSpPr/>
      </xdr:nvCxnSpPr>
      <xdr:spPr>
        <a:xfrm>
          <a:off x="6972300" y="10108032"/>
          <a:ext cx="889000" cy="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157</xdr:rowOff>
    </xdr:from>
    <xdr:to>
      <xdr:col>11</xdr:col>
      <xdr:colOff>358775</xdr:colOff>
      <xdr:row>57</xdr:row>
      <xdr:rowOff>101757</xdr:rowOff>
    </xdr:to>
    <xdr:sp macro="" textlink="">
      <xdr:nvSpPr>
        <xdr:cNvPr id="361" name="フローチャート : 判断 360"/>
        <xdr:cNvSpPr/>
      </xdr:nvSpPr>
      <xdr:spPr>
        <a:xfrm>
          <a:off x="7810500" y="977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118284</xdr:rowOff>
    </xdr:from>
    <xdr:ext cx="599010" cy="259045"/>
    <xdr:sp macro="" textlink="">
      <xdr:nvSpPr>
        <xdr:cNvPr id="362" name="テキスト ボックス 361"/>
        <xdr:cNvSpPr txBox="1"/>
      </xdr:nvSpPr>
      <xdr:spPr>
        <a:xfrm>
          <a:off x="7561794" y="9548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81297</xdr:rowOff>
    </xdr:from>
    <xdr:to>
      <xdr:col>10</xdr:col>
      <xdr:colOff>155575</xdr:colOff>
      <xdr:row>58</xdr:row>
      <xdr:rowOff>11447</xdr:rowOff>
    </xdr:to>
    <xdr:sp macro="" textlink="">
      <xdr:nvSpPr>
        <xdr:cNvPr id="363" name="フローチャート : 判断 362"/>
        <xdr:cNvSpPr/>
      </xdr:nvSpPr>
      <xdr:spPr>
        <a:xfrm>
          <a:off x="6921500" y="985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27974</xdr:rowOff>
    </xdr:from>
    <xdr:ext cx="534377" cy="259045"/>
    <xdr:sp macro="" textlink="">
      <xdr:nvSpPr>
        <xdr:cNvPr id="364" name="テキスト ボックス 363"/>
        <xdr:cNvSpPr txBox="1"/>
      </xdr:nvSpPr>
      <xdr:spPr>
        <a:xfrm>
          <a:off x="6705111" y="962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20441</xdr:rowOff>
    </xdr:from>
    <xdr:to>
      <xdr:col>15</xdr:col>
      <xdr:colOff>231775</xdr:colOff>
      <xdr:row>58</xdr:row>
      <xdr:rowOff>122041</xdr:rowOff>
    </xdr:to>
    <xdr:sp macro="" textlink="">
      <xdr:nvSpPr>
        <xdr:cNvPr id="370" name="円/楕円 369"/>
        <xdr:cNvSpPr/>
      </xdr:nvSpPr>
      <xdr:spPr>
        <a:xfrm>
          <a:off x="10426700" y="996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170318</xdr:rowOff>
    </xdr:from>
    <xdr:ext cx="534377" cy="259045"/>
    <xdr:sp macro="" textlink="">
      <xdr:nvSpPr>
        <xdr:cNvPr id="371" name="普通建設事業費該当値テキスト"/>
        <xdr:cNvSpPr txBox="1"/>
      </xdr:nvSpPr>
      <xdr:spPr>
        <a:xfrm>
          <a:off x="10528300" y="994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60,963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77336</xdr:rowOff>
    </xdr:from>
    <xdr:to>
      <xdr:col>14</xdr:col>
      <xdr:colOff>79375</xdr:colOff>
      <xdr:row>59</xdr:row>
      <xdr:rowOff>7486</xdr:rowOff>
    </xdr:to>
    <xdr:sp macro="" textlink="">
      <xdr:nvSpPr>
        <xdr:cNvPr id="372" name="円/楕円 371"/>
        <xdr:cNvSpPr/>
      </xdr:nvSpPr>
      <xdr:spPr>
        <a:xfrm>
          <a:off x="9588500" y="100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170063</xdr:rowOff>
    </xdr:from>
    <xdr:ext cx="534377" cy="259045"/>
    <xdr:sp macro="" textlink="">
      <xdr:nvSpPr>
        <xdr:cNvPr id="373" name="テキスト ボックス 372"/>
        <xdr:cNvSpPr txBox="1"/>
      </xdr:nvSpPr>
      <xdr:spPr>
        <a:xfrm>
          <a:off x="9372111" y="1011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43,541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154433</xdr:rowOff>
    </xdr:from>
    <xdr:to>
      <xdr:col>12</xdr:col>
      <xdr:colOff>561975</xdr:colOff>
      <xdr:row>58</xdr:row>
      <xdr:rowOff>84583</xdr:rowOff>
    </xdr:to>
    <xdr:sp macro="" textlink="">
      <xdr:nvSpPr>
        <xdr:cNvPr id="374" name="円/楕円 373"/>
        <xdr:cNvSpPr/>
      </xdr:nvSpPr>
      <xdr:spPr>
        <a:xfrm>
          <a:off x="8699500" y="992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75710</xdr:rowOff>
    </xdr:from>
    <xdr:ext cx="534377" cy="259045"/>
    <xdr:sp macro="" textlink="">
      <xdr:nvSpPr>
        <xdr:cNvPr id="375" name="テキスト ボックス 374"/>
        <xdr:cNvSpPr txBox="1"/>
      </xdr:nvSpPr>
      <xdr:spPr>
        <a:xfrm>
          <a:off x="8483111" y="1001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72,433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120019</xdr:rowOff>
    </xdr:from>
    <xdr:to>
      <xdr:col>11</xdr:col>
      <xdr:colOff>358775</xdr:colOff>
      <xdr:row>59</xdr:row>
      <xdr:rowOff>50169</xdr:rowOff>
    </xdr:to>
    <xdr:sp macro="" textlink="">
      <xdr:nvSpPr>
        <xdr:cNvPr id="376" name="円/楕円 375"/>
        <xdr:cNvSpPr/>
      </xdr:nvSpPr>
      <xdr:spPr>
        <a:xfrm>
          <a:off x="7810500" y="1006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41296</xdr:rowOff>
    </xdr:from>
    <xdr:ext cx="534377" cy="259045"/>
    <xdr:sp macro="" textlink="">
      <xdr:nvSpPr>
        <xdr:cNvPr id="377" name="テキスト ボックス 376"/>
        <xdr:cNvSpPr txBox="1"/>
      </xdr:nvSpPr>
      <xdr:spPr>
        <a:xfrm>
          <a:off x="7594111" y="1015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30,471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113132</xdr:rowOff>
    </xdr:from>
    <xdr:to>
      <xdr:col>10</xdr:col>
      <xdr:colOff>155575</xdr:colOff>
      <xdr:row>59</xdr:row>
      <xdr:rowOff>43282</xdr:rowOff>
    </xdr:to>
    <xdr:sp macro="" textlink="">
      <xdr:nvSpPr>
        <xdr:cNvPr id="378" name="円/楕円 377"/>
        <xdr:cNvSpPr/>
      </xdr:nvSpPr>
      <xdr:spPr>
        <a:xfrm>
          <a:off x="6921500" y="1005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34409</xdr:rowOff>
    </xdr:from>
    <xdr:ext cx="534377" cy="259045"/>
    <xdr:sp macro="" textlink="">
      <xdr:nvSpPr>
        <xdr:cNvPr id="379" name="テキスト ボックス 378"/>
        <xdr:cNvSpPr txBox="1"/>
      </xdr:nvSpPr>
      <xdr:spPr>
        <a:xfrm>
          <a:off x="6705111" y="1014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118847</xdr:rowOff>
    </xdr:from>
    <xdr:to>
      <xdr:col>15</xdr:col>
      <xdr:colOff>180340</xdr:colOff>
      <xdr:row>78</xdr:row>
      <xdr:rowOff>139700</xdr:rowOff>
    </xdr:to>
    <xdr:cxnSp macro="">
      <xdr:nvCxnSpPr>
        <xdr:cNvPr id="401" name="直線コネクタ 400"/>
        <xdr:cNvCxnSpPr/>
      </xdr:nvCxnSpPr>
      <xdr:spPr>
        <a:xfrm flipV="1">
          <a:off x="10475595" y="12120347"/>
          <a:ext cx="1270" cy="1392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65524</xdr:rowOff>
    </xdr:from>
    <xdr:ext cx="599010" cy="259045"/>
    <xdr:sp macro="" textlink="">
      <xdr:nvSpPr>
        <xdr:cNvPr id="404" name="普通建設事業費 （ うち新規整備　）最大値テキスト"/>
        <xdr:cNvSpPr txBox="1"/>
      </xdr:nvSpPr>
      <xdr:spPr>
        <a:xfrm>
          <a:off x="10528300" y="118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304,561</a:t>
          </a:r>
          <a:endParaRPr kumimoji="1" lang="ja-JP" altLang="en-US" sz="1000" b="1">
            <a:latin typeface="ＭＳ Ｐゴシック"/>
          </a:endParaRPr>
        </a:p>
      </xdr:txBody>
    </xdr:sp>
    <xdr:clientData/>
  </xdr:oneCellAnchor>
  <xdr:twoCellAnchor>
    <xdr:from>
      <xdr:col>15</xdr:col>
      <xdr:colOff>92075</xdr:colOff>
      <xdr:row>70</xdr:row>
      <xdr:rowOff>118847</xdr:rowOff>
    </xdr:from>
    <xdr:to>
      <xdr:col>15</xdr:col>
      <xdr:colOff>269875</xdr:colOff>
      <xdr:row>70</xdr:row>
      <xdr:rowOff>118847</xdr:rowOff>
    </xdr:to>
    <xdr:cxnSp macro="">
      <xdr:nvCxnSpPr>
        <xdr:cNvPr id="405" name="直線コネクタ 404"/>
        <xdr:cNvCxnSpPr/>
      </xdr:nvCxnSpPr>
      <xdr:spPr>
        <a:xfrm>
          <a:off x="10388600" y="1212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110375</xdr:rowOff>
    </xdr:from>
    <xdr:to>
      <xdr:col>15</xdr:col>
      <xdr:colOff>180975</xdr:colOff>
      <xdr:row>78</xdr:row>
      <xdr:rowOff>125933</xdr:rowOff>
    </xdr:to>
    <xdr:cxnSp macro="">
      <xdr:nvCxnSpPr>
        <xdr:cNvPr id="406" name="直線コネクタ 405"/>
        <xdr:cNvCxnSpPr/>
      </xdr:nvCxnSpPr>
      <xdr:spPr>
        <a:xfrm flipV="1">
          <a:off x="9639300" y="13483475"/>
          <a:ext cx="838200" cy="1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86493</xdr:rowOff>
    </xdr:from>
    <xdr:ext cx="534377" cy="259045"/>
    <xdr:sp macro="" textlink="">
      <xdr:nvSpPr>
        <xdr:cNvPr id="407" name="普通建設事業費 （ うち新規整備　）平均値テキスト"/>
        <xdr:cNvSpPr txBox="1"/>
      </xdr:nvSpPr>
      <xdr:spPr>
        <a:xfrm>
          <a:off x="10528300" y="13116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43,030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63616</xdr:rowOff>
    </xdr:from>
    <xdr:to>
      <xdr:col>15</xdr:col>
      <xdr:colOff>231775</xdr:colOff>
      <xdr:row>77</xdr:row>
      <xdr:rowOff>165216</xdr:rowOff>
    </xdr:to>
    <xdr:sp macro="" textlink="">
      <xdr:nvSpPr>
        <xdr:cNvPr id="408" name="フローチャート : 判断 407"/>
        <xdr:cNvSpPr/>
      </xdr:nvSpPr>
      <xdr:spPr>
        <a:xfrm>
          <a:off x="10426700" y="1326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43509</xdr:rowOff>
    </xdr:from>
    <xdr:to>
      <xdr:col>14</xdr:col>
      <xdr:colOff>28575</xdr:colOff>
      <xdr:row>78</xdr:row>
      <xdr:rowOff>125933</xdr:rowOff>
    </xdr:to>
    <xdr:cxnSp macro="">
      <xdr:nvCxnSpPr>
        <xdr:cNvPr id="409" name="直線コネクタ 408"/>
        <xdr:cNvCxnSpPr/>
      </xdr:nvCxnSpPr>
      <xdr:spPr>
        <a:xfrm>
          <a:off x="8750300" y="13416609"/>
          <a:ext cx="889000" cy="8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11509</xdr:rowOff>
    </xdr:from>
    <xdr:to>
      <xdr:col>14</xdr:col>
      <xdr:colOff>79375</xdr:colOff>
      <xdr:row>77</xdr:row>
      <xdr:rowOff>113109</xdr:rowOff>
    </xdr:to>
    <xdr:sp macro="" textlink="">
      <xdr:nvSpPr>
        <xdr:cNvPr id="410" name="フローチャート : 判断 409"/>
        <xdr:cNvSpPr/>
      </xdr:nvSpPr>
      <xdr:spPr>
        <a:xfrm>
          <a:off x="95885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129636</xdr:rowOff>
    </xdr:from>
    <xdr:ext cx="534377" cy="259045"/>
    <xdr:sp macro="" textlink="">
      <xdr:nvSpPr>
        <xdr:cNvPr id="411" name="テキスト ボックス 410"/>
        <xdr:cNvSpPr txBox="1"/>
      </xdr:nvSpPr>
      <xdr:spPr>
        <a:xfrm>
          <a:off x="9372111" y="1298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13736</xdr:rowOff>
    </xdr:from>
    <xdr:to>
      <xdr:col>12</xdr:col>
      <xdr:colOff>561975</xdr:colOff>
      <xdr:row>77</xdr:row>
      <xdr:rowOff>115336</xdr:rowOff>
    </xdr:to>
    <xdr:sp macro="" textlink="">
      <xdr:nvSpPr>
        <xdr:cNvPr id="412" name="フローチャート : 判断 411"/>
        <xdr:cNvSpPr/>
      </xdr:nvSpPr>
      <xdr:spPr>
        <a:xfrm>
          <a:off x="8699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131863</xdr:rowOff>
    </xdr:from>
    <xdr:ext cx="534377" cy="259045"/>
    <xdr:sp macro="" textlink="">
      <xdr:nvSpPr>
        <xdr:cNvPr id="413" name="テキスト ボックス 412"/>
        <xdr:cNvSpPr txBox="1"/>
      </xdr:nvSpPr>
      <xdr:spPr>
        <a:xfrm>
          <a:off x="8483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59575</xdr:rowOff>
    </xdr:from>
    <xdr:to>
      <xdr:col>15</xdr:col>
      <xdr:colOff>231775</xdr:colOff>
      <xdr:row>78</xdr:row>
      <xdr:rowOff>161175</xdr:rowOff>
    </xdr:to>
    <xdr:sp macro="" textlink="">
      <xdr:nvSpPr>
        <xdr:cNvPr id="419" name="円/楕円 418"/>
        <xdr:cNvSpPr/>
      </xdr:nvSpPr>
      <xdr:spPr>
        <a:xfrm>
          <a:off x="10426700" y="1343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145952</xdr:rowOff>
    </xdr:from>
    <xdr:ext cx="469744" cy="259045"/>
    <xdr:sp macro="" textlink="">
      <xdr:nvSpPr>
        <xdr:cNvPr id="420" name="普通建設事業費 （ うち新規整備　）該当値テキスト"/>
        <xdr:cNvSpPr txBox="1"/>
      </xdr:nvSpPr>
      <xdr:spPr>
        <a:xfrm>
          <a:off x="10528300" y="1334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6,414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75133</xdr:rowOff>
    </xdr:from>
    <xdr:to>
      <xdr:col>14</xdr:col>
      <xdr:colOff>79375</xdr:colOff>
      <xdr:row>79</xdr:row>
      <xdr:rowOff>5283</xdr:rowOff>
    </xdr:to>
    <xdr:sp macro="" textlink="">
      <xdr:nvSpPr>
        <xdr:cNvPr id="421" name="円/楕円 420"/>
        <xdr:cNvSpPr/>
      </xdr:nvSpPr>
      <xdr:spPr>
        <a:xfrm>
          <a:off x="9588500" y="1344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167860</xdr:rowOff>
    </xdr:from>
    <xdr:ext cx="469744" cy="259045"/>
    <xdr:sp macro="" textlink="">
      <xdr:nvSpPr>
        <xdr:cNvPr id="422" name="テキスト ボックス 421"/>
        <xdr:cNvSpPr txBox="1"/>
      </xdr:nvSpPr>
      <xdr:spPr>
        <a:xfrm>
          <a:off x="9404427" y="1354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164159</xdr:rowOff>
    </xdr:from>
    <xdr:to>
      <xdr:col>12</xdr:col>
      <xdr:colOff>561975</xdr:colOff>
      <xdr:row>78</xdr:row>
      <xdr:rowOff>94309</xdr:rowOff>
    </xdr:to>
    <xdr:sp macro="" textlink="">
      <xdr:nvSpPr>
        <xdr:cNvPr id="423" name="円/楕円 422"/>
        <xdr:cNvSpPr/>
      </xdr:nvSpPr>
      <xdr:spPr>
        <a:xfrm>
          <a:off x="8699500" y="1336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85436</xdr:rowOff>
    </xdr:from>
    <xdr:ext cx="534377" cy="259045"/>
    <xdr:sp macro="" textlink="">
      <xdr:nvSpPr>
        <xdr:cNvPr id="424" name="テキスト ボックス 423"/>
        <xdr:cNvSpPr txBox="1"/>
      </xdr:nvSpPr>
      <xdr:spPr>
        <a:xfrm>
          <a:off x="8483111" y="1345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21,039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94904</xdr:rowOff>
    </xdr:from>
    <xdr:to>
      <xdr:col>15</xdr:col>
      <xdr:colOff>180340</xdr:colOff>
      <xdr:row>98</xdr:row>
      <xdr:rowOff>139700</xdr:rowOff>
    </xdr:to>
    <xdr:cxnSp macro="">
      <xdr:nvCxnSpPr>
        <xdr:cNvPr id="446" name="直線コネクタ 445"/>
        <xdr:cNvCxnSpPr/>
      </xdr:nvCxnSpPr>
      <xdr:spPr>
        <a:xfrm flipV="1">
          <a:off x="10475595" y="15868304"/>
          <a:ext cx="1270" cy="107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7"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8" name="直線コネクタ 447"/>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41581</xdr:rowOff>
    </xdr:from>
    <xdr:ext cx="599010" cy="259045"/>
    <xdr:sp macro="" textlink="">
      <xdr:nvSpPr>
        <xdr:cNvPr id="449" name="普通建設事業費 （ うち更新整備　）最大値テキスト"/>
        <xdr:cNvSpPr txBox="1"/>
      </xdr:nvSpPr>
      <xdr:spPr>
        <a:xfrm>
          <a:off x="10528300" y="1564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234,798</a:t>
          </a:r>
          <a:endParaRPr kumimoji="1" lang="ja-JP" altLang="en-US" sz="1000" b="1">
            <a:latin typeface="ＭＳ Ｐゴシック"/>
          </a:endParaRPr>
        </a:p>
      </xdr:txBody>
    </xdr:sp>
    <xdr:clientData/>
  </xdr:oneCellAnchor>
  <xdr:twoCellAnchor>
    <xdr:from>
      <xdr:col>15</xdr:col>
      <xdr:colOff>92075</xdr:colOff>
      <xdr:row>92</xdr:row>
      <xdr:rowOff>94904</xdr:rowOff>
    </xdr:from>
    <xdr:to>
      <xdr:col>15</xdr:col>
      <xdr:colOff>269875</xdr:colOff>
      <xdr:row>92</xdr:row>
      <xdr:rowOff>94904</xdr:rowOff>
    </xdr:to>
    <xdr:cxnSp macro="">
      <xdr:nvCxnSpPr>
        <xdr:cNvPr id="450" name="直線コネクタ 449"/>
        <xdr:cNvCxnSpPr/>
      </xdr:nvCxnSpPr>
      <xdr:spPr>
        <a:xfrm>
          <a:off x="10388600" y="1586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120918</xdr:rowOff>
    </xdr:from>
    <xdr:to>
      <xdr:col>15</xdr:col>
      <xdr:colOff>180975</xdr:colOff>
      <xdr:row>97</xdr:row>
      <xdr:rowOff>136052</xdr:rowOff>
    </xdr:to>
    <xdr:cxnSp macro="">
      <xdr:nvCxnSpPr>
        <xdr:cNvPr id="451" name="直線コネクタ 450"/>
        <xdr:cNvCxnSpPr/>
      </xdr:nvCxnSpPr>
      <xdr:spPr>
        <a:xfrm flipV="1">
          <a:off x="9639300" y="16751568"/>
          <a:ext cx="838200" cy="1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5844</xdr:rowOff>
    </xdr:from>
    <xdr:ext cx="534377" cy="259045"/>
    <xdr:sp macro="" textlink="">
      <xdr:nvSpPr>
        <xdr:cNvPr id="452" name="普通建設事業費 （ うち更新整備　）平均値テキスト"/>
        <xdr:cNvSpPr txBox="1"/>
      </xdr:nvSpPr>
      <xdr:spPr>
        <a:xfrm>
          <a:off x="10528300" y="16465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154417</xdr:rowOff>
    </xdr:from>
    <xdr:to>
      <xdr:col>15</xdr:col>
      <xdr:colOff>231775</xdr:colOff>
      <xdr:row>97</xdr:row>
      <xdr:rowOff>84567</xdr:rowOff>
    </xdr:to>
    <xdr:sp macro="" textlink="">
      <xdr:nvSpPr>
        <xdr:cNvPr id="453" name="フローチャート : 判断 452"/>
        <xdr:cNvSpPr/>
      </xdr:nvSpPr>
      <xdr:spPr>
        <a:xfrm>
          <a:off x="104267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102978</xdr:rowOff>
    </xdr:from>
    <xdr:to>
      <xdr:col>14</xdr:col>
      <xdr:colOff>28575</xdr:colOff>
      <xdr:row>97</xdr:row>
      <xdr:rowOff>136052</xdr:rowOff>
    </xdr:to>
    <xdr:cxnSp macro="">
      <xdr:nvCxnSpPr>
        <xdr:cNvPr id="454" name="直線コネクタ 453"/>
        <xdr:cNvCxnSpPr/>
      </xdr:nvCxnSpPr>
      <xdr:spPr>
        <a:xfrm>
          <a:off x="8750300" y="16733628"/>
          <a:ext cx="889000" cy="3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61446</xdr:rowOff>
    </xdr:from>
    <xdr:to>
      <xdr:col>14</xdr:col>
      <xdr:colOff>79375</xdr:colOff>
      <xdr:row>97</xdr:row>
      <xdr:rowOff>163046</xdr:rowOff>
    </xdr:to>
    <xdr:sp macro="" textlink="">
      <xdr:nvSpPr>
        <xdr:cNvPr id="455" name="フローチャート : 判断 454"/>
        <xdr:cNvSpPr/>
      </xdr:nvSpPr>
      <xdr:spPr>
        <a:xfrm>
          <a:off x="9588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8123</xdr:rowOff>
    </xdr:from>
    <xdr:ext cx="534377" cy="259045"/>
    <xdr:sp macro="" textlink="">
      <xdr:nvSpPr>
        <xdr:cNvPr id="456" name="テキスト ボックス 455"/>
        <xdr:cNvSpPr txBox="1"/>
      </xdr:nvSpPr>
      <xdr:spPr>
        <a:xfrm>
          <a:off x="9372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7" name="フローチャート : 判断 456"/>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154587</xdr:rowOff>
    </xdr:from>
    <xdr:ext cx="534377" cy="259045"/>
    <xdr:sp macro="" textlink="">
      <xdr:nvSpPr>
        <xdr:cNvPr id="458" name="テキスト ボックス 457"/>
        <xdr:cNvSpPr txBox="1"/>
      </xdr:nvSpPr>
      <xdr:spPr>
        <a:xfrm>
          <a:off x="8483111" y="164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70118</xdr:rowOff>
    </xdr:from>
    <xdr:to>
      <xdr:col>15</xdr:col>
      <xdr:colOff>231775</xdr:colOff>
      <xdr:row>98</xdr:row>
      <xdr:rowOff>268</xdr:rowOff>
    </xdr:to>
    <xdr:sp macro="" textlink="">
      <xdr:nvSpPr>
        <xdr:cNvPr id="464" name="円/楕円 463"/>
        <xdr:cNvSpPr/>
      </xdr:nvSpPr>
      <xdr:spPr>
        <a:xfrm>
          <a:off x="10426700" y="1670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48545</xdr:rowOff>
    </xdr:from>
    <xdr:ext cx="534377" cy="259045"/>
    <xdr:sp macro="" textlink="">
      <xdr:nvSpPr>
        <xdr:cNvPr id="465" name="普通建設事業費 （ うち更新整備　）該当値テキスト"/>
        <xdr:cNvSpPr txBox="1"/>
      </xdr:nvSpPr>
      <xdr:spPr>
        <a:xfrm>
          <a:off x="10528300" y="1667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41,608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85252</xdr:rowOff>
    </xdr:from>
    <xdr:to>
      <xdr:col>14</xdr:col>
      <xdr:colOff>79375</xdr:colOff>
      <xdr:row>98</xdr:row>
      <xdr:rowOff>15402</xdr:rowOff>
    </xdr:to>
    <xdr:sp macro="" textlink="">
      <xdr:nvSpPr>
        <xdr:cNvPr id="466" name="円/楕円 465"/>
        <xdr:cNvSpPr/>
      </xdr:nvSpPr>
      <xdr:spPr>
        <a:xfrm>
          <a:off x="9588500" y="1671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6529</xdr:rowOff>
    </xdr:from>
    <xdr:ext cx="534377" cy="259045"/>
    <xdr:sp macro="" textlink="">
      <xdr:nvSpPr>
        <xdr:cNvPr id="467" name="テキスト ボックス 466"/>
        <xdr:cNvSpPr txBox="1"/>
      </xdr:nvSpPr>
      <xdr:spPr>
        <a:xfrm>
          <a:off x="9372111" y="1680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38,298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52178</xdr:rowOff>
    </xdr:from>
    <xdr:to>
      <xdr:col>12</xdr:col>
      <xdr:colOff>561975</xdr:colOff>
      <xdr:row>97</xdr:row>
      <xdr:rowOff>153778</xdr:rowOff>
    </xdr:to>
    <xdr:sp macro="" textlink="">
      <xdr:nvSpPr>
        <xdr:cNvPr id="468" name="円/楕円 467"/>
        <xdr:cNvSpPr/>
      </xdr:nvSpPr>
      <xdr:spPr>
        <a:xfrm>
          <a:off x="8699500" y="1668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144905</xdr:rowOff>
    </xdr:from>
    <xdr:ext cx="534377" cy="259045"/>
    <xdr:sp macro="" textlink="">
      <xdr:nvSpPr>
        <xdr:cNvPr id="469" name="テキスト ボックス 468"/>
        <xdr:cNvSpPr txBox="1"/>
      </xdr:nvSpPr>
      <xdr:spPr>
        <a:xfrm>
          <a:off x="8483111" y="1677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45,532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166269</xdr:rowOff>
    </xdr:from>
    <xdr:to>
      <xdr:col>23</xdr:col>
      <xdr:colOff>516889</xdr:colOff>
      <xdr:row>39</xdr:row>
      <xdr:rowOff>44450</xdr:rowOff>
    </xdr:to>
    <xdr:cxnSp macro="">
      <xdr:nvCxnSpPr>
        <xdr:cNvPr id="493" name="直線コネクタ 492"/>
        <xdr:cNvCxnSpPr/>
      </xdr:nvCxnSpPr>
      <xdr:spPr>
        <a:xfrm flipV="1">
          <a:off x="16317595" y="5138319"/>
          <a:ext cx="1269" cy="1592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112946</xdr:rowOff>
    </xdr:from>
    <xdr:ext cx="599010" cy="259045"/>
    <xdr:sp macro="" textlink="">
      <xdr:nvSpPr>
        <xdr:cNvPr id="496" name="災害復旧事業費最大値テキスト"/>
        <xdr:cNvSpPr txBox="1"/>
      </xdr:nvSpPr>
      <xdr:spPr>
        <a:xfrm>
          <a:off x="16370300" y="49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29</xdr:row>
      <xdr:rowOff>166269</xdr:rowOff>
    </xdr:from>
    <xdr:to>
      <xdr:col>23</xdr:col>
      <xdr:colOff>606425</xdr:colOff>
      <xdr:row>29</xdr:row>
      <xdr:rowOff>166269</xdr:rowOff>
    </xdr:to>
    <xdr:cxnSp macro="">
      <xdr:nvCxnSpPr>
        <xdr:cNvPr id="497" name="直線コネクタ 496"/>
        <xdr:cNvCxnSpPr/>
      </xdr:nvCxnSpPr>
      <xdr:spPr>
        <a:xfrm>
          <a:off x="16230600" y="513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41021</xdr:rowOff>
    </xdr:from>
    <xdr:to>
      <xdr:col>23</xdr:col>
      <xdr:colOff>517525</xdr:colOff>
      <xdr:row>39</xdr:row>
      <xdr:rowOff>44450</xdr:rowOff>
    </xdr:to>
    <xdr:cxnSp macro="">
      <xdr:nvCxnSpPr>
        <xdr:cNvPr id="498" name="直線コネクタ 497"/>
        <xdr:cNvCxnSpPr/>
      </xdr:nvCxnSpPr>
      <xdr:spPr>
        <a:xfrm flipV="1">
          <a:off x="15481300" y="6727571"/>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24312</xdr:rowOff>
    </xdr:from>
    <xdr:ext cx="534377" cy="259045"/>
    <xdr:sp macro="" textlink="">
      <xdr:nvSpPr>
        <xdr:cNvPr id="499" name="災害復旧事業費平均値テキスト"/>
        <xdr:cNvSpPr txBox="1"/>
      </xdr:nvSpPr>
      <xdr:spPr>
        <a:xfrm>
          <a:off x="16370300" y="6367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1435</xdr:rowOff>
    </xdr:from>
    <xdr:to>
      <xdr:col>23</xdr:col>
      <xdr:colOff>568325</xdr:colOff>
      <xdr:row>38</xdr:row>
      <xdr:rowOff>103035</xdr:rowOff>
    </xdr:to>
    <xdr:sp macro="" textlink="">
      <xdr:nvSpPr>
        <xdr:cNvPr id="500" name="フローチャート : 判断 499"/>
        <xdr:cNvSpPr/>
      </xdr:nvSpPr>
      <xdr:spPr>
        <a:xfrm>
          <a:off x="162687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1" name="直線コネクタ 500"/>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42532</xdr:rowOff>
    </xdr:from>
    <xdr:to>
      <xdr:col>22</xdr:col>
      <xdr:colOff>415925</xdr:colOff>
      <xdr:row>38</xdr:row>
      <xdr:rowOff>144132</xdr:rowOff>
    </xdr:to>
    <xdr:sp macro="" textlink="">
      <xdr:nvSpPr>
        <xdr:cNvPr id="502" name="フローチャート : 判断 501"/>
        <xdr:cNvSpPr/>
      </xdr:nvSpPr>
      <xdr:spPr>
        <a:xfrm>
          <a:off x="15430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160659</xdr:rowOff>
    </xdr:from>
    <xdr:ext cx="469744" cy="259045"/>
    <xdr:sp macro="" textlink="">
      <xdr:nvSpPr>
        <xdr:cNvPr id="503" name="テキスト ボックス 502"/>
        <xdr:cNvSpPr txBox="1"/>
      </xdr:nvSpPr>
      <xdr:spPr>
        <a:xfrm>
          <a:off x="15246427"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4" name="直線コネクタ 503"/>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9309</xdr:rowOff>
    </xdr:from>
    <xdr:to>
      <xdr:col>21</xdr:col>
      <xdr:colOff>212725</xdr:colOff>
      <xdr:row>38</xdr:row>
      <xdr:rowOff>110909</xdr:rowOff>
    </xdr:to>
    <xdr:sp macro="" textlink="">
      <xdr:nvSpPr>
        <xdr:cNvPr id="505" name="フローチャート : 判断 504"/>
        <xdr:cNvSpPr/>
      </xdr:nvSpPr>
      <xdr:spPr>
        <a:xfrm>
          <a:off x="14541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127436</xdr:rowOff>
    </xdr:from>
    <xdr:ext cx="534377" cy="259045"/>
    <xdr:sp macro="" textlink="">
      <xdr:nvSpPr>
        <xdr:cNvPr id="506" name="テキスト ボックス 505"/>
        <xdr:cNvSpPr txBox="1"/>
      </xdr:nvSpPr>
      <xdr:spPr>
        <a:xfrm>
          <a:off x="14325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7" name="直線コネクタ 506"/>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48399</xdr:rowOff>
    </xdr:from>
    <xdr:to>
      <xdr:col>20</xdr:col>
      <xdr:colOff>9525</xdr:colOff>
      <xdr:row>38</xdr:row>
      <xdr:rowOff>149999</xdr:rowOff>
    </xdr:to>
    <xdr:sp macro="" textlink="">
      <xdr:nvSpPr>
        <xdr:cNvPr id="508" name="フローチャート : 判断 507"/>
        <xdr:cNvSpPr/>
      </xdr:nvSpPr>
      <xdr:spPr>
        <a:xfrm>
          <a:off x="13652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166527</xdr:rowOff>
    </xdr:from>
    <xdr:ext cx="469744" cy="259045"/>
    <xdr:sp macro="" textlink="">
      <xdr:nvSpPr>
        <xdr:cNvPr id="509" name="テキスト ボックス 508"/>
        <xdr:cNvSpPr txBox="1"/>
      </xdr:nvSpPr>
      <xdr:spPr>
        <a:xfrm>
          <a:off x="13468427"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46419</xdr:rowOff>
    </xdr:from>
    <xdr:to>
      <xdr:col>18</xdr:col>
      <xdr:colOff>492125</xdr:colOff>
      <xdr:row>38</xdr:row>
      <xdr:rowOff>148019</xdr:rowOff>
    </xdr:to>
    <xdr:sp macro="" textlink="">
      <xdr:nvSpPr>
        <xdr:cNvPr id="510" name="フローチャート : 判断 509"/>
        <xdr:cNvSpPr/>
      </xdr:nvSpPr>
      <xdr:spPr>
        <a:xfrm>
          <a:off x="12763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164545</xdr:rowOff>
    </xdr:from>
    <xdr:ext cx="469744" cy="259045"/>
    <xdr:sp macro="" textlink="">
      <xdr:nvSpPr>
        <xdr:cNvPr id="511" name="テキスト ボックス 510"/>
        <xdr:cNvSpPr txBox="1"/>
      </xdr:nvSpPr>
      <xdr:spPr>
        <a:xfrm>
          <a:off x="12579427" y="63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161671</xdr:rowOff>
    </xdr:from>
    <xdr:to>
      <xdr:col>23</xdr:col>
      <xdr:colOff>568325</xdr:colOff>
      <xdr:row>39</xdr:row>
      <xdr:rowOff>91821</xdr:rowOff>
    </xdr:to>
    <xdr:sp macro="" textlink="">
      <xdr:nvSpPr>
        <xdr:cNvPr id="517" name="円/楕円 516"/>
        <xdr:cNvSpPr/>
      </xdr:nvSpPr>
      <xdr:spPr>
        <a:xfrm>
          <a:off x="16268700" y="66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76598</xdr:rowOff>
    </xdr:from>
    <xdr:ext cx="378565" cy="259045"/>
    <xdr:sp macro="" textlink="">
      <xdr:nvSpPr>
        <xdr:cNvPr id="518" name="災害復旧事業費該当値テキスト"/>
        <xdr:cNvSpPr txBox="1"/>
      </xdr:nvSpPr>
      <xdr:spPr>
        <a:xfrm>
          <a:off x="16370300" y="6591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9" name="円/楕円 51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0" name="テキスト ボックス 519"/>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1" name="円/楕円 52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2" name="テキスト ボックス 521"/>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3" name="円/楕円 52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4" name="テキスト ボックス 523"/>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5" name="円/楕円 524"/>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6" name="テキスト ボックス 525"/>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123595</xdr:rowOff>
    </xdr:from>
    <xdr:to>
      <xdr:col>23</xdr:col>
      <xdr:colOff>516889</xdr:colOff>
      <xdr:row>77</xdr:row>
      <xdr:rowOff>76344</xdr:rowOff>
    </xdr:to>
    <xdr:cxnSp macro="">
      <xdr:nvCxnSpPr>
        <xdr:cNvPr id="595" name="直線コネクタ 594"/>
        <xdr:cNvCxnSpPr/>
      </xdr:nvCxnSpPr>
      <xdr:spPr>
        <a:xfrm flipV="1">
          <a:off x="16317595" y="12125095"/>
          <a:ext cx="1269" cy="115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80171</xdr:rowOff>
    </xdr:from>
    <xdr:ext cx="534377" cy="259045"/>
    <xdr:sp macro="" textlink="">
      <xdr:nvSpPr>
        <xdr:cNvPr id="596" name="公債費最小値テキスト"/>
        <xdr:cNvSpPr txBox="1"/>
      </xdr:nvSpPr>
      <xdr:spPr>
        <a:xfrm>
          <a:off x="16370300" y="132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77</xdr:row>
      <xdr:rowOff>76344</xdr:rowOff>
    </xdr:from>
    <xdr:to>
      <xdr:col>23</xdr:col>
      <xdr:colOff>606425</xdr:colOff>
      <xdr:row>77</xdr:row>
      <xdr:rowOff>76344</xdr:rowOff>
    </xdr:to>
    <xdr:cxnSp macro="">
      <xdr:nvCxnSpPr>
        <xdr:cNvPr id="597" name="直線コネクタ 596"/>
        <xdr:cNvCxnSpPr/>
      </xdr:nvCxnSpPr>
      <xdr:spPr>
        <a:xfrm>
          <a:off x="16230600" y="132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70272</xdr:rowOff>
    </xdr:from>
    <xdr:ext cx="599010" cy="259045"/>
    <xdr:sp macro="" textlink="">
      <xdr:nvSpPr>
        <xdr:cNvPr id="598" name="公債費最大値テキスト"/>
        <xdr:cNvSpPr txBox="1"/>
      </xdr:nvSpPr>
      <xdr:spPr>
        <a:xfrm>
          <a:off x="16370300" y="119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70</xdr:row>
      <xdr:rowOff>123595</xdr:rowOff>
    </xdr:from>
    <xdr:to>
      <xdr:col>23</xdr:col>
      <xdr:colOff>606425</xdr:colOff>
      <xdr:row>70</xdr:row>
      <xdr:rowOff>123595</xdr:rowOff>
    </xdr:to>
    <xdr:cxnSp macro="">
      <xdr:nvCxnSpPr>
        <xdr:cNvPr id="599" name="直線コネクタ 598"/>
        <xdr:cNvCxnSpPr/>
      </xdr:nvCxnSpPr>
      <xdr:spPr>
        <a:xfrm>
          <a:off x="16230600" y="121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170041</xdr:rowOff>
    </xdr:from>
    <xdr:to>
      <xdr:col>23</xdr:col>
      <xdr:colOff>517525</xdr:colOff>
      <xdr:row>77</xdr:row>
      <xdr:rowOff>12804</xdr:rowOff>
    </xdr:to>
    <xdr:cxnSp macro="">
      <xdr:nvCxnSpPr>
        <xdr:cNvPr id="600" name="直線コネクタ 599"/>
        <xdr:cNvCxnSpPr/>
      </xdr:nvCxnSpPr>
      <xdr:spPr>
        <a:xfrm flipV="1">
          <a:off x="15481300" y="13200241"/>
          <a:ext cx="838200" cy="1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100707</xdr:rowOff>
    </xdr:from>
    <xdr:ext cx="534377" cy="259045"/>
    <xdr:sp macro="" textlink="">
      <xdr:nvSpPr>
        <xdr:cNvPr id="601" name="公債費平均値テキスト"/>
        <xdr:cNvSpPr txBox="1"/>
      </xdr:nvSpPr>
      <xdr:spPr>
        <a:xfrm>
          <a:off x="16370300" y="12788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77830</xdr:rowOff>
    </xdr:from>
    <xdr:to>
      <xdr:col>23</xdr:col>
      <xdr:colOff>568325</xdr:colOff>
      <xdr:row>76</xdr:row>
      <xdr:rowOff>7981</xdr:rowOff>
    </xdr:to>
    <xdr:sp macro="" textlink="">
      <xdr:nvSpPr>
        <xdr:cNvPr id="602" name="フローチャート : 判断 601"/>
        <xdr:cNvSpPr/>
      </xdr:nvSpPr>
      <xdr:spPr>
        <a:xfrm>
          <a:off x="16268700" y="12936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6055</xdr:rowOff>
    </xdr:from>
    <xdr:to>
      <xdr:col>22</xdr:col>
      <xdr:colOff>365125</xdr:colOff>
      <xdr:row>77</xdr:row>
      <xdr:rowOff>12804</xdr:rowOff>
    </xdr:to>
    <xdr:cxnSp macro="">
      <xdr:nvCxnSpPr>
        <xdr:cNvPr id="603" name="直線コネクタ 602"/>
        <xdr:cNvCxnSpPr/>
      </xdr:nvCxnSpPr>
      <xdr:spPr>
        <a:xfrm>
          <a:off x="14592300" y="13207705"/>
          <a:ext cx="889000" cy="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102719</xdr:rowOff>
    </xdr:from>
    <xdr:to>
      <xdr:col>22</xdr:col>
      <xdr:colOff>415925</xdr:colOff>
      <xdr:row>76</xdr:row>
      <xdr:rowOff>32869</xdr:rowOff>
    </xdr:to>
    <xdr:sp macro="" textlink="">
      <xdr:nvSpPr>
        <xdr:cNvPr id="604" name="フローチャート : 判断 603"/>
        <xdr:cNvSpPr/>
      </xdr:nvSpPr>
      <xdr:spPr>
        <a:xfrm>
          <a:off x="154305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49396</xdr:rowOff>
    </xdr:from>
    <xdr:ext cx="534377" cy="259045"/>
    <xdr:sp macro="" textlink="">
      <xdr:nvSpPr>
        <xdr:cNvPr id="605" name="テキスト ボックス 604"/>
        <xdr:cNvSpPr txBox="1"/>
      </xdr:nvSpPr>
      <xdr:spPr>
        <a:xfrm>
          <a:off x="15214111" y="1273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1535</xdr:rowOff>
    </xdr:from>
    <xdr:to>
      <xdr:col>21</xdr:col>
      <xdr:colOff>161925</xdr:colOff>
      <xdr:row>77</xdr:row>
      <xdr:rowOff>6055</xdr:rowOff>
    </xdr:to>
    <xdr:cxnSp macro="">
      <xdr:nvCxnSpPr>
        <xdr:cNvPr id="606" name="直線コネクタ 605"/>
        <xdr:cNvCxnSpPr/>
      </xdr:nvCxnSpPr>
      <xdr:spPr>
        <a:xfrm>
          <a:off x="13703300" y="13203185"/>
          <a:ext cx="889000" cy="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7" name="フローチャート : 判断 606"/>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29136</xdr:rowOff>
    </xdr:from>
    <xdr:ext cx="534377" cy="259045"/>
    <xdr:sp macro="" textlink="">
      <xdr:nvSpPr>
        <xdr:cNvPr id="608" name="テキスト ボックス 607"/>
        <xdr:cNvSpPr txBox="1"/>
      </xdr:nvSpPr>
      <xdr:spPr>
        <a:xfrm>
          <a:off x="14325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165771</xdr:rowOff>
    </xdr:from>
    <xdr:to>
      <xdr:col>19</xdr:col>
      <xdr:colOff>644525</xdr:colOff>
      <xdr:row>77</xdr:row>
      <xdr:rowOff>1535</xdr:rowOff>
    </xdr:to>
    <xdr:cxnSp macro="">
      <xdr:nvCxnSpPr>
        <xdr:cNvPr id="609" name="直線コネクタ 608"/>
        <xdr:cNvCxnSpPr/>
      </xdr:nvCxnSpPr>
      <xdr:spPr>
        <a:xfrm>
          <a:off x="12814300" y="13195971"/>
          <a:ext cx="889000" cy="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0" name="フローチャート : 判断 609"/>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16032</xdr:rowOff>
    </xdr:from>
    <xdr:ext cx="534377" cy="259045"/>
    <xdr:sp macro="" textlink="">
      <xdr:nvSpPr>
        <xdr:cNvPr id="611" name="テキスト ボックス 610"/>
        <xdr:cNvSpPr txBox="1"/>
      </xdr:nvSpPr>
      <xdr:spPr>
        <a:xfrm>
          <a:off x="13436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2" name="フローチャート : 判断 611"/>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3413</xdr:rowOff>
    </xdr:from>
    <xdr:ext cx="534377" cy="259045"/>
    <xdr:sp macro="" textlink="">
      <xdr:nvSpPr>
        <xdr:cNvPr id="613" name="テキスト ボックス 612"/>
        <xdr:cNvSpPr txBox="1"/>
      </xdr:nvSpPr>
      <xdr:spPr>
        <a:xfrm>
          <a:off x="12547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119241</xdr:rowOff>
    </xdr:from>
    <xdr:to>
      <xdr:col>23</xdr:col>
      <xdr:colOff>568325</xdr:colOff>
      <xdr:row>77</xdr:row>
      <xdr:rowOff>49391</xdr:rowOff>
    </xdr:to>
    <xdr:sp macro="" textlink="">
      <xdr:nvSpPr>
        <xdr:cNvPr id="619" name="円/楕円 618"/>
        <xdr:cNvSpPr/>
      </xdr:nvSpPr>
      <xdr:spPr>
        <a:xfrm>
          <a:off x="16268700" y="1314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34168</xdr:rowOff>
    </xdr:from>
    <xdr:ext cx="534377" cy="259045"/>
    <xdr:sp macro="" textlink="">
      <xdr:nvSpPr>
        <xdr:cNvPr id="620" name="公債費該当値テキスト"/>
        <xdr:cNvSpPr txBox="1"/>
      </xdr:nvSpPr>
      <xdr:spPr>
        <a:xfrm>
          <a:off x="16370300" y="1306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34,691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133454</xdr:rowOff>
    </xdr:from>
    <xdr:to>
      <xdr:col>22</xdr:col>
      <xdr:colOff>415925</xdr:colOff>
      <xdr:row>77</xdr:row>
      <xdr:rowOff>63604</xdr:rowOff>
    </xdr:to>
    <xdr:sp macro="" textlink="">
      <xdr:nvSpPr>
        <xdr:cNvPr id="621" name="円/楕円 620"/>
        <xdr:cNvSpPr/>
      </xdr:nvSpPr>
      <xdr:spPr>
        <a:xfrm>
          <a:off x="15430500" y="1316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54731</xdr:rowOff>
    </xdr:from>
    <xdr:ext cx="534377" cy="259045"/>
    <xdr:sp macro="" textlink="">
      <xdr:nvSpPr>
        <xdr:cNvPr id="622" name="テキスト ボックス 621"/>
        <xdr:cNvSpPr txBox="1"/>
      </xdr:nvSpPr>
      <xdr:spPr>
        <a:xfrm>
          <a:off x="15214111" y="1325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32,204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126705</xdr:rowOff>
    </xdr:from>
    <xdr:to>
      <xdr:col>21</xdr:col>
      <xdr:colOff>212725</xdr:colOff>
      <xdr:row>77</xdr:row>
      <xdr:rowOff>56855</xdr:rowOff>
    </xdr:to>
    <xdr:sp macro="" textlink="">
      <xdr:nvSpPr>
        <xdr:cNvPr id="623" name="円/楕円 622"/>
        <xdr:cNvSpPr/>
      </xdr:nvSpPr>
      <xdr:spPr>
        <a:xfrm>
          <a:off x="14541500" y="1315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47982</xdr:rowOff>
    </xdr:from>
    <xdr:ext cx="534377" cy="259045"/>
    <xdr:sp macro="" textlink="">
      <xdr:nvSpPr>
        <xdr:cNvPr id="624" name="テキスト ボックス 623"/>
        <xdr:cNvSpPr txBox="1"/>
      </xdr:nvSpPr>
      <xdr:spPr>
        <a:xfrm>
          <a:off x="14325111" y="132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33,385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122185</xdr:rowOff>
    </xdr:from>
    <xdr:to>
      <xdr:col>20</xdr:col>
      <xdr:colOff>9525</xdr:colOff>
      <xdr:row>77</xdr:row>
      <xdr:rowOff>52335</xdr:rowOff>
    </xdr:to>
    <xdr:sp macro="" textlink="">
      <xdr:nvSpPr>
        <xdr:cNvPr id="625" name="円/楕円 624"/>
        <xdr:cNvSpPr/>
      </xdr:nvSpPr>
      <xdr:spPr>
        <a:xfrm>
          <a:off x="13652500" y="1315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43462</xdr:rowOff>
    </xdr:from>
    <xdr:ext cx="534377" cy="259045"/>
    <xdr:sp macro="" textlink="">
      <xdr:nvSpPr>
        <xdr:cNvPr id="626" name="テキスト ボックス 625"/>
        <xdr:cNvSpPr txBox="1"/>
      </xdr:nvSpPr>
      <xdr:spPr>
        <a:xfrm>
          <a:off x="13436111" y="1324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34,176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114971</xdr:rowOff>
    </xdr:from>
    <xdr:to>
      <xdr:col>18</xdr:col>
      <xdr:colOff>492125</xdr:colOff>
      <xdr:row>77</xdr:row>
      <xdr:rowOff>45121</xdr:rowOff>
    </xdr:to>
    <xdr:sp macro="" textlink="">
      <xdr:nvSpPr>
        <xdr:cNvPr id="627" name="円/楕円 626"/>
        <xdr:cNvSpPr/>
      </xdr:nvSpPr>
      <xdr:spPr>
        <a:xfrm>
          <a:off x="12763500" y="1314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36248</xdr:rowOff>
    </xdr:from>
    <xdr:ext cx="534377" cy="259045"/>
    <xdr:sp macro="" textlink="">
      <xdr:nvSpPr>
        <xdr:cNvPr id="628" name="テキスト ボックス 627"/>
        <xdr:cNvSpPr txBox="1"/>
      </xdr:nvSpPr>
      <xdr:spPr>
        <a:xfrm>
          <a:off x="12547111" y="1323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35,438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2" name="テキスト ボックス 64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4" name="テキスト ボックス 64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6" name="テキスト ボックス 64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8640</xdr:rowOff>
    </xdr:from>
    <xdr:to>
      <xdr:col>23</xdr:col>
      <xdr:colOff>516889</xdr:colOff>
      <xdr:row>98</xdr:row>
      <xdr:rowOff>138906</xdr:rowOff>
    </xdr:to>
    <xdr:cxnSp macro="">
      <xdr:nvCxnSpPr>
        <xdr:cNvPr id="650" name="直線コネクタ 649"/>
        <xdr:cNvCxnSpPr/>
      </xdr:nvCxnSpPr>
      <xdr:spPr>
        <a:xfrm flipV="1">
          <a:off x="16317595" y="15782040"/>
          <a:ext cx="1269"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142733</xdr:rowOff>
    </xdr:from>
    <xdr:ext cx="378565" cy="259045"/>
    <xdr:sp macro="" textlink="">
      <xdr:nvSpPr>
        <xdr:cNvPr id="651" name="積立金最小値テキスト"/>
        <xdr:cNvSpPr txBox="1"/>
      </xdr:nvSpPr>
      <xdr:spPr>
        <a:xfrm>
          <a:off x="16370300" y="1694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23</xdr:col>
      <xdr:colOff>428625</xdr:colOff>
      <xdr:row>98</xdr:row>
      <xdr:rowOff>138906</xdr:rowOff>
    </xdr:from>
    <xdr:to>
      <xdr:col>23</xdr:col>
      <xdr:colOff>606425</xdr:colOff>
      <xdr:row>98</xdr:row>
      <xdr:rowOff>138906</xdr:rowOff>
    </xdr:to>
    <xdr:cxnSp macro="">
      <xdr:nvCxnSpPr>
        <xdr:cNvPr id="652" name="直線コネクタ 651"/>
        <xdr:cNvCxnSpPr/>
      </xdr:nvCxnSpPr>
      <xdr:spPr>
        <a:xfrm>
          <a:off x="16230600" y="1694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126767</xdr:rowOff>
    </xdr:from>
    <xdr:ext cx="599010" cy="259045"/>
    <xdr:sp macro="" textlink="">
      <xdr:nvSpPr>
        <xdr:cNvPr id="653" name="積立金最大値テキスト"/>
        <xdr:cNvSpPr txBox="1"/>
      </xdr:nvSpPr>
      <xdr:spPr>
        <a:xfrm>
          <a:off x="16370300" y="1555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507,332</a:t>
          </a:r>
          <a:endParaRPr kumimoji="1" lang="ja-JP" altLang="en-US" sz="1000" b="1">
            <a:latin typeface="ＭＳ Ｐゴシック"/>
          </a:endParaRPr>
        </a:p>
      </xdr:txBody>
    </xdr:sp>
    <xdr:clientData/>
  </xdr:oneCellAnchor>
  <xdr:twoCellAnchor>
    <xdr:from>
      <xdr:col>23</xdr:col>
      <xdr:colOff>428625</xdr:colOff>
      <xdr:row>92</xdr:row>
      <xdr:rowOff>8640</xdr:rowOff>
    </xdr:from>
    <xdr:to>
      <xdr:col>23</xdr:col>
      <xdr:colOff>606425</xdr:colOff>
      <xdr:row>92</xdr:row>
      <xdr:rowOff>8640</xdr:rowOff>
    </xdr:to>
    <xdr:cxnSp macro="">
      <xdr:nvCxnSpPr>
        <xdr:cNvPr id="654" name="直線コネクタ 653"/>
        <xdr:cNvCxnSpPr/>
      </xdr:nvCxnSpPr>
      <xdr:spPr>
        <a:xfrm>
          <a:off x="16230600" y="157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70290</xdr:rowOff>
    </xdr:from>
    <xdr:to>
      <xdr:col>23</xdr:col>
      <xdr:colOff>517525</xdr:colOff>
      <xdr:row>98</xdr:row>
      <xdr:rowOff>128473</xdr:rowOff>
    </xdr:to>
    <xdr:cxnSp macro="">
      <xdr:nvCxnSpPr>
        <xdr:cNvPr id="655" name="直線コネクタ 654"/>
        <xdr:cNvCxnSpPr/>
      </xdr:nvCxnSpPr>
      <xdr:spPr>
        <a:xfrm>
          <a:off x="15481300" y="16872390"/>
          <a:ext cx="838200" cy="5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169947</xdr:rowOff>
    </xdr:from>
    <xdr:ext cx="534377" cy="259045"/>
    <xdr:sp macro="" textlink="">
      <xdr:nvSpPr>
        <xdr:cNvPr id="656" name="積立金平均値テキスト"/>
        <xdr:cNvSpPr txBox="1"/>
      </xdr:nvSpPr>
      <xdr:spPr>
        <a:xfrm>
          <a:off x="16370300" y="16629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147070</xdr:rowOff>
    </xdr:from>
    <xdr:to>
      <xdr:col>23</xdr:col>
      <xdr:colOff>568325</xdr:colOff>
      <xdr:row>98</xdr:row>
      <xdr:rowOff>77220</xdr:rowOff>
    </xdr:to>
    <xdr:sp macro="" textlink="">
      <xdr:nvSpPr>
        <xdr:cNvPr id="657" name="フローチャート : 判断 656"/>
        <xdr:cNvSpPr/>
      </xdr:nvSpPr>
      <xdr:spPr>
        <a:xfrm>
          <a:off x="162687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70290</xdr:rowOff>
    </xdr:from>
    <xdr:to>
      <xdr:col>22</xdr:col>
      <xdr:colOff>365125</xdr:colOff>
      <xdr:row>98</xdr:row>
      <xdr:rowOff>136279</xdr:rowOff>
    </xdr:to>
    <xdr:cxnSp macro="">
      <xdr:nvCxnSpPr>
        <xdr:cNvPr id="658" name="直線コネクタ 657"/>
        <xdr:cNvCxnSpPr/>
      </xdr:nvCxnSpPr>
      <xdr:spPr>
        <a:xfrm flipV="1">
          <a:off x="14592300" y="16872390"/>
          <a:ext cx="889000" cy="6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154967</xdr:rowOff>
    </xdr:from>
    <xdr:to>
      <xdr:col>22</xdr:col>
      <xdr:colOff>415925</xdr:colOff>
      <xdr:row>98</xdr:row>
      <xdr:rowOff>85117</xdr:rowOff>
    </xdr:to>
    <xdr:sp macro="" textlink="">
      <xdr:nvSpPr>
        <xdr:cNvPr id="659" name="フローチャート : 判断 658"/>
        <xdr:cNvSpPr/>
      </xdr:nvSpPr>
      <xdr:spPr>
        <a:xfrm>
          <a:off x="15430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101644</xdr:rowOff>
    </xdr:from>
    <xdr:ext cx="534377" cy="259045"/>
    <xdr:sp macro="" textlink="">
      <xdr:nvSpPr>
        <xdr:cNvPr id="660" name="テキスト ボックス 659"/>
        <xdr:cNvSpPr txBox="1"/>
      </xdr:nvSpPr>
      <xdr:spPr>
        <a:xfrm>
          <a:off x="15214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101983</xdr:rowOff>
    </xdr:from>
    <xdr:to>
      <xdr:col>21</xdr:col>
      <xdr:colOff>161925</xdr:colOff>
      <xdr:row>98</xdr:row>
      <xdr:rowOff>136279</xdr:rowOff>
    </xdr:to>
    <xdr:cxnSp macro="">
      <xdr:nvCxnSpPr>
        <xdr:cNvPr id="661" name="直線コネクタ 660"/>
        <xdr:cNvCxnSpPr/>
      </xdr:nvCxnSpPr>
      <xdr:spPr>
        <a:xfrm>
          <a:off x="13703300" y="16904083"/>
          <a:ext cx="889000" cy="3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27043</xdr:rowOff>
    </xdr:from>
    <xdr:to>
      <xdr:col>21</xdr:col>
      <xdr:colOff>212725</xdr:colOff>
      <xdr:row>97</xdr:row>
      <xdr:rowOff>128643</xdr:rowOff>
    </xdr:to>
    <xdr:sp macro="" textlink="">
      <xdr:nvSpPr>
        <xdr:cNvPr id="662" name="フローチャート : 判断 661"/>
        <xdr:cNvSpPr/>
      </xdr:nvSpPr>
      <xdr:spPr>
        <a:xfrm>
          <a:off x="14541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145170</xdr:rowOff>
    </xdr:from>
    <xdr:ext cx="599010" cy="259045"/>
    <xdr:sp macro="" textlink="">
      <xdr:nvSpPr>
        <xdr:cNvPr id="663" name="テキスト ボックス 662"/>
        <xdr:cNvSpPr txBox="1"/>
      </xdr:nvSpPr>
      <xdr:spPr>
        <a:xfrm>
          <a:off x="14292794"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94154</xdr:rowOff>
    </xdr:from>
    <xdr:to>
      <xdr:col>19</xdr:col>
      <xdr:colOff>644525</xdr:colOff>
      <xdr:row>98</xdr:row>
      <xdr:rowOff>101983</xdr:rowOff>
    </xdr:to>
    <xdr:cxnSp macro="">
      <xdr:nvCxnSpPr>
        <xdr:cNvPr id="664" name="直線コネクタ 663"/>
        <xdr:cNvCxnSpPr/>
      </xdr:nvCxnSpPr>
      <xdr:spPr>
        <a:xfrm>
          <a:off x="12814300" y="16896254"/>
          <a:ext cx="8890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166791</xdr:rowOff>
    </xdr:from>
    <xdr:to>
      <xdr:col>20</xdr:col>
      <xdr:colOff>9525</xdr:colOff>
      <xdr:row>98</xdr:row>
      <xdr:rowOff>96941</xdr:rowOff>
    </xdr:to>
    <xdr:sp macro="" textlink="">
      <xdr:nvSpPr>
        <xdr:cNvPr id="665" name="フローチャート : 判断 664"/>
        <xdr:cNvSpPr/>
      </xdr:nvSpPr>
      <xdr:spPr>
        <a:xfrm>
          <a:off x="13652500" y="1679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113468</xdr:rowOff>
    </xdr:from>
    <xdr:ext cx="534377" cy="259045"/>
    <xdr:sp macro="" textlink="">
      <xdr:nvSpPr>
        <xdr:cNvPr id="666" name="テキスト ボックス 665"/>
        <xdr:cNvSpPr txBox="1"/>
      </xdr:nvSpPr>
      <xdr:spPr>
        <a:xfrm>
          <a:off x="13436111" y="1657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168049</xdr:rowOff>
    </xdr:from>
    <xdr:to>
      <xdr:col>18</xdr:col>
      <xdr:colOff>492125</xdr:colOff>
      <xdr:row>98</xdr:row>
      <xdr:rowOff>98199</xdr:rowOff>
    </xdr:to>
    <xdr:sp macro="" textlink="">
      <xdr:nvSpPr>
        <xdr:cNvPr id="667" name="フローチャート : 判断 666"/>
        <xdr:cNvSpPr/>
      </xdr:nvSpPr>
      <xdr:spPr>
        <a:xfrm>
          <a:off x="12763500" y="1679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114726</xdr:rowOff>
    </xdr:from>
    <xdr:ext cx="534377" cy="259045"/>
    <xdr:sp macro="" textlink="">
      <xdr:nvSpPr>
        <xdr:cNvPr id="668" name="テキスト ボックス 667"/>
        <xdr:cNvSpPr txBox="1"/>
      </xdr:nvSpPr>
      <xdr:spPr>
        <a:xfrm>
          <a:off x="12547111" y="165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77673</xdr:rowOff>
    </xdr:from>
    <xdr:to>
      <xdr:col>23</xdr:col>
      <xdr:colOff>568325</xdr:colOff>
      <xdr:row>99</xdr:row>
      <xdr:rowOff>7823</xdr:rowOff>
    </xdr:to>
    <xdr:sp macro="" textlink="">
      <xdr:nvSpPr>
        <xdr:cNvPr id="674" name="円/楕円 673"/>
        <xdr:cNvSpPr/>
      </xdr:nvSpPr>
      <xdr:spPr>
        <a:xfrm>
          <a:off x="16268700" y="1687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164050</xdr:rowOff>
    </xdr:from>
    <xdr:ext cx="469744" cy="259045"/>
    <xdr:sp macro="" textlink="">
      <xdr:nvSpPr>
        <xdr:cNvPr id="675" name="積立金該当値テキスト"/>
        <xdr:cNvSpPr txBox="1"/>
      </xdr:nvSpPr>
      <xdr:spPr>
        <a:xfrm>
          <a:off x="16370300" y="16794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19490</xdr:rowOff>
    </xdr:from>
    <xdr:to>
      <xdr:col>22</xdr:col>
      <xdr:colOff>415925</xdr:colOff>
      <xdr:row>98</xdr:row>
      <xdr:rowOff>121090</xdr:rowOff>
    </xdr:to>
    <xdr:sp macro="" textlink="">
      <xdr:nvSpPr>
        <xdr:cNvPr id="676" name="円/楕円 675"/>
        <xdr:cNvSpPr/>
      </xdr:nvSpPr>
      <xdr:spPr>
        <a:xfrm>
          <a:off x="15430500" y="168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112217</xdr:rowOff>
    </xdr:from>
    <xdr:ext cx="534377" cy="259045"/>
    <xdr:sp macro="" textlink="">
      <xdr:nvSpPr>
        <xdr:cNvPr id="677" name="テキスト ボックス 676"/>
        <xdr:cNvSpPr txBox="1"/>
      </xdr:nvSpPr>
      <xdr:spPr>
        <a:xfrm>
          <a:off x="15214111" y="1691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30,363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85479</xdr:rowOff>
    </xdr:from>
    <xdr:to>
      <xdr:col>21</xdr:col>
      <xdr:colOff>212725</xdr:colOff>
      <xdr:row>99</xdr:row>
      <xdr:rowOff>15629</xdr:rowOff>
    </xdr:to>
    <xdr:sp macro="" textlink="">
      <xdr:nvSpPr>
        <xdr:cNvPr id="678" name="円/楕円 677"/>
        <xdr:cNvSpPr/>
      </xdr:nvSpPr>
      <xdr:spPr>
        <a:xfrm>
          <a:off x="14541500" y="1688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6756</xdr:rowOff>
    </xdr:from>
    <xdr:ext cx="469744" cy="259045"/>
    <xdr:sp macro="" textlink="">
      <xdr:nvSpPr>
        <xdr:cNvPr id="679" name="テキスト ボックス 678"/>
        <xdr:cNvSpPr txBox="1"/>
      </xdr:nvSpPr>
      <xdr:spPr>
        <a:xfrm>
          <a:off x="14357427" y="1698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51183</xdr:rowOff>
    </xdr:from>
    <xdr:to>
      <xdr:col>20</xdr:col>
      <xdr:colOff>9525</xdr:colOff>
      <xdr:row>98</xdr:row>
      <xdr:rowOff>152783</xdr:rowOff>
    </xdr:to>
    <xdr:sp macro="" textlink="">
      <xdr:nvSpPr>
        <xdr:cNvPr id="680" name="円/楕円 679"/>
        <xdr:cNvSpPr/>
      </xdr:nvSpPr>
      <xdr:spPr>
        <a:xfrm>
          <a:off x="13652500" y="1685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143910</xdr:rowOff>
    </xdr:from>
    <xdr:ext cx="534377" cy="259045"/>
    <xdr:sp macro="" textlink="">
      <xdr:nvSpPr>
        <xdr:cNvPr id="681" name="テキスト ボックス 680"/>
        <xdr:cNvSpPr txBox="1"/>
      </xdr:nvSpPr>
      <xdr:spPr>
        <a:xfrm>
          <a:off x="13436111" y="1694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43354</xdr:rowOff>
    </xdr:from>
    <xdr:to>
      <xdr:col>18</xdr:col>
      <xdr:colOff>492125</xdr:colOff>
      <xdr:row>98</xdr:row>
      <xdr:rowOff>144954</xdr:rowOff>
    </xdr:to>
    <xdr:sp macro="" textlink="">
      <xdr:nvSpPr>
        <xdr:cNvPr id="682" name="円/楕円 681"/>
        <xdr:cNvSpPr/>
      </xdr:nvSpPr>
      <xdr:spPr>
        <a:xfrm>
          <a:off x="12763500" y="1684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136081</xdr:rowOff>
    </xdr:from>
    <xdr:ext cx="534377" cy="259045"/>
    <xdr:sp macro="" textlink="">
      <xdr:nvSpPr>
        <xdr:cNvPr id="683" name="テキスト ボックス 682"/>
        <xdr:cNvSpPr txBox="1"/>
      </xdr:nvSpPr>
      <xdr:spPr>
        <a:xfrm>
          <a:off x="12547111" y="1693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61214</xdr:rowOff>
    </xdr:from>
    <xdr:to>
      <xdr:col>32</xdr:col>
      <xdr:colOff>186689</xdr:colOff>
      <xdr:row>39</xdr:row>
      <xdr:rowOff>44450</xdr:rowOff>
    </xdr:to>
    <xdr:cxnSp macro="">
      <xdr:nvCxnSpPr>
        <xdr:cNvPr id="707" name="直線コネクタ 706"/>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7891</xdr:rowOff>
    </xdr:from>
    <xdr:ext cx="534377" cy="259045"/>
    <xdr:sp macro="" textlink="">
      <xdr:nvSpPr>
        <xdr:cNvPr id="710" name="投資及び出資金最大値テキスト"/>
        <xdr:cNvSpPr txBox="1"/>
      </xdr:nvSpPr>
      <xdr:spPr>
        <a:xfrm>
          <a:off x="22212300" y="49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12,018</a:t>
          </a:r>
          <a:endParaRPr kumimoji="1" lang="ja-JP" altLang="en-US" sz="1000" b="1">
            <a:latin typeface="ＭＳ Ｐゴシック"/>
          </a:endParaRPr>
        </a:p>
      </xdr:txBody>
    </xdr:sp>
    <xdr:clientData/>
  </xdr:oneCellAnchor>
  <xdr:twoCellAnchor>
    <xdr:from>
      <xdr:col>32</xdr:col>
      <xdr:colOff>98425</xdr:colOff>
      <xdr:row>30</xdr:row>
      <xdr:rowOff>61214</xdr:rowOff>
    </xdr:from>
    <xdr:to>
      <xdr:col>32</xdr:col>
      <xdr:colOff>276225</xdr:colOff>
      <xdr:row>30</xdr:row>
      <xdr:rowOff>61214</xdr:rowOff>
    </xdr:to>
    <xdr:cxnSp macro="">
      <xdr:nvCxnSpPr>
        <xdr:cNvPr id="711" name="直線コネクタ 710"/>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4064</xdr:rowOff>
    </xdr:from>
    <xdr:to>
      <xdr:col>32</xdr:col>
      <xdr:colOff>187325</xdr:colOff>
      <xdr:row>39</xdr:row>
      <xdr:rowOff>44450</xdr:rowOff>
    </xdr:to>
    <xdr:cxnSp macro="">
      <xdr:nvCxnSpPr>
        <xdr:cNvPr id="712" name="直線コネクタ 711"/>
        <xdr:cNvCxnSpPr/>
      </xdr:nvCxnSpPr>
      <xdr:spPr>
        <a:xfrm flipV="1">
          <a:off x="21323300" y="6690614"/>
          <a:ext cx="8382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58183</xdr:rowOff>
    </xdr:from>
    <xdr:ext cx="469744" cy="259045"/>
    <xdr:sp macro="" textlink="">
      <xdr:nvSpPr>
        <xdr:cNvPr id="713" name="投資及び出資金平均値テキスト"/>
        <xdr:cNvSpPr txBox="1"/>
      </xdr:nvSpPr>
      <xdr:spPr>
        <a:xfrm>
          <a:off x="22212300" y="64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35306</xdr:rowOff>
    </xdr:from>
    <xdr:to>
      <xdr:col>32</xdr:col>
      <xdr:colOff>238125</xdr:colOff>
      <xdr:row>38</xdr:row>
      <xdr:rowOff>136906</xdr:rowOff>
    </xdr:to>
    <xdr:sp macro="" textlink="">
      <xdr:nvSpPr>
        <xdr:cNvPr id="714" name="フローチャート : 判断 713"/>
        <xdr:cNvSpPr/>
      </xdr:nvSpPr>
      <xdr:spPr>
        <a:xfrm>
          <a:off x="22110700" y="65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5" name="直線コネクタ 71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50546</xdr:rowOff>
    </xdr:from>
    <xdr:to>
      <xdr:col>31</xdr:col>
      <xdr:colOff>85725</xdr:colOff>
      <xdr:row>38</xdr:row>
      <xdr:rowOff>152146</xdr:rowOff>
    </xdr:to>
    <xdr:sp macro="" textlink="">
      <xdr:nvSpPr>
        <xdr:cNvPr id="716" name="フローチャート : 判断 715"/>
        <xdr:cNvSpPr/>
      </xdr:nvSpPr>
      <xdr:spPr>
        <a:xfrm>
          <a:off x="212725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168673</xdr:rowOff>
    </xdr:from>
    <xdr:ext cx="378565" cy="259045"/>
    <xdr:sp macro="" textlink="">
      <xdr:nvSpPr>
        <xdr:cNvPr id="717" name="テキスト ボックス 716"/>
        <xdr:cNvSpPr txBox="1"/>
      </xdr:nvSpPr>
      <xdr:spPr>
        <a:xfrm>
          <a:off x="21134017" y="6340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8" name="直線コネクタ 71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24130</xdr:rowOff>
    </xdr:from>
    <xdr:to>
      <xdr:col>29</xdr:col>
      <xdr:colOff>568325</xdr:colOff>
      <xdr:row>38</xdr:row>
      <xdr:rowOff>125730</xdr:rowOff>
    </xdr:to>
    <xdr:sp macro="" textlink="">
      <xdr:nvSpPr>
        <xdr:cNvPr id="719" name="フローチャート : 判断 718"/>
        <xdr:cNvSpPr/>
      </xdr:nvSpPr>
      <xdr:spPr>
        <a:xfrm>
          <a:off x="20383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142257</xdr:rowOff>
    </xdr:from>
    <xdr:ext cx="469744" cy="259045"/>
    <xdr:sp macro="" textlink="">
      <xdr:nvSpPr>
        <xdr:cNvPr id="720" name="テキスト ボックス 719"/>
        <xdr:cNvSpPr txBox="1"/>
      </xdr:nvSpPr>
      <xdr:spPr>
        <a:xfrm>
          <a:off x="20199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1" name="直線コネクタ 72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135001</xdr:rowOff>
    </xdr:from>
    <xdr:to>
      <xdr:col>28</xdr:col>
      <xdr:colOff>365125</xdr:colOff>
      <xdr:row>38</xdr:row>
      <xdr:rowOff>65151</xdr:rowOff>
    </xdr:to>
    <xdr:sp macro="" textlink="">
      <xdr:nvSpPr>
        <xdr:cNvPr id="722" name="フローチャート : 判断 721"/>
        <xdr:cNvSpPr/>
      </xdr:nvSpPr>
      <xdr:spPr>
        <a:xfrm>
          <a:off x="19494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81678</xdr:rowOff>
    </xdr:from>
    <xdr:ext cx="469744" cy="259045"/>
    <xdr:sp macro="" textlink="">
      <xdr:nvSpPr>
        <xdr:cNvPr id="723" name="テキスト ボックス 722"/>
        <xdr:cNvSpPr txBox="1"/>
      </xdr:nvSpPr>
      <xdr:spPr>
        <a:xfrm>
          <a:off x="19310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168275</xdr:rowOff>
    </xdr:from>
    <xdr:to>
      <xdr:col>27</xdr:col>
      <xdr:colOff>161925</xdr:colOff>
      <xdr:row>38</xdr:row>
      <xdr:rowOff>98425</xdr:rowOff>
    </xdr:to>
    <xdr:sp macro="" textlink="">
      <xdr:nvSpPr>
        <xdr:cNvPr id="724" name="フローチャート : 判断 723"/>
        <xdr:cNvSpPr/>
      </xdr:nvSpPr>
      <xdr:spPr>
        <a:xfrm>
          <a:off x="18605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114952</xdr:rowOff>
    </xdr:from>
    <xdr:ext cx="469744" cy="259045"/>
    <xdr:sp macro="" textlink="">
      <xdr:nvSpPr>
        <xdr:cNvPr id="725" name="テキスト ボックス 724"/>
        <xdr:cNvSpPr txBox="1"/>
      </xdr:nvSpPr>
      <xdr:spPr>
        <a:xfrm>
          <a:off x="18421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31" name="円/楕円 730"/>
        <xdr:cNvSpPr/>
      </xdr:nvSpPr>
      <xdr:spPr>
        <a:xfrm>
          <a:off x="22110700" y="66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39641</xdr:rowOff>
    </xdr:from>
    <xdr:ext cx="378565" cy="259045"/>
    <xdr:sp macro="" textlink="">
      <xdr:nvSpPr>
        <xdr:cNvPr id="732" name="投資及び出資金該当値テキスト"/>
        <xdr:cNvSpPr txBox="1"/>
      </xdr:nvSpPr>
      <xdr:spPr>
        <a:xfrm>
          <a:off x="22212300" y="6554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3" name="円/楕円 73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4" name="テキスト ボックス 73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5" name="円/楕円 73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6" name="テキスト ボックス 73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7" name="円/楕円 73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8" name="テキスト ボックス 73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9" name="円/楕円 73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0" name="テキスト ボックス 73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85598</xdr:rowOff>
    </xdr:from>
    <xdr:to>
      <xdr:col>32</xdr:col>
      <xdr:colOff>186689</xdr:colOff>
      <xdr:row>59</xdr:row>
      <xdr:rowOff>44450</xdr:rowOff>
    </xdr:to>
    <xdr:cxnSp macro="">
      <xdr:nvCxnSpPr>
        <xdr:cNvPr id="764" name="直線コネクタ 763"/>
        <xdr:cNvCxnSpPr/>
      </xdr:nvCxnSpPr>
      <xdr:spPr>
        <a:xfrm flipV="1">
          <a:off x="22159595" y="88295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32275</xdr:rowOff>
    </xdr:from>
    <xdr:ext cx="534377" cy="259045"/>
    <xdr:sp macro="" textlink="">
      <xdr:nvSpPr>
        <xdr:cNvPr id="767" name="貸付金最大値テキスト"/>
        <xdr:cNvSpPr txBox="1"/>
      </xdr:nvSpPr>
      <xdr:spPr>
        <a:xfrm>
          <a:off x="22212300" y="8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17,460</a:t>
          </a:r>
          <a:endParaRPr kumimoji="1" lang="ja-JP" altLang="en-US" sz="1000" b="1">
            <a:latin typeface="ＭＳ Ｐゴシック"/>
          </a:endParaRPr>
        </a:p>
      </xdr:txBody>
    </xdr:sp>
    <xdr:clientData/>
  </xdr:oneCellAnchor>
  <xdr:twoCellAnchor>
    <xdr:from>
      <xdr:col>32</xdr:col>
      <xdr:colOff>98425</xdr:colOff>
      <xdr:row>51</xdr:row>
      <xdr:rowOff>85598</xdr:rowOff>
    </xdr:from>
    <xdr:to>
      <xdr:col>32</xdr:col>
      <xdr:colOff>276225</xdr:colOff>
      <xdr:row>51</xdr:row>
      <xdr:rowOff>85598</xdr:rowOff>
    </xdr:to>
    <xdr:cxnSp macro="">
      <xdr:nvCxnSpPr>
        <xdr:cNvPr id="768" name="直線コネクタ 767"/>
        <xdr:cNvCxnSpPr/>
      </xdr:nvCxnSpPr>
      <xdr:spPr>
        <a:xfrm>
          <a:off x="22072600" y="882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141986</xdr:rowOff>
    </xdr:from>
    <xdr:to>
      <xdr:col>32</xdr:col>
      <xdr:colOff>187325</xdr:colOff>
      <xdr:row>58</xdr:row>
      <xdr:rowOff>151511</xdr:rowOff>
    </xdr:to>
    <xdr:cxnSp macro="">
      <xdr:nvCxnSpPr>
        <xdr:cNvPr id="769" name="直線コネクタ 768"/>
        <xdr:cNvCxnSpPr/>
      </xdr:nvCxnSpPr>
      <xdr:spPr>
        <a:xfrm>
          <a:off x="21323300" y="10086086"/>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162983</xdr:rowOff>
    </xdr:from>
    <xdr:ext cx="469744" cy="259045"/>
    <xdr:sp macro="" textlink="">
      <xdr:nvSpPr>
        <xdr:cNvPr id="770" name="貸付金平均値テキスト"/>
        <xdr:cNvSpPr txBox="1"/>
      </xdr:nvSpPr>
      <xdr:spPr>
        <a:xfrm>
          <a:off x="22212300" y="976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140106</xdr:rowOff>
    </xdr:from>
    <xdr:to>
      <xdr:col>32</xdr:col>
      <xdr:colOff>238125</xdr:colOff>
      <xdr:row>58</xdr:row>
      <xdr:rowOff>70256</xdr:rowOff>
    </xdr:to>
    <xdr:sp macro="" textlink="">
      <xdr:nvSpPr>
        <xdr:cNvPr id="771" name="フローチャート : 判断 770"/>
        <xdr:cNvSpPr/>
      </xdr:nvSpPr>
      <xdr:spPr>
        <a:xfrm>
          <a:off x="221107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131623</xdr:rowOff>
    </xdr:from>
    <xdr:to>
      <xdr:col>31</xdr:col>
      <xdr:colOff>34925</xdr:colOff>
      <xdr:row>58</xdr:row>
      <xdr:rowOff>141986</xdr:rowOff>
    </xdr:to>
    <xdr:cxnSp macro="">
      <xdr:nvCxnSpPr>
        <xdr:cNvPr id="772" name="直線コネクタ 771"/>
        <xdr:cNvCxnSpPr/>
      </xdr:nvCxnSpPr>
      <xdr:spPr>
        <a:xfrm>
          <a:off x="20434300" y="10075723"/>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163195</xdr:rowOff>
    </xdr:from>
    <xdr:to>
      <xdr:col>31</xdr:col>
      <xdr:colOff>85725</xdr:colOff>
      <xdr:row>58</xdr:row>
      <xdr:rowOff>93345</xdr:rowOff>
    </xdr:to>
    <xdr:sp macro="" textlink="">
      <xdr:nvSpPr>
        <xdr:cNvPr id="773" name="フローチャート : 判断 772"/>
        <xdr:cNvSpPr/>
      </xdr:nvSpPr>
      <xdr:spPr>
        <a:xfrm>
          <a:off x="21272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109872</xdr:rowOff>
    </xdr:from>
    <xdr:ext cx="469744" cy="259045"/>
    <xdr:sp macro="" textlink="">
      <xdr:nvSpPr>
        <xdr:cNvPr id="774" name="テキスト ボックス 773"/>
        <xdr:cNvSpPr txBox="1"/>
      </xdr:nvSpPr>
      <xdr:spPr>
        <a:xfrm>
          <a:off x="21088427"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131623</xdr:rowOff>
    </xdr:from>
    <xdr:to>
      <xdr:col>29</xdr:col>
      <xdr:colOff>517525</xdr:colOff>
      <xdr:row>58</xdr:row>
      <xdr:rowOff>137033</xdr:rowOff>
    </xdr:to>
    <xdr:cxnSp macro="">
      <xdr:nvCxnSpPr>
        <xdr:cNvPr id="775" name="直線コネクタ 774"/>
        <xdr:cNvCxnSpPr/>
      </xdr:nvCxnSpPr>
      <xdr:spPr>
        <a:xfrm flipV="1">
          <a:off x="19545300" y="10075723"/>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115189</xdr:rowOff>
    </xdr:from>
    <xdr:to>
      <xdr:col>29</xdr:col>
      <xdr:colOff>568325</xdr:colOff>
      <xdr:row>58</xdr:row>
      <xdr:rowOff>45339</xdr:rowOff>
    </xdr:to>
    <xdr:sp macro="" textlink="">
      <xdr:nvSpPr>
        <xdr:cNvPr id="776" name="フローチャート : 判断 775"/>
        <xdr:cNvSpPr/>
      </xdr:nvSpPr>
      <xdr:spPr>
        <a:xfrm>
          <a:off x="20383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61866</xdr:rowOff>
    </xdr:from>
    <xdr:ext cx="469744" cy="259045"/>
    <xdr:sp macro="" textlink="">
      <xdr:nvSpPr>
        <xdr:cNvPr id="777" name="テキスト ボックス 776"/>
        <xdr:cNvSpPr txBox="1"/>
      </xdr:nvSpPr>
      <xdr:spPr>
        <a:xfrm>
          <a:off x="20199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137033</xdr:rowOff>
    </xdr:from>
    <xdr:to>
      <xdr:col>28</xdr:col>
      <xdr:colOff>314325</xdr:colOff>
      <xdr:row>58</xdr:row>
      <xdr:rowOff>137033</xdr:rowOff>
    </xdr:to>
    <xdr:cxnSp macro="">
      <xdr:nvCxnSpPr>
        <xdr:cNvPr id="778" name="直線コネクタ 777"/>
        <xdr:cNvCxnSpPr/>
      </xdr:nvCxnSpPr>
      <xdr:spPr>
        <a:xfrm>
          <a:off x="18656300" y="10081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112217</xdr:rowOff>
    </xdr:from>
    <xdr:to>
      <xdr:col>28</xdr:col>
      <xdr:colOff>365125</xdr:colOff>
      <xdr:row>58</xdr:row>
      <xdr:rowOff>42367</xdr:rowOff>
    </xdr:to>
    <xdr:sp macro="" textlink="">
      <xdr:nvSpPr>
        <xdr:cNvPr id="779" name="フローチャート : 判断 778"/>
        <xdr:cNvSpPr/>
      </xdr:nvSpPr>
      <xdr:spPr>
        <a:xfrm>
          <a:off x="19494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58894</xdr:rowOff>
    </xdr:from>
    <xdr:ext cx="469744" cy="259045"/>
    <xdr:sp macro="" textlink="">
      <xdr:nvSpPr>
        <xdr:cNvPr id="780" name="テキスト ボックス 779"/>
        <xdr:cNvSpPr txBox="1"/>
      </xdr:nvSpPr>
      <xdr:spPr>
        <a:xfrm>
          <a:off x="19310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83338</xdr:rowOff>
    </xdr:from>
    <xdr:to>
      <xdr:col>27</xdr:col>
      <xdr:colOff>161925</xdr:colOff>
      <xdr:row>58</xdr:row>
      <xdr:rowOff>13488</xdr:rowOff>
    </xdr:to>
    <xdr:sp macro="" textlink="">
      <xdr:nvSpPr>
        <xdr:cNvPr id="781" name="フローチャート : 判断 780"/>
        <xdr:cNvSpPr/>
      </xdr:nvSpPr>
      <xdr:spPr>
        <a:xfrm>
          <a:off x="18605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30015</xdr:rowOff>
    </xdr:from>
    <xdr:ext cx="469744" cy="259045"/>
    <xdr:sp macro="" textlink="">
      <xdr:nvSpPr>
        <xdr:cNvPr id="782" name="テキスト ボックス 781"/>
        <xdr:cNvSpPr txBox="1"/>
      </xdr:nvSpPr>
      <xdr:spPr>
        <a:xfrm>
          <a:off x="18421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100711</xdr:rowOff>
    </xdr:from>
    <xdr:to>
      <xdr:col>32</xdr:col>
      <xdr:colOff>238125</xdr:colOff>
      <xdr:row>59</xdr:row>
      <xdr:rowOff>30861</xdr:rowOff>
    </xdr:to>
    <xdr:sp macro="" textlink="">
      <xdr:nvSpPr>
        <xdr:cNvPr id="788" name="円/楕円 787"/>
        <xdr:cNvSpPr/>
      </xdr:nvSpPr>
      <xdr:spPr>
        <a:xfrm>
          <a:off x="22110700" y="1004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15638</xdr:rowOff>
    </xdr:from>
    <xdr:ext cx="378565" cy="259045"/>
    <xdr:sp macro="" textlink="">
      <xdr:nvSpPr>
        <xdr:cNvPr id="789" name="貸付金該当値テキスト"/>
        <xdr:cNvSpPr txBox="1"/>
      </xdr:nvSpPr>
      <xdr:spPr>
        <a:xfrm>
          <a:off x="22212300" y="995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91186</xdr:rowOff>
    </xdr:from>
    <xdr:to>
      <xdr:col>31</xdr:col>
      <xdr:colOff>85725</xdr:colOff>
      <xdr:row>59</xdr:row>
      <xdr:rowOff>21336</xdr:rowOff>
    </xdr:to>
    <xdr:sp macro="" textlink="">
      <xdr:nvSpPr>
        <xdr:cNvPr id="790" name="円/楕円 789"/>
        <xdr:cNvSpPr/>
      </xdr:nvSpPr>
      <xdr:spPr>
        <a:xfrm>
          <a:off x="21272500" y="1003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12463</xdr:rowOff>
    </xdr:from>
    <xdr:ext cx="378565" cy="259045"/>
    <xdr:sp macro="" textlink="">
      <xdr:nvSpPr>
        <xdr:cNvPr id="791" name="テキスト ボックス 790"/>
        <xdr:cNvSpPr txBox="1"/>
      </xdr:nvSpPr>
      <xdr:spPr>
        <a:xfrm>
          <a:off x="21134017" y="10128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80823</xdr:rowOff>
    </xdr:from>
    <xdr:to>
      <xdr:col>29</xdr:col>
      <xdr:colOff>568325</xdr:colOff>
      <xdr:row>59</xdr:row>
      <xdr:rowOff>10973</xdr:rowOff>
    </xdr:to>
    <xdr:sp macro="" textlink="">
      <xdr:nvSpPr>
        <xdr:cNvPr id="792" name="円/楕円 791"/>
        <xdr:cNvSpPr/>
      </xdr:nvSpPr>
      <xdr:spPr>
        <a:xfrm>
          <a:off x="20383500" y="100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2100</xdr:rowOff>
    </xdr:from>
    <xdr:ext cx="469744" cy="259045"/>
    <xdr:sp macro="" textlink="">
      <xdr:nvSpPr>
        <xdr:cNvPr id="793" name="テキスト ボックス 792"/>
        <xdr:cNvSpPr txBox="1"/>
      </xdr:nvSpPr>
      <xdr:spPr>
        <a:xfrm>
          <a:off x="20199427" y="1011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86233</xdr:rowOff>
    </xdr:from>
    <xdr:to>
      <xdr:col>28</xdr:col>
      <xdr:colOff>365125</xdr:colOff>
      <xdr:row>59</xdr:row>
      <xdr:rowOff>16383</xdr:rowOff>
    </xdr:to>
    <xdr:sp macro="" textlink="">
      <xdr:nvSpPr>
        <xdr:cNvPr id="794" name="円/楕円 793"/>
        <xdr:cNvSpPr/>
      </xdr:nvSpPr>
      <xdr:spPr>
        <a:xfrm>
          <a:off x="19494500" y="1003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7510</xdr:rowOff>
    </xdr:from>
    <xdr:ext cx="469744" cy="259045"/>
    <xdr:sp macro="" textlink="">
      <xdr:nvSpPr>
        <xdr:cNvPr id="795" name="テキスト ボックス 794"/>
        <xdr:cNvSpPr txBox="1"/>
      </xdr:nvSpPr>
      <xdr:spPr>
        <a:xfrm>
          <a:off x="19310427" y="1012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86233</xdr:rowOff>
    </xdr:from>
    <xdr:to>
      <xdr:col>27</xdr:col>
      <xdr:colOff>161925</xdr:colOff>
      <xdr:row>59</xdr:row>
      <xdr:rowOff>16383</xdr:rowOff>
    </xdr:to>
    <xdr:sp macro="" textlink="">
      <xdr:nvSpPr>
        <xdr:cNvPr id="796" name="円/楕円 795"/>
        <xdr:cNvSpPr/>
      </xdr:nvSpPr>
      <xdr:spPr>
        <a:xfrm>
          <a:off x="18605500" y="1003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7510</xdr:rowOff>
    </xdr:from>
    <xdr:ext cx="469744" cy="259045"/>
    <xdr:sp macro="" textlink="">
      <xdr:nvSpPr>
        <xdr:cNvPr id="797" name="テキスト ボックス 796"/>
        <xdr:cNvSpPr txBox="1"/>
      </xdr:nvSpPr>
      <xdr:spPr>
        <a:xfrm>
          <a:off x="18421427" y="1012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151612</xdr:rowOff>
    </xdr:from>
    <xdr:to>
      <xdr:col>32</xdr:col>
      <xdr:colOff>186689</xdr:colOff>
      <xdr:row>79</xdr:row>
      <xdr:rowOff>572</xdr:rowOff>
    </xdr:to>
    <xdr:cxnSp macro="">
      <xdr:nvCxnSpPr>
        <xdr:cNvPr id="822" name="直線コネクタ 821"/>
        <xdr:cNvCxnSpPr/>
      </xdr:nvCxnSpPr>
      <xdr:spPr>
        <a:xfrm flipV="1">
          <a:off x="22159595" y="12153112"/>
          <a:ext cx="1269" cy="139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4399</xdr:rowOff>
    </xdr:from>
    <xdr:ext cx="534377" cy="259045"/>
    <xdr:sp macro="" textlink="">
      <xdr:nvSpPr>
        <xdr:cNvPr id="823" name="繰出金最小値テキスト"/>
        <xdr:cNvSpPr txBox="1"/>
      </xdr:nvSpPr>
      <xdr:spPr>
        <a:xfrm>
          <a:off x="22212300" y="135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33,455</a:t>
          </a:r>
          <a:endParaRPr kumimoji="1" lang="ja-JP" altLang="en-US" sz="1000" b="1">
            <a:latin typeface="ＭＳ Ｐゴシック"/>
          </a:endParaRPr>
        </a:p>
      </xdr:txBody>
    </xdr:sp>
    <xdr:clientData/>
  </xdr:oneCellAnchor>
  <xdr:twoCellAnchor>
    <xdr:from>
      <xdr:col>32</xdr:col>
      <xdr:colOff>98425</xdr:colOff>
      <xdr:row>79</xdr:row>
      <xdr:rowOff>572</xdr:rowOff>
    </xdr:from>
    <xdr:to>
      <xdr:col>32</xdr:col>
      <xdr:colOff>276225</xdr:colOff>
      <xdr:row>79</xdr:row>
      <xdr:rowOff>572</xdr:rowOff>
    </xdr:to>
    <xdr:cxnSp macro="">
      <xdr:nvCxnSpPr>
        <xdr:cNvPr id="824" name="直線コネクタ 823"/>
        <xdr:cNvCxnSpPr/>
      </xdr:nvCxnSpPr>
      <xdr:spPr>
        <a:xfrm>
          <a:off x="22072600" y="1354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98289</xdr:rowOff>
    </xdr:from>
    <xdr:ext cx="599010" cy="259045"/>
    <xdr:sp macro="" textlink="">
      <xdr:nvSpPr>
        <xdr:cNvPr id="825" name="繰出金最大値テキスト"/>
        <xdr:cNvSpPr txBox="1"/>
      </xdr:nvSpPr>
      <xdr:spPr>
        <a:xfrm>
          <a:off x="22212300" y="1192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143,062</a:t>
          </a:r>
          <a:endParaRPr kumimoji="1" lang="ja-JP" altLang="en-US" sz="1000" b="1">
            <a:latin typeface="ＭＳ Ｐゴシック"/>
          </a:endParaRPr>
        </a:p>
      </xdr:txBody>
    </xdr:sp>
    <xdr:clientData/>
  </xdr:oneCellAnchor>
  <xdr:twoCellAnchor>
    <xdr:from>
      <xdr:col>32</xdr:col>
      <xdr:colOff>98425</xdr:colOff>
      <xdr:row>70</xdr:row>
      <xdr:rowOff>151612</xdr:rowOff>
    </xdr:from>
    <xdr:to>
      <xdr:col>32</xdr:col>
      <xdr:colOff>276225</xdr:colOff>
      <xdr:row>70</xdr:row>
      <xdr:rowOff>151612</xdr:rowOff>
    </xdr:to>
    <xdr:cxnSp macro="">
      <xdr:nvCxnSpPr>
        <xdr:cNvPr id="826" name="直線コネクタ 825"/>
        <xdr:cNvCxnSpPr/>
      </xdr:nvCxnSpPr>
      <xdr:spPr>
        <a:xfrm>
          <a:off x="22072600" y="121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43765</xdr:rowOff>
    </xdr:from>
    <xdr:to>
      <xdr:col>32</xdr:col>
      <xdr:colOff>187325</xdr:colOff>
      <xdr:row>77</xdr:row>
      <xdr:rowOff>63818</xdr:rowOff>
    </xdr:to>
    <xdr:cxnSp macro="">
      <xdr:nvCxnSpPr>
        <xdr:cNvPr id="827" name="直線コネクタ 826"/>
        <xdr:cNvCxnSpPr/>
      </xdr:nvCxnSpPr>
      <xdr:spPr>
        <a:xfrm>
          <a:off x="21323300" y="13245415"/>
          <a:ext cx="838200" cy="2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135069</xdr:rowOff>
    </xdr:from>
    <xdr:ext cx="534377" cy="259045"/>
    <xdr:sp macro="" textlink="">
      <xdr:nvSpPr>
        <xdr:cNvPr id="828" name="繰出金平均値テキスト"/>
        <xdr:cNvSpPr txBox="1"/>
      </xdr:nvSpPr>
      <xdr:spPr>
        <a:xfrm>
          <a:off x="22212300" y="12822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112192</xdr:rowOff>
    </xdr:from>
    <xdr:to>
      <xdr:col>32</xdr:col>
      <xdr:colOff>238125</xdr:colOff>
      <xdr:row>76</xdr:row>
      <xdr:rowOff>42342</xdr:rowOff>
    </xdr:to>
    <xdr:sp macro="" textlink="">
      <xdr:nvSpPr>
        <xdr:cNvPr id="829" name="フローチャート : 判断 828"/>
        <xdr:cNvSpPr/>
      </xdr:nvSpPr>
      <xdr:spPr>
        <a:xfrm>
          <a:off x="221107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43765</xdr:rowOff>
    </xdr:from>
    <xdr:to>
      <xdr:col>31</xdr:col>
      <xdr:colOff>34925</xdr:colOff>
      <xdr:row>77</xdr:row>
      <xdr:rowOff>94844</xdr:rowOff>
    </xdr:to>
    <xdr:cxnSp macro="">
      <xdr:nvCxnSpPr>
        <xdr:cNvPr id="830" name="直線コネクタ 829"/>
        <xdr:cNvCxnSpPr/>
      </xdr:nvCxnSpPr>
      <xdr:spPr>
        <a:xfrm flipV="1">
          <a:off x="20434300" y="13245415"/>
          <a:ext cx="889000" cy="5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123774</xdr:rowOff>
    </xdr:from>
    <xdr:to>
      <xdr:col>31</xdr:col>
      <xdr:colOff>85725</xdr:colOff>
      <xdr:row>76</xdr:row>
      <xdr:rowOff>53924</xdr:rowOff>
    </xdr:to>
    <xdr:sp macro="" textlink="">
      <xdr:nvSpPr>
        <xdr:cNvPr id="831" name="フローチャート : 判断 830"/>
        <xdr:cNvSpPr/>
      </xdr:nvSpPr>
      <xdr:spPr>
        <a:xfrm>
          <a:off x="21272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70451</xdr:rowOff>
    </xdr:from>
    <xdr:ext cx="534377" cy="259045"/>
    <xdr:sp macro="" textlink="">
      <xdr:nvSpPr>
        <xdr:cNvPr id="832" name="テキスト ボックス 831"/>
        <xdr:cNvSpPr txBox="1"/>
      </xdr:nvSpPr>
      <xdr:spPr>
        <a:xfrm>
          <a:off x="21056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94844</xdr:rowOff>
    </xdr:from>
    <xdr:to>
      <xdr:col>29</xdr:col>
      <xdr:colOff>517525</xdr:colOff>
      <xdr:row>77</xdr:row>
      <xdr:rowOff>168224</xdr:rowOff>
    </xdr:to>
    <xdr:cxnSp macro="">
      <xdr:nvCxnSpPr>
        <xdr:cNvPr id="833" name="直線コネクタ 832"/>
        <xdr:cNvCxnSpPr/>
      </xdr:nvCxnSpPr>
      <xdr:spPr>
        <a:xfrm flipV="1">
          <a:off x="19545300" y="13296494"/>
          <a:ext cx="889000" cy="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169290</xdr:rowOff>
    </xdr:from>
    <xdr:to>
      <xdr:col>29</xdr:col>
      <xdr:colOff>568325</xdr:colOff>
      <xdr:row>76</xdr:row>
      <xdr:rowOff>99440</xdr:rowOff>
    </xdr:to>
    <xdr:sp macro="" textlink="">
      <xdr:nvSpPr>
        <xdr:cNvPr id="834" name="フローチャート : 判断 833"/>
        <xdr:cNvSpPr/>
      </xdr:nvSpPr>
      <xdr:spPr>
        <a:xfrm>
          <a:off x="20383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115968</xdr:rowOff>
    </xdr:from>
    <xdr:ext cx="534377" cy="259045"/>
    <xdr:sp macro="" textlink="">
      <xdr:nvSpPr>
        <xdr:cNvPr id="835" name="テキスト ボックス 834"/>
        <xdr:cNvSpPr txBox="1"/>
      </xdr:nvSpPr>
      <xdr:spPr>
        <a:xfrm>
          <a:off x="20167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135001</xdr:rowOff>
    </xdr:from>
    <xdr:to>
      <xdr:col>28</xdr:col>
      <xdr:colOff>314325</xdr:colOff>
      <xdr:row>77</xdr:row>
      <xdr:rowOff>168224</xdr:rowOff>
    </xdr:to>
    <xdr:cxnSp macro="">
      <xdr:nvCxnSpPr>
        <xdr:cNvPr id="836" name="直線コネクタ 835"/>
        <xdr:cNvCxnSpPr/>
      </xdr:nvCxnSpPr>
      <xdr:spPr>
        <a:xfrm>
          <a:off x="18656300" y="13336651"/>
          <a:ext cx="889000" cy="3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26708</xdr:rowOff>
    </xdr:from>
    <xdr:to>
      <xdr:col>28</xdr:col>
      <xdr:colOff>365125</xdr:colOff>
      <xdr:row>76</xdr:row>
      <xdr:rowOff>128308</xdr:rowOff>
    </xdr:to>
    <xdr:sp macro="" textlink="">
      <xdr:nvSpPr>
        <xdr:cNvPr id="837" name="フローチャート : 判断 836"/>
        <xdr:cNvSpPr/>
      </xdr:nvSpPr>
      <xdr:spPr>
        <a:xfrm>
          <a:off x="19494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144835</xdr:rowOff>
    </xdr:from>
    <xdr:ext cx="534377" cy="259045"/>
    <xdr:sp macro="" textlink="">
      <xdr:nvSpPr>
        <xdr:cNvPr id="838" name="テキスト ボックス 837"/>
        <xdr:cNvSpPr txBox="1"/>
      </xdr:nvSpPr>
      <xdr:spPr>
        <a:xfrm>
          <a:off x="19278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37464</xdr:rowOff>
    </xdr:from>
    <xdr:to>
      <xdr:col>27</xdr:col>
      <xdr:colOff>161925</xdr:colOff>
      <xdr:row>76</xdr:row>
      <xdr:rowOff>139064</xdr:rowOff>
    </xdr:to>
    <xdr:sp macro="" textlink="">
      <xdr:nvSpPr>
        <xdr:cNvPr id="839" name="フローチャート : 判断 838"/>
        <xdr:cNvSpPr/>
      </xdr:nvSpPr>
      <xdr:spPr>
        <a:xfrm>
          <a:off x="18605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155592</xdr:rowOff>
    </xdr:from>
    <xdr:ext cx="534377" cy="259045"/>
    <xdr:sp macro="" textlink="">
      <xdr:nvSpPr>
        <xdr:cNvPr id="840" name="テキスト ボックス 839"/>
        <xdr:cNvSpPr txBox="1"/>
      </xdr:nvSpPr>
      <xdr:spPr>
        <a:xfrm>
          <a:off x="18389111" y="1284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13018</xdr:rowOff>
    </xdr:from>
    <xdr:to>
      <xdr:col>32</xdr:col>
      <xdr:colOff>238125</xdr:colOff>
      <xdr:row>77</xdr:row>
      <xdr:rowOff>114618</xdr:rowOff>
    </xdr:to>
    <xdr:sp macro="" textlink="">
      <xdr:nvSpPr>
        <xdr:cNvPr id="846" name="円/楕円 845"/>
        <xdr:cNvSpPr/>
      </xdr:nvSpPr>
      <xdr:spPr>
        <a:xfrm>
          <a:off x="22110700" y="1321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162895</xdr:rowOff>
    </xdr:from>
    <xdr:ext cx="534377" cy="259045"/>
    <xdr:sp macro="" textlink="">
      <xdr:nvSpPr>
        <xdr:cNvPr id="847" name="繰出金該当値テキスト"/>
        <xdr:cNvSpPr txBox="1"/>
      </xdr:nvSpPr>
      <xdr:spPr>
        <a:xfrm>
          <a:off x="22212300" y="1319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55,475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164415</xdr:rowOff>
    </xdr:from>
    <xdr:to>
      <xdr:col>31</xdr:col>
      <xdr:colOff>85725</xdr:colOff>
      <xdr:row>77</xdr:row>
      <xdr:rowOff>94565</xdr:rowOff>
    </xdr:to>
    <xdr:sp macro="" textlink="">
      <xdr:nvSpPr>
        <xdr:cNvPr id="848" name="円/楕円 847"/>
        <xdr:cNvSpPr/>
      </xdr:nvSpPr>
      <xdr:spPr>
        <a:xfrm>
          <a:off x="21272500" y="1319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85692</xdr:rowOff>
    </xdr:from>
    <xdr:ext cx="534377" cy="259045"/>
    <xdr:sp macro="" textlink="">
      <xdr:nvSpPr>
        <xdr:cNvPr id="849" name="テキスト ボックス 848"/>
        <xdr:cNvSpPr txBox="1"/>
      </xdr:nvSpPr>
      <xdr:spPr>
        <a:xfrm>
          <a:off x="21056111" y="1328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57,054</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44044</xdr:rowOff>
    </xdr:from>
    <xdr:to>
      <xdr:col>29</xdr:col>
      <xdr:colOff>568325</xdr:colOff>
      <xdr:row>77</xdr:row>
      <xdr:rowOff>145644</xdr:rowOff>
    </xdr:to>
    <xdr:sp macro="" textlink="">
      <xdr:nvSpPr>
        <xdr:cNvPr id="850" name="円/楕円 849"/>
        <xdr:cNvSpPr/>
      </xdr:nvSpPr>
      <xdr:spPr>
        <a:xfrm>
          <a:off x="20383500" y="1324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136771</xdr:rowOff>
    </xdr:from>
    <xdr:ext cx="534377" cy="259045"/>
    <xdr:sp macro="" textlink="">
      <xdr:nvSpPr>
        <xdr:cNvPr id="851" name="テキスト ボックス 850"/>
        <xdr:cNvSpPr txBox="1"/>
      </xdr:nvSpPr>
      <xdr:spPr>
        <a:xfrm>
          <a:off x="20167111" y="1333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53,032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117424</xdr:rowOff>
    </xdr:from>
    <xdr:to>
      <xdr:col>28</xdr:col>
      <xdr:colOff>365125</xdr:colOff>
      <xdr:row>78</xdr:row>
      <xdr:rowOff>47574</xdr:rowOff>
    </xdr:to>
    <xdr:sp macro="" textlink="">
      <xdr:nvSpPr>
        <xdr:cNvPr id="852" name="円/楕円 851"/>
        <xdr:cNvSpPr/>
      </xdr:nvSpPr>
      <xdr:spPr>
        <a:xfrm>
          <a:off x="19494500" y="1331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38701</xdr:rowOff>
    </xdr:from>
    <xdr:ext cx="534377" cy="259045"/>
    <xdr:sp macro="" textlink="">
      <xdr:nvSpPr>
        <xdr:cNvPr id="853" name="テキスト ボックス 852"/>
        <xdr:cNvSpPr txBox="1"/>
      </xdr:nvSpPr>
      <xdr:spPr>
        <a:xfrm>
          <a:off x="19278111" y="1341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47,254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84201</xdr:rowOff>
    </xdr:from>
    <xdr:to>
      <xdr:col>27</xdr:col>
      <xdr:colOff>161925</xdr:colOff>
      <xdr:row>78</xdr:row>
      <xdr:rowOff>14351</xdr:rowOff>
    </xdr:to>
    <xdr:sp macro="" textlink="">
      <xdr:nvSpPr>
        <xdr:cNvPr id="854" name="円/楕円 853"/>
        <xdr:cNvSpPr/>
      </xdr:nvSpPr>
      <xdr:spPr>
        <a:xfrm>
          <a:off x="18605500" y="1328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5478</xdr:rowOff>
    </xdr:from>
    <xdr:ext cx="534377" cy="259045"/>
    <xdr:sp macro="" textlink="">
      <xdr:nvSpPr>
        <xdr:cNvPr id="855" name="テキスト ボックス 854"/>
        <xdr:cNvSpPr txBox="1"/>
      </xdr:nvSpPr>
      <xdr:spPr>
        <a:xfrm>
          <a:off x="18389111" y="1337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49,870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歳出決算総額は、住民一人当たり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41</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万</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3,294</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円となっている。主要な構成経費である人件費は、住民一人当たり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77,120</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円となっており、</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その要因としては市町村総合事務組合負担金（退職手当）が前年度より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20,449</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千円増したことが考えられる。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この数字も含め、類似団体平均と比較して、全体的に歳出は低く抑えられており、町の厳しい財政状況に対応した健全な財政運営を行っているものと判断している。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今後も人口減少はさらに進むと予想されており、財政状況は一段と厳しくなると思われるため、必要な事業の取捨選択を引き続き徹底することで、財政運営の健全化に努めていきたい。</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埼玉県横瀬町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8,518
8,461
49.36
3,690,835
3,520,445
159,808
2,326,831
3,180,582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45.8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3810</xdr:rowOff>
    </xdr:from>
    <xdr:to>
      <xdr:col>6</xdr:col>
      <xdr:colOff>510540</xdr:colOff>
      <xdr:row>39</xdr:row>
      <xdr:rowOff>18288</xdr:rowOff>
    </xdr:to>
    <xdr:cxnSp macro="">
      <xdr:nvCxnSpPr>
        <xdr:cNvPr id="56" name="直線コネクタ 55"/>
        <xdr:cNvCxnSpPr/>
      </xdr:nvCxnSpPr>
      <xdr:spPr>
        <a:xfrm flipV="1">
          <a:off x="4633595" y="5318760"/>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22115</xdr:rowOff>
    </xdr:from>
    <xdr:ext cx="469744" cy="259045"/>
    <xdr:sp macro="" textlink="">
      <xdr:nvSpPr>
        <xdr:cNvPr id="57" name="議会費最小値テキスト"/>
        <xdr:cNvSpPr txBox="1"/>
      </xdr:nvSpPr>
      <xdr:spPr>
        <a:xfrm>
          <a:off x="4686300"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6,206</a:t>
          </a:r>
          <a:endParaRPr kumimoji="1" lang="ja-JP" altLang="en-US" sz="1000" b="1">
            <a:latin typeface="ＭＳ Ｐゴシック"/>
          </a:endParaRPr>
        </a:p>
      </xdr:txBody>
    </xdr:sp>
    <xdr:clientData/>
  </xdr:oneCellAnchor>
  <xdr:twoCellAnchor>
    <xdr:from>
      <xdr:col>6</xdr:col>
      <xdr:colOff>422275</xdr:colOff>
      <xdr:row>39</xdr:row>
      <xdr:rowOff>18288</xdr:rowOff>
    </xdr:from>
    <xdr:to>
      <xdr:col>6</xdr:col>
      <xdr:colOff>600075</xdr:colOff>
      <xdr:row>39</xdr:row>
      <xdr:rowOff>18288</xdr:rowOff>
    </xdr:to>
    <xdr:cxnSp macro="">
      <xdr:nvCxnSpPr>
        <xdr:cNvPr id="58" name="直線コネクタ 57"/>
        <xdr:cNvCxnSpPr/>
      </xdr:nvCxnSpPr>
      <xdr:spPr>
        <a:xfrm>
          <a:off x="4546600" y="670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121937</xdr:rowOff>
    </xdr:from>
    <xdr:ext cx="534377" cy="259045"/>
    <xdr:sp macro="" textlink="">
      <xdr:nvSpPr>
        <xdr:cNvPr id="59" name="議会費最大値テキスト"/>
        <xdr:cNvSpPr txBox="1"/>
      </xdr:nvSpPr>
      <xdr:spPr>
        <a:xfrm>
          <a:off x="4686300" y="50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17,120</a:t>
          </a:r>
          <a:endParaRPr kumimoji="1" lang="ja-JP" altLang="en-US" sz="1000" b="1">
            <a:latin typeface="ＭＳ Ｐゴシック"/>
          </a:endParaRPr>
        </a:p>
      </xdr:txBody>
    </xdr:sp>
    <xdr:clientData/>
  </xdr:oneCellAnchor>
  <xdr:twoCellAnchor>
    <xdr:from>
      <xdr:col>6</xdr:col>
      <xdr:colOff>422275</xdr:colOff>
      <xdr:row>31</xdr:row>
      <xdr:rowOff>3810</xdr:rowOff>
    </xdr:from>
    <xdr:to>
      <xdr:col>6</xdr:col>
      <xdr:colOff>600075</xdr:colOff>
      <xdr:row>31</xdr:row>
      <xdr:rowOff>3810</xdr:rowOff>
    </xdr:to>
    <xdr:cxnSp macro="">
      <xdr:nvCxnSpPr>
        <xdr:cNvPr id="60" name="直線コネクタ 59"/>
        <xdr:cNvCxnSpPr/>
      </xdr:nvCxnSpPr>
      <xdr:spPr>
        <a:xfrm>
          <a:off x="4546600" y="531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20447</xdr:rowOff>
    </xdr:from>
    <xdr:to>
      <xdr:col>6</xdr:col>
      <xdr:colOff>511175</xdr:colOff>
      <xdr:row>38</xdr:row>
      <xdr:rowOff>41783</xdr:rowOff>
    </xdr:to>
    <xdr:cxnSp macro="">
      <xdr:nvCxnSpPr>
        <xdr:cNvPr id="61" name="直線コネクタ 60"/>
        <xdr:cNvCxnSpPr/>
      </xdr:nvCxnSpPr>
      <xdr:spPr>
        <a:xfrm>
          <a:off x="3797300" y="6535547"/>
          <a:ext cx="8382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112539</xdr:rowOff>
    </xdr:from>
    <xdr:ext cx="469744" cy="259045"/>
    <xdr:sp macro="" textlink="">
      <xdr:nvSpPr>
        <xdr:cNvPr id="62" name="議会費平均値テキスト"/>
        <xdr:cNvSpPr txBox="1"/>
      </xdr:nvSpPr>
      <xdr:spPr>
        <a:xfrm>
          <a:off x="4686300" y="6113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89662</xdr:rowOff>
    </xdr:from>
    <xdr:to>
      <xdr:col>6</xdr:col>
      <xdr:colOff>561975</xdr:colOff>
      <xdr:row>37</xdr:row>
      <xdr:rowOff>19812</xdr:rowOff>
    </xdr:to>
    <xdr:sp macro="" textlink="">
      <xdr:nvSpPr>
        <xdr:cNvPr id="63" name="フローチャート : 判断 62"/>
        <xdr:cNvSpPr/>
      </xdr:nvSpPr>
      <xdr:spPr>
        <a:xfrm>
          <a:off x="4584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20447</xdr:rowOff>
    </xdr:from>
    <xdr:to>
      <xdr:col>5</xdr:col>
      <xdr:colOff>358775</xdr:colOff>
      <xdr:row>38</xdr:row>
      <xdr:rowOff>43053</xdr:rowOff>
    </xdr:to>
    <xdr:cxnSp macro="">
      <xdr:nvCxnSpPr>
        <xdr:cNvPr id="64" name="直線コネクタ 63"/>
        <xdr:cNvCxnSpPr/>
      </xdr:nvCxnSpPr>
      <xdr:spPr>
        <a:xfrm flipV="1">
          <a:off x="2908300" y="6535547"/>
          <a:ext cx="889000" cy="2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2794</xdr:rowOff>
    </xdr:from>
    <xdr:to>
      <xdr:col>5</xdr:col>
      <xdr:colOff>409575</xdr:colOff>
      <xdr:row>36</xdr:row>
      <xdr:rowOff>104394</xdr:rowOff>
    </xdr:to>
    <xdr:sp macro="" textlink="">
      <xdr:nvSpPr>
        <xdr:cNvPr id="65" name="フローチャート : 判断 64"/>
        <xdr:cNvSpPr/>
      </xdr:nvSpPr>
      <xdr:spPr>
        <a:xfrm>
          <a:off x="3746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120921</xdr:rowOff>
    </xdr:from>
    <xdr:ext cx="469744" cy="259045"/>
    <xdr:sp macro="" textlink="">
      <xdr:nvSpPr>
        <xdr:cNvPr id="66" name="テキスト ボックス 65"/>
        <xdr:cNvSpPr txBox="1"/>
      </xdr:nvSpPr>
      <xdr:spPr>
        <a:xfrm>
          <a:off x="3562427"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43053</xdr:rowOff>
    </xdr:from>
    <xdr:to>
      <xdr:col>4</xdr:col>
      <xdr:colOff>155575</xdr:colOff>
      <xdr:row>38</xdr:row>
      <xdr:rowOff>46482</xdr:rowOff>
    </xdr:to>
    <xdr:cxnSp macro="">
      <xdr:nvCxnSpPr>
        <xdr:cNvPr id="67" name="直線コネクタ 66"/>
        <xdr:cNvCxnSpPr/>
      </xdr:nvCxnSpPr>
      <xdr:spPr>
        <a:xfrm flipV="1">
          <a:off x="2019300" y="6558153"/>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17145</xdr:rowOff>
    </xdr:from>
    <xdr:to>
      <xdr:col>4</xdr:col>
      <xdr:colOff>206375</xdr:colOff>
      <xdr:row>36</xdr:row>
      <xdr:rowOff>118745</xdr:rowOff>
    </xdr:to>
    <xdr:sp macro="" textlink="">
      <xdr:nvSpPr>
        <xdr:cNvPr id="68" name="フローチャート : 判断 67"/>
        <xdr:cNvSpPr/>
      </xdr:nvSpPr>
      <xdr:spPr>
        <a:xfrm>
          <a:off x="2857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135272</xdr:rowOff>
    </xdr:from>
    <xdr:ext cx="469744" cy="259045"/>
    <xdr:sp macro="" textlink="">
      <xdr:nvSpPr>
        <xdr:cNvPr id="69" name="テキスト ボックス 68"/>
        <xdr:cNvSpPr txBox="1"/>
      </xdr:nvSpPr>
      <xdr:spPr>
        <a:xfrm>
          <a:off x="2673427"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26289</xdr:rowOff>
    </xdr:from>
    <xdr:to>
      <xdr:col>2</xdr:col>
      <xdr:colOff>638175</xdr:colOff>
      <xdr:row>38</xdr:row>
      <xdr:rowOff>46482</xdr:rowOff>
    </xdr:to>
    <xdr:cxnSp macro="">
      <xdr:nvCxnSpPr>
        <xdr:cNvPr id="70" name="直線コネクタ 69"/>
        <xdr:cNvCxnSpPr/>
      </xdr:nvCxnSpPr>
      <xdr:spPr>
        <a:xfrm>
          <a:off x="1130300" y="6541389"/>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51054</xdr:rowOff>
    </xdr:from>
    <xdr:to>
      <xdr:col>3</xdr:col>
      <xdr:colOff>3175</xdr:colOff>
      <xdr:row>36</xdr:row>
      <xdr:rowOff>152654</xdr:rowOff>
    </xdr:to>
    <xdr:sp macro="" textlink="">
      <xdr:nvSpPr>
        <xdr:cNvPr id="71" name="フローチャート : 判断 70"/>
        <xdr:cNvSpPr/>
      </xdr:nvSpPr>
      <xdr:spPr>
        <a:xfrm>
          <a:off x="1968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169181</xdr:rowOff>
    </xdr:from>
    <xdr:ext cx="469744" cy="259045"/>
    <xdr:sp macro="" textlink="">
      <xdr:nvSpPr>
        <xdr:cNvPr id="72" name="テキスト ボックス 71"/>
        <xdr:cNvSpPr txBox="1"/>
      </xdr:nvSpPr>
      <xdr:spPr>
        <a:xfrm>
          <a:off x="1784427"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21590</xdr:rowOff>
    </xdr:from>
    <xdr:to>
      <xdr:col>1</xdr:col>
      <xdr:colOff>485775</xdr:colOff>
      <xdr:row>36</xdr:row>
      <xdr:rowOff>123190</xdr:rowOff>
    </xdr:to>
    <xdr:sp macro="" textlink="">
      <xdr:nvSpPr>
        <xdr:cNvPr id="73" name="フローチャート : 判断 72"/>
        <xdr:cNvSpPr/>
      </xdr:nvSpPr>
      <xdr:spPr>
        <a:xfrm>
          <a:off x="1079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139717</xdr:rowOff>
    </xdr:from>
    <xdr:ext cx="469744" cy="259045"/>
    <xdr:sp macro="" textlink="">
      <xdr:nvSpPr>
        <xdr:cNvPr id="74" name="テキスト ボックス 73"/>
        <xdr:cNvSpPr txBox="1"/>
      </xdr:nvSpPr>
      <xdr:spPr>
        <a:xfrm>
          <a:off x="895427" y="59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162433</xdr:rowOff>
    </xdr:from>
    <xdr:to>
      <xdr:col>6</xdr:col>
      <xdr:colOff>561975</xdr:colOff>
      <xdr:row>38</xdr:row>
      <xdr:rowOff>92583</xdr:rowOff>
    </xdr:to>
    <xdr:sp macro="" textlink="">
      <xdr:nvSpPr>
        <xdr:cNvPr id="80" name="円/楕円 79"/>
        <xdr:cNvSpPr/>
      </xdr:nvSpPr>
      <xdr:spPr>
        <a:xfrm>
          <a:off x="4584700" y="650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140860</xdr:rowOff>
    </xdr:from>
    <xdr:ext cx="469744" cy="259045"/>
    <xdr:sp macro="" textlink="">
      <xdr:nvSpPr>
        <xdr:cNvPr id="81" name="議会費該当値テキスト"/>
        <xdr:cNvSpPr txBox="1"/>
      </xdr:nvSpPr>
      <xdr:spPr>
        <a:xfrm>
          <a:off x="4686300" y="648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7,371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141097</xdr:rowOff>
    </xdr:from>
    <xdr:to>
      <xdr:col>5</xdr:col>
      <xdr:colOff>409575</xdr:colOff>
      <xdr:row>38</xdr:row>
      <xdr:rowOff>71247</xdr:rowOff>
    </xdr:to>
    <xdr:sp macro="" textlink="">
      <xdr:nvSpPr>
        <xdr:cNvPr id="82" name="円/楕円 81"/>
        <xdr:cNvSpPr/>
      </xdr:nvSpPr>
      <xdr:spPr>
        <a:xfrm>
          <a:off x="3746500" y="648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62374</xdr:rowOff>
    </xdr:from>
    <xdr:ext cx="469744" cy="259045"/>
    <xdr:sp macro="" textlink="">
      <xdr:nvSpPr>
        <xdr:cNvPr id="83" name="テキスト ボックス 82"/>
        <xdr:cNvSpPr txBox="1"/>
      </xdr:nvSpPr>
      <xdr:spPr>
        <a:xfrm>
          <a:off x="3562427" y="657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163703</xdr:rowOff>
    </xdr:from>
    <xdr:to>
      <xdr:col>4</xdr:col>
      <xdr:colOff>206375</xdr:colOff>
      <xdr:row>38</xdr:row>
      <xdr:rowOff>93853</xdr:rowOff>
    </xdr:to>
    <xdr:sp macro="" textlink="">
      <xdr:nvSpPr>
        <xdr:cNvPr id="84" name="円/楕円 83"/>
        <xdr:cNvSpPr/>
      </xdr:nvSpPr>
      <xdr:spPr>
        <a:xfrm>
          <a:off x="2857500" y="650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84980</xdr:rowOff>
    </xdr:from>
    <xdr:ext cx="469744" cy="259045"/>
    <xdr:sp macro="" textlink="">
      <xdr:nvSpPr>
        <xdr:cNvPr id="85" name="テキスト ボックス 84"/>
        <xdr:cNvSpPr txBox="1"/>
      </xdr:nvSpPr>
      <xdr:spPr>
        <a:xfrm>
          <a:off x="2673427" y="660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167132</xdr:rowOff>
    </xdr:from>
    <xdr:to>
      <xdr:col>3</xdr:col>
      <xdr:colOff>3175</xdr:colOff>
      <xdr:row>38</xdr:row>
      <xdr:rowOff>97282</xdr:rowOff>
    </xdr:to>
    <xdr:sp macro="" textlink="">
      <xdr:nvSpPr>
        <xdr:cNvPr id="86" name="円/楕円 85"/>
        <xdr:cNvSpPr/>
      </xdr:nvSpPr>
      <xdr:spPr>
        <a:xfrm>
          <a:off x="1968500" y="651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88409</xdr:rowOff>
    </xdr:from>
    <xdr:ext cx="469744" cy="259045"/>
    <xdr:sp macro="" textlink="">
      <xdr:nvSpPr>
        <xdr:cNvPr id="87" name="テキスト ボックス 86"/>
        <xdr:cNvSpPr txBox="1"/>
      </xdr:nvSpPr>
      <xdr:spPr>
        <a:xfrm>
          <a:off x="1784427" y="660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146939</xdr:rowOff>
    </xdr:from>
    <xdr:to>
      <xdr:col>1</xdr:col>
      <xdr:colOff>485775</xdr:colOff>
      <xdr:row>38</xdr:row>
      <xdr:rowOff>77089</xdr:rowOff>
    </xdr:to>
    <xdr:sp macro="" textlink="">
      <xdr:nvSpPr>
        <xdr:cNvPr id="88" name="円/楕円 87"/>
        <xdr:cNvSpPr/>
      </xdr:nvSpPr>
      <xdr:spPr>
        <a:xfrm>
          <a:off x="1079500" y="649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68216</xdr:rowOff>
    </xdr:from>
    <xdr:ext cx="469744" cy="259045"/>
    <xdr:sp macro="" textlink="">
      <xdr:nvSpPr>
        <xdr:cNvPr id="89" name="テキスト ボックス 88"/>
        <xdr:cNvSpPr txBox="1"/>
      </xdr:nvSpPr>
      <xdr:spPr>
        <a:xfrm>
          <a:off x="895427" y="658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135075</xdr:rowOff>
    </xdr:from>
    <xdr:to>
      <xdr:col>6</xdr:col>
      <xdr:colOff>510540</xdr:colOff>
      <xdr:row>59</xdr:row>
      <xdr:rowOff>6709</xdr:rowOff>
    </xdr:to>
    <xdr:cxnSp macro="">
      <xdr:nvCxnSpPr>
        <xdr:cNvPr id="115" name="直線コネクタ 114"/>
        <xdr:cNvCxnSpPr/>
      </xdr:nvCxnSpPr>
      <xdr:spPr>
        <a:xfrm flipV="1">
          <a:off x="4633595" y="8707575"/>
          <a:ext cx="1270" cy="141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10536</xdr:rowOff>
    </xdr:from>
    <xdr:ext cx="534377" cy="259045"/>
    <xdr:sp macro="" textlink="">
      <xdr:nvSpPr>
        <xdr:cNvPr id="116" name="総務費最小値テキスト"/>
        <xdr:cNvSpPr txBox="1"/>
      </xdr:nvSpPr>
      <xdr:spPr>
        <a:xfrm>
          <a:off x="4686300" y="101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56,447</a:t>
          </a:r>
          <a:endParaRPr kumimoji="1" lang="ja-JP" altLang="en-US" sz="1000" b="1">
            <a:latin typeface="ＭＳ Ｐゴシック"/>
          </a:endParaRPr>
        </a:p>
      </xdr:txBody>
    </xdr:sp>
    <xdr:clientData/>
  </xdr:oneCellAnchor>
  <xdr:twoCellAnchor>
    <xdr:from>
      <xdr:col>6</xdr:col>
      <xdr:colOff>422275</xdr:colOff>
      <xdr:row>59</xdr:row>
      <xdr:rowOff>6709</xdr:rowOff>
    </xdr:from>
    <xdr:to>
      <xdr:col>6</xdr:col>
      <xdr:colOff>600075</xdr:colOff>
      <xdr:row>59</xdr:row>
      <xdr:rowOff>6709</xdr:rowOff>
    </xdr:to>
    <xdr:cxnSp macro="">
      <xdr:nvCxnSpPr>
        <xdr:cNvPr id="117" name="直線コネクタ 116"/>
        <xdr:cNvCxnSpPr/>
      </xdr:nvCxnSpPr>
      <xdr:spPr>
        <a:xfrm>
          <a:off x="4546600" y="1012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81752</xdr:rowOff>
    </xdr:from>
    <xdr:ext cx="599010" cy="259045"/>
    <xdr:sp macro="" textlink="">
      <xdr:nvSpPr>
        <xdr:cNvPr id="118" name="総務費最大値テキスト"/>
        <xdr:cNvSpPr txBox="1"/>
      </xdr:nvSpPr>
      <xdr:spPr>
        <a:xfrm>
          <a:off x="4686300" y="84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922,832</a:t>
          </a:r>
          <a:endParaRPr kumimoji="1" lang="ja-JP" altLang="en-US" sz="1000" b="1">
            <a:latin typeface="ＭＳ Ｐゴシック"/>
          </a:endParaRPr>
        </a:p>
      </xdr:txBody>
    </xdr:sp>
    <xdr:clientData/>
  </xdr:oneCellAnchor>
  <xdr:twoCellAnchor>
    <xdr:from>
      <xdr:col>6</xdr:col>
      <xdr:colOff>422275</xdr:colOff>
      <xdr:row>50</xdr:row>
      <xdr:rowOff>135075</xdr:rowOff>
    </xdr:from>
    <xdr:to>
      <xdr:col>6</xdr:col>
      <xdr:colOff>600075</xdr:colOff>
      <xdr:row>50</xdr:row>
      <xdr:rowOff>135075</xdr:rowOff>
    </xdr:to>
    <xdr:cxnSp macro="">
      <xdr:nvCxnSpPr>
        <xdr:cNvPr id="119" name="直線コネクタ 118"/>
        <xdr:cNvCxnSpPr/>
      </xdr:nvCxnSpPr>
      <xdr:spPr>
        <a:xfrm>
          <a:off x="4546600" y="870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121448</xdr:rowOff>
    </xdr:from>
    <xdr:to>
      <xdr:col>6</xdr:col>
      <xdr:colOff>511175</xdr:colOff>
      <xdr:row>58</xdr:row>
      <xdr:rowOff>148689</xdr:rowOff>
    </xdr:to>
    <xdr:cxnSp macro="">
      <xdr:nvCxnSpPr>
        <xdr:cNvPr id="120" name="直線コネクタ 119"/>
        <xdr:cNvCxnSpPr/>
      </xdr:nvCxnSpPr>
      <xdr:spPr>
        <a:xfrm>
          <a:off x="3797300" y="10065548"/>
          <a:ext cx="838200" cy="2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134696</xdr:rowOff>
    </xdr:from>
    <xdr:ext cx="599010" cy="259045"/>
    <xdr:sp macro="" textlink="">
      <xdr:nvSpPr>
        <xdr:cNvPr id="121" name="総務費平均値テキスト"/>
        <xdr:cNvSpPr txBox="1"/>
      </xdr:nvSpPr>
      <xdr:spPr>
        <a:xfrm>
          <a:off x="4686300" y="9735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170,964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111819</xdr:rowOff>
    </xdr:from>
    <xdr:to>
      <xdr:col>6</xdr:col>
      <xdr:colOff>561975</xdr:colOff>
      <xdr:row>58</xdr:row>
      <xdr:rowOff>41969</xdr:rowOff>
    </xdr:to>
    <xdr:sp macro="" textlink="">
      <xdr:nvSpPr>
        <xdr:cNvPr id="122" name="フローチャート : 判断 121"/>
        <xdr:cNvSpPr/>
      </xdr:nvSpPr>
      <xdr:spPr>
        <a:xfrm>
          <a:off x="45847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121448</xdr:rowOff>
    </xdr:from>
    <xdr:to>
      <xdr:col>5</xdr:col>
      <xdr:colOff>358775</xdr:colOff>
      <xdr:row>58</xdr:row>
      <xdr:rowOff>162106</xdr:rowOff>
    </xdr:to>
    <xdr:cxnSp macro="">
      <xdr:nvCxnSpPr>
        <xdr:cNvPr id="123" name="直線コネクタ 122"/>
        <xdr:cNvCxnSpPr/>
      </xdr:nvCxnSpPr>
      <xdr:spPr>
        <a:xfrm flipV="1">
          <a:off x="2908300" y="10065548"/>
          <a:ext cx="889000" cy="4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155896</xdr:rowOff>
    </xdr:from>
    <xdr:to>
      <xdr:col>5</xdr:col>
      <xdr:colOff>409575</xdr:colOff>
      <xdr:row>58</xdr:row>
      <xdr:rowOff>86046</xdr:rowOff>
    </xdr:to>
    <xdr:sp macro="" textlink="">
      <xdr:nvSpPr>
        <xdr:cNvPr id="124" name="フローチャート : 判断 123"/>
        <xdr:cNvSpPr/>
      </xdr:nvSpPr>
      <xdr:spPr>
        <a:xfrm>
          <a:off x="3746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102573</xdr:rowOff>
    </xdr:from>
    <xdr:ext cx="599010" cy="259045"/>
    <xdr:sp macro="" textlink="">
      <xdr:nvSpPr>
        <xdr:cNvPr id="125" name="テキスト ボックス 124"/>
        <xdr:cNvSpPr txBox="1"/>
      </xdr:nvSpPr>
      <xdr:spPr>
        <a:xfrm>
          <a:off x="3497794"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147531</xdr:rowOff>
    </xdr:from>
    <xdr:to>
      <xdr:col>4</xdr:col>
      <xdr:colOff>155575</xdr:colOff>
      <xdr:row>58</xdr:row>
      <xdr:rowOff>162106</xdr:rowOff>
    </xdr:to>
    <xdr:cxnSp macro="">
      <xdr:nvCxnSpPr>
        <xdr:cNvPr id="126" name="直線コネクタ 125"/>
        <xdr:cNvCxnSpPr/>
      </xdr:nvCxnSpPr>
      <xdr:spPr>
        <a:xfrm>
          <a:off x="2019300" y="10091631"/>
          <a:ext cx="889000" cy="1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78641</xdr:rowOff>
    </xdr:from>
    <xdr:to>
      <xdr:col>4</xdr:col>
      <xdr:colOff>206375</xdr:colOff>
      <xdr:row>58</xdr:row>
      <xdr:rowOff>8791</xdr:rowOff>
    </xdr:to>
    <xdr:sp macro="" textlink="">
      <xdr:nvSpPr>
        <xdr:cNvPr id="127" name="フローチャート : 判断 126"/>
        <xdr:cNvSpPr/>
      </xdr:nvSpPr>
      <xdr:spPr>
        <a:xfrm>
          <a:off x="2857500" y="98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25318</xdr:rowOff>
    </xdr:from>
    <xdr:ext cx="599010" cy="259045"/>
    <xdr:sp macro="" textlink="">
      <xdr:nvSpPr>
        <xdr:cNvPr id="128" name="テキスト ボックス 127"/>
        <xdr:cNvSpPr txBox="1"/>
      </xdr:nvSpPr>
      <xdr:spPr>
        <a:xfrm>
          <a:off x="2608794" y="962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147531</xdr:rowOff>
    </xdr:from>
    <xdr:to>
      <xdr:col>2</xdr:col>
      <xdr:colOff>638175</xdr:colOff>
      <xdr:row>58</xdr:row>
      <xdr:rowOff>149247</xdr:rowOff>
    </xdr:to>
    <xdr:cxnSp macro="">
      <xdr:nvCxnSpPr>
        <xdr:cNvPr id="129" name="直線コネクタ 128"/>
        <xdr:cNvCxnSpPr/>
      </xdr:nvCxnSpPr>
      <xdr:spPr>
        <a:xfrm flipV="1">
          <a:off x="1130300" y="10091631"/>
          <a:ext cx="889000" cy="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13364</xdr:rowOff>
    </xdr:from>
    <xdr:to>
      <xdr:col>3</xdr:col>
      <xdr:colOff>3175</xdr:colOff>
      <xdr:row>58</xdr:row>
      <xdr:rowOff>114964</xdr:rowOff>
    </xdr:to>
    <xdr:sp macro="" textlink="">
      <xdr:nvSpPr>
        <xdr:cNvPr id="130" name="フローチャート : 判断 129"/>
        <xdr:cNvSpPr/>
      </xdr:nvSpPr>
      <xdr:spPr>
        <a:xfrm>
          <a:off x="1968500" y="995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131491</xdr:rowOff>
    </xdr:from>
    <xdr:ext cx="599010" cy="259045"/>
    <xdr:sp macro="" textlink="">
      <xdr:nvSpPr>
        <xdr:cNvPr id="131" name="テキスト ボックス 130"/>
        <xdr:cNvSpPr txBox="1"/>
      </xdr:nvSpPr>
      <xdr:spPr>
        <a:xfrm>
          <a:off x="1719794" y="973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19744</xdr:rowOff>
    </xdr:from>
    <xdr:to>
      <xdr:col>1</xdr:col>
      <xdr:colOff>485775</xdr:colOff>
      <xdr:row>58</xdr:row>
      <xdr:rowOff>121344</xdr:rowOff>
    </xdr:to>
    <xdr:sp macro="" textlink="">
      <xdr:nvSpPr>
        <xdr:cNvPr id="132" name="フローチャート : 判断 131"/>
        <xdr:cNvSpPr/>
      </xdr:nvSpPr>
      <xdr:spPr>
        <a:xfrm>
          <a:off x="1079500" y="996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137871</xdr:rowOff>
    </xdr:from>
    <xdr:ext cx="599010" cy="259045"/>
    <xdr:sp macro="" textlink="">
      <xdr:nvSpPr>
        <xdr:cNvPr id="133" name="テキスト ボックス 132"/>
        <xdr:cNvSpPr txBox="1"/>
      </xdr:nvSpPr>
      <xdr:spPr>
        <a:xfrm>
          <a:off x="830794" y="973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97889</xdr:rowOff>
    </xdr:from>
    <xdr:to>
      <xdr:col>6</xdr:col>
      <xdr:colOff>561975</xdr:colOff>
      <xdr:row>59</xdr:row>
      <xdr:rowOff>28039</xdr:rowOff>
    </xdr:to>
    <xdr:sp macro="" textlink="">
      <xdr:nvSpPr>
        <xdr:cNvPr id="139" name="円/楕円 138"/>
        <xdr:cNvSpPr/>
      </xdr:nvSpPr>
      <xdr:spPr>
        <a:xfrm>
          <a:off x="4584700" y="1004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12816</xdr:rowOff>
    </xdr:from>
    <xdr:ext cx="534377" cy="259045"/>
    <xdr:sp macro="" textlink="">
      <xdr:nvSpPr>
        <xdr:cNvPr id="140" name="総務費該当値テキスト"/>
        <xdr:cNvSpPr txBox="1"/>
      </xdr:nvSpPr>
      <xdr:spPr>
        <a:xfrm>
          <a:off x="4686300" y="995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74,495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70648</xdr:rowOff>
    </xdr:from>
    <xdr:to>
      <xdr:col>5</xdr:col>
      <xdr:colOff>409575</xdr:colOff>
      <xdr:row>59</xdr:row>
      <xdr:rowOff>798</xdr:rowOff>
    </xdr:to>
    <xdr:sp macro="" textlink="">
      <xdr:nvSpPr>
        <xdr:cNvPr id="141" name="円/楕円 140"/>
        <xdr:cNvSpPr/>
      </xdr:nvSpPr>
      <xdr:spPr>
        <a:xfrm>
          <a:off x="3746500" y="1001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163375</xdr:rowOff>
    </xdr:from>
    <xdr:ext cx="534377" cy="259045"/>
    <xdr:sp macro="" textlink="">
      <xdr:nvSpPr>
        <xdr:cNvPr id="142" name="テキスト ボックス 141"/>
        <xdr:cNvSpPr txBox="1"/>
      </xdr:nvSpPr>
      <xdr:spPr>
        <a:xfrm>
          <a:off x="3530111" y="1010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91,178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111306</xdr:rowOff>
    </xdr:from>
    <xdr:to>
      <xdr:col>4</xdr:col>
      <xdr:colOff>206375</xdr:colOff>
      <xdr:row>59</xdr:row>
      <xdr:rowOff>41456</xdr:rowOff>
    </xdr:to>
    <xdr:sp macro="" textlink="">
      <xdr:nvSpPr>
        <xdr:cNvPr id="143" name="円/楕円 142"/>
        <xdr:cNvSpPr/>
      </xdr:nvSpPr>
      <xdr:spPr>
        <a:xfrm>
          <a:off x="2857500" y="1005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32583</xdr:rowOff>
    </xdr:from>
    <xdr:ext cx="534377" cy="259045"/>
    <xdr:sp macro="" textlink="">
      <xdr:nvSpPr>
        <xdr:cNvPr id="144" name="テキスト ボックス 143"/>
        <xdr:cNvSpPr txBox="1"/>
      </xdr:nvSpPr>
      <xdr:spPr>
        <a:xfrm>
          <a:off x="2641111" y="1014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66,278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96731</xdr:rowOff>
    </xdr:from>
    <xdr:to>
      <xdr:col>3</xdr:col>
      <xdr:colOff>3175</xdr:colOff>
      <xdr:row>59</xdr:row>
      <xdr:rowOff>26881</xdr:rowOff>
    </xdr:to>
    <xdr:sp macro="" textlink="">
      <xdr:nvSpPr>
        <xdr:cNvPr id="145" name="円/楕円 144"/>
        <xdr:cNvSpPr/>
      </xdr:nvSpPr>
      <xdr:spPr>
        <a:xfrm>
          <a:off x="1968500" y="1004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18008</xdr:rowOff>
    </xdr:from>
    <xdr:ext cx="534377" cy="259045"/>
    <xdr:sp macro="" textlink="">
      <xdr:nvSpPr>
        <xdr:cNvPr id="146" name="テキスト ボックス 145"/>
        <xdr:cNvSpPr txBox="1"/>
      </xdr:nvSpPr>
      <xdr:spPr>
        <a:xfrm>
          <a:off x="1752111" y="1013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75,204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98447</xdr:rowOff>
    </xdr:from>
    <xdr:to>
      <xdr:col>1</xdr:col>
      <xdr:colOff>485775</xdr:colOff>
      <xdr:row>59</xdr:row>
      <xdr:rowOff>28597</xdr:rowOff>
    </xdr:to>
    <xdr:sp macro="" textlink="">
      <xdr:nvSpPr>
        <xdr:cNvPr id="147" name="円/楕円 146"/>
        <xdr:cNvSpPr/>
      </xdr:nvSpPr>
      <xdr:spPr>
        <a:xfrm>
          <a:off x="1079500" y="1004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19724</xdr:rowOff>
    </xdr:from>
    <xdr:ext cx="534377" cy="259045"/>
    <xdr:sp macro="" textlink="">
      <xdr:nvSpPr>
        <xdr:cNvPr id="148" name="テキスト ボックス 147"/>
        <xdr:cNvSpPr txBox="1"/>
      </xdr:nvSpPr>
      <xdr:spPr>
        <a:xfrm>
          <a:off x="863111" y="1013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74,153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88689</xdr:rowOff>
    </xdr:from>
    <xdr:to>
      <xdr:col>6</xdr:col>
      <xdr:colOff>510540</xdr:colOff>
      <xdr:row>78</xdr:row>
      <xdr:rowOff>37832</xdr:rowOff>
    </xdr:to>
    <xdr:cxnSp macro="">
      <xdr:nvCxnSpPr>
        <xdr:cNvPr id="175" name="直線コネクタ 174"/>
        <xdr:cNvCxnSpPr/>
      </xdr:nvCxnSpPr>
      <xdr:spPr>
        <a:xfrm flipV="1">
          <a:off x="4633595" y="12090189"/>
          <a:ext cx="1270" cy="132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41659</xdr:rowOff>
    </xdr:from>
    <xdr:ext cx="599010" cy="259045"/>
    <xdr:sp macro="" textlink="">
      <xdr:nvSpPr>
        <xdr:cNvPr id="176" name="民生費最小値テキスト"/>
        <xdr:cNvSpPr txBox="1"/>
      </xdr:nvSpPr>
      <xdr:spPr>
        <a:xfrm>
          <a:off x="4686300" y="1341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111,358</a:t>
          </a:r>
          <a:endParaRPr kumimoji="1" lang="ja-JP" altLang="en-US" sz="1000" b="1">
            <a:latin typeface="ＭＳ Ｐゴシック"/>
          </a:endParaRPr>
        </a:p>
      </xdr:txBody>
    </xdr:sp>
    <xdr:clientData/>
  </xdr:oneCellAnchor>
  <xdr:twoCellAnchor>
    <xdr:from>
      <xdr:col>6</xdr:col>
      <xdr:colOff>422275</xdr:colOff>
      <xdr:row>78</xdr:row>
      <xdr:rowOff>37832</xdr:rowOff>
    </xdr:from>
    <xdr:to>
      <xdr:col>6</xdr:col>
      <xdr:colOff>600075</xdr:colOff>
      <xdr:row>78</xdr:row>
      <xdr:rowOff>37832</xdr:rowOff>
    </xdr:to>
    <xdr:cxnSp macro="">
      <xdr:nvCxnSpPr>
        <xdr:cNvPr id="177" name="直線コネクタ 176"/>
        <xdr:cNvCxnSpPr/>
      </xdr:nvCxnSpPr>
      <xdr:spPr>
        <a:xfrm>
          <a:off x="4546600" y="13410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35366</xdr:rowOff>
    </xdr:from>
    <xdr:ext cx="599010" cy="259045"/>
    <xdr:sp macro="" textlink="">
      <xdr:nvSpPr>
        <xdr:cNvPr id="178" name="民生費最大値テキスト"/>
        <xdr:cNvSpPr txBox="1"/>
      </xdr:nvSpPr>
      <xdr:spPr>
        <a:xfrm>
          <a:off x="4686300" y="1186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232,686</a:t>
          </a:r>
          <a:endParaRPr kumimoji="1" lang="ja-JP" altLang="en-US" sz="1000" b="1">
            <a:latin typeface="ＭＳ Ｐゴシック"/>
          </a:endParaRPr>
        </a:p>
      </xdr:txBody>
    </xdr:sp>
    <xdr:clientData/>
  </xdr:oneCellAnchor>
  <xdr:twoCellAnchor>
    <xdr:from>
      <xdr:col>6</xdr:col>
      <xdr:colOff>422275</xdr:colOff>
      <xdr:row>70</xdr:row>
      <xdr:rowOff>88689</xdr:rowOff>
    </xdr:from>
    <xdr:to>
      <xdr:col>6</xdr:col>
      <xdr:colOff>600075</xdr:colOff>
      <xdr:row>70</xdr:row>
      <xdr:rowOff>88689</xdr:rowOff>
    </xdr:to>
    <xdr:cxnSp macro="">
      <xdr:nvCxnSpPr>
        <xdr:cNvPr id="179" name="直線コネクタ 178"/>
        <xdr:cNvCxnSpPr/>
      </xdr:nvCxnSpPr>
      <xdr:spPr>
        <a:xfrm>
          <a:off x="4546600" y="1209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26772</xdr:rowOff>
    </xdr:from>
    <xdr:to>
      <xdr:col>6</xdr:col>
      <xdr:colOff>511175</xdr:colOff>
      <xdr:row>78</xdr:row>
      <xdr:rowOff>53670</xdr:rowOff>
    </xdr:to>
    <xdr:cxnSp macro="">
      <xdr:nvCxnSpPr>
        <xdr:cNvPr id="180" name="直線コネクタ 179"/>
        <xdr:cNvCxnSpPr/>
      </xdr:nvCxnSpPr>
      <xdr:spPr>
        <a:xfrm flipV="1">
          <a:off x="3797300" y="13399872"/>
          <a:ext cx="838200" cy="2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133505</xdr:rowOff>
    </xdr:from>
    <xdr:ext cx="599010" cy="259045"/>
    <xdr:sp macro="" textlink="">
      <xdr:nvSpPr>
        <xdr:cNvPr id="181" name="民生費平均値テキスト"/>
        <xdr:cNvSpPr txBox="1"/>
      </xdr:nvSpPr>
      <xdr:spPr>
        <a:xfrm>
          <a:off x="4686300" y="126493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163,004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110628</xdr:rowOff>
    </xdr:from>
    <xdr:to>
      <xdr:col>6</xdr:col>
      <xdr:colOff>561975</xdr:colOff>
      <xdr:row>75</xdr:row>
      <xdr:rowOff>40778</xdr:rowOff>
    </xdr:to>
    <xdr:sp macro="" textlink="">
      <xdr:nvSpPr>
        <xdr:cNvPr id="182" name="フローチャート : 判断 181"/>
        <xdr:cNvSpPr/>
      </xdr:nvSpPr>
      <xdr:spPr>
        <a:xfrm>
          <a:off x="45847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51677</xdr:rowOff>
    </xdr:from>
    <xdr:to>
      <xdr:col>5</xdr:col>
      <xdr:colOff>358775</xdr:colOff>
      <xdr:row>78</xdr:row>
      <xdr:rowOff>53670</xdr:rowOff>
    </xdr:to>
    <xdr:cxnSp macro="">
      <xdr:nvCxnSpPr>
        <xdr:cNvPr id="183" name="直線コネクタ 182"/>
        <xdr:cNvCxnSpPr/>
      </xdr:nvCxnSpPr>
      <xdr:spPr>
        <a:xfrm>
          <a:off x="2908300" y="13424777"/>
          <a:ext cx="889000" cy="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40470</xdr:rowOff>
    </xdr:from>
    <xdr:to>
      <xdr:col>5</xdr:col>
      <xdr:colOff>409575</xdr:colOff>
      <xdr:row>75</xdr:row>
      <xdr:rowOff>142070</xdr:rowOff>
    </xdr:to>
    <xdr:sp macro="" textlink="">
      <xdr:nvSpPr>
        <xdr:cNvPr id="184" name="フローチャート : 判断 183"/>
        <xdr:cNvSpPr/>
      </xdr:nvSpPr>
      <xdr:spPr>
        <a:xfrm>
          <a:off x="3746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158597</xdr:rowOff>
    </xdr:from>
    <xdr:ext cx="599010" cy="259045"/>
    <xdr:sp macro="" textlink="">
      <xdr:nvSpPr>
        <xdr:cNvPr id="185" name="テキスト ボックス 184"/>
        <xdr:cNvSpPr txBox="1"/>
      </xdr:nvSpPr>
      <xdr:spPr>
        <a:xfrm>
          <a:off x="3497794"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51677</xdr:rowOff>
    </xdr:from>
    <xdr:to>
      <xdr:col>4</xdr:col>
      <xdr:colOff>155575</xdr:colOff>
      <xdr:row>79</xdr:row>
      <xdr:rowOff>86578</xdr:rowOff>
    </xdr:to>
    <xdr:cxnSp macro="">
      <xdr:nvCxnSpPr>
        <xdr:cNvPr id="186" name="直線コネクタ 185"/>
        <xdr:cNvCxnSpPr/>
      </xdr:nvCxnSpPr>
      <xdr:spPr>
        <a:xfrm flipV="1">
          <a:off x="2019300" y="13424777"/>
          <a:ext cx="889000" cy="20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55633</xdr:rowOff>
    </xdr:from>
    <xdr:to>
      <xdr:col>4</xdr:col>
      <xdr:colOff>206375</xdr:colOff>
      <xdr:row>75</xdr:row>
      <xdr:rowOff>157234</xdr:rowOff>
    </xdr:to>
    <xdr:sp macro="" textlink="">
      <xdr:nvSpPr>
        <xdr:cNvPr id="187" name="フローチャート : 判断 186"/>
        <xdr:cNvSpPr/>
      </xdr:nvSpPr>
      <xdr:spPr>
        <a:xfrm>
          <a:off x="2857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2310</xdr:rowOff>
    </xdr:from>
    <xdr:ext cx="599010" cy="259045"/>
    <xdr:sp macro="" textlink="">
      <xdr:nvSpPr>
        <xdr:cNvPr id="188" name="テキスト ボックス 187"/>
        <xdr:cNvSpPr txBox="1"/>
      </xdr:nvSpPr>
      <xdr:spPr>
        <a:xfrm>
          <a:off x="2608794"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51874</xdr:rowOff>
    </xdr:from>
    <xdr:to>
      <xdr:col>2</xdr:col>
      <xdr:colOff>638175</xdr:colOff>
      <xdr:row>79</xdr:row>
      <xdr:rowOff>86578</xdr:rowOff>
    </xdr:to>
    <xdr:cxnSp macro="">
      <xdr:nvCxnSpPr>
        <xdr:cNvPr id="189" name="直線コネクタ 188"/>
        <xdr:cNvCxnSpPr/>
      </xdr:nvCxnSpPr>
      <xdr:spPr>
        <a:xfrm>
          <a:off x="1130300" y="13596424"/>
          <a:ext cx="889000" cy="3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40339</xdr:rowOff>
    </xdr:from>
    <xdr:to>
      <xdr:col>3</xdr:col>
      <xdr:colOff>3175</xdr:colOff>
      <xdr:row>76</xdr:row>
      <xdr:rowOff>141939</xdr:rowOff>
    </xdr:to>
    <xdr:sp macro="" textlink="">
      <xdr:nvSpPr>
        <xdr:cNvPr id="190" name="フローチャート : 判断 189"/>
        <xdr:cNvSpPr/>
      </xdr:nvSpPr>
      <xdr:spPr>
        <a:xfrm>
          <a:off x="1968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158466</xdr:rowOff>
    </xdr:from>
    <xdr:ext cx="599010" cy="259045"/>
    <xdr:sp macro="" textlink="">
      <xdr:nvSpPr>
        <xdr:cNvPr id="191" name="テキスト ボックス 190"/>
        <xdr:cNvSpPr txBox="1"/>
      </xdr:nvSpPr>
      <xdr:spPr>
        <a:xfrm>
          <a:off x="1719794"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101712</xdr:rowOff>
    </xdr:from>
    <xdr:to>
      <xdr:col>1</xdr:col>
      <xdr:colOff>485775</xdr:colOff>
      <xdr:row>76</xdr:row>
      <xdr:rowOff>31862</xdr:rowOff>
    </xdr:to>
    <xdr:sp macro="" textlink="">
      <xdr:nvSpPr>
        <xdr:cNvPr id="192" name="フローチャート : 判断 191"/>
        <xdr:cNvSpPr/>
      </xdr:nvSpPr>
      <xdr:spPr>
        <a:xfrm>
          <a:off x="1079500" y="1296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48389</xdr:rowOff>
    </xdr:from>
    <xdr:ext cx="599010" cy="259045"/>
    <xdr:sp macro="" textlink="">
      <xdr:nvSpPr>
        <xdr:cNvPr id="193" name="テキスト ボックス 192"/>
        <xdr:cNvSpPr txBox="1"/>
      </xdr:nvSpPr>
      <xdr:spPr>
        <a:xfrm>
          <a:off x="830794" y="1273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147422</xdr:rowOff>
    </xdr:from>
    <xdr:to>
      <xdr:col>6</xdr:col>
      <xdr:colOff>561975</xdr:colOff>
      <xdr:row>78</xdr:row>
      <xdr:rowOff>77572</xdr:rowOff>
    </xdr:to>
    <xdr:sp macro="" textlink="">
      <xdr:nvSpPr>
        <xdr:cNvPr id="199" name="円/楕円 198"/>
        <xdr:cNvSpPr/>
      </xdr:nvSpPr>
      <xdr:spPr>
        <a:xfrm>
          <a:off x="4584700" y="1334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62349</xdr:rowOff>
    </xdr:from>
    <xdr:ext cx="599010" cy="259045"/>
    <xdr:sp macro="" textlink="">
      <xdr:nvSpPr>
        <xdr:cNvPr id="200" name="民生費該当値テキスト"/>
        <xdr:cNvSpPr txBox="1"/>
      </xdr:nvSpPr>
      <xdr:spPr>
        <a:xfrm>
          <a:off x="4686300" y="1326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112,374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2870</xdr:rowOff>
    </xdr:from>
    <xdr:to>
      <xdr:col>5</xdr:col>
      <xdr:colOff>409575</xdr:colOff>
      <xdr:row>78</xdr:row>
      <xdr:rowOff>104470</xdr:rowOff>
    </xdr:to>
    <xdr:sp macro="" textlink="">
      <xdr:nvSpPr>
        <xdr:cNvPr id="201" name="円/楕円 200"/>
        <xdr:cNvSpPr/>
      </xdr:nvSpPr>
      <xdr:spPr>
        <a:xfrm>
          <a:off x="3746500" y="133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95597</xdr:rowOff>
    </xdr:from>
    <xdr:ext cx="599010" cy="259045"/>
    <xdr:sp macro="" textlink="">
      <xdr:nvSpPr>
        <xdr:cNvPr id="202" name="テキスト ボックス 201"/>
        <xdr:cNvSpPr txBox="1"/>
      </xdr:nvSpPr>
      <xdr:spPr>
        <a:xfrm>
          <a:off x="3497794" y="13468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109,903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877</xdr:rowOff>
    </xdr:from>
    <xdr:to>
      <xdr:col>4</xdr:col>
      <xdr:colOff>206375</xdr:colOff>
      <xdr:row>78</xdr:row>
      <xdr:rowOff>102477</xdr:rowOff>
    </xdr:to>
    <xdr:sp macro="" textlink="">
      <xdr:nvSpPr>
        <xdr:cNvPr id="203" name="円/楕円 202"/>
        <xdr:cNvSpPr/>
      </xdr:nvSpPr>
      <xdr:spPr>
        <a:xfrm>
          <a:off x="2857500" y="133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93604</xdr:rowOff>
    </xdr:from>
    <xdr:ext cx="599010" cy="259045"/>
    <xdr:sp macro="" textlink="">
      <xdr:nvSpPr>
        <xdr:cNvPr id="204" name="テキスト ボックス 203"/>
        <xdr:cNvSpPr txBox="1"/>
      </xdr:nvSpPr>
      <xdr:spPr>
        <a:xfrm>
          <a:off x="2608794" y="13466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110,086</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35778</xdr:rowOff>
    </xdr:from>
    <xdr:to>
      <xdr:col>3</xdr:col>
      <xdr:colOff>3175</xdr:colOff>
      <xdr:row>79</xdr:row>
      <xdr:rowOff>137378</xdr:rowOff>
    </xdr:to>
    <xdr:sp macro="" textlink="">
      <xdr:nvSpPr>
        <xdr:cNvPr id="205" name="円/楕円 204"/>
        <xdr:cNvSpPr/>
      </xdr:nvSpPr>
      <xdr:spPr>
        <a:xfrm>
          <a:off x="1968500" y="1358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128505</xdr:rowOff>
    </xdr:from>
    <xdr:ext cx="534377" cy="259045"/>
    <xdr:sp macro="" textlink="">
      <xdr:nvSpPr>
        <xdr:cNvPr id="206" name="テキスト ボックス 205"/>
        <xdr:cNvSpPr txBox="1"/>
      </xdr:nvSpPr>
      <xdr:spPr>
        <a:xfrm>
          <a:off x="1752111" y="1367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91,130</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1074</xdr:rowOff>
    </xdr:from>
    <xdr:to>
      <xdr:col>1</xdr:col>
      <xdr:colOff>485775</xdr:colOff>
      <xdr:row>79</xdr:row>
      <xdr:rowOff>102674</xdr:rowOff>
    </xdr:to>
    <xdr:sp macro="" textlink="">
      <xdr:nvSpPr>
        <xdr:cNvPr id="207" name="円/楕円 206"/>
        <xdr:cNvSpPr/>
      </xdr:nvSpPr>
      <xdr:spPr>
        <a:xfrm>
          <a:off x="1079500" y="1354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93801</xdr:rowOff>
    </xdr:from>
    <xdr:ext cx="534377" cy="259045"/>
    <xdr:sp macro="" textlink="">
      <xdr:nvSpPr>
        <xdr:cNvPr id="208" name="テキスト ボックス 207"/>
        <xdr:cNvSpPr txBox="1"/>
      </xdr:nvSpPr>
      <xdr:spPr>
        <a:xfrm>
          <a:off x="863111" y="1363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94,318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19817</xdr:rowOff>
    </xdr:from>
    <xdr:to>
      <xdr:col>6</xdr:col>
      <xdr:colOff>510540</xdr:colOff>
      <xdr:row>98</xdr:row>
      <xdr:rowOff>25684</xdr:rowOff>
    </xdr:to>
    <xdr:cxnSp macro="">
      <xdr:nvCxnSpPr>
        <xdr:cNvPr id="230" name="直線コネクタ 229"/>
        <xdr:cNvCxnSpPr/>
      </xdr:nvCxnSpPr>
      <xdr:spPr>
        <a:xfrm flipV="1">
          <a:off x="4633595" y="15450317"/>
          <a:ext cx="1270" cy="137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29511</xdr:rowOff>
    </xdr:from>
    <xdr:ext cx="534377" cy="259045"/>
    <xdr:sp macro="" textlink="">
      <xdr:nvSpPr>
        <xdr:cNvPr id="231" name="衛生費最小値テキスト"/>
        <xdr:cNvSpPr txBox="1"/>
      </xdr:nvSpPr>
      <xdr:spPr>
        <a:xfrm>
          <a:off x="4686300" y="168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24,938</a:t>
          </a:r>
          <a:endParaRPr kumimoji="1" lang="ja-JP" altLang="en-US" sz="1000" b="1">
            <a:latin typeface="ＭＳ Ｐゴシック"/>
          </a:endParaRPr>
        </a:p>
      </xdr:txBody>
    </xdr:sp>
    <xdr:clientData/>
  </xdr:oneCellAnchor>
  <xdr:twoCellAnchor>
    <xdr:from>
      <xdr:col>6</xdr:col>
      <xdr:colOff>422275</xdr:colOff>
      <xdr:row>98</xdr:row>
      <xdr:rowOff>25684</xdr:rowOff>
    </xdr:from>
    <xdr:to>
      <xdr:col>6</xdr:col>
      <xdr:colOff>600075</xdr:colOff>
      <xdr:row>98</xdr:row>
      <xdr:rowOff>25684</xdr:rowOff>
    </xdr:to>
    <xdr:cxnSp macro="">
      <xdr:nvCxnSpPr>
        <xdr:cNvPr id="232" name="直線コネクタ 231"/>
        <xdr:cNvCxnSpPr/>
      </xdr:nvCxnSpPr>
      <xdr:spPr>
        <a:xfrm>
          <a:off x="4546600" y="1682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137944</xdr:rowOff>
    </xdr:from>
    <xdr:ext cx="599010" cy="259045"/>
    <xdr:sp macro="" textlink="">
      <xdr:nvSpPr>
        <xdr:cNvPr id="233" name="衛生費最大値テキスト"/>
        <xdr:cNvSpPr txBox="1"/>
      </xdr:nvSpPr>
      <xdr:spPr>
        <a:xfrm>
          <a:off x="4686300" y="152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326,221</a:t>
          </a:r>
          <a:endParaRPr kumimoji="1" lang="ja-JP" altLang="en-US" sz="1000" b="1">
            <a:latin typeface="ＭＳ Ｐゴシック"/>
          </a:endParaRPr>
        </a:p>
      </xdr:txBody>
    </xdr:sp>
    <xdr:clientData/>
  </xdr:oneCellAnchor>
  <xdr:twoCellAnchor>
    <xdr:from>
      <xdr:col>6</xdr:col>
      <xdr:colOff>422275</xdr:colOff>
      <xdr:row>90</xdr:row>
      <xdr:rowOff>19817</xdr:rowOff>
    </xdr:from>
    <xdr:to>
      <xdr:col>6</xdr:col>
      <xdr:colOff>600075</xdr:colOff>
      <xdr:row>90</xdr:row>
      <xdr:rowOff>19817</xdr:rowOff>
    </xdr:to>
    <xdr:cxnSp macro="">
      <xdr:nvCxnSpPr>
        <xdr:cNvPr id="234" name="直線コネクタ 233"/>
        <xdr:cNvCxnSpPr/>
      </xdr:nvCxnSpPr>
      <xdr:spPr>
        <a:xfrm>
          <a:off x="4546600" y="1545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25684</xdr:rowOff>
    </xdr:from>
    <xdr:to>
      <xdr:col>6</xdr:col>
      <xdr:colOff>511175</xdr:colOff>
      <xdr:row>98</xdr:row>
      <xdr:rowOff>32153</xdr:rowOff>
    </xdr:to>
    <xdr:cxnSp macro="">
      <xdr:nvCxnSpPr>
        <xdr:cNvPr id="235" name="直線コネクタ 234"/>
        <xdr:cNvCxnSpPr/>
      </xdr:nvCxnSpPr>
      <xdr:spPr>
        <a:xfrm flipV="1">
          <a:off x="3797300" y="16827784"/>
          <a:ext cx="838200" cy="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98134</xdr:rowOff>
    </xdr:from>
    <xdr:ext cx="534377" cy="259045"/>
    <xdr:sp macro="" textlink="">
      <xdr:nvSpPr>
        <xdr:cNvPr id="236" name="衛生費平均値テキスト"/>
        <xdr:cNvSpPr txBox="1"/>
      </xdr:nvSpPr>
      <xdr:spPr>
        <a:xfrm>
          <a:off x="4686300" y="16385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75257</xdr:rowOff>
    </xdr:from>
    <xdr:to>
      <xdr:col>6</xdr:col>
      <xdr:colOff>561975</xdr:colOff>
      <xdr:row>97</xdr:row>
      <xdr:rowOff>5407</xdr:rowOff>
    </xdr:to>
    <xdr:sp macro="" textlink="">
      <xdr:nvSpPr>
        <xdr:cNvPr id="237" name="フローチャート : 判断 236"/>
        <xdr:cNvSpPr/>
      </xdr:nvSpPr>
      <xdr:spPr>
        <a:xfrm>
          <a:off x="4584700" y="1653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27764</xdr:rowOff>
    </xdr:from>
    <xdr:to>
      <xdr:col>5</xdr:col>
      <xdr:colOff>358775</xdr:colOff>
      <xdr:row>98</xdr:row>
      <xdr:rowOff>32153</xdr:rowOff>
    </xdr:to>
    <xdr:cxnSp macro="">
      <xdr:nvCxnSpPr>
        <xdr:cNvPr id="238" name="直線コネクタ 237"/>
        <xdr:cNvCxnSpPr/>
      </xdr:nvCxnSpPr>
      <xdr:spPr>
        <a:xfrm>
          <a:off x="2908300" y="16829864"/>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108345</xdr:rowOff>
    </xdr:from>
    <xdr:to>
      <xdr:col>5</xdr:col>
      <xdr:colOff>409575</xdr:colOff>
      <xdr:row>97</xdr:row>
      <xdr:rowOff>38495</xdr:rowOff>
    </xdr:to>
    <xdr:sp macro="" textlink="">
      <xdr:nvSpPr>
        <xdr:cNvPr id="239" name="フローチャート : 判断 238"/>
        <xdr:cNvSpPr/>
      </xdr:nvSpPr>
      <xdr:spPr>
        <a:xfrm>
          <a:off x="3746500" y="1656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55022</xdr:rowOff>
    </xdr:from>
    <xdr:ext cx="534377" cy="259045"/>
    <xdr:sp macro="" textlink="">
      <xdr:nvSpPr>
        <xdr:cNvPr id="240" name="テキスト ボックス 239"/>
        <xdr:cNvSpPr txBox="1"/>
      </xdr:nvSpPr>
      <xdr:spPr>
        <a:xfrm>
          <a:off x="3530111" y="1634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27764</xdr:rowOff>
    </xdr:from>
    <xdr:to>
      <xdr:col>4</xdr:col>
      <xdr:colOff>155575</xdr:colOff>
      <xdr:row>98</xdr:row>
      <xdr:rowOff>31367</xdr:rowOff>
    </xdr:to>
    <xdr:cxnSp macro="">
      <xdr:nvCxnSpPr>
        <xdr:cNvPr id="241" name="直線コネクタ 240"/>
        <xdr:cNvCxnSpPr/>
      </xdr:nvCxnSpPr>
      <xdr:spPr>
        <a:xfrm flipV="1">
          <a:off x="2019300" y="16829864"/>
          <a:ext cx="889000" cy="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106113</xdr:rowOff>
    </xdr:from>
    <xdr:to>
      <xdr:col>4</xdr:col>
      <xdr:colOff>206375</xdr:colOff>
      <xdr:row>97</xdr:row>
      <xdr:rowOff>36263</xdr:rowOff>
    </xdr:to>
    <xdr:sp macro="" textlink="">
      <xdr:nvSpPr>
        <xdr:cNvPr id="242" name="フローチャート : 判断 241"/>
        <xdr:cNvSpPr/>
      </xdr:nvSpPr>
      <xdr:spPr>
        <a:xfrm>
          <a:off x="2857500" y="1656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52790</xdr:rowOff>
    </xdr:from>
    <xdr:ext cx="534377" cy="259045"/>
    <xdr:sp macro="" textlink="">
      <xdr:nvSpPr>
        <xdr:cNvPr id="243" name="テキスト ボックス 242"/>
        <xdr:cNvSpPr txBox="1"/>
      </xdr:nvSpPr>
      <xdr:spPr>
        <a:xfrm>
          <a:off x="2641111" y="1634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31367</xdr:rowOff>
    </xdr:from>
    <xdr:to>
      <xdr:col>2</xdr:col>
      <xdr:colOff>638175</xdr:colOff>
      <xdr:row>98</xdr:row>
      <xdr:rowOff>33835</xdr:rowOff>
    </xdr:to>
    <xdr:cxnSp macro="">
      <xdr:nvCxnSpPr>
        <xdr:cNvPr id="244" name="直線コネクタ 243"/>
        <xdr:cNvCxnSpPr/>
      </xdr:nvCxnSpPr>
      <xdr:spPr>
        <a:xfrm flipV="1">
          <a:off x="1130300" y="16833467"/>
          <a:ext cx="889000" cy="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130972</xdr:rowOff>
    </xdr:from>
    <xdr:to>
      <xdr:col>3</xdr:col>
      <xdr:colOff>3175</xdr:colOff>
      <xdr:row>97</xdr:row>
      <xdr:rowOff>61122</xdr:rowOff>
    </xdr:to>
    <xdr:sp macro="" textlink="">
      <xdr:nvSpPr>
        <xdr:cNvPr id="245" name="フローチャート : 判断 244"/>
        <xdr:cNvSpPr/>
      </xdr:nvSpPr>
      <xdr:spPr>
        <a:xfrm>
          <a:off x="1968500" y="1659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77649</xdr:rowOff>
    </xdr:from>
    <xdr:ext cx="534377" cy="259045"/>
    <xdr:sp macro="" textlink="">
      <xdr:nvSpPr>
        <xdr:cNvPr id="246" name="テキスト ボックス 245"/>
        <xdr:cNvSpPr txBox="1"/>
      </xdr:nvSpPr>
      <xdr:spPr>
        <a:xfrm>
          <a:off x="1752111" y="1636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156118</xdr:rowOff>
    </xdr:from>
    <xdr:to>
      <xdr:col>1</xdr:col>
      <xdr:colOff>485775</xdr:colOff>
      <xdr:row>97</xdr:row>
      <xdr:rowOff>86268</xdr:rowOff>
    </xdr:to>
    <xdr:sp macro="" textlink="">
      <xdr:nvSpPr>
        <xdr:cNvPr id="247" name="フローチャート : 判断 246"/>
        <xdr:cNvSpPr/>
      </xdr:nvSpPr>
      <xdr:spPr>
        <a:xfrm>
          <a:off x="1079500" y="1661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102795</xdr:rowOff>
    </xdr:from>
    <xdr:ext cx="534377" cy="259045"/>
    <xdr:sp macro="" textlink="">
      <xdr:nvSpPr>
        <xdr:cNvPr id="248" name="テキスト ボックス 247"/>
        <xdr:cNvSpPr txBox="1"/>
      </xdr:nvSpPr>
      <xdr:spPr>
        <a:xfrm>
          <a:off x="863111" y="1639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146334</xdr:rowOff>
    </xdr:from>
    <xdr:to>
      <xdr:col>6</xdr:col>
      <xdr:colOff>561975</xdr:colOff>
      <xdr:row>98</xdr:row>
      <xdr:rowOff>76484</xdr:rowOff>
    </xdr:to>
    <xdr:sp macro="" textlink="">
      <xdr:nvSpPr>
        <xdr:cNvPr id="254" name="円/楕円 253"/>
        <xdr:cNvSpPr/>
      </xdr:nvSpPr>
      <xdr:spPr>
        <a:xfrm>
          <a:off x="4584700" y="1677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61261</xdr:rowOff>
    </xdr:from>
    <xdr:ext cx="534377" cy="259045"/>
    <xdr:sp macro="" textlink="">
      <xdr:nvSpPr>
        <xdr:cNvPr id="255" name="衛生費該当値テキスト"/>
        <xdr:cNvSpPr txBox="1"/>
      </xdr:nvSpPr>
      <xdr:spPr>
        <a:xfrm>
          <a:off x="4686300" y="1669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24,938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152803</xdr:rowOff>
    </xdr:from>
    <xdr:to>
      <xdr:col>5</xdr:col>
      <xdr:colOff>409575</xdr:colOff>
      <xdr:row>98</xdr:row>
      <xdr:rowOff>82953</xdr:rowOff>
    </xdr:to>
    <xdr:sp macro="" textlink="">
      <xdr:nvSpPr>
        <xdr:cNvPr id="256" name="円/楕円 255"/>
        <xdr:cNvSpPr/>
      </xdr:nvSpPr>
      <xdr:spPr>
        <a:xfrm>
          <a:off x="3746500" y="1678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74080</xdr:rowOff>
    </xdr:from>
    <xdr:ext cx="534377" cy="259045"/>
    <xdr:sp macro="" textlink="">
      <xdr:nvSpPr>
        <xdr:cNvPr id="257" name="テキスト ボックス 256"/>
        <xdr:cNvSpPr txBox="1"/>
      </xdr:nvSpPr>
      <xdr:spPr>
        <a:xfrm>
          <a:off x="3530111" y="1687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23,523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148414</xdr:rowOff>
    </xdr:from>
    <xdr:to>
      <xdr:col>4</xdr:col>
      <xdr:colOff>206375</xdr:colOff>
      <xdr:row>98</xdr:row>
      <xdr:rowOff>78564</xdr:rowOff>
    </xdr:to>
    <xdr:sp macro="" textlink="">
      <xdr:nvSpPr>
        <xdr:cNvPr id="258" name="円/楕円 257"/>
        <xdr:cNvSpPr/>
      </xdr:nvSpPr>
      <xdr:spPr>
        <a:xfrm>
          <a:off x="2857500" y="1677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69691</xdr:rowOff>
    </xdr:from>
    <xdr:ext cx="534377" cy="259045"/>
    <xdr:sp macro="" textlink="">
      <xdr:nvSpPr>
        <xdr:cNvPr id="259" name="テキスト ボックス 258"/>
        <xdr:cNvSpPr txBox="1"/>
      </xdr:nvSpPr>
      <xdr:spPr>
        <a:xfrm>
          <a:off x="2641111" y="1687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24,483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152017</xdr:rowOff>
    </xdr:from>
    <xdr:to>
      <xdr:col>3</xdr:col>
      <xdr:colOff>3175</xdr:colOff>
      <xdr:row>98</xdr:row>
      <xdr:rowOff>82167</xdr:rowOff>
    </xdr:to>
    <xdr:sp macro="" textlink="">
      <xdr:nvSpPr>
        <xdr:cNvPr id="260" name="円/楕円 259"/>
        <xdr:cNvSpPr/>
      </xdr:nvSpPr>
      <xdr:spPr>
        <a:xfrm>
          <a:off x="1968500" y="1678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73294</xdr:rowOff>
    </xdr:from>
    <xdr:ext cx="534377" cy="259045"/>
    <xdr:sp macro="" textlink="">
      <xdr:nvSpPr>
        <xdr:cNvPr id="261" name="テキスト ボックス 260"/>
        <xdr:cNvSpPr txBox="1"/>
      </xdr:nvSpPr>
      <xdr:spPr>
        <a:xfrm>
          <a:off x="1752111" y="1687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23,695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154485</xdr:rowOff>
    </xdr:from>
    <xdr:to>
      <xdr:col>1</xdr:col>
      <xdr:colOff>485775</xdr:colOff>
      <xdr:row>98</xdr:row>
      <xdr:rowOff>84635</xdr:rowOff>
    </xdr:to>
    <xdr:sp macro="" textlink="">
      <xdr:nvSpPr>
        <xdr:cNvPr id="262" name="円/楕円 261"/>
        <xdr:cNvSpPr/>
      </xdr:nvSpPr>
      <xdr:spPr>
        <a:xfrm>
          <a:off x="1079500" y="1678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75762</xdr:rowOff>
    </xdr:from>
    <xdr:ext cx="534377" cy="259045"/>
    <xdr:sp macro="" textlink="">
      <xdr:nvSpPr>
        <xdr:cNvPr id="263" name="テキスト ボックス 262"/>
        <xdr:cNvSpPr txBox="1"/>
      </xdr:nvSpPr>
      <xdr:spPr>
        <a:xfrm>
          <a:off x="863111" y="1687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23,155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104419</xdr:rowOff>
    </xdr:from>
    <xdr:to>
      <xdr:col>15</xdr:col>
      <xdr:colOff>180340</xdr:colOff>
      <xdr:row>39</xdr:row>
      <xdr:rowOff>44450</xdr:rowOff>
    </xdr:to>
    <xdr:cxnSp macro="">
      <xdr:nvCxnSpPr>
        <xdr:cNvPr id="287" name="直線コネクタ 286"/>
        <xdr:cNvCxnSpPr/>
      </xdr:nvCxnSpPr>
      <xdr:spPr>
        <a:xfrm flipV="1">
          <a:off x="10475595" y="5419369"/>
          <a:ext cx="1270" cy="13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51096</xdr:rowOff>
    </xdr:from>
    <xdr:ext cx="534377" cy="259045"/>
    <xdr:sp macro="" textlink="">
      <xdr:nvSpPr>
        <xdr:cNvPr id="290" name="労働費最大値テキスト"/>
        <xdr:cNvSpPr txBox="1"/>
      </xdr:nvSpPr>
      <xdr:spPr>
        <a:xfrm>
          <a:off x="10528300" y="51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17,213</a:t>
          </a:r>
          <a:endParaRPr kumimoji="1" lang="ja-JP" altLang="en-US" sz="1000" b="1">
            <a:latin typeface="ＭＳ Ｐゴシック"/>
          </a:endParaRPr>
        </a:p>
      </xdr:txBody>
    </xdr:sp>
    <xdr:clientData/>
  </xdr:oneCellAnchor>
  <xdr:twoCellAnchor>
    <xdr:from>
      <xdr:col>15</xdr:col>
      <xdr:colOff>92075</xdr:colOff>
      <xdr:row>31</xdr:row>
      <xdr:rowOff>104419</xdr:rowOff>
    </xdr:from>
    <xdr:to>
      <xdr:col>15</xdr:col>
      <xdr:colOff>269875</xdr:colOff>
      <xdr:row>31</xdr:row>
      <xdr:rowOff>104419</xdr:rowOff>
    </xdr:to>
    <xdr:cxnSp macro="">
      <xdr:nvCxnSpPr>
        <xdr:cNvPr id="291" name="直線コネクタ 290"/>
        <xdr:cNvCxnSpPr/>
      </xdr:nvCxnSpPr>
      <xdr:spPr>
        <a:xfrm>
          <a:off x="10388600" y="541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68758</xdr:rowOff>
    </xdr:from>
    <xdr:to>
      <xdr:col>15</xdr:col>
      <xdr:colOff>180975</xdr:colOff>
      <xdr:row>39</xdr:row>
      <xdr:rowOff>43688</xdr:rowOff>
    </xdr:to>
    <xdr:cxnSp macro="">
      <xdr:nvCxnSpPr>
        <xdr:cNvPr id="292" name="直線コネクタ 291"/>
        <xdr:cNvCxnSpPr/>
      </xdr:nvCxnSpPr>
      <xdr:spPr>
        <a:xfrm>
          <a:off x="9639300" y="6412408"/>
          <a:ext cx="838200" cy="3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89831</xdr:rowOff>
    </xdr:from>
    <xdr:ext cx="469744" cy="259045"/>
    <xdr:sp macro="" textlink="">
      <xdr:nvSpPr>
        <xdr:cNvPr id="293" name="労働費平均値テキスト"/>
        <xdr:cNvSpPr txBox="1"/>
      </xdr:nvSpPr>
      <xdr:spPr>
        <a:xfrm>
          <a:off x="10528300" y="6433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66954</xdr:rowOff>
    </xdr:from>
    <xdr:to>
      <xdr:col>15</xdr:col>
      <xdr:colOff>231775</xdr:colOff>
      <xdr:row>38</xdr:row>
      <xdr:rowOff>168554</xdr:rowOff>
    </xdr:to>
    <xdr:sp macro="" textlink="">
      <xdr:nvSpPr>
        <xdr:cNvPr id="294" name="フローチャート : 判断 293"/>
        <xdr:cNvSpPr/>
      </xdr:nvSpPr>
      <xdr:spPr>
        <a:xfrm>
          <a:off x="104267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165074</xdr:rowOff>
    </xdr:from>
    <xdr:to>
      <xdr:col>14</xdr:col>
      <xdr:colOff>28575</xdr:colOff>
      <xdr:row>37</xdr:row>
      <xdr:rowOff>68758</xdr:rowOff>
    </xdr:to>
    <xdr:cxnSp macro="">
      <xdr:nvCxnSpPr>
        <xdr:cNvPr id="295" name="直線コネクタ 294"/>
        <xdr:cNvCxnSpPr/>
      </xdr:nvCxnSpPr>
      <xdr:spPr>
        <a:xfrm>
          <a:off x="8750300" y="6337274"/>
          <a:ext cx="889000" cy="7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55372</xdr:rowOff>
    </xdr:from>
    <xdr:to>
      <xdr:col>14</xdr:col>
      <xdr:colOff>79375</xdr:colOff>
      <xdr:row>38</xdr:row>
      <xdr:rowOff>156972</xdr:rowOff>
    </xdr:to>
    <xdr:sp macro="" textlink="">
      <xdr:nvSpPr>
        <xdr:cNvPr id="296" name="フローチャート : 判断 295"/>
        <xdr:cNvSpPr/>
      </xdr:nvSpPr>
      <xdr:spPr>
        <a:xfrm>
          <a:off x="9588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148099</xdr:rowOff>
    </xdr:from>
    <xdr:ext cx="469744" cy="259045"/>
    <xdr:sp macro="" textlink="">
      <xdr:nvSpPr>
        <xdr:cNvPr id="297" name="テキスト ボックス 296"/>
        <xdr:cNvSpPr txBox="1"/>
      </xdr:nvSpPr>
      <xdr:spPr>
        <a:xfrm>
          <a:off x="9404427"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70739</xdr:rowOff>
    </xdr:from>
    <xdr:to>
      <xdr:col>12</xdr:col>
      <xdr:colOff>511175</xdr:colOff>
      <xdr:row>36</xdr:row>
      <xdr:rowOff>165074</xdr:rowOff>
    </xdr:to>
    <xdr:cxnSp macro="">
      <xdr:nvCxnSpPr>
        <xdr:cNvPr id="298" name="直線コネクタ 297"/>
        <xdr:cNvCxnSpPr/>
      </xdr:nvCxnSpPr>
      <xdr:spPr>
        <a:xfrm>
          <a:off x="7861300" y="6071489"/>
          <a:ext cx="889000" cy="26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141706</xdr:rowOff>
    </xdr:from>
    <xdr:to>
      <xdr:col>12</xdr:col>
      <xdr:colOff>561975</xdr:colOff>
      <xdr:row>38</xdr:row>
      <xdr:rowOff>71856</xdr:rowOff>
    </xdr:to>
    <xdr:sp macro="" textlink="">
      <xdr:nvSpPr>
        <xdr:cNvPr id="299" name="フローチャート : 判断 298"/>
        <xdr:cNvSpPr/>
      </xdr:nvSpPr>
      <xdr:spPr>
        <a:xfrm>
          <a:off x="8699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62984</xdr:rowOff>
    </xdr:from>
    <xdr:ext cx="469744" cy="259045"/>
    <xdr:sp macro="" textlink="">
      <xdr:nvSpPr>
        <xdr:cNvPr id="300" name="テキスト ボックス 299"/>
        <xdr:cNvSpPr txBox="1"/>
      </xdr:nvSpPr>
      <xdr:spPr>
        <a:xfrm>
          <a:off x="8515427" y="657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63957</xdr:rowOff>
    </xdr:from>
    <xdr:to>
      <xdr:col>11</xdr:col>
      <xdr:colOff>307975</xdr:colOff>
      <xdr:row>35</xdr:row>
      <xdr:rowOff>70739</xdr:rowOff>
    </xdr:to>
    <xdr:cxnSp macro="">
      <xdr:nvCxnSpPr>
        <xdr:cNvPr id="301" name="直線コネクタ 300"/>
        <xdr:cNvCxnSpPr/>
      </xdr:nvCxnSpPr>
      <xdr:spPr>
        <a:xfrm>
          <a:off x="6972300" y="6064707"/>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111989</xdr:rowOff>
    </xdr:from>
    <xdr:to>
      <xdr:col>11</xdr:col>
      <xdr:colOff>358775</xdr:colOff>
      <xdr:row>38</xdr:row>
      <xdr:rowOff>42139</xdr:rowOff>
    </xdr:to>
    <xdr:sp macro="" textlink="">
      <xdr:nvSpPr>
        <xdr:cNvPr id="302" name="フローチャート : 判断 301"/>
        <xdr:cNvSpPr/>
      </xdr:nvSpPr>
      <xdr:spPr>
        <a:xfrm>
          <a:off x="7810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33266</xdr:rowOff>
    </xdr:from>
    <xdr:ext cx="469744" cy="259045"/>
    <xdr:sp macro="" textlink="">
      <xdr:nvSpPr>
        <xdr:cNvPr id="303" name="テキスト ボックス 302"/>
        <xdr:cNvSpPr txBox="1"/>
      </xdr:nvSpPr>
      <xdr:spPr>
        <a:xfrm>
          <a:off x="7626427" y="654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91567</xdr:rowOff>
    </xdr:from>
    <xdr:to>
      <xdr:col>10</xdr:col>
      <xdr:colOff>155575</xdr:colOff>
      <xdr:row>38</xdr:row>
      <xdr:rowOff>21717</xdr:rowOff>
    </xdr:to>
    <xdr:sp macro="" textlink="">
      <xdr:nvSpPr>
        <xdr:cNvPr id="304" name="フローチャート : 判断 303"/>
        <xdr:cNvSpPr/>
      </xdr:nvSpPr>
      <xdr:spPr>
        <a:xfrm>
          <a:off x="6921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12844</xdr:rowOff>
    </xdr:from>
    <xdr:ext cx="469744" cy="259045"/>
    <xdr:sp macro="" textlink="">
      <xdr:nvSpPr>
        <xdr:cNvPr id="305" name="テキスト ボックス 304"/>
        <xdr:cNvSpPr txBox="1"/>
      </xdr:nvSpPr>
      <xdr:spPr>
        <a:xfrm>
          <a:off x="6737427" y="652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164338</xdr:rowOff>
    </xdr:from>
    <xdr:to>
      <xdr:col>15</xdr:col>
      <xdr:colOff>231775</xdr:colOff>
      <xdr:row>39</xdr:row>
      <xdr:rowOff>94488</xdr:rowOff>
    </xdr:to>
    <xdr:sp macro="" textlink="">
      <xdr:nvSpPr>
        <xdr:cNvPr id="311" name="円/楕円 310"/>
        <xdr:cNvSpPr/>
      </xdr:nvSpPr>
      <xdr:spPr>
        <a:xfrm>
          <a:off x="104267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79265</xdr:rowOff>
    </xdr:from>
    <xdr:ext cx="313932" cy="259045"/>
    <xdr:sp macro="" textlink="">
      <xdr:nvSpPr>
        <xdr:cNvPr id="312" name="労働費該当値テキスト"/>
        <xdr:cNvSpPr txBox="1"/>
      </xdr:nvSpPr>
      <xdr:spPr>
        <a:xfrm>
          <a:off x="10528300" y="65943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17958</xdr:rowOff>
    </xdr:from>
    <xdr:to>
      <xdr:col>14</xdr:col>
      <xdr:colOff>79375</xdr:colOff>
      <xdr:row>37</xdr:row>
      <xdr:rowOff>119558</xdr:rowOff>
    </xdr:to>
    <xdr:sp macro="" textlink="">
      <xdr:nvSpPr>
        <xdr:cNvPr id="313" name="円/楕円 312"/>
        <xdr:cNvSpPr/>
      </xdr:nvSpPr>
      <xdr:spPr>
        <a:xfrm>
          <a:off x="9588500" y="636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136085</xdr:rowOff>
    </xdr:from>
    <xdr:ext cx="469744" cy="259045"/>
    <xdr:sp macro="" textlink="">
      <xdr:nvSpPr>
        <xdr:cNvPr id="314" name="テキスト ボックス 313"/>
        <xdr:cNvSpPr txBox="1"/>
      </xdr:nvSpPr>
      <xdr:spPr>
        <a:xfrm>
          <a:off x="9404427" y="613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114274</xdr:rowOff>
    </xdr:from>
    <xdr:to>
      <xdr:col>12</xdr:col>
      <xdr:colOff>561975</xdr:colOff>
      <xdr:row>37</xdr:row>
      <xdr:rowOff>44424</xdr:rowOff>
    </xdr:to>
    <xdr:sp macro="" textlink="">
      <xdr:nvSpPr>
        <xdr:cNvPr id="315" name="円/楕円 314"/>
        <xdr:cNvSpPr/>
      </xdr:nvSpPr>
      <xdr:spPr>
        <a:xfrm>
          <a:off x="8699500" y="628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60951</xdr:rowOff>
    </xdr:from>
    <xdr:ext cx="469744" cy="259045"/>
    <xdr:sp macro="" textlink="">
      <xdr:nvSpPr>
        <xdr:cNvPr id="316" name="テキスト ボックス 315"/>
        <xdr:cNvSpPr txBox="1"/>
      </xdr:nvSpPr>
      <xdr:spPr>
        <a:xfrm>
          <a:off x="8515427" y="606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5,167</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19939</xdr:rowOff>
    </xdr:from>
    <xdr:to>
      <xdr:col>11</xdr:col>
      <xdr:colOff>358775</xdr:colOff>
      <xdr:row>35</xdr:row>
      <xdr:rowOff>121539</xdr:rowOff>
    </xdr:to>
    <xdr:sp macro="" textlink="">
      <xdr:nvSpPr>
        <xdr:cNvPr id="317" name="円/楕円 316"/>
        <xdr:cNvSpPr/>
      </xdr:nvSpPr>
      <xdr:spPr>
        <a:xfrm>
          <a:off x="7810500" y="602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138066</xdr:rowOff>
    </xdr:from>
    <xdr:ext cx="469744" cy="259045"/>
    <xdr:sp macro="" textlink="">
      <xdr:nvSpPr>
        <xdr:cNvPr id="318" name="テキスト ボックス 317"/>
        <xdr:cNvSpPr txBox="1"/>
      </xdr:nvSpPr>
      <xdr:spPr>
        <a:xfrm>
          <a:off x="7626427" y="5795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13157</xdr:rowOff>
    </xdr:from>
    <xdr:to>
      <xdr:col>10</xdr:col>
      <xdr:colOff>155575</xdr:colOff>
      <xdr:row>35</xdr:row>
      <xdr:rowOff>114757</xdr:rowOff>
    </xdr:to>
    <xdr:sp macro="" textlink="">
      <xdr:nvSpPr>
        <xdr:cNvPr id="319" name="円/楕円 318"/>
        <xdr:cNvSpPr/>
      </xdr:nvSpPr>
      <xdr:spPr>
        <a:xfrm>
          <a:off x="6921500" y="601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131284</xdr:rowOff>
    </xdr:from>
    <xdr:ext cx="469744" cy="259045"/>
    <xdr:sp macro="" textlink="">
      <xdr:nvSpPr>
        <xdr:cNvPr id="320" name="テキスト ボックス 319"/>
        <xdr:cNvSpPr txBox="1"/>
      </xdr:nvSpPr>
      <xdr:spPr>
        <a:xfrm>
          <a:off x="6737427" y="578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104324</xdr:rowOff>
    </xdr:from>
    <xdr:to>
      <xdr:col>15</xdr:col>
      <xdr:colOff>180340</xdr:colOff>
      <xdr:row>58</xdr:row>
      <xdr:rowOff>8044</xdr:rowOff>
    </xdr:to>
    <xdr:cxnSp macro="">
      <xdr:nvCxnSpPr>
        <xdr:cNvPr id="340" name="直線コネクタ 339"/>
        <xdr:cNvCxnSpPr/>
      </xdr:nvCxnSpPr>
      <xdr:spPr>
        <a:xfrm flipV="1">
          <a:off x="10475595" y="8676824"/>
          <a:ext cx="1270" cy="127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11871</xdr:rowOff>
    </xdr:from>
    <xdr:ext cx="469744" cy="259045"/>
    <xdr:sp macro="" textlink="">
      <xdr:nvSpPr>
        <xdr:cNvPr id="341" name="農林水産業費最小値テキスト"/>
        <xdr:cNvSpPr txBox="1"/>
      </xdr:nvSpPr>
      <xdr:spPr>
        <a:xfrm>
          <a:off x="10528300" y="99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a:t>
          </a:r>
          <a:endParaRPr kumimoji="1" lang="ja-JP" altLang="en-US" sz="1000" b="1">
            <a:latin typeface="ＭＳ Ｐゴシック"/>
          </a:endParaRPr>
        </a:p>
      </xdr:txBody>
    </xdr:sp>
    <xdr:clientData/>
  </xdr:oneCellAnchor>
  <xdr:twoCellAnchor>
    <xdr:from>
      <xdr:col>15</xdr:col>
      <xdr:colOff>92075</xdr:colOff>
      <xdr:row>58</xdr:row>
      <xdr:rowOff>8044</xdr:rowOff>
    </xdr:from>
    <xdr:to>
      <xdr:col>15</xdr:col>
      <xdr:colOff>269875</xdr:colOff>
      <xdr:row>58</xdr:row>
      <xdr:rowOff>8044</xdr:rowOff>
    </xdr:to>
    <xdr:cxnSp macro="">
      <xdr:nvCxnSpPr>
        <xdr:cNvPr id="342" name="直線コネクタ 341"/>
        <xdr:cNvCxnSpPr/>
      </xdr:nvCxnSpPr>
      <xdr:spPr>
        <a:xfrm>
          <a:off x="10388600" y="99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51001</xdr:rowOff>
    </xdr:from>
    <xdr:ext cx="599010" cy="259045"/>
    <xdr:sp macro="" textlink="">
      <xdr:nvSpPr>
        <xdr:cNvPr id="343" name="農林水産業費最大値テキスト"/>
        <xdr:cNvSpPr txBox="1"/>
      </xdr:nvSpPr>
      <xdr:spPr>
        <a:xfrm>
          <a:off x="10528300" y="845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226,190</a:t>
          </a:r>
          <a:endParaRPr kumimoji="1" lang="ja-JP" altLang="en-US" sz="1000" b="1">
            <a:latin typeface="ＭＳ Ｐゴシック"/>
          </a:endParaRPr>
        </a:p>
      </xdr:txBody>
    </xdr:sp>
    <xdr:clientData/>
  </xdr:oneCellAnchor>
  <xdr:twoCellAnchor>
    <xdr:from>
      <xdr:col>15</xdr:col>
      <xdr:colOff>92075</xdr:colOff>
      <xdr:row>50</xdr:row>
      <xdr:rowOff>104324</xdr:rowOff>
    </xdr:from>
    <xdr:to>
      <xdr:col>15</xdr:col>
      <xdr:colOff>269875</xdr:colOff>
      <xdr:row>50</xdr:row>
      <xdr:rowOff>104324</xdr:rowOff>
    </xdr:to>
    <xdr:cxnSp macro="">
      <xdr:nvCxnSpPr>
        <xdr:cNvPr id="344" name="直線コネクタ 343"/>
        <xdr:cNvCxnSpPr/>
      </xdr:nvCxnSpPr>
      <xdr:spPr>
        <a:xfrm>
          <a:off x="10388600" y="867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120852</xdr:rowOff>
    </xdr:from>
    <xdr:to>
      <xdr:col>15</xdr:col>
      <xdr:colOff>180975</xdr:colOff>
      <xdr:row>57</xdr:row>
      <xdr:rowOff>154347</xdr:rowOff>
    </xdr:to>
    <xdr:cxnSp macro="">
      <xdr:nvCxnSpPr>
        <xdr:cNvPr id="345" name="直線コネクタ 344"/>
        <xdr:cNvCxnSpPr/>
      </xdr:nvCxnSpPr>
      <xdr:spPr>
        <a:xfrm>
          <a:off x="9639300" y="9893502"/>
          <a:ext cx="838200" cy="3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114275</xdr:rowOff>
    </xdr:from>
    <xdr:ext cx="534377" cy="259045"/>
    <xdr:sp macro="" textlink="">
      <xdr:nvSpPr>
        <xdr:cNvPr id="346" name="農林水産業費平均値テキスト"/>
        <xdr:cNvSpPr txBox="1"/>
      </xdr:nvSpPr>
      <xdr:spPr>
        <a:xfrm>
          <a:off x="10528300" y="9544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91398</xdr:rowOff>
    </xdr:from>
    <xdr:to>
      <xdr:col>15</xdr:col>
      <xdr:colOff>231775</xdr:colOff>
      <xdr:row>57</xdr:row>
      <xdr:rowOff>21548</xdr:rowOff>
    </xdr:to>
    <xdr:sp macro="" textlink="">
      <xdr:nvSpPr>
        <xdr:cNvPr id="347" name="フローチャート : 判断 346"/>
        <xdr:cNvSpPr/>
      </xdr:nvSpPr>
      <xdr:spPr>
        <a:xfrm>
          <a:off x="104267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169801</xdr:rowOff>
    </xdr:from>
    <xdr:to>
      <xdr:col>14</xdr:col>
      <xdr:colOff>28575</xdr:colOff>
      <xdr:row>57</xdr:row>
      <xdr:rowOff>120852</xdr:rowOff>
    </xdr:to>
    <xdr:cxnSp macro="">
      <xdr:nvCxnSpPr>
        <xdr:cNvPr id="348" name="直線コネクタ 347"/>
        <xdr:cNvCxnSpPr/>
      </xdr:nvCxnSpPr>
      <xdr:spPr>
        <a:xfrm>
          <a:off x="8750300" y="9771001"/>
          <a:ext cx="889000" cy="12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93918</xdr:rowOff>
    </xdr:from>
    <xdr:to>
      <xdr:col>14</xdr:col>
      <xdr:colOff>79375</xdr:colOff>
      <xdr:row>57</xdr:row>
      <xdr:rowOff>24068</xdr:rowOff>
    </xdr:to>
    <xdr:sp macro="" textlink="">
      <xdr:nvSpPr>
        <xdr:cNvPr id="349" name="フローチャート : 判断 348"/>
        <xdr:cNvSpPr/>
      </xdr:nvSpPr>
      <xdr:spPr>
        <a:xfrm>
          <a:off x="9588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40595</xdr:rowOff>
    </xdr:from>
    <xdr:ext cx="534377" cy="259045"/>
    <xdr:sp macro="" textlink="">
      <xdr:nvSpPr>
        <xdr:cNvPr id="350" name="テキスト ボックス 349"/>
        <xdr:cNvSpPr txBox="1"/>
      </xdr:nvSpPr>
      <xdr:spPr>
        <a:xfrm>
          <a:off x="9372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169801</xdr:rowOff>
    </xdr:from>
    <xdr:to>
      <xdr:col>12</xdr:col>
      <xdr:colOff>511175</xdr:colOff>
      <xdr:row>57</xdr:row>
      <xdr:rowOff>139077</xdr:rowOff>
    </xdr:to>
    <xdr:cxnSp macro="">
      <xdr:nvCxnSpPr>
        <xdr:cNvPr id="351" name="直線コネクタ 350"/>
        <xdr:cNvCxnSpPr/>
      </xdr:nvCxnSpPr>
      <xdr:spPr>
        <a:xfrm flipV="1">
          <a:off x="7861300" y="9771001"/>
          <a:ext cx="889000" cy="14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98038</xdr:rowOff>
    </xdr:from>
    <xdr:to>
      <xdr:col>12</xdr:col>
      <xdr:colOff>561975</xdr:colOff>
      <xdr:row>57</xdr:row>
      <xdr:rowOff>28188</xdr:rowOff>
    </xdr:to>
    <xdr:sp macro="" textlink="">
      <xdr:nvSpPr>
        <xdr:cNvPr id="352" name="フローチャート : 判断 351"/>
        <xdr:cNvSpPr/>
      </xdr:nvSpPr>
      <xdr:spPr>
        <a:xfrm>
          <a:off x="8699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44715</xdr:rowOff>
    </xdr:from>
    <xdr:ext cx="534377" cy="259045"/>
    <xdr:sp macro="" textlink="">
      <xdr:nvSpPr>
        <xdr:cNvPr id="353" name="テキスト ボックス 352"/>
        <xdr:cNvSpPr txBox="1"/>
      </xdr:nvSpPr>
      <xdr:spPr>
        <a:xfrm>
          <a:off x="8483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134110</xdr:rowOff>
    </xdr:from>
    <xdr:to>
      <xdr:col>11</xdr:col>
      <xdr:colOff>307975</xdr:colOff>
      <xdr:row>57</xdr:row>
      <xdr:rowOff>139077</xdr:rowOff>
    </xdr:to>
    <xdr:cxnSp macro="">
      <xdr:nvCxnSpPr>
        <xdr:cNvPr id="354" name="直線コネクタ 353"/>
        <xdr:cNvCxnSpPr/>
      </xdr:nvCxnSpPr>
      <xdr:spPr>
        <a:xfrm>
          <a:off x="6972300" y="9906760"/>
          <a:ext cx="889000" cy="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95032</xdr:rowOff>
    </xdr:from>
    <xdr:to>
      <xdr:col>11</xdr:col>
      <xdr:colOff>358775</xdr:colOff>
      <xdr:row>57</xdr:row>
      <xdr:rowOff>25182</xdr:rowOff>
    </xdr:to>
    <xdr:sp macro="" textlink="">
      <xdr:nvSpPr>
        <xdr:cNvPr id="355" name="フローチャート : 判断 354"/>
        <xdr:cNvSpPr/>
      </xdr:nvSpPr>
      <xdr:spPr>
        <a:xfrm>
          <a:off x="7810500" y="9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41709</xdr:rowOff>
    </xdr:from>
    <xdr:ext cx="534377" cy="259045"/>
    <xdr:sp macro="" textlink="">
      <xdr:nvSpPr>
        <xdr:cNvPr id="356" name="テキスト ボックス 355"/>
        <xdr:cNvSpPr txBox="1"/>
      </xdr:nvSpPr>
      <xdr:spPr>
        <a:xfrm>
          <a:off x="7594111" y="94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116458</xdr:rowOff>
    </xdr:from>
    <xdr:to>
      <xdr:col>10</xdr:col>
      <xdr:colOff>155575</xdr:colOff>
      <xdr:row>57</xdr:row>
      <xdr:rowOff>46608</xdr:rowOff>
    </xdr:to>
    <xdr:sp macro="" textlink="">
      <xdr:nvSpPr>
        <xdr:cNvPr id="357" name="フローチャート : 判断 356"/>
        <xdr:cNvSpPr/>
      </xdr:nvSpPr>
      <xdr:spPr>
        <a:xfrm>
          <a:off x="6921500" y="971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63135</xdr:rowOff>
    </xdr:from>
    <xdr:ext cx="534377" cy="259045"/>
    <xdr:sp macro="" textlink="">
      <xdr:nvSpPr>
        <xdr:cNvPr id="358" name="テキスト ボックス 357"/>
        <xdr:cNvSpPr txBox="1"/>
      </xdr:nvSpPr>
      <xdr:spPr>
        <a:xfrm>
          <a:off x="6705111" y="949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103547</xdr:rowOff>
    </xdr:from>
    <xdr:to>
      <xdr:col>15</xdr:col>
      <xdr:colOff>231775</xdr:colOff>
      <xdr:row>58</xdr:row>
      <xdr:rowOff>33697</xdr:rowOff>
    </xdr:to>
    <xdr:sp macro="" textlink="">
      <xdr:nvSpPr>
        <xdr:cNvPr id="364" name="円/楕円 363"/>
        <xdr:cNvSpPr/>
      </xdr:nvSpPr>
      <xdr:spPr>
        <a:xfrm>
          <a:off x="10426700" y="987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18474</xdr:rowOff>
    </xdr:from>
    <xdr:ext cx="469744" cy="259045"/>
    <xdr:sp macro="" textlink="">
      <xdr:nvSpPr>
        <xdr:cNvPr id="365" name="農林水産業費該当値テキスト"/>
        <xdr:cNvSpPr txBox="1"/>
      </xdr:nvSpPr>
      <xdr:spPr>
        <a:xfrm>
          <a:off x="10528300" y="9791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7,437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70052</xdr:rowOff>
    </xdr:from>
    <xdr:to>
      <xdr:col>14</xdr:col>
      <xdr:colOff>79375</xdr:colOff>
      <xdr:row>58</xdr:row>
      <xdr:rowOff>202</xdr:rowOff>
    </xdr:to>
    <xdr:sp macro="" textlink="">
      <xdr:nvSpPr>
        <xdr:cNvPr id="366" name="円/楕円 365"/>
        <xdr:cNvSpPr/>
      </xdr:nvSpPr>
      <xdr:spPr>
        <a:xfrm>
          <a:off x="9588500" y="984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162779</xdr:rowOff>
    </xdr:from>
    <xdr:ext cx="534377" cy="259045"/>
    <xdr:sp macro="" textlink="">
      <xdr:nvSpPr>
        <xdr:cNvPr id="367" name="テキスト ボックス 366"/>
        <xdr:cNvSpPr txBox="1"/>
      </xdr:nvSpPr>
      <xdr:spPr>
        <a:xfrm>
          <a:off x="9372111" y="993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13,298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119001</xdr:rowOff>
    </xdr:from>
    <xdr:to>
      <xdr:col>12</xdr:col>
      <xdr:colOff>561975</xdr:colOff>
      <xdr:row>57</xdr:row>
      <xdr:rowOff>49151</xdr:rowOff>
    </xdr:to>
    <xdr:sp macro="" textlink="">
      <xdr:nvSpPr>
        <xdr:cNvPr id="368" name="円/楕円 367"/>
        <xdr:cNvSpPr/>
      </xdr:nvSpPr>
      <xdr:spPr>
        <a:xfrm>
          <a:off x="8699500" y="97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40278</xdr:rowOff>
    </xdr:from>
    <xdr:ext cx="534377" cy="259045"/>
    <xdr:sp macro="" textlink="">
      <xdr:nvSpPr>
        <xdr:cNvPr id="369" name="テキスト ボックス 368"/>
        <xdr:cNvSpPr txBox="1"/>
      </xdr:nvSpPr>
      <xdr:spPr>
        <a:xfrm>
          <a:off x="8483111" y="981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34,733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88277</xdr:rowOff>
    </xdr:from>
    <xdr:to>
      <xdr:col>11</xdr:col>
      <xdr:colOff>358775</xdr:colOff>
      <xdr:row>58</xdr:row>
      <xdr:rowOff>18427</xdr:rowOff>
    </xdr:to>
    <xdr:sp macro="" textlink="">
      <xdr:nvSpPr>
        <xdr:cNvPr id="370" name="円/楕円 369"/>
        <xdr:cNvSpPr/>
      </xdr:nvSpPr>
      <xdr:spPr>
        <a:xfrm>
          <a:off x="7810500" y="986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9554</xdr:rowOff>
    </xdr:from>
    <xdr:ext cx="534377" cy="259045"/>
    <xdr:sp macro="" textlink="">
      <xdr:nvSpPr>
        <xdr:cNvPr id="371" name="テキスト ボックス 370"/>
        <xdr:cNvSpPr txBox="1"/>
      </xdr:nvSpPr>
      <xdr:spPr>
        <a:xfrm>
          <a:off x="7594111" y="995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83310</xdr:rowOff>
    </xdr:from>
    <xdr:to>
      <xdr:col>10</xdr:col>
      <xdr:colOff>155575</xdr:colOff>
      <xdr:row>58</xdr:row>
      <xdr:rowOff>13460</xdr:rowOff>
    </xdr:to>
    <xdr:sp macro="" textlink="">
      <xdr:nvSpPr>
        <xdr:cNvPr id="372" name="円/楕円 371"/>
        <xdr:cNvSpPr/>
      </xdr:nvSpPr>
      <xdr:spPr>
        <a:xfrm>
          <a:off x="6921500" y="985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4587</xdr:rowOff>
    </xdr:from>
    <xdr:ext cx="534377" cy="259045"/>
    <xdr:sp macro="" textlink="">
      <xdr:nvSpPr>
        <xdr:cNvPr id="373" name="テキスト ボックス 372"/>
        <xdr:cNvSpPr txBox="1"/>
      </xdr:nvSpPr>
      <xdr:spPr>
        <a:xfrm>
          <a:off x="6705111" y="994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40961</xdr:rowOff>
    </xdr:from>
    <xdr:to>
      <xdr:col>15</xdr:col>
      <xdr:colOff>180340</xdr:colOff>
      <xdr:row>79</xdr:row>
      <xdr:rowOff>90534</xdr:rowOff>
    </xdr:to>
    <xdr:cxnSp macro="">
      <xdr:nvCxnSpPr>
        <xdr:cNvPr id="399" name="直線コネクタ 398"/>
        <xdr:cNvCxnSpPr/>
      </xdr:nvCxnSpPr>
      <xdr:spPr>
        <a:xfrm flipV="1">
          <a:off x="10475595" y="12042461"/>
          <a:ext cx="1270" cy="1592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94361</xdr:rowOff>
    </xdr:from>
    <xdr:ext cx="378565" cy="259045"/>
    <xdr:sp macro="" textlink="">
      <xdr:nvSpPr>
        <xdr:cNvPr id="400" name="商工費最小値テキスト"/>
        <xdr:cNvSpPr txBox="1"/>
      </xdr:nvSpPr>
      <xdr:spPr>
        <a:xfrm>
          <a:off x="10528300" y="1363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15</xdr:col>
      <xdr:colOff>92075</xdr:colOff>
      <xdr:row>79</xdr:row>
      <xdr:rowOff>90534</xdr:rowOff>
    </xdr:from>
    <xdr:to>
      <xdr:col>15</xdr:col>
      <xdr:colOff>269875</xdr:colOff>
      <xdr:row>79</xdr:row>
      <xdr:rowOff>90534</xdr:rowOff>
    </xdr:to>
    <xdr:cxnSp macro="">
      <xdr:nvCxnSpPr>
        <xdr:cNvPr id="401" name="直線コネクタ 400"/>
        <xdr:cNvCxnSpPr/>
      </xdr:nvCxnSpPr>
      <xdr:spPr>
        <a:xfrm>
          <a:off x="10388600" y="1363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159088</xdr:rowOff>
    </xdr:from>
    <xdr:ext cx="534377" cy="259045"/>
    <xdr:sp macro="" textlink="">
      <xdr:nvSpPr>
        <xdr:cNvPr id="402" name="商工費最大値テキスト"/>
        <xdr:cNvSpPr txBox="1"/>
      </xdr:nvSpPr>
      <xdr:spPr>
        <a:xfrm>
          <a:off x="10528300" y="118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98,047</a:t>
          </a:r>
          <a:endParaRPr kumimoji="1" lang="ja-JP" altLang="en-US" sz="1000" b="1">
            <a:latin typeface="ＭＳ Ｐゴシック"/>
          </a:endParaRPr>
        </a:p>
      </xdr:txBody>
    </xdr:sp>
    <xdr:clientData/>
  </xdr:oneCellAnchor>
  <xdr:twoCellAnchor>
    <xdr:from>
      <xdr:col>15</xdr:col>
      <xdr:colOff>92075</xdr:colOff>
      <xdr:row>70</xdr:row>
      <xdr:rowOff>40961</xdr:rowOff>
    </xdr:from>
    <xdr:to>
      <xdr:col>15</xdr:col>
      <xdr:colOff>269875</xdr:colOff>
      <xdr:row>70</xdr:row>
      <xdr:rowOff>40961</xdr:rowOff>
    </xdr:to>
    <xdr:cxnSp macro="">
      <xdr:nvCxnSpPr>
        <xdr:cNvPr id="403" name="直線コネクタ 402"/>
        <xdr:cNvCxnSpPr/>
      </xdr:nvCxnSpPr>
      <xdr:spPr>
        <a:xfrm>
          <a:off x="10388600" y="12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79528</xdr:rowOff>
    </xdr:from>
    <xdr:to>
      <xdr:col>15</xdr:col>
      <xdr:colOff>180975</xdr:colOff>
      <xdr:row>78</xdr:row>
      <xdr:rowOff>114472</xdr:rowOff>
    </xdr:to>
    <xdr:cxnSp macro="">
      <xdr:nvCxnSpPr>
        <xdr:cNvPr id="404" name="直線コネクタ 403"/>
        <xdr:cNvCxnSpPr/>
      </xdr:nvCxnSpPr>
      <xdr:spPr>
        <a:xfrm flipV="1">
          <a:off x="9639300" y="13452628"/>
          <a:ext cx="838200" cy="3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15276</xdr:rowOff>
    </xdr:from>
    <xdr:ext cx="534377" cy="259045"/>
    <xdr:sp macro="" textlink="">
      <xdr:nvSpPr>
        <xdr:cNvPr id="405" name="商工費平均値テキスト"/>
        <xdr:cNvSpPr txBox="1"/>
      </xdr:nvSpPr>
      <xdr:spPr>
        <a:xfrm>
          <a:off x="10528300" y="13045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163849</xdr:rowOff>
    </xdr:from>
    <xdr:to>
      <xdr:col>15</xdr:col>
      <xdr:colOff>231775</xdr:colOff>
      <xdr:row>77</xdr:row>
      <xdr:rowOff>93999</xdr:rowOff>
    </xdr:to>
    <xdr:sp macro="" textlink="">
      <xdr:nvSpPr>
        <xdr:cNvPr id="406" name="フローチャート : 判断 405"/>
        <xdr:cNvSpPr/>
      </xdr:nvSpPr>
      <xdr:spPr>
        <a:xfrm>
          <a:off x="10426700" y="131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66156</xdr:rowOff>
    </xdr:from>
    <xdr:to>
      <xdr:col>14</xdr:col>
      <xdr:colOff>28575</xdr:colOff>
      <xdr:row>78</xdr:row>
      <xdr:rowOff>114472</xdr:rowOff>
    </xdr:to>
    <xdr:cxnSp macro="">
      <xdr:nvCxnSpPr>
        <xdr:cNvPr id="407" name="直線コネクタ 406"/>
        <xdr:cNvCxnSpPr/>
      </xdr:nvCxnSpPr>
      <xdr:spPr>
        <a:xfrm>
          <a:off x="8750300" y="13439256"/>
          <a:ext cx="889000" cy="4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168289</xdr:rowOff>
    </xdr:from>
    <xdr:to>
      <xdr:col>14</xdr:col>
      <xdr:colOff>79375</xdr:colOff>
      <xdr:row>77</xdr:row>
      <xdr:rowOff>98439</xdr:rowOff>
    </xdr:to>
    <xdr:sp macro="" textlink="">
      <xdr:nvSpPr>
        <xdr:cNvPr id="408" name="フローチャート : 判断 407"/>
        <xdr:cNvSpPr/>
      </xdr:nvSpPr>
      <xdr:spPr>
        <a:xfrm>
          <a:off x="9588500" y="13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114966</xdr:rowOff>
    </xdr:from>
    <xdr:ext cx="534377" cy="259045"/>
    <xdr:sp macro="" textlink="">
      <xdr:nvSpPr>
        <xdr:cNvPr id="409" name="テキスト ボックス 408"/>
        <xdr:cNvSpPr txBox="1"/>
      </xdr:nvSpPr>
      <xdr:spPr>
        <a:xfrm>
          <a:off x="9372111" y="12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66156</xdr:rowOff>
    </xdr:from>
    <xdr:to>
      <xdr:col>12</xdr:col>
      <xdr:colOff>511175</xdr:colOff>
      <xdr:row>79</xdr:row>
      <xdr:rowOff>29466</xdr:rowOff>
    </xdr:to>
    <xdr:cxnSp macro="">
      <xdr:nvCxnSpPr>
        <xdr:cNvPr id="410" name="直線コネクタ 409"/>
        <xdr:cNvCxnSpPr/>
      </xdr:nvCxnSpPr>
      <xdr:spPr>
        <a:xfrm flipV="1">
          <a:off x="7861300" y="13439256"/>
          <a:ext cx="889000" cy="13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50250</xdr:rowOff>
    </xdr:from>
    <xdr:to>
      <xdr:col>12</xdr:col>
      <xdr:colOff>561975</xdr:colOff>
      <xdr:row>77</xdr:row>
      <xdr:rowOff>151850</xdr:rowOff>
    </xdr:to>
    <xdr:sp macro="" textlink="">
      <xdr:nvSpPr>
        <xdr:cNvPr id="411" name="フローチャート : 判断 410"/>
        <xdr:cNvSpPr/>
      </xdr:nvSpPr>
      <xdr:spPr>
        <a:xfrm>
          <a:off x="8699500" y="1325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168377</xdr:rowOff>
    </xdr:from>
    <xdr:ext cx="534377" cy="259045"/>
    <xdr:sp macro="" textlink="">
      <xdr:nvSpPr>
        <xdr:cNvPr id="412" name="テキスト ボックス 411"/>
        <xdr:cNvSpPr txBox="1"/>
      </xdr:nvSpPr>
      <xdr:spPr>
        <a:xfrm>
          <a:off x="8483111" y="1302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29466</xdr:rowOff>
    </xdr:from>
    <xdr:to>
      <xdr:col>11</xdr:col>
      <xdr:colOff>307975</xdr:colOff>
      <xdr:row>79</xdr:row>
      <xdr:rowOff>50840</xdr:rowOff>
    </xdr:to>
    <xdr:cxnSp macro="">
      <xdr:nvCxnSpPr>
        <xdr:cNvPr id="413" name="直線コネクタ 412"/>
        <xdr:cNvCxnSpPr/>
      </xdr:nvCxnSpPr>
      <xdr:spPr>
        <a:xfrm flipV="1">
          <a:off x="6972300" y="13574016"/>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101571</xdr:rowOff>
    </xdr:from>
    <xdr:to>
      <xdr:col>11</xdr:col>
      <xdr:colOff>358775</xdr:colOff>
      <xdr:row>78</xdr:row>
      <xdr:rowOff>31721</xdr:rowOff>
    </xdr:to>
    <xdr:sp macro="" textlink="">
      <xdr:nvSpPr>
        <xdr:cNvPr id="414" name="フローチャート : 判断 413"/>
        <xdr:cNvSpPr/>
      </xdr:nvSpPr>
      <xdr:spPr>
        <a:xfrm>
          <a:off x="7810500" y="133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48248</xdr:rowOff>
    </xdr:from>
    <xdr:ext cx="534377" cy="259045"/>
    <xdr:sp macro="" textlink="">
      <xdr:nvSpPr>
        <xdr:cNvPr id="415" name="テキスト ボックス 414"/>
        <xdr:cNvSpPr txBox="1"/>
      </xdr:nvSpPr>
      <xdr:spPr>
        <a:xfrm>
          <a:off x="7594111" y="1307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106142</xdr:rowOff>
    </xdr:from>
    <xdr:to>
      <xdr:col>10</xdr:col>
      <xdr:colOff>155575</xdr:colOff>
      <xdr:row>78</xdr:row>
      <xdr:rowOff>36292</xdr:rowOff>
    </xdr:to>
    <xdr:sp macro="" textlink="">
      <xdr:nvSpPr>
        <xdr:cNvPr id="416" name="フローチャート : 判断 415"/>
        <xdr:cNvSpPr/>
      </xdr:nvSpPr>
      <xdr:spPr>
        <a:xfrm>
          <a:off x="6921500" y="1330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52819</xdr:rowOff>
    </xdr:from>
    <xdr:ext cx="534377" cy="259045"/>
    <xdr:sp macro="" textlink="">
      <xdr:nvSpPr>
        <xdr:cNvPr id="417" name="テキスト ボックス 416"/>
        <xdr:cNvSpPr txBox="1"/>
      </xdr:nvSpPr>
      <xdr:spPr>
        <a:xfrm>
          <a:off x="6705111" y="1308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28728</xdr:rowOff>
    </xdr:from>
    <xdr:to>
      <xdr:col>15</xdr:col>
      <xdr:colOff>231775</xdr:colOff>
      <xdr:row>78</xdr:row>
      <xdr:rowOff>130328</xdr:rowOff>
    </xdr:to>
    <xdr:sp macro="" textlink="">
      <xdr:nvSpPr>
        <xdr:cNvPr id="423" name="円/楕円 422"/>
        <xdr:cNvSpPr/>
      </xdr:nvSpPr>
      <xdr:spPr>
        <a:xfrm>
          <a:off x="10426700" y="134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7155</xdr:rowOff>
    </xdr:from>
    <xdr:ext cx="534377" cy="259045"/>
    <xdr:sp macro="" textlink="">
      <xdr:nvSpPr>
        <xdr:cNvPr id="424" name="商工費該当値テキスト"/>
        <xdr:cNvSpPr txBox="1"/>
      </xdr:nvSpPr>
      <xdr:spPr>
        <a:xfrm>
          <a:off x="10528300" y="1338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11,685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63672</xdr:rowOff>
    </xdr:from>
    <xdr:to>
      <xdr:col>14</xdr:col>
      <xdr:colOff>79375</xdr:colOff>
      <xdr:row>78</xdr:row>
      <xdr:rowOff>165272</xdr:rowOff>
    </xdr:to>
    <xdr:sp macro="" textlink="">
      <xdr:nvSpPr>
        <xdr:cNvPr id="425" name="円/楕円 424"/>
        <xdr:cNvSpPr/>
      </xdr:nvSpPr>
      <xdr:spPr>
        <a:xfrm>
          <a:off x="9588500" y="1343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156399</xdr:rowOff>
    </xdr:from>
    <xdr:ext cx="469744" cy="259045"/>
    <xdr:sp macro="" textlink="">
      <xdr:nvSpPr>
        <xdr:cNvPr id="426" name="テキスト ボックス 425"/>
        <xdr:cNvSpPr txBox="1"/>
      </xdr:nvSpPr>
      <xdr:spPr>
        <a:xfrm>
          <a:off x="9404427" y="13529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15356</xdr:rowOff>
    </xdr:from>
    <xdr:to>
      <xdr:col>12</xdr:col>
      <xdr:colOff>561975</xdr:colOff>
      <xdr:row>78</xdr:row>
      <xdr:rowOff>116956</xdr:rowOff>
    </xdr:to>
    <xdr:sp macro="" textlink="">
      <xdr:nvSpPr>
        <xdr:cNvPr id="427" name="円/楕円 426"/>
        <xdr:cNvSpPr/>
      </xdr:nvSpPr>
      <xdr:spPr>
        <a:xfrm>
          <a:off x="8699500" y="1338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108083</xdr:rowOff>
    </xdr:from>
    <xdr:ext cx="534377" cy="259045"/>
    <xdr:sp macro="" textlink="">
      <xdr:nvSpPr>
        <xdr:cNvPr id="428" name="テキスト ボックス 427"/>
        <xdr:cNvSpPr txBox="1"/>
      </xdr:nvSpPr>
      <xdr:spPr>
        <a:xfrm>
          <a:off x="8483111" y="1348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150116</xdr:rowOff>
    </xdr:from>
    <xdr:to>
      <xdr:col>11</xdr:col>
      <xdr:colOff>358775</xdr:colOff>
      <xdr:row>79</xdr:row>
      <xdr:rowOff>80266</xdr:rowOff>
    </xdr:to>
    <xdr:sp macro="" textlink="">
      <xdr:nvSpPr>
        <xdr:cNvPr id="429" name="円/楕円 428"/>
        <xdr:cNvSpPr/>
      </xdr:nvSpPr>
      <xdr:spPr>
        <a:xfrm>
          <a:off x="7810500" y="1352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71393</xdr:rowOff>
    </xdr:from>
    <xdr:ext cx="469744" cy="259045"/>
    <xdr:sp macro="" textlink="">
      <xdr:nvSpPr>
        <xdr:cNvPr id="430" name="テキスト ボックス 429"/>
        <xdr:cNvSpPr txBox="1"/>
      </xdr:nvSpPr>
      <xdr:spPr>
        <a:xfrm>
          <a:off x="7626427" y="13615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4,251</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40</xdr:rowOff>
    </xdr:from>
    <xdr:to>
      <xdr:col>10</xdr:col>
      <xdr:colOff>155575</xdr:colOff>
      <xdr:row>79</xdr:row>
      <xdr:rowOff>101640</xdr:rowOff>
    </xdr:to>
    <xdr:sp macro="" textlink="">
      <xdr:nvSpPr>
        <xdr:cNvPr id="431" name="円/楕円 430"/>
        <xdr:cNvSpPr/>
      </xdr:nvSpPr>
      <xdr:spPr>
        <a:xfrm>
          <a:off x="6921500" y="135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92767</xdr:rowOff>
    </xdr:from>
    <xdr:ext cx="469744" cy="259045"/>
    <xdr:sp macro="" textlink="">
      <xdr:nvSpPr>
        <xdr:cNvPr id="432" name="テキスト ボックス 431"/>
        <xdr:cNvSpPr txBox="1"/>
      </xdr:nvSpPr>
      <xdr:spPr>
        <a:xfrm>
          <a:off x="6737427" y="1363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42962</xdr:rowOff>
    </xdr:from>
    <xdr:to>
      <xdr:col>15</xdr:col>
      <xdr:colOff>180340</xdr:colOff>
      <xdr:row>98</xdr:row>
      <xdr:rowOff>84931</xdr:rowOff>
    </xdr:to>
    <xdr:cxnSp macro="">
      <xdr:nvCxnSpPr>
        <xdr:cNvPr id="454" name="直線コネクタ 453"/>
        <xdr:cNvCxnSpPr/>
      </xdr:nvCxnSpPr>
      <xdr:spPr>
        <a:xfrm flipV="1">
          <a:off x="10475595" y="15473462"/>
          <a:ext cx="1270" cy="141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88758</xdr:rowOff>
    </xdr:from>
    <xdr:ext cx="534377" cy="259045"/>
    <xdr:sp macro="" textlink="">
      <xdr:nvSpPr>
        <xdr:cNvPr id="455" name="土木費最小値テキスト"/>
        <xdr:cNvSpPr txBox="1"/>
      </xdr:nvSpPr>
      <xdr:spPr>
        <a:xfrm>
          <a:off x="10528300" y="168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11,979</a:t>
          </a:r>
          <a:endParaRPr kumimoji="1" lang="ja-JP" altLang="en-US" sz="1000" b="1">
            <a:latin typeface="ＭＳ Ｐゴシック"/>
          </a:endParaRPr>
        </a:p>
      </xdr:txBody>
    </xdr:sp>
    <xdr:clientData/>
  </xdr:oneCellAnchor>
  <xdr:twoCellAnchor>
    <xdr:from>
      <xdr:col>15</xdr:col>
      <xdr:colOff>92075</xdr:colOff>
      <xdr:row>98</xdr:row>
      <xdr:rowOff>84931</xdr:rowOff>
    </xdr:from>
    <xdr:to>
      <xdr:col>15</xdr:col>
      <xdr:colOff>269875</xdr:colOff>
      <xdr:row>98</xdr:row>
      <xdr:rowOff>84931</xdr:rowOff>
    </xdr:to>
    <xdr:cxnSp macro="">
      <xdr:nvCxnSpPr>
        <xdr:cNvPr id="456" name="直線コネクタ 455"/>
        <xdr:cNvCxnSpPr/>
      </xdr:nvCxnSpPr>
      <xdr:spPr>
        <a:xfrm>
          <a:off x="10388600" y="1688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161089</xdr:rowOff>
    </xdr:from>
    <xdr:ext cx="599010" cy="259045"/>
    <xdr:sp macro="" textlink="">
      <xdr:nvSpPr>
        <xdr:cNvPr id="457" name="土木費最大値テキスト"/>
        <xdr:cNvSpPr txBox="1"/>
      </xdr:nvSpPr>
      <xdr:spPr>
        <a:xfrm>
          <a:off x="10528300" y="1524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321,159</a:t>
          </a:r>
          <a:endParaRPr kumimoji="1" lang="ja-JP" altLang="en-US" sz="1000" b="1">
            <a:latin typeface="ＭＳ Ｐゴシック"/>
          </a:endParaRPr>
        </a:p>
      </xdr:txBody>
    </xdr:sp>
    <xdr:clientData/>
  </xdr:oneCellAnchor>
  <xdr:twoCellAnchor>
    <xdr:from>
      <xdr:col>15</xdr:col>
      <xdr:colOff>92075</xdr:colOff>
      <xdr:row>90</xdr:row>
      <xdr:rowOff>42962</xdr:rowOff>
    </xdr:from>
    <xdr:to>
      <xdr:col>15</xdr:col>
      <xdr:colOff>269875</xdr:colOff>
      <xdr:row>90</xdr:row>
      <xdr:rowOff>42962</xdr:rowOff>
    </xdr:to>
    <xdr:cxnSp macro="">
      <xdr:nvCxnSpPr>
        <xdr:cNvPr id="458" name="直線コネクタ 457"/>
        <xdr:cNvCxnSpPr/>
      </xdr:nvCxnSpPr>
      <xdr:spPr>
        <a:xfrm>
          <a:off x="10388600" y="154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144431</xdr:rowOff>
    </xdr:from>
    <xdr:to>
      <xdr:col>15</xdr:col>
      <xdr:colOff>180975</xdr:colOff>
      <xdr:row>97</xdr:row>
      <xdr:rowOff>57235</xdr:rowOff>
    </xdr:to>
    <xdr:cxnSp macro="">
      <xdr:nvCxnSpPr>
        <xdr:cNvPr id="459" name="直線コネクタ 458"/>
        <xdr:cNvCxnSpPr/>
      </xdr:nvCxnSpPr>
      <xdr:spPr>
        <a:xfrm flipV="1">
          <a:off x="9639300" y="16603631"/>
          <a:ext cx="838200" cy="8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97682</xdr:rowOff>
    </xdr:from>
    <xdr:ext cx="534377" cy="259045"/>
    <xdr:sp macro="" textlink="">
      <xdr:nvSpPr>
        <xdr:cNvPr id="460" name="土木費平均値テキスト"/>
        <xdr:cNvSpPr txBox="1"/>
      </xdr:nvSpPr>
      <xdr:spPr>
        <a:xfrm>
          <a:off x="10528300" y="16385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74805</xdr:rowOff>
    </xdr:from>
    <xdr:to>
      <xdr:col>15</xdr:col>
      <xdr:colOff>231775</xdr:colOff>
      <xdr:row>97</xdr:row>
      <xdr:rowOff>4955</xdr:rowOff>
    </xdr:to>
    <xdr:sp macro="" textlink="">
      <xdr:nvSpPr>
        <xdr:cNvPr id="461" name="フローチャート : 判断 460"/>
        <xdr:cNvSpPr/>
      </xdr:nvSpPr>
      <xdr:spPr>
        <a:xfrm>
          <a:off x="104267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57235</xdr:rowOff>
    </xdr:from>
    <xdr:to>
      <xdr:col>14</xdr:col>
      <xdr:colOff>28575</xdr:colOff>
      <xdr:row>97</xdr:row>
      <xdr:rowOff>74234</xdr:rowOff>
    </xdr:to>
    <xdr:cxnSp macro="">
      <xdr:nvCxnSpPr>
        <xdr:cNvPr id="462" name="直線コネクタ 461"/>
        <xdr:cNvCxnSpPr/>
      </xdr:nvCxnSpPr>
      <xdr:spPr>
        <a:xfrm flipV="1">
          <a:off x="8750300" y="16687885"/>
          <a:ext cx="889000" cy="1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97633</xdr:rowOff>
    </xdr:from>
    <xdr:to>
      <xdr:col>14</xdr:col>
      <xdr:colOff>79375</xdr:colOff>
      <xdr:row>97</xdr:row>
      <xdr:rowOff>27783</xdr:rowOff>
    </xdr:to>
    <xdr:sp macro="" textlink="">
      <xdr:nvSpPr>
        <xdr:cNvPr id="463" name="フローチャート : 判断 462"/>
        <xdr:cNvSpPr/>
      </xdr:nvSpPr>
      <xdr:spPr>
        <a:xfrm>
          <a:off x="9588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44310</xdr:rowOff>
    </xdr:from>
    <xdr:ext cx="534377" cy="259045"/>
    <xdr:sp macro="" textlink="">
      <xdr:nvSpPr>
        <xdr:cNvPr id="464" name="テキスト ボックス 463"/>
        <xdr:cNvSpPr txBox="1"/>
      </xdr:nvSpPr>
      <xdr:spPr>
        <a:xfrm>
          <a:off x="9372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74234</xdr:rowOff>
    </xdr:from>
    <xdr:to>
      <xdr:col>12</xdr:col>
      <xdr:colOff>511175</xdr:colOff>
      <xdr:row>97</xdr:row>
      <xdr:rowOff>117901</xdr:rowOff>
    </xdr:to>
    <xdr:cxnSp macro="">
      <xdr:nvCxnSpPr>
        <xdr:cNvPr id="465" name="直線コネクタ 464"/>
        <xdr:cNvCxnSpPr/>
      </xdr:nvCxnSpPr>
      <xdr:spPr>
        <a:xfrm flipV="1">
          <a:off x="7861300" y="16704884"/>
          <a:ext cx="889000" cy="4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90390</xdr:rowOff>
    </xdr:from>
    <xdr:to>
      <xdr:col>12</xdr:col>
      <xdr:colOff>561975</xdr:colOff>
      <xdr:row>97</xdr:row>
      <xdr:rowOff>20540</xdr:rowOff>
    </xdr:to>
    <xdr:sp macro="" textlink="">
      <xdr:nvSpPr>
        <xdr:cNvPr id="466" name="フローチャート : 判断 465"/>
        <xdr:cNvSpPr/>
      </xdr:nvSpPr>
      <xdr:spPr>
        <a:xfrm>
          <a:off x="8699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37067</xdr:rowOff>
    </xdr:from>
    <xdr:ext cx="534377" cy="259045"/>
    <xdr:sp macro="" textlink="">
      <xdr:nvSpPr>
        <xdr:cNvPr id="467" name="テキスト ボックス 466"/>
        <xdr:cNvSpPr txBox="1"/>
      </xdr:nvSpPr>
      <xdr:spPr>
        <a:xfrm>
          <a:off x="8483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107934</xdr:rowOff>
    </xdr:from>
    <xdr:to>
      <xdr:col>11</xdr:col>
      <xdr:colOff>307975</xdr:colOff>
      <xdr:row>97</xdr:row>
      <xdr:rowOff>117901</xdr:rowOff>
    </xdr:to>
    <xdr:cxnSp macro="">
      <xdr:nvCxnSpPr>
        <xdr:cNvPr id="468" name="直線コネクタ 467"/>
        <xdr:cNvCxnSpPr/>
      </xdr:nvCxnSpPr>
      <xdr:spPr>
        <a:xfrm>
          <a:off x="6972300" y="16738584"/>
          <a:ext cx="889000" cy="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86189</xdr:rowOff>
    </xdr:from>
    <xdr:to>
      <xdr:col>11</xdr:col>
      <xdr:colOff>358775</xdr:colOff>
      <xdr:row>97</xdr:row>
      <xdr:rowOff>16339</xdr:rowOff>
    </xdr:to>
    <xdr:sp macro="" textlink="">
      <xdr:nvSpPr>
        <xdr:cNvPr id="469" name="フローチャート : 判断 468"/>
        <xdr:cNvSpPr/>
      </xdr:nvSpPr>
      <xdr:spPr>
        <a:xfrm>
          <a:off x="7810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32866</xdr:rowOff>
    </xdr:from>
    <xdr:ext cx="534377" cy="259045"/>
    <xdr:sp macro="" textlink="">
      <xdr:nvSpPr>
        <xdr:cNvPr id="470" name="テキスト ボックス 469"/>
        <xdr:cNvSpPr txBox="1"/>
      </xdr:nvSpPr>
      <xdr:spPr>
        <a:xfrm>
          <a:off x="7594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139032</xdr:rowOff>
    </xdr:from>
    <xdr:to>
      <xdr:col>10</xdr:col>
      <xdr:colOff>155575</xdr:colOff>
      <xdr:row>97</xdr:row>
      <xdr:rowOff>69182</xdr:rowOff>
    </xdr:to>
    <xdr:sp macro="" textlink="">
      <xdr:nvSpPr>
        <xdr:cNvPr id="471" name="フローチャート : 判断 470"/>
        <xdr:cNvSpPr/>
      </xdr:nvSpPr>
      <xdr:spPr>
        <a:xfrm>
          <a:off x="6921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85709</xdr:rowOff>
    </xdr:from>
    <xdr:ext cx="534377" cy="259045"/>
    <xdr:sp macro="" textlink="">
      <xdr:nvSpPr>
        <xdr:cNvPr id="472" name="テキスト ボックス 471"/>
        <xdr:cNvSpPr txBox="1"/>
      </xdr:nvSpPr>
      <xdr:spPr>
        <a:xfrm>
          <a:off x="6705111" y="163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93631</xdr:rowOff>
    </xdr:from>
    <xdr:to>
      <xdr:col>15</xdr:col>
      <xdr:colOff>231775</xdr:colOff>
      <xdr:row>97</xdr:row>
      <xdr:rowOff>23781</xdr:rowOff>
    </xdr:to>
    <xdr:sp macro="" textlink="">
      <xdr:nvSpPr>
        <xdr:cNvPr id="478" name="円/楕円 477"/>
        <xdr:cNvSpPr/>
      </xdr:nvSpPr>
      <xdr:spPr>
        <a:xfrm>
          <a:off x="10426700" y="1655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72058</xdr:rowOff>
    </xdr:from>
    <xdr:ext cx="534377" cy="259045"/>
    <xdr:sp macro="" textlink="">
      <xdr:nvSpPr>
        <xdr:cNvPr id="479" name="土木費該当値テキスト"/>
        <xdr:cNvSpPr txBox="1"/>
      </xdr:nvSpPr>
      <xdr:spPr>
        <a:xfrm>
          <a:off x="10528300" y="1653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73,965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6435</xdr:rowOff>
    </xdr:from>
    <xdr:to>
      <xdr:col>14</xdr:col>
      <xdr:colOff>79375</xdr:colOff>
      <xdr:row>97</xdr:row>
      <xdr:rowOff>108035</xdr:rowOff>
    </xdr:to>
    <xdr:sp macro="" textlink="">
      <xdr:nvSpPr>
        <xdr:cNvPr id="480" name="円/楕円 479"/>
        <xdr:cNvSpPr/>
      </xdr:nvSpPr>
      <xdr:spPr>
        <a:xfrm>
          <a:off x="9588500" y="1663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99162</xdr:rowOff>
    </xdr:from>
    <xdr:ext cx="534377" cy="259045"/>
    <xdr:sp macro="" textlink="">
      <xdr:nvSpPr>
        <xdr:cNvPr id="481" name="テキスト ボックス 480"/>
        <xdr:cNvSpPr txBox="1"/>
      </xdr:nvSpPr>
      <xdr:spPr>
        <a:xfrm>
          <a:off x="9372111" y="1672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55,537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23434</xdr:rowOff>
    </xdr:from>
    <xdr:to>
      <xdr:col>12</xdr:col>
      <xdr:colOff>561975</xdr:colOff>
      <xdr:row>97</xdr:row>
      <xdr:rowOff>125034</xdr:rowOff>
    </xdr:to>
    <xdr:sp macro="" textlink="">
      <xdr:nvSpPr>
        <xdr:cNvPr id="482" name="円/楕円 481"/>
        <xdr:cNvSpPr/>
      </xdr:nvSpPr>
      <xdr:spPr>
        <a:xfrm>
          <a:off x="8699500" y="1665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116161</xdr:rowOff>
    </xdr:from>
    <xdr:ext cx="534377" cy="259045"/>
    <xdr:sp macro="" textlink="">
      <xdr:nvSpPr>
        <xdr:cNvPr id="483" name="テキスト ボックス 482"/>
        <xdr:cNvSpPr txBox="1"/>
      </xdr:nvSpPr>
      <xdr:spPr>
        <a:xfrm>
          <a:off x="8483111" y="1674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51,819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67101</xdr:rowOff>
    </xdr:from>
    <xdr:to>
      <xdr:col>11</xdr:col>
      <xdr:colOff>358775</xdr:colOff>
      <xdr:row>97</xdr:row>
      <xdr:rowOff>168701</xdr:rowOff>
    </xdr:to>
    <xdr:sp macro="" textlink="">
      <xdr:nvSpPr>
        <xdr:cNvPr id="484" name="円/楕円 483"/>
        <xdr:cNvSpPr/>
      </xdr:nvSpPr>
      <xdr:spPr>
        <a:xfrm>
          <a:off x="7810500" y="1669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159828</xdr:rowOff>
    </xdr:from>
    <xdr:ext cx="534377" cy="259045"/>
    <xdr:sp macro="" textlink="">
      <xdr:nvSpPr>
        <xdr:cNvPr id="485" name="テキスト ボックス 484"/>
        <xdr:cNvSpPr txBox="1"/>
      </xdr:nvSpPr>
      <xdr:spPr>
        <a:xfrm>
          <a:off x="7594111" y="1679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42,268</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57134</xdr:rowOff>
    </xdr:from>
    <xdr:to>
      <xdr:col>10</xdr:col>
      <xdr:colOff>155575</xdr:colOff>
      <xdr:row>97</xdr:row>
      <xdr:rowOff>158734</xdr:rowOff>
    </xdr:to>
    <xdr:sp macro="" textlink="">
      <xdr:nvSpPr>
        <xdr:cNvPr id="486" name="円/楕円 485"/>
        <xdr:cNvSpPr/>
      </xdr:nvSpPr>
      <xdr:spPr>
        <a:xfrm>
          <a:off x="6921500" y="1668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149861</xdr:rowOff>
    </xdr:from>
    <xdr:ext cx="534377" cy="259045"/>
    <xdr:sp macro="" textlink="">
      <xdr:nvSpPr>
        <xdr:cNvPr id="487" name="テキスト ボックス 486"/>
        <xdr:cNvSpPr txBox="1"/>
      </xdr:nvSpPr>
      <xdr:spPr>
        <a:xfrm>
          <a:off x="6705111" y="1678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44,448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86894</xdr:rowOff>
    </xdr:from>
    <xdr:to>
      <xdr:col>23</xdr:col>
      <xdr:colOff>516889</xdr:colOff>
      <xdr:row>39</xdr:row>
      <xdr:rowOff>36647</xdr:rowOff>
    </xdr:to>
    <xdr:cxnSp macro="">
      <xdr:nvCxnSpPr>
        <xdr:cNvPr id="510" name="直線コネクタ 509"/>
        <xdr:cNvCxnSpPr/>
      </xdr:nvCxnSpPr>
      <xdr:spPr>
        <a:xfrm flipV="1">
          <a:off x="16317595" y="5401844"/>
          <a:ext cx="1269" cy="132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40474</xdr:rowOff>
    </xdr:from>
    <xdr:ext cx="534377" cy="259045"/>
    <xdr:sp macro="" textlink="">
      <xdr:nvSpPr>
        <xdr:cNvPr id="511" name="消防費最小値テキスト"/>
        <xdr:cNvSpPr txBox="1"/>
      </xdr:nvSpPr>
      <xdr:spPr>
        <a:xfrm>
          <a:off x="16370300" y="672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17,008</a:t>
          </a:r>
          <a:endParaRPr kumimoji="1" lang="ja-JP" altLang="en-US" sz="1000" b="1">
            <a:latin typeface="ＭＳ Ｐゴシック"/>
          </a:endParaRPr>
        </a:p>
      </xdr:txBody>
    </xdr:sp>
    <xdr:clientData/>
  </xdr:oneCellAnchor>
  <xdr:twoCellAnchor>
    <xdr:from>
      <xdr:col>23</xdr:col>
      <xdr:colOff>428625</xdr:colOff>
      <xdr:row>39</xdr:row>
      <xdr:rowOff>36647</xdr:rowOff>
    </xdr:from>
    <xdr:to>
      <xdr:col>23</xdr:col>
      <xdr:colOff>606425</xdr:colOff>
      <xdr:row>39</xdr:row>
      <xdr:rowOff>36647</xdr:rowOff>
    </xdr:to>
    <xdr:cxnSp macro="">
      <xdr:nvCxnSpPr>
        <xdr:cNvPr id="512" name="直線コネクタ 511"/>
        <xdr:cNvCxnSpPr/>
      </xdr:nvCxnSpPr>
      <xdr:spPr>
        <a:xfrm>
          <a:off x="16230600" y="672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33571</xdr:rowOff>
    </xdr:from>
    <xdr:ext cx="534377" cy="259045"/>
    <xdr:sp macro="" textlink="">
      <xdr:nvSpPr>
        <xdr:cNvPr id="513" name="消防費最大値テキスト"/>
        <xdr:cNvSpPr txBox="1"/>
      </xdr:nvSpPr>
      <xdr:spPr>
        <a:xfrm>
          <a:off x="16370300" y="51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74,810</a:t>
          </a:r>
          <a:endParaRPr kumimoji="1" lang="ja-JP" altLang="en-US" sz="1000" b="1">
            <a:latin typeface="ＭＳ Ｐゴシック"/>
          </a:endParaRPr>
        </a:p>
      </xdr:txBody>
    </xdr:sp>
    <xdr:clientData/>
  </xdr:oneCellAnchor>
  <xdr:twoCellAnchor>
    <xdr:from>
      <xdr:col>23</xdr:col>
      <xdr:colOff>428625</xdr:colOff>
      <xdr:row>31</xdr:row>
      <xdr:rowOff>86894</xdr:rowOff>
    </xdr:from>
    <xdr:to>
      <xdr:col>23</xdr:col>
      <xdr:colOff>606425</xdr:colOff>
      <xdr:row>31</xdr:row>
      <xdr:rowOff>86894</xdr:rowOff>
    </xdr:to>
    <xdr:cxnSp macro="">
      <xdr:nvCxnSpPr>
        <xdr:cNvPr id="514" name="直線コネクタ 513"/>
        <xdr:cNvCxnSpPr/>
      </xdr:nvCxnSpPr>
      <xdr:spPr>
        <a:xfrm>
          <a:off x="16230600" y="54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70526</xdr:rowOff>
    </xdr:from>
    <xdr:to>
      <xdr:col>23</xdr:col>
      <xdr:colOff>517525</xdr:colOff>
      <xdr:row>38</xdr:row>
      <xdr:rowOff>116063</xdr:rowOff>
    </xdr:to>
    <xdr:cxnSp macro="">
      <xdr:nvCxnSpPr>
        <xdr:cNvPr id="515" name="直線コネクタ 514"/>
        <xdr:cNvCxnSpPr/>
      </xdr:nvCxnSpPr>
      <xdr:spPr>
        <a:xfrm flipV="1">
          <a:off x="15481300" y="6585626"/>
          <a:ext cx="838200" cy="4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123001</xdr:rowOff>
    </xdr:from>
    <xdr:ext cx="534377" cy="259045"/>
    <xdr:sp macro="" textlink="">
      <xdr:nvSpPr>
        <xdr:cNvPr id="516" name="消防費平均値テキスト"/>
        <xdr:cNvSpPr txBox="1"/>
      </xdr:nvSpPr>
      <xdr:spPr>
        <a:xfrm>
          <a:off x="16370300" y="612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100124</xdr:rowOff>
    </xdr:from>
    <xdr:to>
      <xdr:col>23</xdr:col>
      <xdr:colOff>568325</xdr:colOff>
      <xdr:row>37</xdr:row>
      <xdr:rowOff>30274</xdr:rowOff>
    </xdr:to>
    <xdr:sp macro="" textlink="">
      <xdr:nvSpPr>
        <xdr:cNvPr id="517" name="フローチャート : 判断 516"/>
        <xdr:cNvSpPr/>
      </xdr:nvSpPr>
      <xdr:spPr>
        <a:xfrm>
          <a:off x="162687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85956</xdr:rowOff>
    </xdr:from>
    <xdr:to>
      <xdr:col>22</xdr:col>
      <xdr:colOff>365125</xdr:colOff>
      <xdr:row>38</xdr:row>
      <xdr:rowOff>116063</xdr:rowOff>
    </xdr:to>
    <xdr:cxnSp macro="">
      <xdr:nvCxnSpPr>
        <xdr:cNvPr id="518" name="直線コネクタ 517"/>
        <xdr:cNvCxnSpPr/>
      </xdr:nvCxnSpPr>
      <xdr:spPr>
        <a:xfrm>
          <a:off x="14592300" y="6601056"/>
          <a:ext cx="889000" cy="3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169710</xdr:rowOff>
    </xdr:from>
    <xdr:to>
      <xdr:col>22</xdr:col>
      <xdr:colOff>415925</xdr:colOff>
      <xdr:row>36</xdr:row>
      <xdr:rowOff>99860</xdr:rowOff>
    </xdr:to>
    <xdr:sp macro="" textlink="">
      <xdr:nvSpPr>
        <xdr:cNvPr id="519" name="フローチャート : 判断 518"/>
        <xdr:cNvSpPr/>
      </xdr:nvSpPr>
      <xdr:spPr>
        <a:xfrm>
          <a:off x="15430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116387</xdr:rowOff>
    </xdr:from>
    <xdr:ext cx="534377" cy="259045"/>
    <xdr:sp macro="" textlink="">
      <xdr:nvSpPr>
        <xdr:cNvPr id="520" name="テキスト ボックス 519"/>
        <xdr:cNvSpPr txBox="1"/>
      </xdr:nvSpPr>
      <xdr:spPr>
        <a:xfrm>
          <a:off x="15214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85956</xdr:rowOff>
    </xdr:from>
    <xdr:to>
      <xdr:col>21</xdr:col>
      <xdr:colOff>161925</xdr:colOff>
      <xdr:row>38</xdr:row>
      <xdr:rowOff>129436</xdr:rowOff>
    </xdr:to>
    <xdr:cxnSp macro="">
      <xdr:nvCxnSpPr>
        <xdr:cNvPr id="521" name="直線コネクタ 520"/>
        <xdr:cNvCxnSpPr/>
      </xdr:nvCxnSpPr>
      <xdr:spPr>
        <a:xfrm flipV="1">
          <a:off x="13703300" y="6601056"/>
          <a:ext cx="889000" cy="4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117909</xdr:rowOff>
    </xdr:from>
    <xdr:to>
      <xdr:col>21</xdr:col>
      <xdr:colOff>212725</xdr:colOff>
      <xdr:row>37</xdr:row>
      <xdr:rowOff>48059</xdr:rowOff>
    </xdr:to>
    <xdr:sp macro="" textlink="">
      <xdr:nvSpPr>
        <xdr:cNvPr id="522" name="フローチャート : 判断 521"/>
        <xdr:cNvSpPr/>
      </xdr:nvSpPr>
      <xdr:spPr>
        <a:xfrm>
          <a:off x="14541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64586</xdr:rowOff>
    </xdr:from>
    <xdr:ext cx="534377" cy="259045"/>
    <xdr:sp macro="" textlink="">
      <xdr:nvSpPr>
        <xdr:cNvPr id="523" name="テキスト ボックス 522"/>
        <xdr:cNvSpPr txBox="1"/>
      </xdr:nvSpPr>
      <xdr:spPr>
        <a:xfrm>
          <a:off x="14325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129436</xdr:rowOff>
    </xdr:from>
    <xdr:to>
      <xdr:col>19</xdr:col>
      <xdr:colOff>644525</xdr:colOff>
      <xdr:row>38</xdr:row>
      <xdr:rowOff>139860</xdr:rowOff>
    </xdr:to>
    <xdr:cxnSp macro="">
      <xdr:nvCxnSpPr>
        <xdr:cNvPr id="524" name="直線コネクタ 523"/>
        <xdr:cNvCxnSpPr/>
      </xdr:nvCxnSpPr>
      <xdr:spPr>
        <a:xfrm flipV="1">
          <a:off x="12814300" y="6644536"/>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136723</xdr:rowOff>
    </xdr:from>
    <xdr:to>
      <xdr:col>20</xdr:col>
      <xdr:colOff>9525</xdr:colOff>
      <xdr:row>37</xdr:row>
      <xdr:rowOff>66873</xdr:rowOff>
    </xdr:to>
    <xdr:sp macro="" textlink="">
      <xdr:nvSpPr>
        <xdr:cNvPr id="525" name="フローチャート : 判断 524"/>
        <xdr:cNvSpPr/>
      </xdr:nvSpPr>
      <xdr:spPr>
        <a:xfrm>
          <a:off x="13652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83400</xdr:rowOff>
    </xdr:from>
    <xdr:ext cx="534377" cy="259045"/>
    <xdr:sp macro="" textlink="">
      <xdr:nvSpPr>
        <xdr:cNvPr id="526" name="テキスト ボックス 525"/>
        <xdr:cNvSpPr txBox="1"/>
      </xdr:nvSpPr>
      <xdr:spPr>
        <a:xfrm>
          <a:off x="13436111" y="608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16251</xdr:rowOff>
    </xdr:from>
    <xdr:to>
      <xdr:col>18</xdr:col>
      <xdr:colOff>492125</xdr:colOff>
      <xdr:row>37</xdr:row>
      <xdr:rowOff>117851</xdr:rowOff>
    </xdr:to>
    <xdr:sp macro="" textlink="">
      <xdr:nvSpPr>
        <xdr:cNvPr id="527" name="フローチャート : 判断 526"/>
        <xdr:cNvSpPr/>
      </xdr:nvSpPr>
      <xdr:spPr>
        <a:xfrm>
          <a:off x="12763500" y="63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134378</xdr:rowOff>
    </xdr:from>
    <xdr:ext cx="534377" cy="259045"/>
    <xdr:sp macro="" textlink="">
      <xdr:nvSpPr>
        <xdr:cNvPr id="528" name="テキスト ボックス 527"/>
        <xdr:cNvSpPr txBox="1"/>
      </xdr:nvSpPr>
      <xdr:spPr>
        <a:xfrm>
          <a:off x="12547111" y="613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19726</xdr:rowOff>
    </xdr:from>
    <xdr:to>
      <xdr:col>23</xdr:col>
      <xdr:colOff>568325</xdr:colOff>
      <xdr:row>38</xdr:row>
      <xdr:rowOff>121326</xdr:rowOff>
    </xdr:to>
    <xdr:sp macro="" textlink="">
      <xdr:nvSpPr>
        <xdr:cNvPr id="534" name="円/楕円 533"/>
        <xdr:cNvSpPr/>
      </xdr:nvSpPr>
      <xdr:spPr>
        <a:xfrm>
          <a:off x="16268700" y="653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169603</xdr:rowOff>
    </xdr:from>
    <xdr:ext cx="534377" cy="259045"/>
    <xdr:sp macro="" textlink="">
      <xdr:nvSpPr>
        <xdr:cNvPr id="535" name="消防費該当値テキスト"/>
        <xdr:cNvSpPr txBox="1"/>
      </xdr:nvSpPr>
      <xdr:spPr>
        <a:xfrm>
          <a:off x="16370300" y="651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23,026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65263</xdr:rowOff>
    </xdr:from>
    <xdr:to>
      <xdr:col>22</xdr:col>
      <xdr:colOff>415925</xdr:colOff>
      <xdr:row>38</xdr:row>
      <xdr:rowOff>166863</xdr:rowOff>
    </xdr:to>
    <xdr:sp macro="" textlink="">
      <xdr:nvSpPr>
        <xdr:cNvPr id="536" name="円/楕円 535"/>
        <xdr:cNvSpPr/>
      </xdr:nvSpPr>
      <xdr:spPr>
        <a:xfrm>
          <a:off x="15430500" y="658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157990</xdr:rowOff>
    </xdr:from>
    <xdr:ext cx="534377" cy="259045"/>
    <xdr:sp macro="" textlink="">
      <xdr:nvSpPr>
        <xdr:cNvPr id="537" name="テキスト ボックス 536"/>
        <xdr:cNvSpPr txBox="1"/>
      </xdr:nvSpPr>
      <xdr:spPr>
        <a:xfrm>
          <a:off x="15214111" y="667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21,034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35156</xdr:rowOff>
    </xdr:from>
    <xdr:to>
      <xdr:col>21</xdr:col>
      <xdr:colOff>212725</xdr:colOff>
      <xdr:row>38</xdr:row>
      <xdr:rowOff>136756</xdr:rowOff>
    </xdr:to>
    <xdr:sp macro="" textlink="">
      <xdr:nvSpPr>
        <xdr:cNvPr id="538" name="円/楕円 537"/>
        <xdr:cNvSpPr/>
      </xdr:nvSpPr>
      <xdr:spPr>
        <a:xfrm>
          <a:off x="14541500" y="655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127883</xdr:rowOff>
    </xdr:from>
    <xdr:ext cx="534377" cy="259045"/>
    <xdr:sp macro="" textlink="">
      <xdr:nvSpPr>
        <xdr:cNvPr id="539" name="テキスト ボックス 538"/>
        <xdr:cNvSpPr txBox="1"/>
      </xdr:nvSpPr>
      <xdr:spPr>
        <a:xfrm>
          <a:off x="14325111" y="664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22,351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78636</xdr:rowOff>
    </xdr:from>
    <xdr:to>
      <xdr:col>20</xdr:col>
      <xdr:colOff>9525</xdr:colOff>
      <xdr:row>39</xdr:row>
      <xdr:rowOff>8786</xdr:rowOff>
    </xdr:to>
    <xdr:sp macro="" textlink="">
      <xdr:nvSpPr>
        <xdr:cNvPr id="540" name="円/楕円 539"/>
        <xdr:cNvSpPr/>
      </xdr:nvSpPr>
      <xdr:spPr>
        <a:xfrm>
          <a:off x="13652500" y="659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171363</xdr:rowOff>
    </xdr:from>
    <xdr:ext cx="534377" cy="259045"/>
    <xdr:sp macro="" textlink="">
      <xdr:nvSpPr>
        <xdr:cNvPr id="541" name="テキスト ボックス 540"/>
        <xdr:cNvSpPr txBox="1"/>
      </xdr:nvSpPr>
      <xdr:spPr>
        <a:xfrm>
          <a:off x="13436111" y="668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20,449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89060</xdr:rowOff>
    </xdr:from>
    <xdr:to>
      <xdr:col>18</xdr:col>
      <xdr:colOff>492125</xdr:colOff>
      <xdr:row>39</xdr:row>
      <xdr:rowOff>19210</xdr:rowOff>
    </xdr:to>
    <xdr:sp macro="" textlink="">
      <xdr:nvSpPr>
        <xdr:cNvPr id="542" name="円/楕円 541"/>
        <xdr:cNvSpPr/>
      </xdr:nvSpPr>
      <xdr:spPr>
        <a:xfrm>
          <a:off x="12763500" y="66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10337</xdr:rowOff>
    </xdr:from>
    <xdr:ext cx="534377" cy="259045"/>
    <xdr:sp macro="" textlink="">
      <xdr:nvSpPr>
        <xdr:cNvPr id="543" name="テキスト ボックス 542"/>
        <xdr:cNvSpPr txBox="1"/>
      </xdr:nvSpPr>
      <xdr:spPr>
        <a:xfrm>
          <a:off x="12547111" y="669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19,993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5" name="テキスト ボックス 55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159099</xdr:rowOff>
    </xdr:from>
    <xdr:to>
      <xdr:col>23</xdr:col>
      <xdr:colOff>516889</xdr:colOff>
      <xdr:row>58</xdr:row>
      <xdr:rowOff>2709</xdr:rowOff>
    </xdr:to>
    <xdr:cxnSp macro="">
      <xdr:nvCxnSpPr>
        <xdr:cNvPr id="565" name="直線コネクタ 564"/>
        <xdr:cNvCxnSpPr/>
      </xdr:nvCxnSpPr>
      <xdr:spPr>
        <a:xfrm flipV="1">
          <a:off x="16317595" y="8903049"/>
          <a:ext cx="1269" cy="104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6536</xdr:rowOff>
    </xdr:from>
    <xdr:ext cx="534377" cy="259045"/>
    <xdr:sp macro="" textlink="">
      <xdr:nvSpPr>
        <xdr:cNvPr id="566" name="教育費最小値テキスト"/>
        <xdr:cNvSpPr txBox="1"/>
      </xdr:nvSpPr>
      <xdr:spPr>
        <a:xfrm>
          <a:off x="16370300" y="99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29,963</a:t>
          </a:r>
          <a:endParaRPr kumimoji="1" lang="ja-JP" altLang="en-US" sz="1000" b="1">
            <a:latin typeface="ＭＳ Ｐゴシック"/>
          </a:endParaRPr>
        </a:p>
      </xdr:txBody>
    </xdr:sp>
    <xdr:clientData/>
  </xdr:oneCellAnchor>
  <xdr:twoCellAnchor>
    <xdr:from>
      <xdr:col>23</xdr:col>
      <xdr:colOff>428625</xdr:colOff>
      <xdr:row>58</xdr:row>
      <xdr:rowOff>2709</xdr:rowOff>
    </xdr:from>
    <xdr:to>
      <xdr:col>23</xdr:col>
      <xdr:colOff>606425</xdr:colOff>
      <xdr:row>58</xdr:row>
      <xdr:rowOff>2709</xdr:rowOff>
    </xdr:to>
    <xdr:cxnSp macro="">
      <xdr:nvCxnSpPr>
        <xdr:cNvPr id="567" name="直線コネクタ 566"/>
        <xdr:cNvCxnSpPr/>
      </xdr:nvCxnSpPr>
      <xdr:spPr>
        <a:xfrm>
          <a:off x="16230600" y="994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105776</xdr:rowOff>
    </xdr:from>
    <xdr:ext cx="599010" cy="259045"/>
    <xdr:sp macro="" textlink="">
      <xdr:nvSpPr>
        <xdr:cNvPr id="568" name="教育費最大値テキスト"/>
        <xdr:cNvSpPr txBox="1"/>
      </xdr:nvSpPr>
      <xdr:spPr>
        <a:xfrm>
          <a:off x="16370300" y="867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258,257</a:t>
          </a:r>
          <a:endParaRPr kumimoji="1" lang="ja-JP" altLang="en-US" sz="1000" b="1">
            <a:latin typeface="ＭＳ Ｐゴシック"/>
          </a:endParaRPr>
        </a:p>
      </xdr:txBody>
    </xdr:sp>
    <xdr:clientData/>
  </xdr:oneCellAnchor>
  <xdr:twoCellAnchor>
    <xdr:from>
      <xdr:col>23</xdr:col>
      <xdr:colOff>428625</xdr:colOff>
      <xdr:row>51</xdr:row>
      <xdr:rowOff>159099</xdr:rowOff>
    </xdr:from>
    <xdr:to>
      <xdr:col>23</xdr:col>
      <xdr:colOff>606425</xdr:colOff>
      <xdr:row>51</xdr:row>
      <xdr:rowOff>159099</xdr:rowOff>
    </xdr:to>
    <xdr:cxnSp macro="">
      <xdr:nvCxnSpPr>
        <xdr:cNvPr id="569" name="直線コネクタ 568"/>
        <xdr:cNvCxnSpPr/>
      </xdr:nvCxnSpPr>
      <xdr:spPr>
        <a:xfrm>
          <a:off x="16230600" y="890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109754</xdr:rowOff>
    </xdr:from>
    <xdr:to>
      <xdr:col>23</xdr:col>
      <xdr:colOff>517525</xdr:colOff>
      <xdr:row>57</xdr:row>
      <xdr:rowOff>114398</xdr:rowOff>
    </xdr:to>
    <xdr:cxnSp macro="">
      <xdr:nvCxnSpPr>
        <xdr:cNvPr id="570" name="直線コネクタ 569"/>
        <xdr:cNvCxnSpPr/>
      </xdr:nvCxnSpPr>
      <xdr:spPr>
        <a:xfrm>
          <a:off x="15481300" y="9882404"/>
          <a:ext cx="838200" cy="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147749</xdr:rowOff>
    </xdr:from>
    <xdr:ext cx="534377" cy="259045"/>
    <xdr:sp macro="" textlink="">
      <xdr:nvSpPr>
        <xdr:cNvPr id="571" name="教育費平均値テキスト"/>
        <xdr:cNvSpPr txBox="1"/>
      </xdr:nvSpPr>
      <xdr:spPr>
        <a:xfrm>
          <a:off x="16370300" y="9577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67,132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124872</xdr:rowOff>
    </xdr:from>
    <xdr:to>
      <xdr:col>23</xdr:col>
      <xdr:colOff>568325</xdr:colOff>
      <xdr:row>57</xdr:row>
      <xdr:rowOff>55022</xdr:rowOff>
    </xdr:to>
    <xdr:sp macro="" textlink="">
      <xdr:nvSpPr>
        <xdr:cNvPr id="572" name="フローチャート : 判断 571"/>
        <xdr:cNvSpPr/>
      </xdr:nvSpPr>
      <xdr:spPr>
        <a:xfrm>
          <a:off x="162687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62538</xdr:rowOff>
    </xdr:from>
    <xdr:to>
      <xdr:col>22</xdr:col>
      <xdr:colOff>365125</xdr:colOff>
      <xdr:row>57</xdr:row>
      <xdr:rowOff>109754</xdr:rowOff>
    </xdr:to>
    <xdr:cxnSp macro="">
      <xdr:nvCxnSpPr>
        <xdr:cNvPr id="573" name="直線コネクタ 572"/>
        <xdr:cNvCxnSpPr/>
      </xdr:nvCxnSpPr>
      <xdr:spPr>
        <a:xfrm>
          <a:off x="14592300" y="9835188"/>
          <a:ext cx="889000" cy="4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113099</xdr:rowOff>
    </xdr:from>
    <xdr:to>
      <xdr:col>22</xdr:col>
      <xdr:colOff>415925</xdr:colOff>
      <xdr:row>57</xdr:row>
      <xdr:rowOff>43249</xdr:rowOff>
    </xdr:to>
    <xdr:sp macro="" textlink="">
      <xdr:nvSpPr>
        <xdr:cNvPr id="574" name="フローチャート : 判断 573"/>
        <xdr:cNvSpPr/>
      </xdr:nvSpPr>
      <xdr:spPr>
        <a:xfrm>
          <a:off x="15430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59776</xdr:rowOff>
    </xdr:from>
    <xdr:ext cx="534377" cy="259045"/>
    <xdr:sp macro="" textlink="">
      <xdr:nvSpPr>
        <xdr:cNvPr id="575" name="テキスト ボックス 574"/>
        <xdr:cNvSpPr txBox="1"/>
      </xdr:nvSpPr>
      <xdr:spPr>
        <a:xfrm>
          <a:off x="15214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62538</xdr:rowOff>
    </xdr:from>
    <xdr:to>
      <xdr:col>21</xdr:col>
      <xdr:colOff>161925</xdr:colOff>
      <xdr:row>57</xdr:row>
      <xdr:rowOff>121841</xdr:rowOff>
    </xdr:to>
    <xdr:cxnSp macro="">
      <xdr:nvCxnSpPr>
        <xdr:cNvPr id="576" name="直線コネクタ 575"/>
        <xdr:cNvCxnSpPr/>
      </xdr:nvCxnSpPr>
      <xdr:spPr>
        <a:xfrm flipV="1">
          <a:off x="13703300" y="9835188"/>
          <a:ext cx="889000" cy="5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90377</xdr:rowOff>
    </xdr:from>
    <xdr:to>
      <xdr:col>21</xdr:col>
      <xdr:colOff>212725</xdr:colOff>
      <xdr:row>57</xdr:row>
      <xdr:rowOff>20527</xdr:rowOff>
    </xdr:to>
    <xdr:sp macro="" textlink="">
      <xdr:nvSpPr>
        <xdr:cNvPr id="577" name="フローチャート : 判断 576"/>
        <xdr:cNvSpPr/>
      </xdr:nvSpPr>
      <xdr:spPr>
        <a:xfrm>
          <a:off x="14541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37054</xdr:rowOff>
    </xdr:from>
    <xdr:ext cx="534377" cy="259045"/>
    <xdr:sp macro="" textlink="">
      <xdr:nvSpPr>
        <xdr:cNvPr id="578" name="テキスト ボックス 577"/>
        <xdr:cNvSpPr txBox="1"/>
      </xdr:nvSpPr>
      <xdr:spPr>
        <a:xfrm>
          <a:off x="14325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113302</xdr:rowOff>
    </xdr:from>
    <xdr:to>
      <xdr:col>19</xdr:col>
      <xdr:colOff>644525</xdr:colOff>
      <xdr:row>57</xdr:row>
      <xdr:rowOff>121841</xdr:rowOff>
    </xdr:to>
    <xdr:cxnSp macro="">
      <xdr:nvCxnSpPr>
        <xdr:cNvPr id="579" name="直線コネクタ 578"/>
        <xdr:cNvCxnSpPr/>
      </xdr:nvCxnSpPr>
      <xdr:spPr>
        <a:xfrm>
          <a:off x="12814300" y="9885952"/>
          <a:ext cx="889000" cy="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100509</xdr:rowOff>
    </xdr:from>
    <xdr:to>
      <xdr:col>20</xdr:col>
      <xdr:colOff>9525</xdr:colOff>
      <xdr:row>57</xdr:row>
      <xdr:rowOff>30659</xdr:rowOff>
    </xdr:to>
    <xdr:sp macro="" textlink="">
      <xdr:nvSpPr>
        <xdr:cNvPr id="580" name="フローチャート : 判断 579"/>
        <xdr:cNvSpPr/>
      </xdr:nvSpPr>
      <xdr:spPr>
        <a:xfrm>
          <a:off x="13652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47186</xdr:rowOff>
    </xdr:from>
    <xdr:ext cx="534377" cy="259045"/>
    <xdr:sp macro="" textlink="">
      <xdr:nvSpPr>
        <xdr:cNvPr id="581" name="テキスト ボックス 580"/>
        <xdr:cNvSpPr txBox="1"/>
      </xdr:nvSpPr>
      <xdr:spPr>
        <a:xfrm>
          <a:off x="13436111" y="947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120909</xdr:rowOff>
    </xdr:from>
    <xdr:to>
      <xdr:col>18</xdr:col>
      <xdr:colOff>492125</xdr:colOff>
      <xdr:row>57</xdr:row>
      <xdr:rowOff>51059</xdr:rowOff>
    </xdr:to>
    <xdr:sp macro="" textlink="">
      <xdr:nvSpPr>
        <xdr:cNvPr id="582" name="フローチャート : 判断 581"/>
        <xdr:cNvSpPr/>
      </xdr:nvSpPr>
      <xdr:spPr>
        <a:xfrm>
          <a:off x="12763500" y="972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67586</xdr:rowOff>
    </xdr:from>
    <xdr:ext cx="534377" cy="259045"/>
    <xdr:sp macro="" textlink="">
      <xdr:nvSpPr>
        <xdr:cNvPr id="583" name="テキスト ボックス 582"/>
        <xdr:cNvSpPr txBox="1"/>
      </xdr:nvSpPr>
      <xdr:spPr>
        <a:xfrm>
          <a:off x="12547111" y="949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63598</xdr:rowOff>
    </xdr:from>
    <xdr:to>
      <xdr:col>23</xdr:col>
      <xdr:colOff>568325</xdr:colOff>
      <xdr:row>57</xdr:row>
      <xdr:rowOff>165198</xdr:rowOff>
    </xdr:to>
    <xdr:sp macro="" textlink="">
      <xdr:nvSpPr>
        <xdr:cNvPr id="589" name="円/楕円 588"/>
        <xdr:cNvSpPr/>
      </xdr:nvSpPr>
      <xdr:spPr>
        <a:xfrm>
          <a:off x="16268700" y="983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149975</xdr:rowOff>
    </xdr:from>
    <xdr:ext cx="534377" cy="259045"/>
    <xdr:sp macro="" textlink="">
      <xdr:nvSpPr>
        <xdr:cNvPr id="590" name="教育費該当値テキスト"/>
        <xdr:cNvSpPr txBox="1"/>
      </xdr:nvSpPr>
      <xdr:spPr>
        <a:xfrm>
          <a:off x="16370300" y="975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43,034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58954</xdr:rowOff>
    </xdr:from>
    <xdr:to>
      <xdr:col>22</xdr:col>
      <xdr:colOff>415925</xdr:colOff>
      <xdr:row>57</xdr:row>
      <xdr:rowOff>160554</xdr:rowOff>
    </xdr:to>
    <xdr:sp macro="" textlink="">
      <xdr:nvSpPr>
        <xdr:cNvPr id="591" name="円/楕円 590"/>
        <xdr:cNvSpPr/>
      </xdr:nvSpPr>
      <xdr:spPr>
        <a:xfrm>
          <a:off x="15430500" y="983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151681</xdr:rowOff>
    </xdr:from>
    <xdr:ext cx="534377" cy="259045"/>
    <xdr:sp macro="" textlink="">
      <xdr:nvSpPr>
        <xdr:cNvPr id="592" name="テキスト ボックス 591"/>
        <xdr:cNvSpPr txBox="1"/>
      </xdr:nvSpPr>
      <xdr:spPr>
        <a:xfrm>
          <a:off x="15214111" y="992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44,050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11738</xdr:rowOff>
    </xdr:from>
    <xdr:to>
      <xdr:col>21</xdr:col>
      <xdr:colOff>212725</xdr:colOff>
      <xdr:row>57</xdr:row>
      <xdr:rowOff>113338</xdr:rowOff>
    </xdr:to>
    <xdr:sp macro="" textlink="">
      <xdr:nvSpPr>
        <xdr:cNvPr id="593" name="円/楕円 592"/>
        <xdr:cNvSpPr/>
      </xdr:nvSpPr>
      <xdr:spPr>
        <a:xfrm>
          <a:off x="14541500" y="978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104465</xdr:rowOff>
    </xdr:from>
    <xdr:ext cx="534377" cy="259045"/>
    <xdr:sp macro="" textlink="">
      <xdr:nvSpPr>
        <xdr:cNvPr id="594" name="テキスト ボックス 593"/>
        <xdr:cNvSpPr txBox="1"/>
      </xdr:nvSpPr>
      <xdr:spPr>
        <a:xfrm>
          <a:off x="14325111" y="987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54,377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71041</xdr:rowOff>
    </xdr:from>
    <xdr:to>
      <xdr:col>20</xdr:col>
      <xdr:colOff>9525</xdr:colOff>
      <xdr:row>58</xdr:row>
      <xdr:rowOff>1191</xdr:rowOff>
    </xdr:to>
    <xdr:sp macro="" textlink="">
      <xdr:nvSpPr>
        <xdr:cNvPr id="595" name="円/楕円 594"/>
        <xdr:cNvSpPr/>
      </xdr:nvSpPr>
      <xdr:spPr>
        <a:xfrm>
          <a:off x="13652500" y="984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163768</xdr:rowOff>
    </xdr:from>
    <xdr:ext cx="534377" cy="259045"/>
    <xdr:sp macro="" textlink="">
      <xdr:nvSpPr>
        <xdr:cNvPr id="596" name="テキスト ボックス 595"/>
        <xdr:cNvSpPr txBox="1"/>
      </xdr:nvSpPr>
      <xdr:spPr>
        <a:xfrm>
          <a:off x="13436111" y="993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41,406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62502</xdr:rowOff>
    </xdr:from>
    <xdr:to>
      <xdr:col>18</xdr:col>
      <xdr:colOff>492125</xdr:colOff>
      <xdr:row>57</xdr:row>
      <xdr:rowOff>164102</xdr:rowOff>
    </xdr:to>
    <xdr:sp macro="" textlink="">
      <xdr:nvSpPr>
        <xdr:cNvPr id="597" name="円/楕円 596"/>
        <xdr:cNvSpPr/>
      </xdr:nvSpPr>
      <xdr:spPr>
        <a:xfrm>
          <a:off x="12763500" y="983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155229</xdr:rowOff>
    </xdr:from>
    <xdr:ext cx="534377" cy="259045"/>
    <xdr:sp macro="" textlink="">
      <xdr:nvSpPr>
        <xdr:cNvPr id="598" name="テキスト ボックス 597"/>
        <xdr:cNvSpPr txBox="1"/>
      </xdr:nvSpPr>
      <xdr:spPr>
        <a:xfrm>
          <a:off x="12547111" y="99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43,274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166268</xdr:rowOff>
    </xdr:from>
    <xdr:to>
      <xdr:col>23</xdr:col>
      <xdr:colOff>516889</xdr:colOff>
      <xdr:row>79</xdr:row>
      <xdr:rowOff>44450</xdr:rowOff>
    </xdr:to>
    <xdr:cxnSp macro="">
      <xdr:nvCxnSpPr>
        <xdr:cNvPr id="622" name="直線コネクタ 621"/>
        <xdr:cNvCxnSpPr/>
      </xdr:nvCxnSpPr>
      <xdr:spPr>
        <a:xfrm flipV="1">
          <a:off x="16317595" y="11996318"/>
          <a:ext cx="1269" cy="159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112945</xdr:rowOff>
    </xdr:from>
    <xdr:ext cx="599010" cy="259045"/>
    <xdr:sp macro="" textlink="">
      <xdr:nvSpPr>
        <xdr:cNvPr id="625" name="災害復旧費最大値テキスト"/>
        <xdr:cNvSpPr txBox="1"/>
      </xdr:nvSpPr>
      <xdr:spPr>
        <a:xfrm>
          <a:off x="16370300" y="1177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69</xdr:row>
      <xdr:rowOff>166268</xdr:rowOff>
    </xdr:from>
    <xdr:to>
      <xdr:col>23</xdr:col>
      <xdr:colOff>606425</xdr:colOff>
      <xdr:row>69</xdr:row>
      <xdr:rowOff>166268</xdr:rowOff>
    </xdr:to>
    <xdr:cxnSp macro="">
      <xdr:nvCxnSpPr>
        <xdr:cNvPr id="626" name="直線コネクタ 625"/>
        <xdr:cNvCxnSpPr/>
      </xdr:nvCxnSpPr>
      <xdr:spPr>
        <a:xfrm>
          <a:off x="16230600" y="1199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41021</xdr:rowOff>
    </xdr:from>
    <xdr:to>
      <xdr:col>23</xdr:col>
      <xdr:colOff>517525</xdr:colOff>
      <xdr:row>79</xdr:row>
      <xdr:rowOff>44450</xdr:rowOff>
    </xdr:to>
    <xdr:cxnSp macro="">
      <xdr:nvCxnSpPr>
        <xdr:cNvPr id="627" name="直線コネクタ 626"/>
        <xdr:cNvCxnSpPr/>
      </xdr:nvCxnSpPr>
      <xdr:spPr>
        <a:xfrm flipV="1">
          <a:off x="15481300" y="13585571"/>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24313</xdr:rowOff>
    </xdr:from>
    <xdr:ext cx="534377" cy="259045"/>
    <xdr:sp macro="" textlink="">
      <xdr:nvSpPr>
        <xdr:cNvPr id="628" name="災害復旧費平均値テキスト"/>
        <xdr:cNvSpPr txBox="1"/>
      </xdr:nvSpPr>
      <xdr:spPr>
        <a:xfrm>
          <a:off x="16370300" y="1322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xdr:rowOff>
    </xdr:from>
    <xdr:to>
      <xdr:col>23</xdr:col>
      <xdr:colOff>568325</xdr:colOff>
      <xdr:row>78</xdr:row>
      <xdr:rowOff>103036</xdr:rowOff>
    </xdr:to>
    <xdr:sp macro="" textlink="">
      <xdr:nvSpPr>
        <xdr:cNvPr id="629" name="フローチャート : 判断 628"/>
        <xdr:cNvSpPr/>
      </xdr:nvSpPr>
      <xdr:spPr>
        <a:xfrm>
          <a:off x="162687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0" name="直線コネクタ 62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42520</xdr:rowOff>
    </xdr:from>
    <xdr:to>
      <xdr:col>22</xdr:col>
      <xdr:colOff>415925</xdr:colOff>
      <xdr:row>78</xdr:row>
      <xdr:rowOff>144120</xdr:rowOff>
    </xdr:to>
    <xdr:sp macro="" textlink="">
      <xdr:nvSpPr>
        <xdr:cNvPr id="631" name="フローチャート : 判断 630"/>
        <xdr:cNvSpPr/>
      </xdr:nvSpPr>
      <xdr:spPr>
        <a:xfrm>
          <a:off x="15430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160647</xdr:rowOff>
    </xdr:from>
    <xdr:ext cx="469744" cy="259045"/>
    <xdr:sp macro="" textlink="">
      <xdr:nvSpPr>
        <xdr:cNvPr id="632" name="テキスト ボックス 631"/>
        <xdr:cNvSpPr txBox="1"/>
      </xdr:nvSpPr>
      <xdr:spPr>
        <a:xfrm>
          <a:off x="15246427"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3" name="直線コネクタ 63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8916</xdr:rowOff>
    </xdr:from>
    <xdr:to>
      <xdr:col>21</xdr:col>
      <xdr:colOff>212725</xdr:colOff>
      <xdr:row>78</xdr:row>
      <xdr:rowOff>110516</xdr:rowOff>
    </xdr:to>
    <xdr:sp macro="" textlink="">
      <xdr:nvSpPr>
        <xdr:cNvPr id="634" name="フローチャート : 判断 633"/>
        <xdr:cNvSpPr/>
      </xdr:nvSpPr>
      <xdr:spPr>
        <a:xfrm>
          <a:off x="14541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127043</xdr:rowOff>
    </xdr:from>
    <xdr:ext cx="534377" cy="259045"/>
    <xdr:sp macro="" textlink="">
      <xdr:nvSpPr>
        <xdr:cNvPr id="635" name="テキスト ボックス 634"/>
        <xdr:cNvSpPr txBox="1"/>
      </xdr:nvSpPr>
      <xdr:spPr>
        <a:xfrm>
          <a:off x="14325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6" name="直線コネクタ 63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48400</xdr:rowOff>
    </xdr:from>
    <xdr:to>
      <xdr:col>20</xdr:col>
      <xdr:colOff>9525</xdr:colOff>
      <xdr:row>78</xdr:row>
      <xdr:rowOff>150000</xdr:rowOff>
    </xdr:to>
    <xdr:sp macro="" textlink="">
      <xdr:nvSpPr>
        <xdr:cNvPr id="637" name="フローチャート : 判断 636"/>
        <xdr:cNvSpPr/>
      </xdr:nvSpPr>
      <xdr:spPr>
        <a:xfrm>
          <a:off x="13652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166527</xdr:rowOff>
    </xdr:from>
    <xdr:ext cx="469744" cy="259045"/>
    <xdr:sp macro="" textlink="">
      <xdr:nvSpPr>
        <xdr:cNvPr id="638" name="テキスト ボックス 637"/>
        <xdr:cNvSpPr txBox="1"/>
      </xdr:nvSpPr>
      <xdr:spPr>
        <a:xfrm>
          <a:off x="13468427"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46419</xdr:rowOff>
    </xdr:from>
    <xdr:to>
      <xdr:col>18</xdr:col>
      <xdr:colOff>492125</xdr:colOff>
      <xdr:row>78</xdr:row>
      <xdr:rowOff>148019</xdr:rowOff>
    </xdr:to>
    <xdr:sp macro="" textlink="">
      <xdr:nvSpPr>
        <xdr:cNvPr id="639" name="フローチャート : 判断 638"/>
        <xdr:cNvSpPr/>
      </xdr:nvSpPr>
      <xdr:spPr>
        <a:xfrm>
          <a:off x="12763500" y="1341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164546</xdr:rowOff>
    </xdr:from>
    <xdr:ext cx="469744" cy="259045"/>
    <xdr:sp macro="" textlink="">
      <xdr:nvSpPr>
        <xdr:cNvPr id="640" name="テキスト ボックス 639"/>
        <xdr:cNvSpPr txBox="1"/>
      </xdr:nvSpPr>
      <xdr:spPr>
        <a:xfrm>
          <a:off x="12579427" y="1319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161671</xdr:rowOff>
    </xdr:from>
    <xdr:to>
      <xdr:col>23</xdr:col>
      <xdr:colOff>568325</xdr:colOff>
      <xdr:row>79</xdr:row>
      <xdr:rowOff>91821</xdr:rowOff>
    </xdr:to>
    <xdr:sp macro="" textlink="">
      <xdr:nvSpPr>
        <xdr:cNvPr id="646" name="円/楕円 645"/>
        <xdr:cNvSpPr/>
      </xdr:nvSpPr>
      <xdr:spPr>
        <a:xfrm>
          <a:off x="16268700" y="1353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76598</xdr:rowOff>
    </xdr:from>
    <xdr:ext cx="378565" cy="259045"/>
    <xdr:sp macro="" textlink="">
      <xdr:nvSpPr>
        <xdr:cNvPr id="647" name="災害復旧費該当値テキスト"/>
        <xdr:cNvSpPr txBox="1"/>
      </xdr:nvSpPr>
      <xdr:spPr>
        <a:xfrm>
          <a:off x="16370300" y="13449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8" name="円/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9" name="テキスト ボックス 64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0" name="円/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1" name="テキスト ボックス 65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2" name="円/楕円 65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3" name="テキスト ボックス 652"/>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4" name="円/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5" name="テキスト ボックス 654"/>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123596</xdr:rowOff>
    </xdr:from>
    <xdr:to>
      <xdr:col>23</xdr:col>
      <xdr:colOff>516889</xdr:colOff>
      <xdr:row>97</xdr:row>
      <xdr:rowOff>76344</xdr:rowOff>
    </xdr:to>
    <xdr:cxnSp macro="">
      <xdr:nvCxnSpPr>
        <xdr:cNvPr id="675" name="直線コネクタ 674"/>
        <xdr:cNvCxnSpPr/>
      </xdr:nvCxnSpPr>
      <xdr:spPr>
        <a:xfrm flipV="1">
          <a:off x="16317595" y="15554096"/>
          <a:ext cx="1269" cy="115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80171</xdr:rowOff>
    </xdr:from>
    <xdr:ext cx="534377" cy="259045"/>
    <xdr:sp macro="" textlink="">
      <xdr:nvSpPr>
        <xdr:cNvPr id="676" name="公債費最小値テキスト"/>
        <xdr:cNvSpPr txBox="1"/>
      </xdr:nvSpPr>
      <xdr:spPr>
        <a:xfrm>
          <a:off x="16370300" y="167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97</xdr:row>
      <xdr:rowOff>76344</xdr:rowOff>
    </xdr:from>
    <xdr:to>
      <xdr:col>23</xdr:col>
      <xdr:colOff>606425</xdr:colOff>
      <xdr:row>97</xdr:row>
      <xdr:rowOff>76344</xdr:rowOff>
    </xdr:to>
    <xdr:cxnSp macro="">
      <xdr:nvCxnSpPr>
        <xdr:cNvPr id="677" name="直線コネクタ 676"/>
        <xdr:cNvCxnSpPr/>
      </xdr:nvCxnSpPr>
      <xdr:spPr>
        <a:xfrm>
          <a:off x="16230600" y="167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70273</xdr:rowOff>
    </xdr:from>
    <xdr:ext cx="599010" cy="259045"/>
    <xdr:sp macro="" textlink="">
      <xdr:nvSpPr>
        <xdr:cNvPr id="678" name="公債費最大値テキスト"/>
        <xdr:cNvSpPr txBox="1"/>
      </xdr:nvSpPr>
      <xdr:spPr>
        <a:xfrm>
          <a:off x="16370300" y="153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90</xdr:row>
      <xdr:rowOff>123596</xdr:rowOff>
    </xdr:from>
    <xdr:to>
      <xdr:col>23</xdr:col>
      <xdr:colOff>606425</xdr:colOff>
      <xdr:row>90</xdr:row>
      <xdr:rowOff>123596</xdr:rowOff>
    </xdr:to>
    <xdr:cxnSp macro="">
      <xdr:nvCxnSpPr>
        <xdr:cNvPr id="679" name="直線コネクタ 678"/>
        <xdr:cNvCxnSpPr/>
      </xdr:nvCxnSpPr>
      <xdr:spPr>
        <a:xfrm>
          <a:off x="16230600" y="1555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170041</xdr:rowOff>
    </xdr:from>
    <xdr:to>
      <xdr:col>23</xdr:col>
      <xdr:colOff>517525</xdr:colOff>
      <xdr:row>97</xdr:row>
      <xdr:rowOff>12804</xdr:rowOff>
    </xdr:to>
    <xdr:cxnSp macro="">
      <xdr:nvCxnSpPr>
        <xdr:cNvPr id="680" name="直線コネクタ 679"/>
        <xdr:cNvCxnSpPr/>
      </xdr:nvCxnSpPr>
      <xdr:spPr>
        <a:xfrm flipV="1">
          <a:off x="15481300" y="16629241"/>
          <a:ext cx="838200" cy="1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100706</xdr:rowOff>
    </xdr:from>
    <xdr:ext cx="534377" cy="259045"/>
    <xdr:sp macro="" textlink="">
      <xdr:nvSpPr>
        <xdr:cNvPr id="681" name="公債費平均値テキスト"/>
        <xdr:cNvSpPr txBox="1"/>
      </xdr:nvSpPr>
      <xdr:spPr>
        <a:xfrm>
          <a:off x="16370300" y="16217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77829</xdr:rowOff>
    </xdr:from>
    <xdr:to>
      <xdr:col>23</xdr:col>
      <xdr:colOff>568325</xdr:colOff>
      <xdr:row>96</xdr:row>
      <xdr:rowOff>7979</xdr:rowOff>
    </xdr:to>
    <xdr:sp macro="" textlink="">
      <xdr:nvSpPr>
        <xdr:cNvPr id="682" name="フローチャート : 判断 681"/>
        <xdr:cNvSpPr/>
      </xdr:nvSpPr>
      <xdr:spPr>
        <a:xfrm>
          <a:off x="16268700" y="1636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6055</xdr:rowOff>
    </xdr:from>
    <xdr:to>
      <xdr:col>22</xdr:col>
      <xdr:colOff>365125</xdr:colOff>
      <xdr:row>97</xdr:row>
      <xdr:rowOff>12804</xdr:rowOff>
    </xdr:to>
    <xdr:cxnSp macro="">
      <xdr:nvCxnSpPr>
        <xdr:cNvPr id="683" name="直線コネクタ 682"/>
        <xdr:cNvCxnSpPr/>
      </xdr:nvCxnSpPr>
      <xdr:spPr>
        <a:xfrm>
          <a:off x="14592300" y="16636705"/>
          <a:ext cx="889000" cy="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102719</xdr:rowOff>
    </xdr:from>
    <xdr:to>
      <xdr:col>22</xdr:col>
      <xdr:colOff>415925</xdr:colOff>
      <xdr:row>96</xdr:row>
      <xdr:rowOff>32869</xdr:rowOff>
    </xdr:to>
    <xdr:sp macro="" textlink="">
      <xdr:nvSpPr>
        <xdr:cNvPr id="684" name="フローチャート : 判断 683"/>
        <xdr:cNvSpPr/>
      </xdr:nvSpPr>
      <xdr:spPr>
        <a:xfrm>
          <a:off x="154305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49396</xdr:rowOff>
    </xdr:from>
    <xdr:ext cx="534377" cy="259045"/>
    <xdr:sp macro="" textlink="">
      <xdr:nvSpPr>
        <xdr:cNvPr id="685" name="テキスト ボックス 684"/>
        <xdr:cNvSpPr txBox="1"/>
      </xdr:nvSpPr>
      <xdr:spPr>
        <a:xfrm>
          <a:off x="15214111" y="1616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1535</xdr:rowOff>
    </xdr:from>
    <xdr:to>
      <xdr:col>21</xdr:col>
      <xdr:colOff>161925</xdr:colOff>
      <xdr:row>97</xdr:row>
      <xdr:rowOff>6055</xdr:rowOff>
    </xdr:to>
    <xdr:cxnSp macro="">
      <xdr:nvCxnSpPr>
        <xdr:cNvPr id="686" name="直線コネクタ 685"/>
        <xdr:cNvCxnSpPr/>
      </xdr:nvCxnSpPr>
      <xdr:spPr>
        <a:xfrm>
          <a:off x="13703300" y="16632185"/>
          <a:ext cx="889000" cy="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7" name="フローチャート : 判断 686"/>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28816</xdr:rowOff>
    </xdr:from>
    <xdr:ext cx="534377" cy="259045"/>
    <xdr:sp macro="" textlink="">
      <xdr:nvSpPr>
        <xdr:cNvPr id="688" name="テキスト ボックス 687"/>
        <xdr:cNvSpPr txBox="1"/>
      </xdr:nvSpPr>
      <xdr:spPr>
        <a:xfrm>
          <a:off x="14325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165771</xdr:rowOff>
    </xdr:from>
    <xdr:to>
      <xdr:col>19</xdr:col>
      <xdr:colOff>644525</xdr:colOff>
      <xdr:row>97</xdr:row>
      <xdr:rowOff>1535</xdr:rowOff>
    </xdr:to>
    <xdr:cxnSp macro="">
      <xdr:nvCxnSpPr>
        <xdr:cNvPr id="689" name="直線コネクタ 688"/>
        <xdr:cNvCxnSpPr/>
      </xdr:nvCxnSpPr>
      <xdr:spPr>
        <a:xfrm>
          <a:off x="12814300" y="16624971"/>
          <a:ext cx="889000" cy="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90" name="フローチャート : 判断 689"/>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16009</xdr:rowOff>
    </xdr:from>
    <xdr:ext cx="534377" cy="259045"/>
    <xdr:sp macro="" textlink="">
      <xdr:nvSpPr>
        <xdr:cNvPr id="691" name="テキスト ボックス 690"/>
        <xdr:cNvSpPr txBox="1"/>
      </xdr:nvSpPr>
      <xdr:spPr>
        <a:xfrm>
          <a:off x="13436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2" name="フローチャート : 判断 691"/>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3385</xdr:rowOff>
    </xdr:from>
    <xdr:ext cx="534377" cy="259045"/>
    <xdr:sp macro="" textlink="">
      <xdr:nvSpPr>
        <xdr:cNvPr id="693" name="テキスト ボックス 692"/>
        <xdr:cNvSpPr txBox="1"/>
      </xdr:nvSpPr>
      <xdr:spPr>
        <a:xfrm>
          <a:off x="12547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119241</xdr:rowOff>
    </xdr:from>
    <xdr:to>
      <xdr:col>23</xdr:col>
      <xdr:colOff>568325</xdr:colOff>
      <xdr:row>97</xdr:row>
      <xdr:rowOff>49391</xdr:rowOff>
    </xdr:to>
    <xdr:sp macro="" textlink="">
      <xdr:nvSpPr>
        <xdr:cNvPr id="699" name="円/楕円 698"/>
        <xdr:cNvSpPr/>
      </xdr:nvSpPr>
      <xdr:spPr>
        <a:xfrm>
          <a:off x="16268700" y="1657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34168</xdr:rowOff>
    </xdr:from>
    <xdr:ext cx="534377" cy="259045"/>
    <xdr:sp macro="" textlink="">
      <xdr:nvSpPr>
        <xdr:cNvPr id="700" name="公債費該当値テキスト"/>
        <xdr:cNvSpPr txBox="1"/>
      </xdr:nvSpPr>
      <xdr:spPr>
        <a:xfrm>
          <a:off x="16370300" y="1649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34,691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133454</xdr:rowOff>
    </xdr:from>
    <xdr:to>
      <xdr:col>22</xdr:col>
      <xdr:colOff>415925</xdr:colOff>
      <xdr:row>97</xdr:row>
      <xdr:rowOff>63604</xdr:rowOff>
    </xdr:to>
    <xdr:sp macro="" textlink="">
      <xdr:nvSpPr>
        <xdr:cNvPr id="701" name="円/楕円 700"/>
        <xdr:cNvSpPr/>
      </xdr:nvSpPr>
      <xdr:spPr>
        <a:xfrm>
          <a:off x="15430500" y="1659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54731</xdr:rowOff>
    </xdr:from>
    <xdr:ext cx="534377" cy="259045"/>
    <xdr:sp macro="" textlink="">
      <xdr:nvSpPr>
        <xdr:cNvPr id="702" name="テキスト ボックス 701"/>
        <xdr:cNvSpPr txBox="1"/>
      </xdr:nvSpPr>
      <xdr:spPr>
        <a:xfrm>
          <a:off x="15214111" y="1668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32,204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126705</xdr:rowOff>
    </xdr:from>
    <xdr:to>
      <xdr:col>21</xdr:col>
      <xdr:colOff>212725</xdr:colOff>
      <xdr:row>97</xdr:row>
      <xdr:rowOff>56855</xdr:rowOff>
    </xdr:to>
    <xdr:sp macro="" textlink="">
      <xdr:nvSpPr>
        <xdr:cNvPr id="703" name="円/楕円 702"/>
        <xdr:cNvSpPr/>
      </xdr:nvSpPr>
      <xdr:spPr>
        <a:xfrm>
          <a:off x="14541500" y="1658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47982</xdr:rowOff>
    </xdr:from>
    <xdr:ext cx="534377" cy="259045"/>
    <xdr:sp macro="" textlink="">
      <xdr:nvSpPr>
        <xdr:cNvPr id="704" name="テキスト ボックス 703"/>
        <xdr:cNvSpPr txBox="1"/>
      </xdr:nvSpPr>
      <xdr:spPr>
        <a:xfrm>
          <a:off x="14325111" y="1667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33,385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122185</xdr:rowOff>
    </xdr:from>
    <xdr:to>
      <xdr:col>20</xdr:col>
      <xdr:colOff>9525</xdr:colOff>
      <xdr:row>97</xdr:row>
      <xdr:rowOff>52335</xdr:rowOff>
    </xdr:to>
    <xdr:sp macro="" textlink="">
      <xdr:nvSpPr>
        <xdr:cNvPr id="705" name="円/楕円 704"/>
        <xdr:cNvSpPr/>
      </xdr:nvSpPr>
      <xdr:spPr>
        <a:xfrm>
          <a:off x="13652500" y="1658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43462</xdr:rowOff>
    </xdr:from>
    <xdr:ext cx="534377" cy="259045"/>
    <xdr:sp macro="" textlink="">
      <xdr:nvSpPr>
        <xdr:cNvPr id="706" name="テキスト ボックス 705"/>
        <xdr:cNvSpPr txBox="1"/>
      </xdr:nvSpPr>
      <xdr:spPr>
        <a:xfrm>
          <a:off x="13436111" y="1667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34,176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114971</xdr:rowOff>
    </xdr:from>
    <xdr:to>
      <xdr:col>18</xdr:col>
      <xdr:colOff>492125</xdr:colOff>
      <xdr:row>97</xdr:row>
      <xdr:rowOff>45121</xdr:rowOff>
    </xdr:to>
    <xdr:sp macro="" textlink="">
      <xdr:nvSpPr>
        <xdr:cNvPr id="707" name="円/楕円 706"/>
        <xdr:cNvSpPr/>
      </xdr:nvSpPr>
      <xdr:spPr>
        <a:xfrm>
          <a:off x="12763500" y="1657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36248</xdr:rowOff>
    </xdr:from>
    <xdr:ext cx="534377" cy="259045"/>
    <xdr:sp macro="" textlink="">
      <xdr:nvSpPr>
        <xdr:cNvPr id="708" name="テキスト ボックス 707"/>
        <xdr:cNvSpPr txBox="1"/>
      </xdr:nvSpPr>
      <xdr:spPr>
        <a:xfrm>
          <a:off x="12547111" y="1666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111277</xdr:rowOff>
    </xdr:from>
    <xdr:to>
      <xdr:col>32</xdr:col>
      <xdr:colOff>186689</xdr:colOff>
      <xdr:row>39</xdr:row>
      <xdr:rowOff>44450</xdr:rowOff>
    </xdr:to>
    <xdr:cxnSp macro="">
      <xdr:nvCxnSpPr>
        <xdr:cNvPr id="732" name="直線コネクタ 731"/>
        <xdr:cNvCxnSpPr/>
      </xdr:nvCxnSpPr>
      <xdr:spPr>
        <a:xfrm flipV="1">
          <a:off x="22159595" y="5254777"/>
          <a:ext cx="1269" cy="147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57954</xdr:rowOff>
    </xdr:from>
    <xdr:ext cx="534377" cy="259045"/>
    <xdr:sp macro="" textlink="">
      <xdr:nvSpPr>
        <xdr:cNvPr id="735" name="諸支出金最大値テキスト"/>
        <xdr:cNvSpPr txBox="1"/>
      </xdr:nvSpPr>
      <xdr:spPr>
        <a:xfrm>
          <a:off x="22212300" y="503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a:t>
          </a:r>
          <a:endParaRPr kumimoji="1" lang="ja-JP" altLang="en-US" sz="1000" b="1">
            <a:latin typeface="ＭＳ Ｐゴシック"/>
          </a:endParaRPr>
        </a:p>
      </xdr:txBody>
    </xdr:sp>
    <xdr:clientData/>
  </xdr:oneCellAnchor>
  <xdr:twoCellAnchor>
    <xdr:from>
      <xdr:col>32</xdr:col>
      <xdr:colOff>98425</xdr:colOff>
      <xdr:row>30</xdr:row>
      <xdr:rowOff>111277</xdr:rowOff>
    </xdr:from>
    <xdr:to>
      <xdr:col>32</xdr:col>
      <xdr:colOff>276225</xdr:colOff>
      <xdr:row>30</xdr:row>
      <xdr:rowOff>111277</xdr:rowOff>
    </xdr:to>
    <xdr:cxnSp macro="">
      <xdr:nvCxnSpPr>
        <xdr:cNvPr id="736" name="直線コネクタ 735"/>
        <xdr:cNvCxnSpPr/>
      </xdr:nvCxnSpPr>
      <xdr:spPr>
        <a:xfrm>
          <a:off x="22072600" y="525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128236</xdr:rowOff>
    </xdr:from>
    <xdr:ext cx="378565" cy="259045"/>
    <xdr:sp macro="" textlink="">
      <xdr:nvSpPr>
        <xdr:cNvPr id="738" name="諸支出金平均値テキスト"/>
        <xdr:cNvSpPr txBox="1"/>
      </xdr:nvSpPr>
      <xdr:spPr>
        <a:xfrm>
          <a:off x="22212300" y="64718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105359</xdr:rowOff>
    </xdr:from>
    <xdr:to>
      <xdr:col>32</xdr:col>
      <xdr:colOff>238125</xdr:colOff>
      <xdr:row>39</xdr:row>
      <xdr:rowOff>35509</xdr:rowOff>
    </xdr:to>
    <xdr:sp macro="" textlink="">
      <xdr:nvSpPr>
        <xdr:cNvPr id="739" name="フローチャート : 判断 738"/>
        <xdr:cNvSpPr/>
      </xdr:nvSpPr>
      <xdr:spPr>
        <a:xfrm>
          <a:off x="22110700" y="66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97816</xdr:rowOff>
    </xdr:from>
    <xdr:to>
      <xdr:col>31</xdr:col>
      <xdr:colOff>85725</xdr:colOff>
      <xdr:row>39</xdr:row>
      <xdr:rowOff>27966</xdr:rowOff>
    </xdr:to>
    <xdr:sp macro="" textlink="">
      <xdr:nvSpPr>
        <xdr:cNvPr id="741" name="フローチャート : 判断 740"/>
        <xdr:cNvSpPr/>
      </xdr:nvSpPr>
      <xdr:spPr>
        <a:xfrm>
          <a:off x="21272500" y="66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44492</xdr:rowOff>
    </xdr:from>
    <xdr:ext cx="378565" cy="259045"/>
    <xdr:sp macro="" textlink="">
      <xdr:nvSpPr>
        <xdr:cNvPr id="742" name="テキスト ボックス 741"/>
        <xdr:cNvSpPr txBox="1"/>
      </xdr:nvSpPr>
      <xdr:spPr>
        <a:xfrm>
          <a:off x="21134017" y="63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113208</xdr:rowOff>
    </xdr:from>
    <xdr:to>
      <xdr:col>29</xdr:col>
      <xdr:colOff>568325</xdr:colOff>
      <xdr:row>39</xdr:row>
      <xdr:rowOff>43358</xdr:rowOff>
    </xdr:to>
    <xdr:sp macro="" textlink="">
      <xdr:nvSpPr>
        <xdr:cNvPr id="744" name="フローチャート : 判断 743"/>
        <xdr:cNvSpPr/>
      </xdr:nvSpPr>
      <xdr:spPr>
        <a:xfrm>
          <a:off x="20383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59885</xdr:rowOff>
    </xdr:from>
    <xdr:ext cx="378565" cy="259045"/>
    <xdr:sp macro="" textlink="">
      <xdr:nvSpPr>
        <xdr:cNvPr id="745" name="テキスト ボックス 744"/>
        <xdr:cNvSpPr txBox="1"/>
      </xdr:nvSpPr>
      <xdr:spPr>
        <a:xfrm>
          <a:off x="20245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50953</xdr:rowOff>
    </xdr:from>
    <xdr:to>
      <xdr:col>28</xdr:col>
      <xdr:colOff>365125</xdr:colOff>
      <xdr:row>38</xdr:row>
      <xdr:rowOff>152553</xdr:rowOff>
    </xdr:to>
    <xdr:sp macro="" textlink="">
      <xdr:nvSpPr>
        <xdr:cNvPr id="747" name="フローチャート : 判断 746"/>
        <xdr:cNvSpPr/>
      </xdr:nvSpPr>
      <xdr:spPr>
        <a:xfrm>
          <a:off x="194945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169079</xdr:rowOff>
    </xdr:from>
    <xdr:ext cx="469744" cy="259045"/>
    <xdr:sp macro="" textlink="">
      <xdr:nvSpPr>
        <xdr:cNvPr id="748" name="テキスト ボックス 747"/>
        <xdr:cNvSpPr txBox="1"/>
      </xdr:nvSpPr>
      <xdr:spPr>
        <a:xfrm>
          <a:off x="19310427" y="63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78689</xdr:rowOff>
    </xdr:from>
    <xdr:to>
      <xdr:col>27</xdr:col>
      <xdr:colOff>161925</xdr:colOff>
      <xdr:row>39</xdr:row>
      <xdr:rowOff>8839</xdr:rowOff>
    </xdr:to>
    <xdr:sp macro="" textlink="">
      <xdr:nvSpPr>
        <xdr:cNvPr id="749" name="フローチャート : 判断 748"/>
        <xdr:cNvSpPr/>
      </xdr:nvSpPr>
      <xdr:spPr>
        <a:xfrm>
          <a:off x="18605500" y="659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25366</xdr:rowOff>
    </xdr:from>
    <xdr:ext cx="469744" cy="259045"/>
    <xdr:sp macro="" textlink="">
      <xdr:nvSpPr>
        <xdr:cNvPr id="750" name="テキスト ボックス 749"/>
        <xdr:cNvSpPr txBox="1"/>
      </xdr:nvSpPr>
      <xdr:spPr>
        <a:xfrm>
          <a:off x="18421427" y="63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6" name="円/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83786</xdr:rowOff>
    </xdr:from>
    <xdr:ext cx="249299" cy="259045"/>
    <xdr:sp macro="" textlink="">
      <xdr:nvSpPr>
        <xdr:cNvPr id="757" name="諸支出金該当値テキスト"/>
        <xdr:cNvSpPr txBox="1"/>
      </xdr:nvSpPr>
      <xdr:spPr>
        <a:xfrm>
          <a:off x="22212300" y="6598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8" name="円/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9" name="テキスト ボックス 75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0" name="円/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1" name="テキスト ボックス 76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2" name="円/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3" name="テキスト ボックス 76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4" name="円/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5" name="テキスト ボックス 76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フローチャート :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0" name="フローチャート :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1" name="テキスト ボックス 79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3" name="フローチャート :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4" name="テキスト ボックス 79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6" name="フローチャート :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7" name="テキスト ボックス 79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フローチャート :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9" name="テキスト ボックス 79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円/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7" name="円/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8" name="テキスト ボックス 80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9" name="円/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0" name="テキスト ボックス 80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1" name="円/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2" name="テキスト ボックス 81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円/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4" name="テキスト ボックス 81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性質別歳出決算と同様に、目的別でも類似団体平均と比較して、全体的に低く抑えられており、財政規律が守られていることがうかがえる。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土木費は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18,428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円増加しているが国庫補助金である社会資本整備総合交付金を活用し、町の負担軽減に努めている。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また、労働費の減は国庫補助対象である緊急雇用創出基金市町村事業が終了したことによるものである。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埼玉県横瀬町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平成</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28</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年度については，観光施設整備事業や横中管理運営事業に係る用地購入等の臨時財政需要があったため，実質単年度収支は赤字となっているが，財政調整基金の取崩しにより、実質収支は黒字となっている。</a:t>
          </a:r>
          <a:endPar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また、平成</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28</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年度の財政調整基金残高については、前年度に比べて</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0.74</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％減少し、標準財政規模比は</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42.67</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％をとなっている。</a:t>
          </a:r>
          <a:endPar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今後も普通交付税を含めた一般財源の確保の見通しは厳しい状況となることが考えられるため、「選択と集中」の理念のもと、真に必要な事業に重点を置く財政運営を実施する必要がある。</a:t>
          </a:r>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埼玉県横瀬町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連結実質赤字比率に係る各会計は、全て黒字であり赤字はない。しかしながら、</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年度に浄化槽設置管理事業が新設されたことなどにより、繰出金全体としては増加傾向にある。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今後も人口減少はさらに進むと予想されており、財政状況は一段と厳しくなると思われるため、各会計に対する繰出基準に基づかない繰出金を見直す必要がある。</a:t>
          </a:r>
        </a:p>
        <a:p>
          <a:r>
            <a:rPr kumimoji="1" lang="ja-JP" altLang="en-US" sz="1400">
              <a:latin typeface="ＭＳ ゴシック" pitchFamily="49" charset="-128"/>
              <a:ea typeface="ＭＳ ゴシック" pitchFamily="49" charset="-128"/>
            </a:rPr>
            <a:t>　一般会計についての実質収支比率同様、普通交付税を含めた一般財源の確保の見通しは厳しい状況となることが考えられるため、「選択と集中」の理念のもと、真に必要な事業に重点を置く財政運営を実施す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年度分から「水道事業会計」は、ちちぶ広域市町村圏組合に統合されたため連結外となっている。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3690835</v>
      </c>
      <c r="BO4" s="381"/>
      <c r="BP4" s="381"/>
      <c r="BQ4" s="381"/>
      <c r="BR4" s="381"/>
      <c r="BS4" s="381"/>
      <c r="BT4" s="381"/>
      <c r="BU4" s="382"/>
      <c r="BV4" s="380">
        <v>3742552</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6.9</v>
      </c>
      <c r="CU4" s="387"/>
      <c r="CV4" s="387"/>
      <c r="CW4" s="387"/>
      <c r="CX4" s="387"/>
      <c r="CY4" s="387"/>
      <c r="CZ4" s="387"/>
      <c r="DA4" s="388"/>
      <c r="DB4" s="386">
        <v>6.8</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3520445</v>
      </c>
      <c r="BO5" s="418"/>
      <c r="BP5" s="418"/>
      <c r="BQ5" s="418"/>
      <c r="BR5" s="418"/>
      <c r="BS5" s="418"/>
      <c r="BT5" s="418"/>
      <c r="BU5" s="419"/>
      <c r="BV5" s="417">
        <v>3566206</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88.8</v>
      </c>
      <c r="CU5" s="415"/>
      <c r="CV5" s="415"/>
      <c r="CW5" s="415"/>
      <c r="CX5" s="415"/>
      <c r="CY5" s="415"/>
      <c r="CZ5" s="415"/>
      <c r="DA5" s="416"/>
      <c r="DB5" s="414">
        <v>85</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170390</v>
      </c>
      <c r="BO6" s="418"/>
      <c r="BP6" s="418"/>
      <c r="BQ6" s="418"/>
      <c r="BR6" s="418"/>
      <c r="BS6" s="418"/>
      <c r="BT6" s="418"/>
      <c r="BU6" s="419"/>
      <c r="BV6" s="417">
        <v>176346</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94.5</v>
      </c>
      <c r="CU6" s="455"/>
      <c r="CV6" s="455"/>
      <c r="CW6" s="455"/>
      <c r="CX6" s="455"/>
      <c r="CY6" s="455"/>
      <c r="CZ6" s="455"/>
      <c r="DA6" s="456"/>
      <c r="DB6" s="454">
        <v>91.7</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10582</v>
      </c>
      <c r="BO7" s="418"/>
      <c r="BP7" s="418"/>
      <c r="BQ7" s="418"/>
      <c r="BR7" s="418"/>
      <c r="BS7" s="418"/>
      <c r="BT7" s="418"/>
      <c r="BU7" s="419"/>
      <c r="BV7" s="417">
        <v>15060</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2326831</v>
      </c>
      <c r="CU7" s="418"/>
      <c r="CV7" s="418"/>
      <c r="CW7" s="418"/>
      <c r="CX7" s="418"/>
      <c r="CY7" s="418"/>
      <c r="CZ7" s="418"/>
      <c r="DA7" s="419"/>
      <c r="DB7" s="417">
        <v>2356202</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159808</v>
      </c>
      <c r="BO8" s="418"/>
      <c r="BP8" s="418"/>
      <c r="BQ8" s="418"/>
      <c r="BR8" s="418"/>
      <c r="BS8" s="418"/>
      <c r="BT8" s="418"/>
      <c r="BU8" s="419"/>
      <c r="BV8" s="417">
        <v>161286</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0.54</v>
      </c>
      <c r="CU8" s="458"/>
      <c r="CV8" s="458"/>
      <c r="CW8" s="458"/>
      <c r="CX8" s="458"/>
      <c r="CY8" s="458"/>
      <c r="CZ8" s="458"/>
      <c r="DA8" s="459"/>
      <c r="DB8" s="457">
        <v>0.54</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8519</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-1478</v>
      </c>
      <c r="BO9" s="418"/>
      <c r="BP9" s="418"/>
      <c r="BQ9" s="418"/>
      <c r="BR9" s="418"/>
      <c r="BS9" s="418"/>
      <c r="BT9" s="418"/>
      <c r="BU9" s="419"/>
      <c r="BV9" s="417">
        <v>-59381</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10.3</v>
      </c>
      <c r="CU9" s="415"/>
      <c r="CV9" s="415"/>
      <c r="CW9" s="415"/>
      <c r="CX9" s="415"/>
      <c r="CY9" s="415"/>
      <c r="CZ9" s="415"/>
      <c r="DA9" s="416"/>
      <c r="DB9" s="414">
        <v>9.6</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9039</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30000</v>
      </c>
      <c r="BO10" s="418"/>
      <c r="BP10" s="418"/>
      <c r="BQ10" s="418"/>
      <c r="BR10" s="418"/>
      <c r="BS10" s="418"/>
      <c r="BT10" s="418"/>
      <c r="BU10" s="419"/>
      <c r="BV10" s="417">
        <v>255000</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8518</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60000</v>
      </c>
      <c r="BO12" s="418"/>
      <c r="BP12" s="418"/>
      <c r="BQ12" s="418"/>
      <c r="BR12" s="418"/>
      <c r="BS12" s="418"/>
      <c r="BT12" s="418"/>
      <c r="BU12" s="419"/>
      <c r="BV12" s="417">
        <v>50000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8461</v>
      </c>
      <c r="S13" s="499"/>
      <c r="T13" s="499"/>
      <c r="U13" s="499"/>
      <c r="V13" s="500"/>
      <c r="W13" s="433" t="s">
        <v>124</v>
      </c>
      <c r="X13" s="434"/>
      <c r="Y13" s="434"/>
      <c r="Z13" s="434"/>
      <c r="AA13" s="434"/>
      <c r="AB13" s="424"/>
      <c r="AC13" s="468">
        <v>149</v>
      </c>
      <c r="AD13" s="469"/>
      <c r="AE13" s="469"/>
      <c r="AF13" s="469"/>
      <c r="AG13" s="508"/>
      <c r="AH13" s="468">
        <v>156</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-31478</v>
      </c>
      <c r="BO13" s="418"/>
      <c r="BP13" s="418"/>
      <c r="BQ13" s="418"/>
      <c r="BR13" s="418"/>
      <c r="BS13" s="418"/>
      <c r="BT13" s="418"/>
      <c r="BU13" s="419"/>
      <c r="BV13" s="417">
        <v>145619</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7.3</v>
      </c>
      <c r="CU13" s="415"/>
      <c r="CV13" s="415"/>
      <c r="CW13" s="415"/>
      <c r="CX13" s="415"/>
      <c r="CY13" s="415"/>
      <c r="CZ13" s="415"/>
      <c r="DA13" s="416"/>
      <c r="DB13" s="414">
        <v>7.3</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8656</v>
      </c>
      <c r="S14" s="499"/>
      <c r="T14" s="499"/>
      <c r="U14" s="499"/>
      <c r="V14" s="500"/>
      <c r="W14" s="407"/>
      <c r="X14" s="408"/>
      <c r="Y14" s="408"/>
      <c r="Z14" s="408"/>
      <c r="AA14" s="408"/>
      <c r="AB14" s="397"/>
      <c r="AC14" s="501">
        <v>3.8</v>
      </c>
      <c r="AD14" s="502"/>
      <c r="AE14" s="502"/>
      <c r="AF14" s="502"/>
      <c r="AG14" s="503"/>
      <c r="AH14" s="501">
        <v>3.9</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45.8</v>
      </c>
      <c r="CU14" s="513"/>
      <c r="CV14" s="513"/>
      <c r="CW14" s="513"/>
      <c r="CX14" s="513"/>
      <c r="CY14" s="513"/>
      <c r="CZ14" s="513"/>
      <c r="DA14" s="514"/>
      <c r="DB14" s="512">
        <v>49</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8598</v>
      </c>
      <c r="S15" s="499"/>
      <c r="T15" s="499"/>
      <c r="U15" s="499"/>
      <c r="V15" s="500"/>
      <c r="W15" s="433" t="s">
        <v>131</v>
      </c>
      <c r="X15" s="434"/>
      <c r="Y15" s="434"/>
      <c r="Z15" s="434"/>
      <c r="AA15" s="434"/>
      <c r="AB15" s="424"/>
      <c r="AC15" s="468">
        <v>1336</v>
      </c>
      <c r="AD15" s="469"/>
      <c r="AE15" s="469"/>
      <c r="AF15" s="469"/>
      <c r="AG15" s="508"/>
      <c r="AH15" s="468">
        <v>1405</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1014174</v>
      </c>
      <c r="BO15" s="381"/>
      <c r="BP15" s="381"/>
      <c r="BQ15" s="381"/>
      <c r="BR15" s="381"/>
      <c r="BS15" s="381"/>
      <c r="BT15" s="381"/>
      <c r="BU15" s="382"/>
      <c r="BV15" s="380">
        <v>1009946</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33.700000000000003</v>
      </c>
      <c r="AD16" s="502"/>
      <c r="AE16" s="502"/>
      <c r="AF16" s="502"/>
      <c r="AG16" s="503"/>
      <c r="AH16" s="501">
        <v>34.700000000000003</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1907601</v>
      </c>
      <c r="BO16" s="418"/>
      <c r="BP16" s="418"/>
      <c r="BQ16" s="418"/>
      <c r="BR16" s="418"/>
      <c r="BS16" s="418"/>
      <c r="BT16" s="418"/>
      <c r="BU16" s="419"/>
      <c r="BV16" s="417">
        <v>1905219</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2483</v>
      </c>
      <c r="AD17" s="469"/>
      <c r="AE17" s="469"/>
      <c r="AF17" s="469"/>
      <c r="AG17" s="508"/>
      <c r="AH17" s="468">
        <v>2485</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1290776</v>
      </c>
      <c r="BO17" s="418"/>
      <c r="BP17" s="418"/>
      <c r="BQ17" s="418"/>
      <c r="BR17" s="418"/>
      <c r="BS17" s="418"/>
      <c r="BT17" s="418"/>
      <c r="BU17" s="419"/>
      <c r="BV17" s="417">
        <v>1285277</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49.36</v>
      </c>
      <c r="M18" s="530"/>
      <c r="N18" s="530"/>
      <c r="O18" s="530"/>
      <c r="P18" s="530"/>
      <c r="Q18" s="530"/>
      <c r="R18" s="531"/>
      <c r="S18" s="531"/>
      <c r="T18" s="531"/>
      <c r="U18" s="531"/>
      <c r="V18" s="532"/>
      <c r="W18" s="435"/>
      <c r="X18" s="436"/>
      <c r="Y18" s="436"/>
      <c r="Z18" s="436"/>
      <c r="AA18" s="436"/>
      <c r="AB18" s="427"/>
      <c r="AC18" s="533">
        <v>62.6</v>
      </c>
      <c r="AD18" s="534"/>
      <c r="AE18" s="534"/>
      <c r="AF18" s="534"/>
      <c r="AG18" s="535"/>
      <c r="AH18" s="533">
        <v>61.4</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2112155</v>
      </c>
      <c r="BO18" s="418"/>
      <c r="BP18" s="418"/>
      <c r="BQ18" s="418"/>
      <c r="BR18" s="418"/>
      <c r="BS18" s="418"/>
      <c r="BT18" s="418"/>
      <c r="BU18" s="419"/>
      <c r="BV18" s="417">
        <v>2049936</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173</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2860494</v>
      </c>
      <c r="BO19" s="418"/>
      <c r="BP19" s="418"/>
      <c r="BQ19" s="418"/>
      <c r="BR19" s="418"/>
      <c r="BS19" s="418"/>
      <c r="BT19" s="418"/>
      <c r="BU19" s="419"/>
      <c r="BV19" s="417">
        <v>2909307</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3074</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3180582</v>
      </c>
      <c r="BO23" s="418"/>
      <c r="BP23" s="418"/>
      <c r="BQ23" s="418"/>
      <c r="BR23" s="418"/>
      <c r="BS23" s="418"/>
      <c r="BT23" s="418"/>
      <c r="BU23" s="419"/>
      <c r="BV23" s="417">
        <v>3156633</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5910</v>
      </c>
      <c r="R24" s="469"/>
      <c r="S24" s="469"/>
      <c r="T24" s="469"/>
      <c r="U24" s="469"/>
      <c r="V24" s="508"/>
      <c r="W24" s="563"/>
      <c r="X24" s="551"/>
      <c r="Y24" s="552"/>
      <c r="Z24" s="467" t="s">
        <v>154</v>
      </c>
      <c r="AA24" s="447"/>
      <c r="AB24" s="447"/>
      <c r="AC24" s="447"/>
      <c r="AD24" s="447"/>
      <c r="AE24" s="447"/>
      <c r="AF24" s="447"/>
      <c r="AG24" s="448"/>
      <c r="AH24" s="468">
        <v>71</v>
      </c>
      <c r="AI24" s="469"/>
      <c r="AJ24" s="469"/>
      <c r="AK24" s="469"/>
      <c r="AL24" s="508"/>
      <c r="AM24" s="468">
        <v>215059</v>
      </c>
      <c r="AN24" s="469"/>
      <c r="AO24" s="469"/>
      <c r="AP24" s="469"/>
      <c r="AQ24" s="469"/>
      <c r="AR24" s="508"/>
      <c r="AS24" s="468">
        <v>3029</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2798466</v>
      </c>
      <c r="BO24" s="418"/>
      <c r="BP24" s="418"/>
      <c r="BQ24" s="418"/>
      <c r="BR24" s="418"/>
      <c r="BS24" s="418"/>
      <c r="BT24" s="418"/>
      <c r="BU24" s="419"/>
      <c r="BV24" s="417">
        <v>2675545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5500</v>
      </c>
      <c r="R25" s="469"/>
      <c r="S25" s="469"/>
      <c r="T25" s="469"/>
      <c r="U25" s="469"/>
      <c r="V25" s="508"/>
      <c r="W25" s="563"/>
      <c r="X25" s="551"/>
      <c r="Y25" s="552"/>
      <c r="Z25" s="467" t="s">
        <v>157</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143457</v>
      </c>
      <c r="BO25" s="381"/>
      <c r="BP25" s="381"/>
      <c r="BQ25" s="381"/>
      <c r="BR25" s="381"/>
      <c r="BS25" s="381"/>
      <c r="BT25" s="381"/>
      <c r="BU25" s="382"/>
      <c r="BV25" s="380">
        <v>151347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5210</v>
      </c>
      <c r="R26" s="469"/>
      <c r="S26" s="469"/>
      <c r="T26" s="469"/>
      <c r="U26" s="469"/>
      <c r="V26" s="508"/>
      <c r="W26" s="563"/>
      <c r="X26" s="551"/>
      <c r="Y26" s="552"/>
      <c r="Z26" s="467" t="s">
        <v>160</v>
      </c>
      <c r="AA26" s="573"/>
      <c r="AB26" s="573"/>
      <c r="AC26" s="573"/>
      <c r="AD26" s="573"/>
      <c r="AE26" s="573"/>
      <c r="AF26" s="573"/>
      <c r="AG26" s="574"/>
      <c r="AH26" s="468" t="s">
        <v>122</v>
      </c>
      <c r="AI26" s="469"/>
      <c r="AJ26" s="469"/>
      <c r="AK26" s="469"/>
      <c r="AL26" s="508"/>
      <c r="AM26" s="468" t="s">
        <v>122</v>
      </c>
      <c r="AN26" s="469"/>
      <c r="AO26" s="469"/>
      <c r="AP26" s="469"/>
      <c r="AQ26" s="469"/>
      <c r="AR26" s="508"/>
      <c r="AS26" s="468" t="s">
        <v>122</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2570</v>
      </c>
      <c r="R27" s="469"/>
      <c r="S27" s="469"/>
      <c r="T27" s="469"/>
      <c r="U27" s="469"/>
      <c r="V27" s="508"/>
      <c r="W27" s="563"/>
      <c r="X27" s="551"/>
      <c r="Y27" s="552"/>
      <c r="Z27" s="467" t="s">
        <v>163</v>
      </c>
      <c r="AA27" s="447"/>
      <c r="AB27" s="447"/>
      <c r="AC27" s="447"/>
      <c r="AD27" s="447"/>
      <c r="AE27" s="447"/>
      <c r="AF27" s="447"/>
      <c r="AG27" s="448"/>
      <c r="AH27" s="468">
        <v>1</v>
      </c>
      <c r="AI27" s="469"/>
      <c r="AJ27" s="469"/>
      <c r="AK27" s="469"/>
      <c r="AL27" s="508"/>
      <c r="AM27" s="468" t="s">
        <v>164</v>
      </c>
      <c r="AN27" s="469"/>
      <c r="AO27" s="469"/>
      <c r="AP27" s="469"/>
      <c r="AQ27" s="469"/>
      <c r="AR27" s="508"/>
      <c r="AS27" s="468" t="s">
        <v>164</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214556</v>
      </c>
      <c r="BO27" s="587"/>
      <c r="BP27" s="587"/>
      <c r="BQ27" s="587"/>
      <c r="BR27" s="587"/>
      <c r="BS27" s="587"/>
      <c r="BT27" s="587"/>
      <c r="BU27" s="588"/>
      <c r="BV27" s="586">
        <v>214536</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2170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992923</v>
      </c>
      <c r="BO28" s="381"/>
      <c r="BP28" s="381"/>
      <c r="BQ28" s="381"/>
      <c r="BR28" s="381"/>
      <c r="BS28" s="381"/>
      <c r="BT28" s="381"/>
      <c r="BU28" s="382"/>
      <c r="BV28" s="380">
        <v>1022923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10</v>
      </c>
      <c r="M29" s="469"/>
      <c r="N29" s="469"/>
      <c r="O29" s="469"/>
      <c r="P29" s="508"/>
      <c r="Q29" s="468">
        <v>2010</v>
      </c>
      <c r="R29" s="469"/>
      <c r="S29" s="469"/>
      <c r="T29" s="469"/>
      <c r="U29" s="469"/>
      <c r="V29" s="508"/>
      <c r="W29" s="564"/>
      <c r="X29" s="565"/>
      <c r="Y29" s="566"/>
      <c r="Z29" s="467" t="s">
        <v>171</v>
      </c>
      <c r="AA29" s="447"/>
      <c r="AB29" s="447"/>
      <c r="AC29" s="447"/>
      <c r="AD29" s="447"/>
      <c r="AE29" s="447"/>
      <c r="AF29" s="447"/>
      <c r="AG29" s="448"/>
      <c r="AH29" s="468">
        <v>72</v>
      </c>
      <c r="AI29" s="469"/>
      <c r="AJ29" s="469"/>
      <c r="AK29" s="469"/>
      <c r="AL29" s="508"/>
      <c r="AM29" s="468">
        <v>218737</v>
      </c>
      <c r="AN29" s="469"/>
      <c r="AO29" s="469"/>
      <c r="AP29" s="469"/>
      <c r="AQ29" s="469"/>
      <c r="AR29" s="508"/>
      <c r="AS29" s="468">
        <v>3038</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43532</v>
      </c>
      <c r="BO29" s="418"/>
      <c r="BP29" s="418"/>
      <c r="BQ29" s="418"/>
      <c r="BR29" s="418"/>
      <c r="BS29" s="418"/>
      <c r="BT29" s="418"/>
      <c r="BU29" s="419"/>
      <c r="BV29" s="417">
        <v>38532</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96.3</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67159</v>
      </c>
      <c r="BO30" s="587"/>
      <c r="BP30" s="587"/>
      <c r="BQ30" s="587"/>
      <c r="BR30" s="587"/>
      <c r="BS30" s="587"/>
      <c r="BT30" s="587"/>
      <c r="BU30" s="588"/>
      <c r="BV30" s="586">
        <v>65885</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5</v>
      </c>
      <c r="BF34" s="598"/>
      <c r="BG34" s="599" t="str">
        <f>IF('各会計、関係団体の財政状況及び健全化判断比率'!B31="","",'各会計、関係団体の財政状況及び健全化判断比率'!B31)</f>
        <v>下水道特別会計</v>
      </c>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秩父広域市町村圏組合</v>
      </c>
      <c r="BZ34" s="599"/>
      <c r="CA34" s="599"/>
      <c r="CB34" s="599"/>
      <c r="CC34" s="599"/>
      <c r="CD34" s="599"/>
      <c r="CE34" s="599"/>
      <c r="CF34" s="599"/>
      <c r="CG34" s="599"/>
      <c r="CH34" s="599"/>
      <c r="CI34" s="599"/>
      <c r="CJ34" s="599"/>
      <c r="CK34" s="599"/>
      <c r="CL34" s="599"/>
      <c r="CM34" s="599"/>
      <c r="CN34" s="167"/>
      <c r="CO34" s="598">
        <f>IF(CQ34="","",MAX(C34:D43,U34:V43,AM34:AN43,BE34:BF43,BW34:BX43)+1)</f>
        <v>14</v>
      </c>
      <c r="CP34" s="598"/>
      <c r="CQ34" s="599" t="str">
        <f>IF('各会計、関係団体の財政状況及び健全化判断比率'!BS7="","",'各会計、関係団体の財政状況及び健全化判断比率'!BS7)</f>
        <v>有限会社　果樹公園あしがくぼ</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6</v>
      </c>
      <c r="BF35" s="598"/>
      <c r="BG35" s="599" t="str">
        <f>IF('各会計、関係団体の財政状況及び健全化判断比率'!B32="","",'各会計、関係団体の財政状況及び健全化判断比率'!B32)</f>
        <v>浄化槽設置管理事業特別会計</v>
      </c>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秩父広域市町村圏組合水道事業会計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埼玉県後期高齢者医療広域連合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埼玉県後期高齢者医療広域連合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埼玉県市町村総合事務組合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12</v>
      </c>
      <c r="BX39" s="598"/>
      <c r="BY39" s="599" t="str">
        <f>IF('各会計、関係団体の財政状況及び健全化判断比率'!B73="","",'各会計、関係団体の財政状況及び健全化判断比率'!B73)</f>
        <v>埼玉県市町村総合事務組合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13</v>
      </c>
      <c r="BX40" s="598"/>
      <c r="BY40" s="599" t="str">
        <f>IF('各会計、関係団体の財政状況及び健全化判断比率'!B74="","",'各会計、関係団体の財政状況及び健全化判断比率'!B74)</f>
        <v>彩の国さいたま人づくり広域連合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525</v>
      </c>
      <c r="D34" s="1184"/>
      <c r="E34" s="1185"/>
      <c r="F34" s="32">
        <v>10.63</v>
      </c>
      <c r="G34" s="33">
        <v>8.39</v>
      </c>
      <c r="H34" s="33">
        <v>9.6999999999999993</v>
      </c>
      <c r="I34" s="33">
        <v>6.84</v>
      </c>
      <c r="J34" s="34">
        <v>6.86</v>
      </c>
      <c r="K34" s="22"/>
      <c r="L34" s="22"/>
      <c r="M34" s="22"/>
      <c r="N34" s="22"/>
      <c r="O34" s="22"/>
      <c r="P34" s="22"/>
    </row>
    <row r="35" spans="1:16" ht="39" customHeight="1">
      <c r="A35" s="22"/>
      <c r="B35" s="35"/>
      <c r="C35" s="1178" t="s">
        <v>526</v>
      </c>
      <c r="D35" s="1179"/>
      <c r="E35" s="1180"/>
      <c r="F35" s="36">
        <v>1.86</v>
      </c>
      <c r="G35" s="37">
        <v>3.41</v>
      </c>
      <c r="H35" s="37">
        <v>3.46</v>
      </c>
      <c r="I35" s="37">
        <v>4.1100000000000003</v>
      </c>
      <c r="J35" s="38">
        <v>5.87</v>
      </c>
      <c r="K35" s="22"/>
      <c r="L35" s="22"/>
      <c r="M35" s="22"/>
      <c r="N35" s="22"/>
      <c r="O35" s="22"/>
      <c r="P35" s="22"/>
    </row>
    <row r="36" spans="1:16" ht="39" customHeight="1">
      <c r="A36" s="22"/>
      <c r="B36" s="35"/>
      <c r="C36" s="1178" t="s">
        <v>527</v>
      </c>
      <c r="D36" s="1179"/>
      <c r="E36" s="1180"/>
      <c r="F36" s="36">
        <v>2.3199999999999998</v>
      </c>
      <c r="G36" s="37">
        <v>1.1200000000000001</v>
      </c>
      <c r="H36" s="37">
        <v>0.67</v>
      </c>
      <c r="I36" s="37">
        <v>2.67</v>
      </c>
      <c r="J36" s="38">
        <v>2.31</v>
      </c>
      <c r="K36" s="22"/>
      <c r="L36" s="22"/>
      <c r="M36" s="22"/>
      <c r="N36" s="22"/>
      <c r="O36" s="22"/>
      <c r="P36" s="22"/>
    </row>
    <row r="37" spans="1:16" ht="39" customHeight="1">
      <c r="A37" s="22"/>
      <c r="B37" s="35"/>
      <c r="C37" s="1178" t="s">
        <v>528</v>
      </c>
      <c r="D37" s="1179"/>
      <c r="E37" s="1180"/>
      <c r="F37" s="36">
        <v>0.79</v>
      </c>
      <c r="G37" s="37">
        <v>0.86</v>
      </c>
      <c r="H37" s="37">
        <v>0.48</v>
      </c>
      <c r="I37" s="37">
        <v>0.59</v>
      </c>
      <c r="J37" s="38">
        <v>0.72</v>
      </c>
      <c r="K37" s="22"/>
      <c r="L37" s="22"/>
      <c r="M37" s="22"/>
      <c r="N37" s="22"/>
      <c r="O37" s="22"/>
      <c r="P37" s="22"/>
    </row>
    <row r="38" spans="1:16" ht="39" customHeight="1">
      <c r="A38" s="22"/>
      <c r="B38" s="35"/>
      <c r="C38" s="1178" t="s">
        <v>529</v>
      </c>
      <c r="D38" s="1179"/>
      <c r="E38" s="1180"/>
      <c r="F38" s="36" t="s">
        <v>478</v>
      </c>
      <c r="G38" s="37" t="s">
        <v>478</v>
      </c>
      <c r="H38" s="37">
        <v>0.23</v>
      </c>
      <c r="I38" s="37">
        <v>0.09</v>
      </c>
      <c r="J38" s="38">
        <v>0.16</v>
      </c>
      <c r="K38" s="22"/>
      <c r="L38" s="22"/>
      <c r="M38" s="22"/>
      <c r="N38" s="22"/>
      <c r="O38" s="22"/>
      <c r="P38" s="22"/>
    </row>
    <row r="39" spans="1:16" ht="39" customHeight="1">
      <c r="A39" s="22"/>
      <c r="B39" s="35"/>
      <c r="C39" s="1178" t="s">
        <v>530</v>
      </c>
      <c r="D39" s="1179"/>
      <c r="E39" s="1180"/>
      <c r="F39" s="36">
        <v>0.02</v>
      </c>
      <c r="G39" s="37">
        <v>0.01</v>
      </c>
      <c r="H39" s="37">
        <v>0.01</v>
      </c>
      <c r="I39" s="37">
        <v>0.02</v>
      </c>
      <c r="J39" s="38">
        <v>0.01</v>
      </c>
      <c r="K39" s="22"/>
      <c r="L39" s="22"/>
      <c r="M39" s="22"/>
      <c r="N39" s="22"/>
      <c r="O39" s="22"/>
      <c r="P39" s="22"/>
    </row>
    <row r="40" spans="1:16" ht="39" customHeight="1">
      <c r="A40" s="22"/>
      <c r="B40" s="35"/>
      <c r="C40" s="1178"/>
      <c r="D40" s="1179"/>
      <c r="E40" s="1180"/>
      <c r="F40" s="36"/>
      <c r="G40" s="37"/>
      <c r="H40" s="37"/>
      <c r="I40" s="37"/>
      <c r="J40" s="38"/>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531</v>
      </c>
      <c r="D42" s="1179"/>
      <c r="E42" s="1180"/>
      <c r="F42" s="36" t="s">
        <v>478</v>
      </c>
      <c r="G42" s="37" t="s">
        <v>478</v>
      </c>
      <c r="H42" s="37" t="s">
        <v>478</v>
      </c>
      <c r="I42" s="37" t="s">
        <v>478</v>
      </c>
      <c r="J42" s="38" t="s">
        <v>478</v>
      </c>
      <c r="K42" s="22"/>
      <c r="L42" s="22"/>
      <c r="M42" s="22"/>
      <c r="N42" s="22"/>
      <c r="O42" s="22"/>
      <c r="P42" s="22"/>
    </row>
    <row r="43" spans="1:16" ht="39" customHeight="1" thickBot="1">
      <c r="A43" s="22"/>
      <c r="B43" s="40"/>
      <c r="C43" s="1181" t="s">
        <v>532</v>
      </c>
      <c r="D43" s="1182"/>
      <c r="E43" s="1183"/>
      <c r="F43" s="41">
        <v>11.08</v>
      </c>
      <c r="G43" s="42">
        <v>11.01</v>
      </c>
      <c r="H43" s="42">
        <v>8.93</v>
      </c>
      <c r="I43" s="42">
        <v>8.7100000000000009</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11</v>
      </c>
      <c r="C45" s="1195"/>
      <c r="D45" s="58"/>
      <c r="E45" s="1200" t="s">
        <v>12</v>
      </c>
      <c r="F45" s="1200"/>
      <c r="G45" s="1200"/>
      <c r="H45" s="1200"/>
      <c r="I45" s="1200"/>
      <c r="J45" s="1201"/>
      <c r="K45" s="59">
        <v>316</v>
      </c>
      <c r="L45" s="60">
        <v>305</v>
      </c>
      <c r="M45" s="60">
        <v>294</v>
      </c>
      <c r="N45" s="60">
        <v>279</v>
      </c>
      <c r="O45" s="61">
        <v>295</v>
      </c>
      <c r="P45" s="48"/>
      <c r="Q45" s="48"/>
      <c r="R45" s="48"/>
      <c r="S45" s="48"/>
      <c r="T45" s="48"/>
      <c r="U45" s="48"/>
    </row>
    <row r="46" spans="1:21" ht="30.75" customHeight="1">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c r="A48" s="48"/>
      <c r="B48" s="1196"/>
      <c r="C48" s="1197"/>
      <c r="D48" s="62"/>
      <c r="E48" s="1188" t="s">
        <v>15</v>
      </c>
      <c r="F48" s="1188"/>
      <c r="G48" s="1188"/>
      <c r="H48" s="1188"/>
      <c r="I48" s="1188"/>
      <c r="J48" s="1189"/>
      <c r="K48" s="63">
        <v>69</v>
      </c>
      <c r="L48" s="64">
        <v>73</v>
      </c>
      <c r="M48" s="64">
        <v>84</v>
      </c>
      <c r="N48" s="64">
        <v>86</v>
      </c>
      <c r="O48" s="65">
        <v>77</v>
      </c>
      <c r="P48" s="48"/>
      <c r="Q48" s="48"/>
      <c r="R48" s="48"/>
      <c r="S48" s="48"/>
      <c r="T48" s="48"/>
      <c r="U48" s="48"/>
    </row>
    <row r="49" spans="1:21" ht="30.75" customHeight="1">
      <c r="A49" s="48"/>
      <c r="B49" s="1196"/>
      <c r="C49" s="1197"/>
      <c r="D49" s="62"/>
      <c r="E49" s="1188" t="s">
        <v>16</v>
      </c>
      <c r="F49" s="1188"/>
      <c r="G49" s="1188"/>
      <c r="H49" s="1188"/>
      <c r="I49" s="1188"/>
      <c r="J49" s="1189"/>
      <c r="K49" s="63">
        <v>5</v>
      </c>
      <c r="L49" s="64">
        <v>6</v>
      </c>
      <c r="M49" s="64">
        <v>7</v>
      </c>
      <c r="N49" s="64">
        <v>14</v>
      </c>
      <c r="O49" s="65">
        <v>30</v>
      </c>
      <c r="P49" s="48"/>
      <c r="Q49" s="48"/>
      <c r="R49" s="48"/>
      <c r="S49" s="48"/>
      <c r="T49" s="48"/>
      <c r="U49" s="48"/>
    </row>
    <row r="50" spans="1:21" ht="30.75" customHeight="1">
      <c r="A50" s="48"/>
      <c r="B50" s="1196"/>
      <c r="C50" s="1197"/>
      <c r="D50" s="62"/>
      <c r="E50" s="1188" t="s">
        <v>17</v>
      </c>
      <c r="F50" s="1188"/>
      <c r="G50" s="1188"/>
      <c r="H50" s="1188"/>
      <c r="I50" s="1188"/>
      <c r="J50" s="1189"/>
      <c r="K50" s="63" t="s">
        <v>478</v>
      </c>
      <c r="L50" s="64" t="s">
        <v>478</v>
      </c>
      <c r="M50" s="64" t="s">
        <v>478</v>
      </c>
      <c r="N50" s="64" t="s">
        <v>478</v>
      </c>
      <c r="O50" s="65" t="s">
        <v>478</v>
      </c>
      <c r="P50" s="48"/>
      <c r="Q50" s="48"/>
      <c r="R50" s="48"/>
      <c r="S50" s="48"/>
      <c r="T50" s="48"/>
      <c r="U50" s="48"/>
    </row>
    <row r="51" spans="1:21" ht="30.75" customHeight="1">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c r="A52" s="48"/>
      <c r="B52" s="1186" t="s">
        <v>19</v>
      </c>
      <c r="C52" s="1187"/>
      <c r="D52" s="66"/>
      <c r="E52" s="1188" t="s">
        <v>20</v>
      </c>
      <c r="F52" s="1188"/>
      <c r="G52" s="1188"/>
      <c r="H52" s="1188"/>
      <c r="I52" s="1188"/>
      <c r="J52" s="1189"/>
      <c r="K52" s="63">
        <v>205</v>
      </c>
      <c r="L52" s="64">
        <v>219</v>
      </c>
      <c r="M52" s="64">
        <v>238</v>
      </c>
      <c r="N52" s="64">
        <v>233</v>
      </c>
      <c r="O52" s="65">
        <v>238</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185</v>
      </c>
      <c r="L53" s="69">
        <v>165</v>
      </c>
      <c r="M53" s="69">
        <v>147</v>
      </c>
      <c r="N53" s="69">
        <v>146</v>
      </c>
      <c r="O53" s="70">
        <v>164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02" t="s">
        <v>24</v>
      </c>
      <c r="C41" s="1203"/>
      <c r="D41" s="81"/>
      <c r="E41" s="1208" t="s">
        <v>25</v>
      </c>
      <c r="F41" s="1208"/>
      <c r="G41" s="1208"/>
      <c r="H41" s="1209"/>
      <c r="I41" s="82">
        <v>3041</v>
      </c>
      <c r="J41" s="83">
        <v>2975</v>
      </c>
      <c r="K41" s="83">
        <v>3084</v>
      </c>
      <c r="L41" s="83">
        <v>3157</v>
      </c>
      <c r="M41" s="84">
        <v>3181</v>
      </c>
    </row>
    <row r="42" spans="2:13" ht="27.75" customHeight="1">
      <c r="B42" s="1204"/>
      <c r="C42" s="1205"/>
      <c r="D42" s="85"/>
      <c r="E42" s="1210" t="s">
        <v>26</v>
      </c>
      <c r="F42" s="1210"/>
      <c r="G42" s="1210"/>
      <c r="H42" s="1211"/>
      <c r="I42" s="86" t="s">
        <v>478</v>
      </c>
      <c r="J42" s="87" t="s">
        <v>478</v>
      </c>
      <c r="K42" s="87" t="s">
        <v>478</v>
      </c>
      <c r="L42" s="87" t="s">
        <v>478</v>
      </c>
      <c r="M42" s="88" t="s">
        <v>478</v>
      </c>
    </row>
    <row r="43" spans="2:13" ht="27.75" customHeight="1">
      <c r="B43" s="1204"/>
      <c r="C43" s="1205"/>
      <c r="D43" s="85"/>
      <c r="E43" s="1210" t="s">
        <v>27</v>
      </c>
      <c r="F43" s="1210"/>
      <c r="G43" s="1210"/>
      <c r="H43" s="1211"/>
      <c r="I43" s="86">
        <v>1486</v>
      </c>
      <c r="J43" s="87">
        <v>1442</v>
      </c>
      <c r="K43" s="87">
        <v>1480</v>
      </c>
      <c r="L43" s="87">
        <v>1497</v>
      </c>
      <c r="M43" s="88">
        <v>1291</v>
      </c>
    </row>
    <row r="44" spans="2:13" ht="27.75" customHeight="1">
      <c r="B44" s="1204"/>
      <c r="C44" s="1205"/>
      <c r="D44" s="85"/>
      <c r="E44" s="1210" t="s">
        <v>28</v>
      </c>
      <c r="F44" s="1210"/>
      <c r="G44" s="1210"/>
      <c r="H44" s="1211"/>
      <c r="I44" s="86">
        <v>55</v>
      </c>
      <c r="J44" s="87">
        <v>88</v>
      </c>
      <c r="K44" s="87">
        <v>190</v>
      </c>
      <c r="L44" s="87">
        <v>218</v>
      </c>
      <c r="M44" s="88">
        <v>288</v>
      </c>
    </row>
    <row r="45" spans="2:13" ht="27.75" customHeight="1">
      <c r="B45" s="1204"/>
      <c r="C45" s="1205"/>
      <c r="D45" s="85"/>
      <c r="E45" s="1210" t="s">
        <v>29</v>
      </c>
      <c r="F45" s="1210"/>
      <c r="G45" s="1210"/>
      <c r="H45" s="1211"/>
      <c r="I45" s="86">
        <v>790</v>
      </c>
      <c r="J45" s="87">
        <v>771</v>
      </c>
      <c r="K45" s="87">
        <v>718</v>
      </c>
      <c r="L45" s="87">
        <v>675</v>
      </c>
      <c r="M45" s="88">
        <v>726</v>
      </c>
    </row>
    <row r="46" spans="2:13" ht="27.75" customHeight="1">
      <c r="B46" s="1204"/>
      <c r="C46" s="1205"/>
      <c r="D46" s="89"/>
      <c r="E46" s="1210" t="s">
        <v>30</v>
      </c>
      <c r="F46" s="1210"/>
      <c r="G46" s="1210"/>
      <c r="H46" s="1211"/>
      <c r="I46" s="86" t="s">
        <v>478</v>
      </c>
      <c r="J46" s="87" t="s">
        <v>478</v>
      </c>
      <c r="K46" s="87" t="s">
        <v>478</v>
      </c>
      <c r="L46" s="87" t="s">
        <v>478</v>
      </c>
      <c r="M46" s="88" t="s">
        <v>478</v>
      </c>
    </row>
    <row r="47" spans="2:13" ht="27.75" customHeight="1">
      <c r="B47" s="1204"/>
      <c r="C47" s="1205"/>
      <c r="D47" s="90"/>
      <c r="E47" s="1212" t="s">
        <v>31</v>
      </c>
      <c r="F47" s="1213"/>
      <c r="G47" s="1213"/>
      <c r="H47" s="1214"/>
      <c r="I47" s="86" t="s">
        <v>478</v>
      </c>
      <c r="J47" s="87" t="s">
        <v>478</v>
      </c>
      <c r="K47" s="87" t="s">
        <v>478</v>
      </c>
      <c r="L47" s="87" t="s">
        <v>478</v>
      </c>
      <c r="M47" s="88" t="s">
        <v>478</v>
      </c>
    </row>
    <row r="48" spans="2:13" ht="27.75" customHeight="1">
      <c r="B48" s="1204"/>
      <c r="C48" s="1205"/>
      <c r="D48" s="85"/>
      <c r="E48" s="1210" t="s">
        <v>32</v>
      </c>
      <c r="F48" s="1210"/>
      <c r="G48" s="1210"/>
      <c r="H48" s="1211"/>
      <c r="I48" s="86" t="s">
        <v>478</v>
      </c>
      <c r="J48" s="87" t="s">
        <v>478</v>
      </c>
      <c r="K48" s="87" t="s">
        <v>478</v>
      </c>
      <c r="L48" s="87" t="s">
        <v>478</v>
      </c>
      <c r="M48" s="88" t="s">
        <v>478</v>
      </c>
    </row>
    <row r="49" spans="2:13" ht="27.75" customHeight="1">
      <c r="B49" s="1206"/>
      <c r="C49" s="1207"/>
      <c r="D49" s="85"/>
      <c r="E49" s="1210" t="s">
        <v>33</v>
      </c>
      <c r="F49" s="1210"/>
      <c r="G49" s="1210"/>
      <c r="H49" s="1211"/>
      <c r="I49" s="86" t="s">
        <v>478</v>
      </c>
      <c r="J49" s="87" t="s">
        <v>478</v>
      </c>
      <c r="K49" s="87" t="s">
        <v>478</v>
      </c>
      <c r="L49" s="87" t="s">
        <v>478</v>
      </c>
      <c r="M49" s="88" t="s">
        <v>478</v>
      </c>
    </row>
    <row r="50" spans="2:13" ht="27.75" customHeight="1">
      <c r="B50" s="1215" t="s">
        <v>34</v>
      </c>
      <c r="C50" s="1216"/>
      <c r="D50" s="91"/>
      <c r="E50" s="1210" t="s">
        <v>35</v>
      </c>
      <c r="F50" s="1210"/>
      <c r="G50" s="1210"/>
      <c r="H50" s="1211"/>
      <c r="I50" s="86">
        <v>1072</v>
      </c>
      <c r="J50" s="87">
        <v>1237</v>
      </c>
      <c r="K50" s="87">
        <v>1115</v>
      </c>
      <c r="L50" s="87">
        <v>1313</v>
      </c>
      <c r="M50" s="88">
        <v>1341</v>
      </c>
    </row>
    <row r="51" spans="2:13" ht="27.75" customHeight="1">
      <c r="B51" s="1204"/>
      <c r="C51" s="1205"/>
      <c r="D51" s="85"/>
      <c r="E51" s="1210" t="s">
        <v>36</v>
      </c>
      <c r="F51" s="1210"/>
      <c r="G51" s="1210"/>
      <c r="H51" s="1211"/>
      <c r="I51" s="86" t="s">
        <v>478</v>
      </c>
      <c r="J51" s="87" t="s">
        <v>478</v>
      </c>
      <c r="K51" s="87" t="s">
        <v>478</v>
      </c>
      <c r="L51" s="87" t="s">
        <v>478</v>
      </c>
      <c r="M51" s="88" t="s">
        <v>478</v>
      </c>
    </row>
    <row r="52" spans="2:13" ht="27.75" customHeight="1">
      <c r="B52" s="1206"/>
      <c r="C52" s="1207"/>
      <c r="D52" s="85"/>
      <c r="E52" s="1210" t="s">
        <v>37</v>
      </c>
      <c r="F52" s="1210"/>
      <c r="G52" s="1210"/>
      <c r="H52" s="1211"/>
      <c r="I52" s="86">
        <v>2989</v>
      </c>
      <c r="J52" s="87">
        <v>3079</v>
      </c>
      <c r="K52" s="87">
        <v>3125</v>
      </c>
      <c r="L52" s="87">
        <v>3192</v>
      </c>
      <c r="M52" s="88">
        <v>3187</v>
      </c>
    </row>
    <row r="53" spans="2:13" ht="27.75" customHeight="1" thickBot="1">
      <c r="B53" s="1217" t="s">
        <v>21</v>
      </c>
      <c r="C53" s="1218"/>
      <c r="D53" s="92"/>
      <c r="E53" s="1219" t="s">
        <v>38</v>
      </c>
      <c r="F53" s="1219"/>
      <c r="G53" s="1219"/>
      <c r="H53" s="1220"/>
      <c r="I53" s="93">
        <v>1312</v>
      </c>
      <c r="J53" s="94">
        <v>960</v>
      </c>
      <c r="K53" s="94">
        <v>1231</v>
      </c>
      <c r="L53" s="94">
        <v>1041</v>
      </c>
      <c r="M53" s="95">
        <v>958</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ht="13.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541</v>
      </c>
    </row>
    <row r="11" spans="1:51" s="347" customFormat="1" ht="13.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541</v>
      </c>
    </row>
    <row r="13" spans="1:51" s="347" customFormat="1" ht="13.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c r="P19" s="246"/>
      <c r="Q19" s="246"/>
    </row>
    <row r="20" spans="1:259" ht="13.5">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2"/>
      <c r="C40" s="246"/>
      <c r="D40" s="246"/>
      <c r="E40" s="246"/>
      <c r="F40" s="246"/>
      <c r="G40" s="246"/>
      <c r="H40" s="246"/>
      <c r="I40" s="246"/>
      <c r="J40" s="246"/>
      <c r="K40" s="246"/>
      <c r="L40" s="246"/>
      <c r="M40" s="246"/>
      <c r="N40" s="246"/>
      <c r="O40" s="246"/>
      <c r="P40" s="352"/>
      <c r="Q40" s="246"/>
    </row>
    <row r="41" spans="2:17" ht="17.25">
      <c r="B41" s="247" t="s">
        <v>542</v>
      </c>
      <c r="C41" s="248"/>
      <c r="D41" s="248"/>
      <c r="E41" s="248"/>
      <c r="F41" s="248"/>
      <c r="G41" s="248"/>
      <c r="H41" s="248"/>
      <c r="I41" s="248"/>
      <c r="J41" s="248"/>
      <c r="K41" s="248"/>
      <c r="L41" s="248"/>
      <c r="M41" s="248"/>
      <c r="N41" s="248"/>
      <c r="O41" s="248"/>
      <c r="P41" s="249"/>
    </row>
    <row r="42" spans="2:17" ht="13.5">
      <c r="B42" s="250"/>
      <c r="C42" s="246"/>
      <c r="D42" s="246"/>
      <c r="E42" s="246"/>
      <c r="F42" s="246"/>
      <c r="G42" s="353" t="s">
        <v>543</v>
      </c>
      <c r="I42" s="354"/>
      <c r="J42" s="354"/>
      <c r="K42" s="354"/>
      <c r="L42" s="246"/>
      <c r="M42" s="246"/>
      <c r="N42" s="246"/>
      <c r="O42" s="246"/>
    </row>
    <row r="43" spans="2:17" ht="13.5">
      <c r="B43" s="250"/>
      <c r="C43" s="246"/>
      <c r="D43" s="246"/>
      <c r="E43" s="246"/>
      <c r="F43" s="246"/>
      <c r="G43" s="1235" t="s">
        <v>553</v>
      </c>
      <c r="H43" s="1236"/>
      <c r="I43" s="1236"/>
      <c r="J43" s="1236"/>
      <c r="K43" s="1236"/>
      <c r="L43" s="1236"/>
      <c r="M43" s="1236"/>
      <c r="N43" s="1236"/>
      <c r="O43" s="1237"/>
    </row>
    <row r="44" spans="2:17" ht="13.5">
      <c r="B44" s="250"/>
      <c r="C44" s="246"/>
      <c r="D44" s="246"/>
      <c r="E44" s="246"/>
      <c r="F44" s="246"/>
      <c r="G44" s="1238"/>
      <c r="H44" s="1239"/>
      <c r="I44" s="1239"/>
      <c r="J44" s="1239"/>
      <c r="K44" s="1239"/>
      <c r="L44" s="1239"/>
      <c r="M44" s="1239"/>
      <c r="N44" s="1239"/>
      <c r="O44" s="1240"/>
    </row>
    <row r="45" spans="2:17" ht="13.5">
      <c r="B45" s="250"/>
      <c r="C45" s="246"/>
      <c r="D45" s="246"/>
      <c r="E45" s="246"/>
      <c r="F45" s="246"/>
      <c r="G45" s="1238"/>
      <c r="H45" s="1239"/>
      <c r="I45" s="1239"/>
      <c r="J45" s="1239"/>
      <c r="K45" s="1239"/>
      <c r="L45" s="1239"/>
      <c r="M45" s="1239"/>
      <c r="N45" s="1239"/>
      <c r="O45" s="1240"/>
    </row>
    <row r="46" spans="2:17" ht="13.5">
      <c r="B46" s="250"/>
      <c r="C46" s="246"/>
      <c r="D46" s="246"/>
      <c r="E46" s="246"/>
      <c r="F46" s="246"/>
      <c r="G46" s="1238"/>
      <c r="H46" s="1239"/>
      <c r="I46" s="1239"/>
      <c r="J46" s="1239"/>
      <c r="K46" s="1239"/>
      <c r="L46" s="1239"/>
      <c r="M46" s="1239"/>
      <c r="N46" s="1239"/>
      <c r="O46" s="1240"/>
    </row>
    <row r="47" spans="2:17" ht="13.5">
      <c r="B47" s="250"/>
      <c r="C47" s="246"/>
      <c r="D47" s="246"/>
      <c r="E47" s="246"/>
      <c r="F47" s="246"/>
      <c r="G47" s="1241"/>
      <c r="H47" s="1242"/>
      <c r="I47" s="1242"/>
      <c r="J47" s="1242"/>
      <c r="K47" s="1242"/>
      <c r="L47" s="1242"/>
      <c r="M47" s="1242"/>
      <c r="N47" s="1242"/>
      <c r="O47" s="1243"/>
    </row>
    <row r="48" spans="2:17" ht="13.5">
      <c r="B48" s="250"/>
      <c r="C48" s="246"/>
      <c r="D48" s="246"/>
      <c r="E48" s="246"/>
      <c r="F48" s="246"/>
      <c r="G48" s="246"/>
      <c r="H48" s="355"/>
      <c r="I48" s="355"/>
      <c r="J48" s="355"/>
    </row>
    <row r="49" spans="1:17" ht="13.5">
      <c r="B49" s="250"/>
      <c r="C49" s="246"/>
      <c r="D49" s="246"/>
      <c r="E49" s="246"/>
      <c r="F49" s="246"/>
      <c r="G49" s="245" t="s">
        <v>544</v>
      </c>
    </row>
    <row r="50" spans="1:17" ht="13.5">
      <c r="B50" s="250"/>
      <c r="C50" s="246"/>
      <c r="D50" s="246"/>
      <c r="E50" s="246"/>
      <c r="F50" s="246"/>
      <c r="G50" s="1244"/>
      <c r="H50" s="1245"/>
      <c r="I50" s="1245"/>
      <c r="J50" s="1246"/>
      <c r="K50" s="356" t="s">
        <v>518</v>
      </c>
      <c r="L50" s="356" t="s">
        <v>519</v>
      </c>
      <c r="M50" s="356" t="s">
        <v>520</v>
      </c>
      <c r="N50" s="356" t="s">
        <v>521</v>
      </c>
      <c r="O50" s="356" t="s">
        <v>522</v>
      </c>
    </row>
    <row r="51" spans="1:17" ht="13.5">
      <c r="B51" s="250"/>
      <c r="C51" s="246"/>
      <c r="D51" s="246"/>
      <c r="E51" s="246"/>
      <c r="F51" s="246"/>
      <c r="G51" s="1247" t="s">
        <v>545</v>
      </c>
      <c r="H51" s="1248"/>
      <c r="I51" s="1253" t="s">
        <v>546</v>
      </c>
      <c r="J51" s="1253"/>
      <c r="K51" s="1256"/>
      <c r="L51" s="1256"/>
      <c r="M51" s="1256"/>
      <c r="N51" s="1223">
        <v>49</v>
      </c>
      <c r="O51" s="1256"/>
    </row>
    <row r="52" spans="1:17" ht="13.5">
      <c r="B52" s="250"/>
      <c r="C52" s="246"/>
      <c r="D52" s="246"/>
      <c r="E52" s="246"/>
      <c r="F52" s="246"/>
      <c r="G52" s="1249"/>
      <c r="H52" s="1250"/>
      <c r="I52" s="1254"/>
      <c r="J52" s="1254"/>
      <c r="K52" s="1223"/>
      <c r="L52" s="1223"/>
      <c r="M52" s="1223"/>
      <c r="N52" s="1223"/>
      <c r="O52" s="1223"/>
    </row>
    <row r="53" spans="1:17" ht="13.5">
      <c r="A53" s="357"/>
      <c r="B53" s="250"/>
      <c r="C53" s="246"/>
      <c r="D53" s="246"/>
      <c r="E53" s="246"/>
      <c r="F53" s="246"/>
      <c r="G53" s="1249"/>
      <c r="H53" s="1250"/>
      <c r="I53" s="1233" t="s">
        <v>552</v>
      </c>
      <c r="J53" s="1233"/>
      <c r="K53" s="1255"/>
      <c r="L53" s="1255"/>
      <c r="M53" s="1255"/>
      <c r="N53" s="1221">
        <v>61.9</v>
      </c>
      <c r="O53" s="1255"/>
    </row>
    <row r="54" spans="1:17" ht="13.5">
      <c r="A54" s="357"/>
      <c r="B54" s="250"/>
      <c r="C54" s="246"/>
      <c r="D54" s="246"/>
      <c r="E54" s="246"/>
      <c r="F54" s="246"/>
      <c r="G54" s="1251"/>
      <c r="H54" s="1252"/>
      <c r="I54" s="1233"/>
      <c r="J54" s="1233"/>
      <c r="K54" s="1222"/>
      <c r="L54" s="1222"/>
      <c r="M54" s="1222"/>
      <c r="N54" s="1222"/>
      <c r="O54" s="1222"/>
    </row>
    <row r="55" spans="1:17" ht="13.5">
      <c r="A55" s="357"/>
      <c r="B55" s="250"/>
      <c r="C55" s="246"/>
      <c r="D55" s="246"/>
      <c r="E55" s="246"/>
      <c r="F55" s="246"/>
      <c r="G55" s="1227" t="s">
        <v>547</v>
      </c>
      <c r="H55" s="1228"/>
      <c r="I55" s="1233" t="s">
        <v>546</v>
      </c>
      <c r="J55" s="1233"/>
      <c r="K55" s="1256"/>
      <c r="L55" s="1256"/>
      <c r="M55" s="1256"/>
      <c r="N55" s="1223">
        <v>27</v>
      </c>
      <c r="O55" s="1256"/>
    </row>
    <row r="56" spans="1:17" ht="13.5">
      <c r="A56" s="357"/>
      <c r="B56" s="250"/>
      <c r="C56" s="246"/>
      <c r="D56" s="246"/>
      <c r="E56" s="246"/>
      <c r="F56" s="246"/>
      <c r="G56" s="1229"/>
      <c r="H56" s="1230"/>
      <c r="I56" s="1233"/>
      <c r="J56" s="1233"/>
      <c r="K56" s="1223"/>
      <c r="L56" s="1223"/>
      <c r="M56" s="1223"/>
      <c r="N56" s="1223"/>
      <c r="O56" s="1223"/>
    </row>
    <row r="57" spans="1:17" s="357" customFormat="1" ht="13.5">
      <c r="B57" s="358"/>
      <c r="C57" s="354"/>
      <c r="D57" s="354"/>
      <c r="E57" s="354"/>
      <c r="F57" s="354"/>
      <c r="G57" s="1229"/>
      <c r="H57" s="1230"/>
      <c r="I57" s="1225" t="s">
        <v>552</v>
      </c>
      <c r="J57" s="1225"/>
      <c r="K57" s="1255"/>
      <c r="L57" s="1255"/>
      <c r="M57" s="1255"/>
      <c r="N57" s="1221">
        <v>57.2</v>
      </c>
      <c r="O57" s="1255"/>
      <c r="P57" s="359"/>
      <c r="Q57" s="358"/>
    </row>
    <row r="58" spans="1:17" s="357" customFormat="1" ht="13.5">
      <c r="A58" s="245"/>
      <c r="B58" s="358"/>
      <c r="C58" s="354"/>
      <c r="D58" s="354"/>
      <c r="E58" s="354"/>
      <c r="F58" s="354"/>
      <c r="G58" s="1231"/>
      <c r="H58" s="1232"/>
      <c r="I58" s="1225"/>
      <c r="J58" s="1225"/>
      <c r="K58" s="1222"/>
      <c r="L58" s="1222"/>
      <c r="M58" s="1222"/>
      <c r="N58" s="1222"/>
      <c r="O58" s="1222"/>
      <c r="P58" s="359"/>
      <c r="Q58" s="358"/>
    </row>
    <row r="59" spans="1:17" s="357" customFormat="1" ht="13.5">
      <c r="A59" s="245"/>
      <c r="B59" s="358"/>
      <c r="C59" s="354"/>
      <c r="D59" s="354"/>
      <c r="E59" s="354"/>
      <c r="F59" s="354"/>
      <c r="G59" s="354"/>
      <c r="H59" s="354"/>
      <c r="I59" s="354"/>
      <c r="J59" s="354"/>
      <c r="K59" s="360"/>
      <c r="L59" s="360"/>
      <c r="M59" s="360"/>
      <c r="N59" s="360"/>
      <c r="O59" s="360"/>
      <c r="P59" s="359"/>
      <c r="Q59" s="358"/>
    </row>
    <row r="60" spans="1:17" s="357" customFormat="1" ht="13.5">
      <c r="A60" s="245"/>
      <c r="B60" s="358"/>
      <c r="C60" s="354"/>
      <c r="D60" s="354"/>
      <c r="E60" s="354"/>
      <c r="F60" s="354"/>
      <c r="G60" s="354"/>
      <c r="H60" s="354"/>
      <c r="I60" s="354"/>
      <c r="J60" s="354"/>
      <c r="K60" s="360"/>
      <c r="L60" s="360"/>
      <c r="M60" s="360"/>
      <c r="N60" s="360"/>
      <c r="O60" s="360"/>
      <c r="P60" s="359"/>
      <c r="Q60" s="358"/>
    </row>
    <row r="61" spans="1:17" s="357" customFormat="1" ht="13.5">
      <c r="A61" s="245"/>
      <c r="B61" s="361"/>
      <c r="C61" s="362"/>
      <c r="D61" s="362"/>
      <c r="E61" s="362"/>
      <c r="F61" s="362"/>
      <c r="G61" s="362"/>
      <c r="H61" s="362"/>
      <c r="I61" s="362"/>
      <c r="J61" s="362"/>
      <c r="K61" s="362"/>
      <c r="L61" s="362"/>
      <c r="M61" s="363"/>
      <c r="N61" s="363"/>
      <c r="O61" s="363"/>
      <c r="P61" s="364"/>
      <c r="Q61" s="358"/>
    </row>
    <row r="62" spans="1:17" ht="13.5">
      <c r="B62" s="352"/>
      <c r="C62" s="352"/>
      <c r="D62" s="352"/>
      <c r="E62" s="352"/>
      <c r="F62" s="352"/>
      <c r="G62" s="352"/>
      <c r="H62" s="352"/>
      <c r="I62" s="352"/>
      <c r="J62" s="352"/>
      <c r="K62" s="352"/>
      <c r="L62" s="352"/>
      <c r="M62" s="352"/>
      <c r="N62" s="352"/>
      <c r="O62" s="352"/>
      <c r="P62" s="352"/>
      <c r="Q62" s="246"/>
    </row>
    <row r="63" spans="1:17" ht="17.25">
      <c r="B63" s="309" t="s">
        <v>548</v>
      </c>
      <c r="C63" s="246"/>
      <c r="D63" s="246"/>
      <c r="E63" s="246"/>
      <c r="F63" s="246"/>
      <c r="G63" s="246"/>
      <c r="H63" s="246"/>
      <c r="I63" s="246"/>
      <c r="J63" s="246"/>
      <c r="K63" s="246"/>
      <c r="L63" s="246"/>
      <c r="M63" s="246"/>
      <c r="N63" s="246"/>
      <c r="O63" s="246"/>
    </row>
    <row r="64" spans="1:17" ht="13.5">
      <c r="B64" s="250"/>
      <c r="C64" s="246"/>
      <c r="D64" s="246"/>
      <c r="E64" s="246"/>
      <c r="F64" s="246"/>
      <c r="G64" s="353" t="s">
        <v>543</v>
      </c>
      <c r="I64" s="354"/>
      <c r="J64" s="354"/>
      <c r="K64" s="354"/>
      <c r="L64" s="246"/>
      <c r="M64" s="246"/>
      <c r="N64" s="246"/>
      <c r="O64" s="246"/>
    </row>
    <row r="65" spans="2:30" ht="13.5">
      <c r="B65" s="250"/>
      <c r="C65" s="246"/>
      <c r="D65" s="246"/>
      <c r="E65" s="246"/>
      <c r="F65" s="246"/>
      <c r="G65" s="1235" t="s">
        <v>551</v>
      </c>
      <c r="H65" s="1236"/>
      <c r="I65" s="1236"/>
      <c r="J65" s="1236"/>
      <c r="K65" s="1236"/>
      <c r="L65" s="1236"/>
      <c r="M65" s="1236"/>
      <c r="N65" s="1236"/>
      <c r="O65" s="1237"/>
    </row>
    <row r="66" spans="2:30" ht="13.5">
      <c r="B66" s="250"/>
      <c r="C66" s="246"/>
      <c r="D66" s="246"/>
      <c r="E66" s="246"/>
      <c r="F66" s="246"/>
      <c r="G66" s="1238"/>
      <c r="H66" s="1239"/>
      <c r="I66" s="1239"/>
      <c r="J66" s="1239"/>
      <c r="K66" s="1239"/>
      <c r="L66" s="1239"/>
      <c r="M66" s="1239"/>
      <c r="N66" s="1239"/>
      <c r="O66" s="1240"/>
    </row>
    <row r="67" spans="2:30" ht="13.5">
      <c r="B67" s="250"/>
      <c r="C67" s="246"/>
      <c r="D67" s="246"/>
      <c r="E67" s="246"/>
      <c r="F67" s="246"/>
      <c r="G67" s="1238"/>
      <c r="H67" s="1239"/>
      <c r="I67" s="1239"/>
      <c r="J67" s="1239"/>
      <c r="K67" s="1239"/>
      <c r="L67" s="1239"/>
      <c r="M67" s="1239"/>
      <c r="N67" s="1239"/>
      <c r="O67" s="1240"/>
    </row>
    <row r="68" spans="2:30" ht="13.5">
      <c r="B68" s="250"/>
      <c r="C68" s="246"/>
      <c r="D68" s="246"/>
      <c r="E68" s="246"/>
      <c r="F68" s="246"/>
      <c r="G68" s="1238"/>
      <c r="H68" s="1239"/>
      <c r="I68" s="1239"/>
      <c r="J68" s="1239"/>
      <c r="K68" s="1239"/>
      <c r="L68" s="1239"/>
      <c r="M68" s="1239"/>
      <c r="N68" s="1239"/>
      <c r="O68" s="1240"/>
    </row>
    <row r="69" spans="2:30" ht="13.5">
      <c r="B69" s="250"/>
      <c r="C69" s="246"/>
      <c r="D69" s="246"/>
      <c r="E69" s="246"/>
      <c r="F69" s="246"/>
      <c r="G69" s="1241"/>
      <c r="H69" s="1242"/>
      <c r="I69" s="1242"/>
      <c r="J69" s="1242"/>
      <c r="K69" s="1242"/>
      <c r="L69" s="1242"/>
      <c r="M69" s="1242"/>
      <c r="N69" s="1242"/>
      <c r="O69" s="1243"/>
    </row>
    <row r="70" spans="2:30" ht="13.5">
      <c r="B70" s="250"/>
      <c r="C70" s="246"/>
      <c r="D70" s="246"/>
      <c r="E70" s="246"/>
      <c r="F70" s="246"/>
      <c r="G70" s="246"/>
      <c r="H70" s="365"/>
      <c r="I70" s="365"/>
      <c r="J70" s="366"/>
      <c r="K70" s="366"/>
      <c r="L70" s="367"/>
      <c r="M70" s="366"/>
      <c r="N70" s="367"/>
      <c r="O70" s="368"/>
    </row>
    <row r="71" spans="2:30" ht="13.5">
      <c r="B71" s="250"/>
      <c r="C71" s="246"/>
      <c r="D71" s="246"/>
      <c r="E71" s="246"/>
      <c r="F71" s="246"/>
      <c r="G71" s="369" t="s">
        <v>549</v>
      </c>
      <c r="I71" s="370"/>
      <c r="J71" s="366"/>
      <c r="K71" s="366"/>
      <c r="L71" s="367"/>
      <c r="M71" s="366"/>
      <c r="N71" s="367"/>
      <c r="O71" s="368"/>
    </row>
    <row r="72" spans="2:30" ht="13.5">
      <c r="B72" s="250"/>
      <c r="C72" s="246"/>
      <c r="D72" s="246"/>
      <c r="E72" s="246"/>
      <c r="F72" s="246"/>
      <c r="G72" s="1244"/>
      <c r="H72" s="1245"/>
      <c r="I72" s="1245"/>
      <c r="J72" s="1246"/>
      <c r="K72" s="356" t="s">
        <v>518</v>
      </c>
      <c r="L72" s="356" t="s">
        <v>519</v>
      </c>
      <c r="M72" s="356" t="s">
        <v>520</v>
      </c>
      <c r="N72" s="356" t="s">
        <v>521</v>
      </c>
      <c r="O72" s="356" t="s">
        <v>522</v>
      </c>
    </row>
    <row r="73" spans="2:30" ht="13.5">
      <c r="B73" s="250"/>
      <c r="C73" s="246"/>
      <c r="D73" s="246"/>
      <c r="E73" s="246"/>
      <c r="F73" s="246"/>
      <c r="G73" s="1247" t="s">
        <v>545</v>
      </c>
      <c r="H73" s="1248"/>
      <c r="I73" s="1253" t="s">
        <v>546</v>
      </c>
      <c r="J73" s="1253"/>
      <c r="K73" s="1234">
        <v>63.6</v>
      </c>
      <c r="L73" s="1234">
        <v>46.4</v>
      </c>
      <c r="M73" s="1223">
        <v>60.4</v>
      </c>
      <c r="N73" s="1223">
        <v>49</v>
      </c>
      <c r="O73" s="1223">
        <v>45.8</v>
      </c>
      <c r="S73" s="245">
        <v>9.9</v>
      </c>
    </row>
    <row r="74" spans="2:30" ht="13.5">
      <c r="B74" s="250"/>
      <c r="C74" s="246"/>
      <c r="D74" s="246"/>
      <c r="E74" s="246"/>
      <c r="F74" s="246"/>
      <c r="G74" s="1249"/>
      <c r="H74" s="1250"/>
      <c r="I74" s="1254"/>
      <c r="J74" s="1254"/>
      <c r="K74" s="1234"/>
      <c r="L74" s="1234"/>
      <c r="M74" s="1223"/>
      <c r="N74" s="1223"/>
      <c r="O74" s="1223"/>
    </row>
    <row r="75" spans="2:30" ht="13.5">
      <c r="B75" s="250"/>
      <c r="C75" s="246"/>
      <c r="D75" s="246"/>
      <c r="E75" s="246"/>
      <c r="F75" s="246"/>
      <c r="G75" s="1249"/>
      <c r="H75" s="1250"/>
      <c r="I75" s="1233" t="s">
        <v>550</v>
      </c>
      <c r="J75" s="1233"/>
      <c r="K75" s="1221">
        <v>9.6999999999999993</v>
      </c>
      <c r="L75" s="1221">
        <v>8.8000000000000007</v>
      </c>
      <c r="M75" s="1221">
        <v>8</v>
      </c>
      <c r="N75" s="1221">
        <v>7.3</v>
      </c>
      <c r="O75" s="1221">
        <v>7.3</v>
      </c>
      <c r="U75" s="245">
        <v>81.2</v>
      </c>
      <c r="W75" s="245">
        <v>87.2</v>
      </c>
      <c r="Y75" s="245">
        <v>99.8</v>
      </c>
      <c r="AA75" s="245">
        <v>109.5</v>
      </c>
      <c r="AC75" s="245">
        <v>115.2</v>
      </c>
    </row>
    <row r="76" spans="2:30" ht="13.5">
      <c r="B76" s="250"/>
      <c r="C76" s="246"/>
      <c r="D76" s="246"/>
      <c r="E76" s="246"/>
      <c r="F76" s="246"/>
      <c r="G76" s="1251"/>
      <c r="H76" s="1252"/>
      <c r="I76" s="1233"/>
      <c r="J76" s="1233"/>
      <c r="K76" s="1222"/>
      <c r="L76" s="1222"/>
      <c r="M76" s="1222"/>
      <c r="N76" s="1222"/>
      <c r="O76" s="1222"/>
    </row>
    <row r="77" spans="2:30" ht="13.5">
      <c r="B77" s="250"/>
      <c r="C77" s="246"/>
      <c r="D77" s="246"/>
      <c r="E77" s="246"/>
      <c r="F77" s="246"/>
      <c r="G77" s="1227" t="s">
        <v>547</v>
      </c>
      <c r="H77" s="1228"/>
      <c r="I77" s="1233" t="s">
        <v>546</v>
      </c>
      <c r="J77" s="1233"/>
      <c r="K77" s="1234">
        <v>28.4</v>
      </c>
      <c r="L77" s="1234">
        <v>20.5</v>
      </c>
      <c r="M77" s="1223">
        <v>17.899999999999999</v>
      </c>
      <c r="N77" s="1223">
        <v>27</v>
      </c>
      <c r="O77" s="1223">
        <v>25.4</v>
      </c>
      <c r="R77" s="245">
        <v>12.3</v>
      </c>
      <c r="T77" s="245">
        <v>11.1</v>
      </c>
    </row>
    <row r="78" spans="2:30" ht="13.5">
      <c r="B78" s="250"/>
      <c r="C78" s="246"/>
      <c r="D78" s="246"/>
      <c r="E78" s="246"/>
      <c r="F78" s="246"/>
      <c r="G78" s="1229"/>
      <c r="H78" s="1230"/>
      <c r="I78" s="1233"/>
      <c r="J78" s="1233"/>
      <c r="K78" s="1234"/>
      <c r="L78" s="1234"/>
      <c r="M78" s="1223"/>
      <c r="N78" s="1223"/>
      <c r="O78" s="1223"/>
    </row>
    <row r="79" spans="2:30" ht="13.5">
      <c r="B79" s="250"/>
      <c r="C79" s="246"/>
      <c r="D79" s="246"/>
      <c r="E79" s="246"/>
      <c r="F79" s="246"/>
      <c r="G79" s="1229"/>
      <c r="H79" s="1230"/>
      <c r="I79" s="1224" t="s">
        <v>550</v>
      </c>
      <c r="J79" s="1225"/>
      <c r="K79" s="1226">
        <v>11.4</v>
      </c>
      <c r="L79" s="1226">
        <v>10.5</v>
      </c>
      <c r="M79" s="1226">
        <v>9.5</v>
      </c>
      <c r="N79" s="1226">
        <v>8.6999999999999993</v>
      </c>
      <c r="O79" s="1226">
        <v>8.6</v>
      </c>
      <c r="V79" s="245">
        <v>53.5</v>
      </c>
      <c r="X79" s="245">
        <v>48.2</v>
      </c>
      <c r="Z79" s="245">
        <v>34.200000000000003</v>
      </c>
      <c r="AB79" s="245">
        <v>30.3</v>
      </c>
      <c r="AD79" s="245">
        <v>28.9</v>
      </c>
    </row>
    <row r="80" spans="2:30" ht="13.5">
      <c r="B80" s="250"/>
      <c r="C80" s="246"/>
      <c r="D80" s="246"/>
      <c r="E80" s="246"/>
      <c r="F80" s="246"/>
      <c r="G80" s="1231"/>
      <c r="H80" s="1232"/>
      <c r="I80" s="1225"/>
      <c r="J80" s="1225"/>
      <c r="K80" s="1226"/>
      <c r="L80" s="1226"/>
      <c r="M80" s="1226"/>
      <c r="N80" s="1226"/>
      <c r="O80" s="1226"/>
    </row>
    <row r="81" spans="2:17" ht="13.5">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73"/>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N53:N54"/>
    <mergeCell ref="O53:O54"/>
    <mergeCell ref="N55:N56"/>
    <mergeCell ref="O55:O56"/>
    <mergeCell ref="I57:J58"/>
    <mergeCell ref="K57:K58"/>
    <mergeCell ref="L57:L58"/>
    <mergeCell ref="M57:M58"/>
    <mergeCell ref="N57:N58"/>
    <mergeCell ref="O57:O58"/>
    <mergeCell ref="K53:K54"/>
    <mergeCell ref="L53:L54"/>
    <mergeCell ref="M53:M54"/>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N75:N76"/>
    <mergeCell ref="O75:O76"/>
    <mergeCell ref="N77:N78"/>
    <mergeCell ref="O77:O78"/>
    <mergeCell ref="I79:J80"/>
    <mergeCell ref="K79:K80"/>
    <mergeCell ref="L79:L80"/>
    <mergeCell ref="M79:M80"/>
    <mergeCell ref="N79:N80"/>
    <mergeCell ref="O79:O80"/>
    <mergeCell ref="K75:K76"/>
    <mergeCell ref="L75:L76"/>
    <mergeCell ref="M75:M76"/>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517</v>
      </c>
      <c r="G2" s="113"/>
      <c r="H2" s="114"/>
    </row>
    <row r="3" spans="1:8">
      <c r="A3" s="110" t="s">
        <v>510</v>
      </c>
      <c r="B3" s="115"/>
      <c r="C3" s="116"/>
      <c r="D3" s="117">
        <v>32580</v>
      </c>
      <c r="E3" s="118"/>
      <c r="F3" s="119">
        <v>94828</v>
      </c>
      <c r="G3" s="120"/>
      <c r="H3" s="121"/>
    </row>
    <row r="4" spans="1:8">
      <c r="A4" s="122"/>
      <c r="B4" s="123"/>
      <c r="C4" s="124"/>
      <c r="D4" s="125">
        <v>14987</v>
      </c>
      <c r="E4" s="126"/>
      <c r="F4" s="127">
        <v>55133</v>
      </c>
      <c r="G4" s="128"/>
      <c r="H4" s="129"/>
    </row>
    <row r="5" spans="1:8">
      <c r="A5" s="110" t="s">
        <v>512</v>
      </c>
      <c r="B5" s="115"/>
      <c r="C5" s="116"/>
      <c r="D5" s="117">
        <v>30471</v>
      </c>
      <c r="E5" s="118"/>
      <c r="F5" s="119">
        <v>119674</v>
      </c>
      <c r="G5" s="120"/>
      <c r="H5" s="121"/>
    </row>
    <row r="6" spans="1:8">
      <c r="A6" s="122"/>
      <c r="B6" s="123"/>
      <c r="C6" s="124"/>
      <c r="D6" s="125">
        <v>12806</v>
      </c>
      <c r="E6" s="126"/>
      <c r="F6" s="127">
        <v>57803</v>
      </c>
      <c r="G6" s="128"/>
      <c r="H6" s="129"/>
    </row>
    <row r="7" spans="1:8">
      <c r="A7" s="110" t="s">
        <v>513</v>
      </c>
      <c r="B7" s="115"/>
      <c r="C7" s="116"/>
      <c r="D7" s="117">
        <v>72433</v>
      </c>
      <c r="E7" s="118"/>
      <c r="F7" s="119">
        <v>119685</v>
      </c>
      <c r="G7" s="120"/>
      <c r="H7" s="121"/>
    </row>
    <row r="8" spans="1:8">
      <c r="A8" s="122"/>
      <c r="B8" s="123"/>
      <c r="C8" s="124"/>
      <c r="D8" s="125">
        <v>40581</v>
      </c>
      <c r="E8" s="126"/>
      <c r="F8" s="127">
        <v>68464</v>
      </c>
      <c r="G8" s="128"/>
      <c r="H8" s="129"/>
    </row>
    <row r="9" spans="1:8">
      <c r="A9" s="110" t="s">
        <v>514</v>
      </c>
      <c r="B9" s="115"/>
      <c r="C9" s="116"/>
      <c r="D9" s="117">
        <v>43541</v>
      </c>
      <c r="E9" s="118"/>
      <c r="F9" s="119">
        <v>109920</v>
      </c>
      <c r="G9" s="120"/>
      <c r="H9" s="121"/>
    </row>
    <row r="10" spans="1:8">
      <c r="A10" s="122"/>
      <c r="B10" s="123"/>
      <c r="C10" s="124"/>
      <c r="D10" s="125">
        <v>15023</v>
      </c>
      <c r="E10" s="126"/>
      <c r="F10" s="127">
        <v>62739</v>
      </c>
      <c r="G10" s="128"/>
      <c r="H10" s="129"/>
    </row>
    <row r="11" spans="1:8">
      <c r="A11" s="110" t="s">
        <v>515</v>
      </c>
      <c r="B11" s="115"/>
      <c r="C11" s="116"/>
      <c r="D11" s="117">
        <v>60963</v>
      </c>
      <c r="E11" s="118"/>
      <c r="F11" s="119">
        <v>119882</v>
      </c>
      <c r="G11" s="120"/>
      <c r="H11" s="121"/>
    </row>
    <row r="12" spans="1:8">
      <c r="A12" s="122"/>
      <c r="B12" s="123"/>
      <c r="C12" s="130"/>
      <c r="D12" s="125">
        <v>11024</v>
      </c>
      <c r="E12" s="126"/>
      <c r="F12" s="127">
        <v>66481</v>
      </c>
      <c r="G12" s="128"/>
      <c r="H12" s="129"/>
    </row>
    <row r="13" spans="1:8">
      <c r="A13" s="110"/>
      <c r="B13" s="115"/>
      <c r="C13" s="131"/>
      <c r="D13" s="132">
        <v>47998</v>
      </c>
      <c r="E13" s="133"/>
      <c r="F13" s="134">
        <v>112798</v>
      </c>
      <c r="G13" s="135"/>
      <c r="H13" s="121"/>
    </row>
    <row r="14" spans="1:8">
      <c r="A14" s="122"/>
      <c r="B14" s="123"/>
      <c r="C14" s="124"/>
      <c r="D14" s="125">
        <v>18884</v>
      </c>
      <c r="E14" s="126"/>
      <c r="F14" s="127">
        <v>62124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10.63</v>
      </c>
      <c r="C19" s="136">
        <f>ROUND(VALUE(SUBSTITUTE(実質収支比率等に係る経年分析!G$48,"▲","-")),2)</f>
        <v>8.39</v>
      </c>
      <c r="D19" s="136">
        <f>ROUND(VALUE(SUBSTITUTE(実質収支比率等に係る経年分析!H$48,"▲","-")),2)</f>
        <v>9.6999999999999993</v>
      </c>
      <c r="E19" s="136">
        <f>ROUND(VALUE(SUBSTITUTE(実質収支比率等に係る経年分析!I$48,"▲","-")),2)</f>
        <v>6.85</v>
      </c>
      <c r="F19" s="136">
        <f>ROUND(VALUE(SUBSTITUTE(実質収支比率等に係る経年分析!J$48,"▲","-")),2)</f>
        <v>6.87</v>
      </c>
    </row>
    <row r="20" spans="1:11">
      <c r="A20" s="136" t="s">
        <v>43</v>
      </c>
      <c r="B20" s="136">
        <f>ROUND(VALUE(SUBSTITUTE(実質収支比率等に係る経年分析!F$47,"▲","-")),2)</f>
        <v>34.549999999999997</v>
      </c>
      <c r="C20" s="136">
        <f>ROUND(VALUE(SUBSTITUTE(実質収支比率等に係る経年分析!G$47,"▲","-")),2)</f>
        <v>37.74</v>
      </c>
      <c r="D20" s="136">
        <f>ROUND(VALUE(SUBSTITUTE(実質収支比率等に係る経年分析!H$47,"▲","-")),2)</f>
        <v>35.950000000000003</v>
      </c>
      <c r="E20" s="136">
        <f>ROUND(VALUE(SUBSTITUTE(実質収支比率等に係る経年分析!I$47,"▲","-")),2)</f>
        <v>43.41</v>
      </c>
      <c r="F20" s="136">
        <f>ROUND(VALUE(SUBSTITUTE(実質収支比率等に係る経年分析!J$47,"▲","-")),2)</f>
        <v>42.67</v>
      </c>
    </row>
    <row r="21" spans="1:11">
      <c r="A21" s="136" t="s">
        <v>44</v>
      </c>
      <c r="B21" s="136">
        <f>IF(ISNUMBER(VALUE(SUBSTITUTE(実質収支比率等に係る経年分析!F$49,"▲","-"))),ROUND(VALUE(SUBSTITUTE(実質収支比率等に係る経年分析!F$49,"▲","-")),2),NA())</f>
        <v>5.39</v>
      </c>
      <c r="C21" s="136">
        <f>IF(ISNUMBER(VALUE(SUBSTITUTE(実質収支比率等に係る経年分析!G$49,"▲","-"))),ROUND(VALUE(SUBSTITUTE(実質収支比率等に係る経年分析!G$49,"▲","-")),2),NA())</f>
        <v>1.35</v>
      </c>
      <c r="D21" s="136">
        <f>IF(ISNUMBER(VALUE(SUBSTITUTE(実質収支比率等に係る経年分析!H$49,"▲","-"))),ROUND(VALUE(SUBSTITUTE(実質収支比率等に係る経年分析!H$49,"▲","-")),2),NA())</f>
        <v>-0.7</v>
      </c>
      <c r="E21" s="136">
        <f>IF(ISNUMBER(VALUE(SUBSTITUTE(実質収支比率等に係る経年分析!I$49,"▲","-"))),ROUND(VALUE(SUBSTITUTE(実質収支比率等に係る経年分析!I$49,"▲","-")),2),NA())</f>
        <v>6.18</v>
      </c>
      <c r="F21" s="136">
        <f>IF(ISNUMBER(VALUE(SUBSTITUTE(実質収支比率等に係る経年分析!J$49,"▲","-"))),ROUND(VALUE(SUBSTITUTE(実質収支比率等に係る経年分析!J$49,"▲","-")),2),NA())</f>
        <v>-1.35</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11.08</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11.01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8.93</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8.7100000000000009</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c r="A32" s="137" t="str">
        <f>IF(連結実質赤字比率に係る赤字・黒字の構成分析!C$38="",NA(),連結実質赤字比率に係る赤字・黒字の構成分析!C$38)</f>
        <v>浄化槽設置管理事業特別会計</v>
      </c>
      <c r="B32" s="137" t="e">
        <f>IF(ROUND(VALUE(SUBSTITUTE(連結実質赤字比率に係る赤字・黒字の構成分析!F$38,"▲", "-")), 2) &lt; 0, ABS(ROUND(VALUE(SUBSTITUTE(連結実質赤字比率に係る赤字・黒字の構成分析!F$38,"▲", "-")), 2)), NA())</f>
        <v>#VALUE!</v>
      </c>
      <c r="C32" s="137" t="e">
        <f>IF(ROUND(VALUE(SUBSTITUTE(連結実質赤字比率に係る赤字・黒字の構成分析!F$38,"▲", "-")), 2) &gt;= 0, ABS(ROUND(VALUE(SUBSTITUTE(連結実質赤字比率に係る赤字・黒字の構成分析!F$38,"▲", "-")), 2)), NA())</f>
        <v>#VALUE!</v>
      </c>
      <c r="D32" s="137" t="e">
        <f>IF(ROUND(VALUE(SUBSTITUTE(連結実質赤字比率に係る赤字・黒字の構成分析!G$38,"▲", "-")), 2) &lt; 0, ABS(ROUND(VALUE(SUBSTITUTE(連結実質赤字比率に係る赤字・黒字の構成分析!G$38,"▲", "-")), 2)), NA())</f>
        <v>#VALUE!</v>
      </c>
      <c r="E32" s="137" t="e">
        <f>IF(ROUND(VALUE(SUBSTITUTE(連結実質赤字比率に係る赤字・黒字の構成分析!G$38,"▲", "-")), 2) &gt;= 0, ABS(ROUND(VALUE(SUBSTITUTE(連結実質赤字比率に係る赤字・黒字の構成分析!G$38,"▲", "-")), 2)), NA())</f>
        <v>#VALUE!</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0.16</v>
      </c>
    </row>
    <row r="33" spans="1:16">
      <c r="A33" s="137" t="str">
        <f>IF(連結実質赤字比率に係る赤字・黒字の構成分析!C$37="",NA(),連結実質赤字比率に係る赤字・黒字の構成分析!C$37)</f>
        <v>下水道特別会計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0.79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0.86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0.72</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2.3199999999999998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1.1200000000000001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0.67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2.67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2.31</v>
      </c>
    </row>
    <row r="35" spans="1:16">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1.86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3.41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3.46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4.1100000000000003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5.87</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10.63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8.39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9.6999999999999993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6.84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6.86</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205</v>
      </c>
      <c r="E42" s="138"/>
      <c r="F42" s="138"/>
      <c r="G42" s="138">
        <f>'実質公債費比率（分子）の構造'!L$52</f>
        <v>219</v>
      </c>
      <c r="H42" s="138"/>
      <c r="I42" s="138"/>
      <c r="J42" s="138">
        <f>'実質公債費比率（分子）の構造'!M$52</f>
        <v>238</v>
      </c>
      <c r="K42" s="138"/>
      <c r="L42" s="138"/>
      <c r="M42" s="138">
        <f>'実質公債費比率（分子）の構造'!N$52</f>
        <v>233</v>
      </c>
      <c r="N42" s="138"/>
      <c r="O42" s="138"/>
      <c r="P42" s="138">
        <f>'実質公債費比率（分子）の構造'!O$52</f>
        <v>238</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5</v>
      </c>
      <c r="C45" s="138"/>
      <c r="D45" s="138"/>
      <c r="E45" s="138">
        <f>'実質公債費比率（分子）の構造'!L$49</f>
        <v>6</v>
      </c>
      <c r="F45" s="138"/>
      <c r="G45" s="138"/>
      <c r="H45" s="138">
        <f>'実質公債費比率（分子）の構造'!M$49</f>
        <v>7</v>
      </c>
      <c r="I45" s="138"/>
      <c r="J45" s="138"/>
      <c r="K45" s="138">
        <f>'実質公債費比率（分子）の構造'!N$49</f>
        <v>14</v>
      </c>
      <c r="L45" s="138"/>
      <c r="M45" s="138"/>
      <c r="N45" s="138">
        <f>'実質公債費比率（分子）の構造'!O$49</f>
        <v>30</v>
      </c>
      <c r="O45" s="138"/>
      <c r="P45" s="138"/>
    </row>
    <row r="46" spans="1:16">
      <c r="A46" s="138" t="s">
        <v>55</v>
      </c>
      <c r="B46" s="138">
        <f>'実質公債費比率（分子）の構造'!K$48</f>
        <v>69</v>
      </c>
      <c r="C46" s="138"/>
      <c r="D46" s="138"/>
      <c r="E46" s="138">
        <f>'実質公債費比率（分子）の構造'!L$48</f>
        <v>73</v>
      </c>
      <c r="F46" s="138"/>
      <c r="G46" s="138"/>
      <c r="H46" s="138">
        <f>'実質公債費比率（分子）の構造'!M$48</f>
        <v>84</v>
      </c>
      <c r="I46" s="138"/>
      <c r="J46" s="138"/>
      <c r="K46" s="138">
        <f>'実質公債費比率（分子）の構造'!N$48</f>
        <v>86</v>
      </c>
      <c r="L46" s="138"/>
      <c r="M46" s="138"/>
      <c r="N46" s="138">
        <f>'実質公債費比率（分子）の構造'!O$48</f>
        <v>77</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316</v>
      </c>
      <c r="C49" s="138"/>
      <c r="D49" s="138"/>
      <c r="E49" s="138">
        <f>'実質公債費比率（分子）の構造'!L$45</f>
        <v>305</v>
      </c>
      <c r="F49" s="138"/>
      <c r="G49" s="138"/>
      <c r="H49" s="138">
        <f>'実質公債費比率（分子）の構造'!M$45</f>
        <v>294</v>
      </c>
      <c r="I49" s="138"/>
      <c r="J49" s="138"/>
      <c r="K49" s="138">
        <f>'実質公債費比率（分子）の構造'!N$45</f>
        <v>279</v>
      </c>
      <c r="L49" s="138"/>
      <c r="M49" s="138"/>
      <c r="N49" s="138">
        <f>'実質公債費比率（分子）の構造'!O$45</f>
        <v>295</v>
      </c>
      <c r="O49" s="138"/>
      <c r="P49" s="138"/>
    </row>
    <row r="50" spans="1:16">
      <c r="A50" s="138" t="s">
        <v>59</v>
      </c>
      <c r="B50" s="138" t="e">
        <f>NA()</f>
        <v>#N/A</v>
      </c>
      <c r="C50" s="138">
        <f>IF(ISNUMBER('実質公債費比率（分子）の構造'!K$53),'実質公債費比率（分子）の構造'!K$53,NA())</f>
        <v>185</v>
      </c>
      <c r="D50" s="138" t="e">
        <f>NA()</f>
        <v>#N/A</v>
      </c>
      <c r="E50" s="138" t="e">
        <f>NA()</f>
        <v>#N/A</v>
      </c>
      <c r="F50" s="138">
        <f>IF(ISNUMBER('実質公債費比率（分子）の構造'!L$53),'実質公債費比率（分子）の構造'!L$53,NA())</f>
        <v>165</v>
      </c>
      <c r="G50" s="138" t="e">
        <f>NA()</f>
        <v>#N/A</v>
      </c>
      <c r="H50" s="138" t="e">
        <f>NA()</f>
        <v>#N/A</v>
      </c>
      <c r="I50" s="138">
        <f>IF(ISNUMBER('実質公債費比率（分子）の構造'!M$53),'実質公債費比率（分子）の構造'!M$53,NA())</f>
        <v>147</v>
      </c>
      <c r="J50" s="138" t="e">
        <f>NA()</f>
        <v>#N/A</v>
      </c>
      <c r="K50" s="138" t="e">
        <f>NA()</f>
        <v>#N/A</v>
      </c>
      <c r="L50" s="138">
        <f>IF(ISNUMBER('実質公債費比率（分子）の構造'!N$53),'実質公債費比率（分子）の構造'!N$53,NA())</f>
        <v>146</v>
      </c>
      <c r="M50" s="138" t="e">
        <f>NA()</f>
        <v>#N/A</v>
      </c>
      <c r="N50" s="138" t="e">
        <f>NA()</f>
        <v>#N/A</v>
      </c>
      <c r="O50" s="138">
        <f>IF(ISNUMBER('実質公債費比率（分子）の構造'!O$53),'実質公債費比率（分子）の構造'!O$53,NA())</f>
        <v>164</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2989</v>
      </c>
      <c r="E56" s="137"/>
      <c r="F56" s="137"/>
      <c r="G56" s="137">
        <f>'将来負担比率（分子）の構造'!J$52</f>
        <v>3079</v>
      </c>
      <c r="H56" s="137"/>
      <c r="I56" s="137"/>
      <c r="J56" s="137">
        <f>'将来負担比率（分子）の構造'!K$52</f>
        <v>3125</v>
      </c>
      <c r="K56" s="137"/>
      <c r="L56" s="137"/>
      <c r="M56" s="137">
        <f>'将来負担比率（分子）の構造'!L$52</f>
        <v>3192</v>
      </c>
      <c r="N56" s="137"/>
      <c r="O56" s="137"/>
      <c r="P56" s="137">
        <f>'将来負担比率（分子）の構造'!M$52</f>
        <v>3187</v>
      </c>
    </row>
    <row r="57" spans="1:16">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1072</v>
      </c>
      <c r="E58" s="137"/>
      <c r="F58" s="137"/>
      <c r="G58" s="137">
        <f>'将来負担比率（分子）の構造'!J$50</f>
        <v>1237</v>
      </c>
      <c r="H58" s="137"/>
      <c r="I58" s="137"/>
      <c r="J58" s="137">
        <f>'将来負担比率（分子）の構造'!K$50</f>
        <v>1115</v>
      </c>
      <c r="K58" s="137"/>
      <c r="L58" s="137"/>
      <c r="M58" s="137">
        <f>'将来負担比率（分子）の構造'!L$50</f>
        <v>1313</v>
      </c>
      <c r="N58" s="137"/>
      <c r="O58" s="137"/>
      <c r="P58" s="137">
        <f>'将来負担比率（分子）の構造'!M$50</f>
        <v>1341</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790</v>
      </c>
      <c r="C62" s="137"/>
      <c r="D62" s="137"/>
      <c r="E62" s="137">
        <f>'将来負担比率（分子）の構造'!J$45</f>
        <v>771</v>
      </c>
      <c r="F62" s="137"/>
      <c r="G62" s="137"/>
      <c r="H62" s="137">
        <f>'将来負担比率（分子）の構造'!K$45</f>
        <v>718</v>
      </c>
      <c r="I62" s="137"/>
      <c r="J62" s="137"/>
      <c r="K62" s="137">
        <f>'将来負担比率（分子）の構造'!L$45</f>
        <v>675</v>
      </c>
      <c r="L62" s="137"/>
      <c r="M62" s="137"/>
      <c r="N62" s="137">
        <f>'将来負担比率（分子）の構造'!M$45</f>
        <v>726</v>
      </c>
      <c r="O62" s="137"/>
      <c r="P62" s="137"/>
    </row>
    <row r="63" spans="1:16">
      <c r="A63" s="137" t="s">
        <v>28</v>
      </c>
      <c r="B63" s="137">
        <f>'将来負担比率（分子）の構造'!I$44</f>
        <v>55</v>
      </c>
      <c r="C63" s="137"/>
      <c r="D63" s="137"/>
      <c r="E63" s="137">
        <f>'将来負担比率（分子）の構造'!J$44</f>
        <v>88</v>
      </c>
      <c r="F63" s="137"/>
      <c r="G63" s="137"/>
      <c r="H63" s="137">
        <f>'将来負担比率（分子）の構造'!K$44</f>
        <v>190</v>
      </c>
      <c r="I63" s="137"/>
      <c r="J63" s="137"/>
      <c r="K63" s="137">
        <f>'将来負担比率（分子）の構造'!L$44</f>
        <v>218</v>
      </c>
      <c r="L63" s="137"/>
      <c r="M63" s="137"/>
      <c r="N63" s="137">
        <f>'将来負担比率（分子）の構造'!M$44</f>
        <v>288</v>
      </c>
      <c r="O63" s="137"/>
      <c r="P63" s="137"/>
    </row>
    <row r="64" spans="1:16">
      <c r="A64" s="137" t="s">
        <v>27</v>
      </c>
      <c r="B64" s="137">
        <f>'将来負担比率（分子）の構造'!I$43</f>
        <v>1486</v>
      </c>
      <c r="C64" s="137"/>
      <c r="D64" s="137"/>
      <c r="E64" s="137">
        <f>'将来負担比率（分子）の構造'!J$43</f>
        <v>1442</v>
      </c>
      <c r="F64" s="137"/>
      <c r="G64" s="137"/>
      <c r="H64" s="137">
        <f>'将来負担比率（分子）の構造'!K$43</f>
        <v>1480</v>
      </c>
      <c r="I64" s="137"/>
      <c r="J64" s="137"/>
      <c r="K64" s="137">
        <f>'将来負担比率（分子）の構造'!L$43</f>
        <v>1497</v>
      </c>
      <c r="L64" s="137"/>
      <c r="M64" s="137"/>
      <c r="N64" s="137">
        <f>'将来負担比率（分子）の構造'!M$43</f>
        <v>1291</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3041</v>
      </c>
      <c r="C66" s="137"/>
      <c r="D66" s="137"/>
      <c r="E66" s="137">
        <f>'将来負担比率（分子）の構造'!J$41</f>
        <v>2975</v>
      </c>
      <c r="F66" s="137"/>
      <c r="G66" s="137"/>
      <c r="H66" s="137">
        <f>'将来負担比率（分子）の構造'!K$41</f>
        <v>3084</v>
      </c>
      <c r="I66" s="137"/>
      <c r="J66" s="137"/>
      <c r="K66" s="137">
        <f>'将来負担比率（分子）の構造'!L$41</f>
        <v>3157</v>
      </c>
      <c r="L66" s="137"/>
      <c r="M66" s="137"/>
      <c r="N66" s="137">
        <f>'将来負担比率（分子）の構造'!M$41</f>
        <v>3181</v>
      </c>
      <c r="O66" s="137"/>
      <c r="P66" s="137"/>
    </row>
    <row r="67" spans="1:16">
      <c r="A67" s="137" t="s">
        <v>63</v>
      </c>
      <c r="B67" s="137" t="e">
        <f>NA()</f>
        <v>#N/A</v>
      </c>
      <c r="C67" s="137">
        <f>IF(ISNUMBER('将来負担比率（分子）の構造'!I$53), IF('将来負担比率（分子）の構造'!I$53 &lt; 0, 0, '将来負担比率（分子）の構造'!I$53), NA())</f>
        <v>1312</v>
      </c>
      <c r="D67" s="137" t="e">
        <f>NA()</f>
        <v>#N/A</v>
      </c>
      <c r="E67" s="137" t="e">
        <f>NA()</f>
        <v>#N/A</v>
      </c>
      <c r="F67" s="137">
        <f>IF(ISNUMBER('将来負担比率（分子）の構造'!J$53), IF('将来負担比率（分子）の構造'!J$53 &lt; 0, 0, '将来負担比率（分子）の構造'!J$53), NA())</f>
        <v>960</v>
      </c>
      <c r="G67" s="137" t="e">
        <f>NA()</f>
        <v>#N/A</v>
      </c>
      <c r="H67" s="137" t="e">
        <f>NA()</f>
        <v>#N/A</v>
      </c>
      <c r="I67" s="137">
        <f>IF(ISNUMBER('将来負担比率（分子）の構造'!K$53), IF('将来負担比率（分子）の構造'!K$53 &lt; 0, 0, '将来負担比率（分子）の構造'!K$53), NA())</f>
        <v>1231</v>
      </c>
      <c r="J67" s="137" t="e">
        <f>NA()</f>
        <v>#N/A</v>
      </c>
      <c r="K67" s="137" t="e">
        <f>NA()</f>
        <v>#N/A</v>
      </c>
      <c r="L67" s="137">
        <f>IF(ISNUMBER('将来負担比率（分子）の構造'!L$53), IF('将来負担比率（分子）の構造'!L$53 &lt; 0, 0, '将来負担比率（分子）の構造'!L$53), NA())</f>
        <v>1041</v>
      </c>
      <c r="M67" s="137" t="e">
        <f>NA()</f>
        <v>#N/A</v>
      </c>
      <c r="N67" s="137" t="e">
        <f>NA()</f>
        <v>#N/A</v>
      </c>
      <c r="O67" s="137">
        <f>IF(ISNUMBER('将来負担比率（分子）の構造'!M$53), IF('将来負担比率（分子）の構造'!M$53 &lt; 0, 0, '将来負担比率（分子）の構造'!M$53), NA())</f>
        <v>958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1147052</v>
      </c>
      <c r="S5" s="615"/>
      <c r="T5" s="615"/>
      <c r="U5" s="615"/>
      <c r="V5" s="615"/>
      <c r="W5" s="615"/>
      <c r="X5" s="615"/>
      <c r="Y5" s="616"/>
      <c r="Z5" s="617">
        <v>31.1</v>
      </c>
      <c r="AA5" s="617"/>
      <c r="AB5" s="617"/>
      <c r="AC5" s="617"/>
      <c r="AD5" s="618">
        <v>1147052</v>
      </c>
      <c r="AE5" s="618"/>
      <c r="AF5" s="618"/>
      <c r="AG5" s="618"/>
      <c r="AH5" s="618"/>
      <c r="AI5" s="618"/>
      <c r="AJ5" s="618"/>
      <c r="AK5" s="618"/>
      <c r="AL5" s="619">
        <v>51.3</v>
      </c>
      <c r="AM5" s="620"/>
      <c r="AN5" s="620"/>
      <c r="AO5" s="621"/>
      <c r="AP5" s="611" t="s">
        <v>210</v>
      </c>
      <c r="AQ5" s="612"/>
      <c r="AR5" s="612"/>
      <c r="AS5" s="612"/>
      <c r="AT5" s="612"/>
      <c r="AU5" s="612"/>
      <c r="AV5" s="612"/>
      <c r="AW5" s="612"/>
      <c r="AX5" s="612"/>
      <c r="AY5" s="612"/>
      <c r="AZ5" s="612"/>
      <c r="BA5" s="612"/>
      <c r="BB5" s="612"/>
      <c r="BC5" s="612"/>
      <c r="BD5" s="612"/>
      <c r="BE5" s="612"/>
      <c r="BF5" s="613"/>
      <c r="BG5" s="625">
        <v>1147052</v>
      </c>
      <c r="BH5" s="626"/>
      <c r="BI5" s="626"/>
      <c r="BJ5" s="626"/>
      <c r="BK5" s="626"/>
      <c r="BL5" s="626"/>
      <c r="BM5" s="626"/>
      <c r="BN5" s="627"/>
      <c r="BO5" s="628">
        <v>100</v>
      </c>
      <c r="BP5" s="628"/>
      <c r="BQ5" s="628"/>
      <c r="BR5" s="628"/>
      <c r="BS5" s="629">
        <v>16719</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c r="B6" s="622" t="s">
        <v>214</v>
      </c>
      <c r="C6" s="623"/>
      <c r="D6" s="623"/>
      <c r="E6" s="623"/>
      <c r="F6" s="623"/>
      <c r="G6" s="623"/>
      <c r="H6" s="623"/>
      <c r="I6" s="623"/>
      <c r="J6" s="623"/>
      <c r="K6" s="623"/>
      <c r="L6" s="623"/>
      <c r="M6" s="623"/>
      <c r="N6" s="623"/>
      <c r="O6" s="623"/>
      <c r="P6" s="623"/>
      <c r="Q6" s="624"/>
      <c r="R6" s="625">
        <v>30772</v>
      </c>
      <c r="S6" s="626"/>
      <c r="T6" s="626"/>
      <c r="U6" s="626"/>
      <c r="V6" s="626"/>
      <c r="W6" s="626"/>
      <c r="X6" s="626"/>
      <c r="Y6" s="627"/>
      <c r="Z6" s="628">
        <v>0.8</v>
      </c>
      <c r="AA6" s="628"/>
      <c r="AB6" s="628"/>
      <c r="AC6" s="628"/>
      <c r="AD6" s="629">
        <v>30772</v>
      </c>
      <c r="AE6" s="629"/>
      <c r="AF6" s="629"/>
      <c r="AG6" s="629"/>
      <c r="AH6" s="629"/>
      <c r="AI6" s="629"/>
      <c r="AJ6" s="629"/>
      <c r="AK6" s="629"/>
      <c r="AL6" s="630">
        <v>1.4</v>
      </c>
      <c r="AM6" s="631"/>
      <c r="AN6" s="631"/>
      <c r="AO6" s="632"/>
      <c r="AP6" s="622" t="s">
        <v>215</v>
      </c>
      <c r="AQ6" s="623"/>
      <c r="AR6" s="623"/>
      <c r="AS6" s="623"/>
      <c r="AT6" s="623"/>
      <c r="AU6" s="623"/>
      <c r="AV6" s="623"/>
      <c r="AW6" s="623"/>
      <c r="AX6" s="623"/>
      <c r="AY6" s="623"/>
      <c r="AZ6" s="623"/>
      <c r="BA6" s="623"/>
      <c r="BB6" s="623"/>
      <c r="BC6" s="623"/>
      <c r="BD6" s="623"/>
      <c r="BE6" s="623"/>
      <c r="BF6" s="624"/>
      <c r="BG6" s="625">
        <v>1147052</v>
      </c>
      <c r="BH6" s="626"/>
      <c r="BI6" s="626"/>
      <c r="BJ6" s="626"/>
      <c r="BK6" s="626"/>
      <c r="BL6" s="626"/>
      <c r="BM6" s="626"/>
      <c r="BN6" s="627"/>
      <c r="BO6" s="628">
        <v>100</v>
      </c>
      <c r="BP6" s="628"/>
      <c r="BQ6" s="628"/>
      <c r="BR6" s="628"/>
      <c r="BS6" s="629">
        <v>16719</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62785</v>
      </c>
      <c r="CS6" s="626"/>
      <c r="CT6" s="626"/>
      <c r="CU6" s="626"/>
      <c r="CV6" s="626"/>
      <c r="CW6" s="626"/>
      <c r="CX6" s="626"/>
      <c r="CY6" s="627"/>
      <c r="CZ6" s="628">
        <v>1.8</v>
      </c>
      <c r="DA6" s="628"/>
      <c r="DB6" s="628"/>
      <c r="DC6" s="628"/>
      <c r="DD6" s="634" t="s">
        <v>217</v>
      </c>
      <c r="DE6" s="626"/>
      <c r="DF6" s="626"/>
      <c r="DG6" s="626"/>
      <c r="DH6" s="626"/>
      <c r="DI6" s="626"/>
      <c r="DJ6" s="626"/>
      <c r="DK6" s="626"/>
      <c r="DL6" s="626"/>
      <c r="DM6" s="626"/>
      <c r="DN6" s="626"/>
      <c r="DO6" s="626"/>
      <c r="DP6" s="627"/>
      <c r="DQ6" s="634">
        <v>62785</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840</v>
      </c>
      <c r="S7" s="626"/>
      <c r="T7" s="626"/>
      <c r="U7" s="626"/>
      <c r="V7" s="626"/>
      <c r="W7" s="626"/>
      <c r="X7" s="626"/>
      <c r="Y7" s="627"/>
      <c r="Z7" s="628">
        <v>0</v>
      </c>
      <c r="AA7" s="628"/>
      <c r="AB7" s="628"/>
      <c r="AC7" s="628"/>
      <c r="AD7" s="629">
        <v>840</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457451</v>
      </c>
      <c r="BH7" s="626"/>
      <c r="BI7" s="626"/>
      <c r="BJ7" s="626"/>
      <c r="BK7" s="626"/>
      <c r="BL7" s="626"/>
      <c r="BM7" s="626"/>
      <c r="BN7" s="627"/>
      <c r="BO7" s="628">
        <v>39.9</v>
      </c>
      <c r="BP7" s="628"/>
      <c r="BQ7" s="628"/>
      <c r="BR7" s="628"/>
      <c r="BS7" s="629">
        <v>13222</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634545</v>
      </c>
      <c r="CS7" s="626"/>
      <c r="CT7" s="626"/>
      <c r="CU7" s="626"/>
      <c r="CV7" s="626"/>
      <c r="CW7" s="626"/>
      <c r="CX7" s="626"/>
      <c r="CY7" s="627"/>
      <c r="CZ7" s="628">
        <v>18</v>
      </c>
      <c r="DA7" s="628"/>
      <c r="DB7" s="628"/>
      <c r="DC7" s="628"/>
      <c r="DD7" s="634">
        <v>8636</v>
      </c>
      <c r="DE7" s="626"/>
      <c r="DF7" s="626"/>
      <c r="DG7" s="626"/>
      <c r="DH7" s="626"/>
      <c r="DI7" s="626"/>
      <c r="DJ7" s="626"/>
      <c r="DK7" s="626"/>
      <c r="DL7" s="626"/>
      <c r="DM7" s="626"/>
      <c r="DN7" s="626"/>
      <c r="DO7" s="626"/>
      <c r="DP7" s="627"/>
      <c r="DQ7" s="634">
        <v>576260</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3496</v>
      </c>
      <c r="S8" s="626"/>
      <c r="T8" s="626"/>
      <c r="U8" s="626"/>
      <c r="V8" s="626"/>
      <c r="W8" s="626"/>
      <c r="X8" s="626"/>
      <c r="Y8" s="627"/>
      <c r="Z8" s="628">
        <v>0.1</v>
      </c>
      <c r="AA8" s="628"/>
      <c r="AB8" s="628"/>
      <c r="AC8" s="628"/>
      <c r="AD8" s="629">
        <v>3496</v>
      </c>
      <c r="AE8" s="629"/>
      <c r="AF8" s="629"/>
      <c r="AG8" s="629"/>
      <c r="AH8" s="629"/>
      <c r="AI8" s="629"/>
      <c r="AJ8" s="629"/>
      <c r="AK8" s="629"/>
      <c r="AL8" s="630">
        <v>0.2</v>
      </c>
      <c r="AM8" s="631"/>
      <c r="AN8" s="631"/>
      <c r="AO8" s="632"/>
      <c r="AP8" s="622" t="s">
        <v>222</v>
      </c>
      <c r="AQ8" s="623"/>
      <c r="AR8" s="623"/>
      <c r="AS8" s="623"/>
      <c r="AT8" s="623"/>
      <c r="AU8" s="623"/>
      <c r="AV8" s="623"/>
      <c r="AW8" s="623"/>
      <c r="AX8" s="623"/>
      <c r="AY8" s="623"/>
      <c r="AZ8" s="623"/>
      <c r="BA8" s="623"/>
      <c r="BB8" s="623"/>
      <c r="BC8" s="623"/>
      <c r="BD8" s="623"/>
      <c r="BE8" s="623"/>
      <c r="BF8" s="624"/>
      <c r="BG8" s="625">
        <v>14681</v>
      </c>
      <c r="BH8" s="626"/>
      <c r="BI8" s="626"/>
      <c r="BJ8" s="626"/>
      <c r="BK8" s="626"/>
      <c r="BL8" s="626"/>
      <c r="BM8" s="626"/>
      <c r="BN8" s="627"/>
      <c r="BO8" s="628">
        <v>1.3</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957204</v>
      </c>
      <c r="CS8" s="626"/>
      <c r="CT8" s="626"/>
      <c r="CU8" s="626"/>
      <c r="CV8" s="626"/>
      <c r="CW8" s="626"/>
      <c r="CX8" s="626"/>
      <c r="CY8" s="627"/>
      <c r="CZ8" s="628">
        <v>27.2</v>
      </c>
      <c r="DA8" s="628"/>
      <c r="DB8" s="628"/>
      <c r="DC8" s="628"/>
      <c r="DD8" s="634">
        <v>2203</v>
      </c>
      <c r="DE8" s="626"/>
      <c r="DF8" s="626"/>
      <c r="DG8" s="626"/>
      <c r="DH8" s="626"/>
      <c r="DI8" s="626"/>
      <c r="DJ8" s="626"/>
      <c r="DK8" s="626"/>
      <c r="DL8" s="626"/>
      <c r="DM8" s="626"/>
      <c r="DN8" s="626"/>
      <c r="DO8" s="626"/>
      <c r="DP8" s="627"/>
      <c r="DQ8" s="634">
        <v>598003</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2124</v>
      </c>
      <c r="S9" s="626"/>
      <c r="T9" s="626"/>
      <c r="U9" s="626"/>
      <c r="V9" s="626"/>
      <c r="W9" s="626"/>
      <c r="X9" s="626"/>
      <c r="Y9" s="627"/>
      <c r="Z9" s="628">
        <v>0.1</v>
      </c>
      <c r="AA9" s="628"/>
      <c r="AB9" s="628"/>
      <c r="AC9" s="628"/>
      <c r="AD9" s="629">
        <v>2124</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356914</v>
      </c>
      <c r="BH9" s="626"/>
      <c r="BI9" s="626"/>
      <c r="BJ9" s="626"/>
      <c r="BK9" s="626"/>
      <c r="BL9" s="626"/>
      <c r="BM9" s="626"/>
      <c r="BN9" s="627"/>
      <c r="BO9" s="628">
        <v>31.1</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212421</v>
      </c>
      <c r="CS9" s="626"/>
      <c r="CT9" s="626"/>
      <c r="CU9" s="626"/>
      <c r="CV9" s="626"/>
      <c r="CW9" s="626"/>
      <c r="CX9" s="626"/>
      <c r="CY9" s="627"/>
      <c r="CZ9" s="628">
        <v>6</v>
      </c>
      <c r="DA9" s="628"/>
      <c r="DB9" s="628"/>
      <c r="DC9" s="628"/>
      <c r="DD9" s="634">
        <v>2260</v>
      </c>
      <c r="DE9" s="626"/>
      <c r="DF9" s="626"/>
      <c r="DG9" s="626"/>
      <c r="DH9" s="626"/>
      <c r="DI9" s="626"/>
      <c r="DJ9" s="626"/>
      <c r="DK9" s="626"/>
      <c r="DL9" s="626"/>
      <c r="DM9" s="626"/>
      <c r="DN9" s="626"/>
      <c r="DO9" s="626"/>
      <c r="DP9" s="627"/>
      <c r="DQ9" s="634">
        <v>207344</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124759</v>
      </c>
      <c r="S10" s="626"/>
      <c r="T10" s="626"/>
      <c r="U10" s="626"/>
      <c r="V10" s="626"/>
      <c r="W10" s="626"/>
      <c r="X10" s="626"/>
      <c r="Y10" s="627"/>
      <c r="Z10" s="628">
        <v>3.4</v>
      </c>
      <c r="AA10" s="628"/>
      <c r="AB10" s="628"/>
      <c r="AC10" s="628"/>
      <c r="AD10" s="629">
        <v>124759</v>
      </c>
      <c r="AE10" s="629"/>
      <c r="AF10" s="629"/>
      <c r="AG10" s="629"/>
      <c r="AH10" s="629"/>
      <c r="AI10" s="629"/>
      <c r="AJ10" s="629"/>
      <c r="AK10" s="629"/>
      <c r="AL10" s="630">
        <v>5.6</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19838</v>
      </c>
      <c r="BH10" s="626"/>
      <c r="BI10" s="626"/>
      <c r="BJ10" s="626"/>
      <c r="BK10" s="626"/>
      <c r="BL10" s="626"/>
      <c r="BM10" s="626"/>
      <c r="BN10" s="627"/>
      <c r="BO10" s="628">
        <v>1.7</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83</v>
      </c>
      <c r="CS10" s="626"/>
      <c r="CT10" s="626"/>
      <c r="CU10" s="626"/>
      <c r="CV10" s="626"/>
      <c r="CW10" s="626"/>
      <c r="CX10" s="626"/>
      <c r="CY10" s="627"/>
      <c r="CZ10" s="628">
        <v>0</v>
      </c>
      <c r="DA10" s="628"/>
      <c r="DB10" s="628"/>
      <c r="DC10" s="628"/>
      <c r="DD10" s="634" t="s">
        <v>112</v>
      </c>
      <c r="DE10" s="626"/>
      <c r="DF10" s="626"/>
      <c r="DG10" s="626"/>
      <c r="DH10" s="626"/>
      <c r="DI10" s="626"/>
      <c r="DJ10" s="626"/>
      <c r="DK10" s="626"/>
      <c r="DL10" s="626"/>
      <c r="DM10" s="626"/>
      <c r="DN10" s="626"/>
      <c r="DO10" s="626"/>
      <c r="DP10" s="627"/>
      <c r="DQ10" s="634">
        <v>83</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66018</v>
      </c>
      <c r="BH11" s="626"/>
      <c r="BI11" s="626"/>
      <c r="BJ11" s="626"/>
      <c r="BK11" s="626"/>
      <c r="BL11" s="626"/>
      <c r="BM11" s="626"/>
      <c r="BN11" s="627"/>
      <c r="BO11" s="628">
        <v>5.8</v>
      </c>
      <c r="BP11" s="628"/>
      <c r="BQ11" s="628"/>
      <c r="BR11" s="628"/>
      <c r="BS11" s="634">
        <v>13222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63346</v>
      </c>
      <c r="CS11" s="626"/>
      <c r="CT11" s="626"/>
      <c r="CU11" s="626"/>
      <c r="CV11" s="626"/>
      <c r="CW11" s="626"/>
      <c r="CX11" s="626"/>
      <c r="CY11" s="627"/>
      <c r="CZ11" s="628">
        <v>1.8</v>
      </c>
      <c r="DA11" s="628"/>
      <c r="DB11" s="628"/>
      <c r="DC11" s="628"/>
      <c r="DD11" s="634">
        <v>3847</v>
      </c>
      <c r="DE11" s="626"/>
      <c r="DF11" s="626"/>
      <c r="DG11" s="626"/>
      <c r="DH11" s="626"/>
      <c r="DI11" s="626"/>
      <c r="DJ11" s="626"/>
      <c r="DK11" s="626"/>
      <c r="DL11" s="626"/>
      <c r="DM11" s="626"/>
      <c r="DN11" s="626"/>
      <c r="DO11" s="626"/>
      <c r="DP11" s="627"/>
      <c r="DQ11" s="634">
        <v>55670</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596276</v>
      </c>
      <c r="BH12" s="626"/>
      <c r="BI12" s="626"/>
      <c r="BJ12" s="626"/>
      <c r="BK12" s="626"/>
      <c r="BL12" s="626"/>
      <c r="BM12" s="626"/>
      <c r="BN12" s="627"/>
      <c r="BO12" s="628">
        <v>52</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99530</v>
      </c>
      <c r="CS12" s="626"/>
      <c r="CT12" s="626"/>
      <c r="CU12" s="626"/>
      <c r="CV12" s="626"/>
      <c r="CW12" s="626"/>
      <c r="CX12" s="626"/>
      <c r="CY12" s="627"/>
      <c r="CZ12" s="628">
        <v>2.8</v>
      </c>
      <c r="DA12" s="628"/>
      <c r="DB12" s="628"/>
      <c r="DC12" s="628"/>
      <c r="DD12" s="634">
        <v>22676</v>
      </c>
      <c r="DE12" s="626"/>
      <c r="DF12" s="626"/>
      <c r="DG12" s="626"/>
      <c r="DH12" s="626"/>
      <c r="DI12" s="626"/>
      <c r="DJ12" s="626"/>
      <c r="DK12" s="626"/>
      <c r="DL12" s="626"/>
      <c r="DM12" s="626"/>
      <c r="DN12" s="626"/>
      <c r="DO12" s="626"/>
      <c r="DP12" s="627"/>
      <c r="DQ12" s="634">
        <v>94630</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10468</v>
      </c>
      <c r="S13" s="626"/>
      <c r="T13" s="626"/>
      <c r="U13" s="626"/>
      <c r="V13" s="626"/>
      <c r="W13" s="626"/>
      <c r="X13" s="626"/>
      <c r="Y13" s="627"/>
      <c r="Z13" s="628">
        <v>0.3</v>
      </c>
      <c r="AA13" s="628"/>
      <c r="AB13" s="628"/>
      <c r="AC13" s="628"/>
      <c r="AD13" s="629">
        <v>10468</v>
      </c>
      <c r="AE13" s="629"/>
      <c r="AF13" s="629"/>
      <c r="AG13" s="629"/>
      <c r="AH13" s="629"/>
      <c r="AI13" s="629"/>
      <c r="AJ13" s="629"/>
      <c r="AK13" s="629"/>
      <c r="AL13" s="630">
        <v>0.5</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595568</v>
      </c>
      <c r="BH13" s="626"/>
      <c r="BI13" s="626"/>
      <c r="BJ13" s="626"/>
      <c r="BK13" s="626"/>
      <c r="BL13" s="626"/>
      <c r="BM13" s="626"/>
      <c r="BN13" s="627"/>
      <c r="BO13" s="628">
        <v>51.9</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630034</v>
      </c>
      <c r="CS13" s="626"/>
      <c r="CT13" s="626"/>
      <c r="CU13" s="626"/>
      <c r="CV13" s="626"/>
      <c r="CW13" s="626"/>
      <c r="CX13" s="626"/>
      <c r="CY13" s="627"/>
      <c r="CZ13" s="628">
        <v>17.899999999999999</v>
      </c>
      <c r="DA13" s="628"/>
      <c r="DB13" s="628"/>
      <c r="DC13" s="628"/>
      <c r="DD13" s="634">
        <v>431547</v>
      </c>
      <c r="DE13" s="626"/>
      <c r="DF13" s="626"/>
      <c r="DG13" s="626"/>
      <c r="DH13" s="626"/>
      <c r="DI13" s="626"/>
      <c r="DJ13" s="626"/>
      <c r="DK13" s="626"/>
      <c r="DL13" s="626"/>
      <c r="DM13" s="626"/>
      <c r="DN13" s="626"/>
      <c r="DO13" s="626"/>
      <c r="DP13" s="627"/>
      <c r="DQ13" s="634">
        <v>299189</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29057</v>
      </c>
      <c r="BH14" s="626"/>
      <c r="BI14" s="626"/>
      <c r="BJ14" s="626"/>
      <c r="BK14" s="626"/>
      <c r="BL14" s="626"/>
      <c r="BM14" s="626"/>
      <c r="BN14" s="627"/>
      <c r="BO14" s="628">
        <v>2.5</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196135</v>
      </c>
      <c r="CS14" s="626"/>
      <c r="CT14" s="626"/>
      <c r="CU14" s="626"/>
      <c r="CV14" s="626"/>
      <c r="CW14" s="626"/>
      <c r="CX14" s="626"/>
      <c r="CY14" s="627"/>
      <c r="CZ14" s="628">
        <v>5.6</v>
      </c>
      <c r="DA14" s="628"/>
      <c r="DB14" s="628"/>
      <c r="DC14" s="628"/>
      <c r="DD14" s="634">
        <v>12547</v>
      </c>
      <c r="DE14" s="626"/>
      <c r="DF14" s="626"/>
      <c r="DG14" s="626"/>
      <c r="DH14" s="626"/>
      <c r="DI14" s="626"/>
      <c r="DJ14" s="626"/>
      <c r="DK14" s="626"/>
      <c r="DL14" s="626"/>
      <c r="DM14" s="626"/>
      <c r="DN14" s="626"/>
      <c r="DO14" s="626"/>
      <c r="DP14" s="627"/>
      <c r="DQ14" s="634">
        <v>182573</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3010</v>
      </c>
      <c r="S15" s="626"/>
      <c r="T15" s="626"/>
      <c r="U15" s="626"/>
      <c r="V15" s="626"/>
      <c r="W15" s="626"/>
      <c r="X15" s="626"/>
      <c r="Y15" s="627"/>
      <c r="Z15" s="628">
        <v>0.1</v>
      </c>
      <c r="AA15" s="628"/>
      <c r="AB15" s="628"/>
      <c r="AC15" s="628"/>
      <c r="AD15" s="629">
        <v>3010</v>
      </c>
      <c r="AE15" s="629"/>
      <c r="AF15" s="629"/>
      <c r="AG15" s="629"/>
      <c r="AH15" s="629"/>
      <c r="AI15" s="629"/>
      <c r="AJ15" s="629"/>
      <c r="AK15" s="629"/>
      <c r="AL15" s="630">
        <v>0.1</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43280</v>
      </c>
      <c r="BH15" s="626"/>
      <c r="BI15" s="626"/>
      <c r="BJ15" s="626"/>
      <c r="BK15" s="626"/>
      <c r="BL15" s="626"/>
      <c r="BM15" s="626"/>
      <c r="BN15" s="627"/>
      <c r="BO15" s="628">
        <v>3.8</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366566</v>
      </c>
      <c r="CS15" s="626"/>
      <c r="CT15" s="626"/>
      <c r="CU15" s="626"/>
      <c r="CV15" s="626"/>
      <c r="CW15" s="626"/>
      <c r="CX15" s="626"/>
      <c r="CY15" s="627"/>
      <c r="CZ15" s="628">
        <v>10.4</v>
      </c>
      <c r="DA15" s="628"/>
      <c r="DB15" s="628"/>
      <c r="DC15" s="628"/>
      <c r="DD15" s="634">
        <v>35566</v>
      </c>
      <c r="DE15" s="626"/>
      <c r="DF15" s="626"/>
      <c r="DG15" s="626"/>
      <c r="DH15" s="626"/>
      <c r="DI15" s="626"/>
      <c r="DJ15" s="626"/>
      <c r="DK15" s="626"/>
      <c r="DL15" s="626"/>
      <c r="DM15" s="626"/>
      <c r="DN15" s="626"/>
      <c r="DO15" s="626"/>
      <c r="DP15" s="627"/>
      <c r="DQ15" s="634">
        <v>315771</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1002995</v>
      </c>
      <c r="S16" s="626"/>
      <c r="T16" s="626"/>
      <c r="U16" s="626"/>
      <c r="V16" s="626"/>
      <c r="W16" s="626"/>
      <c r="X16" s="626"/>
      <c r="Y16" s="627"/>
      <c r="Z16" s="628">
        <v>27.2</v>
      </c>
      <c r="AA16" s="628"/>
      <c r="AB16" s="628"/>
      <c r="AC16" s="628"/>
      <c r="AD16" s="629">
        <v>891858</v>
      </c>
      <c r="AE16" s="629"/>
      <c r="AF16" s="629"/>
      <c r="AG16" s="629"/>
      <c r="AH16" s="629"/>
      <c r="AI16" s="629"/>
      <c r="AJ16" s="629"/>
      <c r="AK16" s="629"/>
      <c r="AL16" s="630">
        <v>39.9</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v>20988</v>
      </c>
      <c r="BH16" s="626"/>
      <c r="BI16" s="626"/>
      <c r="BJ16" s="626"/>
      <c r="BK16" s="626"/>
      <c r="BL16" s="626"/>
      <c r="BM16" s="626"/>
      <c r="BN16" s="627"/>
      <c r="BO16" s="628">
        <v>1.8</v>
      </c>
      <c r="BP16" s="628"/>
      <c r="BQ16" s="628"/>
      <c r="BR16" s="628"/>
      <c r="BS16" s="634">
        <v>3497</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2297</v>
      </c>
      <c r="CS16" s="626"/>
      <c r="CT16" s="626"/>
      <c r="CU16" s="626"/>
      <c r="CV16" s="626"/>
      <c r="CW16" s="626"/>
      <c r="CX16" s="626"/>
      <c r="CY16" s="627"/>
      <c r="CZ16" s="628">
        <v>0.1</v>
      </c>
      <c r="DA16" s="628"/>
      <c r="DB16" s="628"/>
      <c r="DC16" s="628"/>
      <c r="DD16" s="634" t="s">
        <v>112</v>
      </c>
      <c r="DE16" s="626"/>
      <c r="DF16" s="626"/>
      <c r="DG16" s="626"/>
      <c r="DH16" s="626"/>
      <c r="DI16" s="626"/>
      <c r="DJ16" s="626"/>
      <c r="DK16" s="626"/>
      <c r="DL16" s="626"/>
      <c r="DM16" s="626"/>
      <c r="DN16" s="626"/>
      <c r="DO16" s="626"/>
      <c r="DP16" s="627"/>
      <c r="DQ16" s="634">
        <v>2297</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891858</v>
      </c>
      <c r="S17" s="626"/>
      <c r="T17" s="626"/>
      <c r="U17" s="626"/>
      <c r="V17" s="626"/>
      <c r="W17" s="626"/>
      <c r="X17" s="626"/>
      <c r="Y17" s="627"/>
      <c r="Z17" s="628">
        <v>24.2</v>
      </c>
      <c r="AA17" s="628"/>
      <c r="AB17" s="628"/>
      <c r="AC17" s="628"/>
      <c r="AD17" s="629">
        <v>891858</v>
      </c>
      <c r="AE17" s="629"/>
      <c r="AF17" s="629"/>
      <c r="AG17" s="629"/>
      <c r="AH17" s="629"/>
      <c r="AI17" s="629"/>
      <c r="AJ17" s="629"/>
      <c r="AK17" s="629"/>
      <c r="AL17" s="630">
        <v>39.9</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295499</v>
      </c>
      <c r="CS17" s="626"/>
      <c r="CT17" s="626"/>
      <c r="CU17" s="626"/>
      <c r="CV17" s="626"/>
      <c r="CW17" s="626"/>
      <c r="CX17" s="626"/>
      <c r="CY17" s="627"/>
      <c r="CZ17" s="628">
        <v>8.4</v>
      </c>
      <c r="DA17" s="628"/>
      <c r="DB17" s="628"/>
      <c r="DC17" s="628"/>
      <c r="DD17" s="634" t="s">
        <v>112</v>
      </c>
      <c r="DE17" s="626"/>
      <c r="DF17" s="626"/>
      <c r="DG17" s="626"/>
      <c r="DH17" s="626"/>
      <c r="DI17" s="626"/>
      <c r="DJ17" s="626"/>
      <c r="DK17" s="626"/>
      <c r="DL17" s="626"/>
      <c r="DM17" s="626"/>
      <c r="DN17" s="626"/>
      <c r="DO17" s="626"/>
      <c r="DP17" s="627"/>
      <c r="DQ17" s="634">
        <v>295499</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111137</v>
      </c>
      <c r="S18" s="626"/>
      <c r="T18" s="626"/>
      <c r="U18" s="626"/>
      <c r="V18" s="626"/>
      <c r="W18" s="626"/>
      <c r="X18" s="626"/>
      <c r="Y18" s="627"/>
      <c r="Z18" s="628">
        <v>3</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t="s">
        <v>112</v>
      </c>
      <c r="BH19" s="626"/>
      <c r="BI19" s="626"/>
      <c r="BJ19" s="626"/>
      <c r="BK19" s="626"/>
      <c r="BL19" s="626"/>
      <c r="BM19" s="626"/>
      <c r="BN19" s="627"/>
      <c r="BO19" s="628" t="s">
        <v>112</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2325516</v>
      </c>
      <c r="S20" s="626"/>
      <c r="T20" s="626"/>
      <c r="U20" s="626"/>
      <c r="V20" s="626"/>
      <c r="W20" s="626"/>
      <c r="X20" s="626"/>
      <c r="Y20" s="627"/>
      <c r="Z20" s="628">
        <v>63</v>
      </c>
      <c r="AA20" s="628"/>
      <c r="AB20" s="628"/>
      <c r="AC20" s="628"/>
      <c r="AD20" s="629">
        <v>2214379</v>
      </c>
      <c r="AE20" s="629"/>
      <c r="AF20" s="629"/>
      <c r="AG20" s="629"/>
      <c r="AH20" s="629"/>
      <c r="AI20" s="629"/>
      <c r="AJ20" s="629"/>
      <c r="AK20" s="629"/>
      <c r="AL20" s="630">
        <v>99.1</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t="s">
        <v>112</v>
      </c>
      <c r="BH20" s="626"/>
      <c r="BI20" s="626"/>
      <c r="BJ20" s="626"/>
      <c r="BK20" s="626"/>
      <c r="BL20" s="626"/>
      <c r="BM20" s="626"/>
      <c r="BN20" s="627"/>
      <c r="BO20" s="628" t="s">
        <v>112</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3520445</v>
      </c>
      <c r="CS20" s="626"/>
      <c r="CT20" s="626"/>
      <c r="CU20" s="626"/>
      <c r="CV20" s="626"/>
      <c r="CW20" s="626"/>
      <c r="CX20" s="626"/>
      <c r="CY20" s="627"/>
      <c r="CZ20" s="628">
        <v>100</v>
      </c>
      <c r="DA20" s="628"/>
      <c r="DB20" s="628"/>
      <c r="DC20" s="628"/>
      <c r="DD20" s="634">
        <v>519282</v>
      </c>
      <c r="DE20" s="626"/>
      <c r="DF20" s="626"/>
      <c r="DG20" s="626"/>
      <c r="DH20" s="626"/>
      <c r="DI20" s="626"/>
      <c r="DJ20" s="626"/>
      <c r="DK20" s="626"/>
      <c r="DL20" s="626"/>
      <c r="DM20" s="626"/>
      <c r="DN20" s="626"/>
      <c r="DO20" s="626"/>
      <c r="DP20" s="627"/>
      <c r="DQ20" s="634">
        <v>2690104</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1116</v>
      </c>
      <c r="S21" s="626"/>
      <c r="T21" s="626"/>
      <c r="U21" s="626"/>
      <c r="V21" s="626"/>
      <c r="W21" s="626"/>
      <c r="X21" s="626"/>
      <c r="Y21" s="627"/>
      <c r="Z21" s="628">
        <v>0</v>
      </c>
      <c r="AA21" s="628"/>
      <c r="AB21" s="628"/>
      <c r="AC21" s="628"/>
      <c r="AD21" s="629">
        <v>1116</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10858</v>
      </c>
      <c r="S22" s="626"/>
      <c r="T22" s="626"/>
      <c r="U22" s="626"/>
      <c r="V22" s="626"/>
      <c r="W22" s="626"/>
      <c r="X22" s="626"/>
      <c r="Y22" s="627"/>
      <c r="Z22" s="628">
        <v>0.3</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20312</v>
      </c>
      <c r="S23" s="626"/>
      <c r="T23" s="626"/>
      <c r="U23" s="626"/>
      <c r="V23" s="626"/>
      <c r="W23" s="626"/>
      <c r="X23" s="626"/>
      <c r="Y23" s="627"/>
      <c r="Z23" s="628">
        <v>0.6</v>
      </c>
      <c r="AA23" s="628"/>
      <c r="AB23" s="628"/>
      <c r="AC23" s="628"/>
      <c r="AD23" s="629">
        <v>3725</v>
      </c>
      <c r="AE23" s="629"/>
      <c r="AF23" s="629"/>
      <c r="AG23" s="629"/>
      <c r="AH23" s="629"/>
      <c r="AI23" s="629"/>
      <c r="AJ23" s="629"/>
      <c r="AK23" s="629"/>
      <c r="AL23" s="630">
        <v>0.2</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3824</v>
      </c>
      <c r="S24" s="626"/>
      <c r="T24" s="626"/>
      <c r="U24" s="626"/>
      <c r="V24" s="626"/>
      <c r="W24" s="626"/>
      <c r="X24" s="626"/>
      <c r="Y24" s="627"/>
      <c r="Z24" s="628">
        <v>0.1</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1346020</v>
      </c>
      <c r="CS24" s="615"/>
      <c r="CT24" s="615"/>
      <c r="CU24" s="615"/>
      <c r="CV24" s="615"/>
      <c r="CW24" s="615"/>
      <c r="CX24" s="615"/>
      <c r="CY24" s="616"/>
      <c r="CZ24" s="652">
        <v>38.200000000000003</v>
      </c>
      <c r="DA24" s="653"/>
      <c r="DB24" s="653"/>
      <c r="DC24" s="654"/>
      <c r="DD24" s="651">
        <v>1039858</v>
      </c>
      <c r="DE24" s="615"/>
      <c r="DF24" s="615"/>
      <c r="DG24" s="615"/>
      <c r="DH24" s="615"/>
      <c r="DI24" s="615"/>
      <c r="DJ24" s="615"/>
      <c r="DK24" s="616"/>
      <c r="DL24" s="651">
        <v>1033273</v>
      </c>
      <c r="DM24" s="615"/>
      <c r="DN24" s="615"/>
      <c r="DO24" s="615"/>
      <c r="DP24" s="615"/>
      <c r="DQ24" s="615"/>
      <c r="DR24" s="615"/>
      <c r="DS24" s="615"/>
      <c r="DT24" s="615"/>
      <c r="DU24" s="615"/>
      <c r="DV24" s="616"/>
      <c r="DW24" s="619">
        <v>43.4</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504585</v>
      </c>
      <c r="S25" s="626"/>
      <c r="T25" s="626"/>
      <c r="U25" s="626"/>
      <c r="V25" s="626"/>
      <c r="W25" s="626"/>
      <c r="X25" s="626"/>
      <c r="Y25" s="627"/>
      <c r="Z25" s="628">
        <v>13.7</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656906</v>
      </c>
      <c r="CS25" s="657"/>
      <c r="CT25" s="657"/>
      <c r="CU25" s="657"/>
      <c r="CV25" s="657"/>
      <c r="CW25" s="657"/>
      <c r="CX25" s="657"/>
      <c r="CY25" s="658"/>
      <c r="CZ25" s="659">
        <v>18.7</v>
      </c>
      <c r="DA25" s="660"/>
      <c r="DB25" s="660"/>
      <c r="DC25" s="661"/>
      <c r="DD25" s="634">
        <v>630030</v>
      </c>
      <c r="DE25" s="657"/>
      <c r="DF25" s="657"/>
      <c r="DG25" s="657"/>
      <c r="DH25" s="657"/>
      <c r="DI25" s="657"/>
      <c r="DJ25" s="657"/>
      <c r="DK25" s="658"/>
      <c r="DL25" s="634">
        <v>627339</v>
      </c>
      <c r="DM25" s="657"/>
      <c r="DN25" s="657"/>
      <c r="DO25" s="657"/>
      <c r="DP25" s="657"/>
      <c r="DQ25" s="657"/>
      <c r="DR25" s="657"/>
      <c r="DS25" s="657"/>
      <c r="DT25" s="657"/>
      <c r="DU25" s="657"/>
      <c r="DV25" s="658"/>
      <c r="DW25" s="630">
        <v>26.4</v>
      </c>
      <c r="DX25" s="655"/>
      <c r="DY25" s="655"/>
      <c r="DZ25" s="655"/>
      <c r="EA25" s="655"/>
      <c r="EB25" s="655"/>
      <c r="EC25" s="656"/>
    </row>
    <row r="26" spans="2:133" ht="11.25" customHeight="1">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391803</v>
      </c>
      <c r="CS26" s="626"/>
      <c r="CT26" s="626"/>
      <c r="CU26" s="626"/>
      <c r="CV26" s="626"/>
      <c r="CW26" s="626"/>
      <c r="CX26" s="626"/>
      <c r="CY26" s="627"/>
      <c r="CZ26" s="659">
        <v>11.1</v>
      </c>
      <c r="DA26" s="660"/>
      <c r="DB26" s="660"/>
      <c r="DC26" s="661"/>
      <c r="DD26" s="634">
        <v>367110</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c r="B27" s="622" t="s">
        <v>281</v>
      </c>
      <c r="C27" s="623"/>
      <c r="D27" s="623"/>
      <c r="E27" s="623"/>
      <c r="F27" s="623"/>
      <c r="G27" s="623"/>
      <c r="H27" s="623"/>
      <c r="I27" s="623"/>
      <c r="J27" s="623"/>
      <c r="K27" s="623"/>
      <c r="L27" s="623"/>
      <c r="M27" s="623"/>
      <c r="N27" s="623"/>
      <c r="O27" s="623"/>
      <c r="P27" s="623"/>
      <c r="Q27" s="624"/>
      <c r="R27" s="625">
        <v>153885</v>
      </c>
      <c r="S27" s="626"/>
      <c r="T27" s="626"/>
      <c r="U27" s="626"/>
      <c r="V27" s="626"/>
      <c r="W27" s="626"/>
      <c r="X27" s="626"/>
      <c r="Y27" s="627"/>
      <c r="Z27" s="628">
        <v>4.2</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1147052</v>
      </c>
      <c r="BH27" s="626"/>
      <c r="BI27" s="626"/>
      <c r="BJ27" s="626"/>
      <c r="BK27" s="626"/>
      <c r="BL27" s="626"/>
      <c r="BM27" s="626"/>
      <c r="BN27" s="627"/>
      <c r="BO27" s="628">
        <v>100</v>
      </c>
      <c r="BP27" s="628"/>
      <c r="BQ27" s="628"/>
      <c r="BR27" s="628"/>
      <c r="BS27" s="634">
        <v>16719</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393615</v>
      </c>
      <c r="CS27" s="657"/>
      <c r="CT27" s="657"/>
      <c r="CU27" s="657"/>
      <c r="CV27" s="657"/>
      <c r="CW27" s="657"/>
      <c r="CX27" s="657"/>
      <c r="CY27" s="658"/>
      <c r="CZ27" s="659">
        <v>11.2</v>
      </c>
      <c r="DA27" s="660"/>
      <c r="DB27" s="660"/>
      <c r="DC27" s="661"/>
      <c r="DD27" s="634">
        <v>114329</v>
      </c>
      <c r="DE27" s="657"/>
      <c r="DF27" s="657"/>
      <c r="DG27" s="657"/>
      <c r="DH27" s="657"/>
      <c r="DI27" s="657"/>
      <c r="DJ27" s="657"/>
      <c r="DK27" s="658"/>
      <c r="DL27" s="634">
        <v>110435</v>
      </c>
      <c r="DM27" s="657"/>
      <c r="DN27" s="657"/>
      <c r="DO27" s="657"/>
      <c r="DP27" s="657"/>
      <c r="DQ27" s="657"/>
      <c r="DR27" s="657"/>
      <c r="DS27" s="657"/>
      <c r="DT27" s="657"/>
      <c r="DU27" s="657"/>
      <c r="DV27" s="658"/>
      <c r="DW27" s="630">
        <v>4.5999999999999996</v>
      </c>
      <c r="DX27" s="655"/>
      <c r="DY27" s="655"/>
      <c r="DZ27" s="655"/>
      <c r="EA27" s="655"/>
      <c r="EB27" s="655"/>
      <c r="EC27" s="656"/>
    </row>
    <row r="28" spans="2:133" ht="11.25" customHeight="1">
      <c r="B28" s="622" t="s">
        <v>284</v>
      </c>
      <c r="C28" s="623"/>
      <c r="D28" s="623"/>
      <c r="E28" s="623"/>
      <c r="F28" s="623"/>
      <c r="G28" s="623"/>
      <c r="H28" s="623"/>
      <c r="I28" s="623"/>
      <c r="J28" s="623"/>
      <c r="K28" s="623"/>
      <c r="L28" s="623"/>
      <c r="M28" s="623"/>
      <c r="N28" s="623"/>
      <c r="O28" s="623"/>
      <c r="P28" s="623"/>
      <c r="Q28" s="624"/>
      <c r="R28" s="625">
        <v>10847</v>
      </c>
      <c r="S28" s="626"/>
      <c r="T28" s="626"/>
      <c r="U28" s="626"/>
      <c r="V28" s="626"/>
      <c r="W28" s="626"/>
      <c r="X28" s="626"/>
      <c r="Y28" s="627"/>
      <c r="Z28" s="628">
        <v>0.3</v>
      </c>
      <c r="AA28" s="628"/>
      <c r="AB28" s="628"/>
      <c r="AC28" s="628"/>
      <c r="AD28" s="629">
        <v>7749</v>
      </c>
      <c r="AE28" s="629"/>
      <c r="AF28" s="629"/>
      <c r="AG28" s="629"/>
      <c r="AH28" s="629"/>
      <c r="AI28" s="629"/>
      <c r="AJ28" s="629"/>
      <c r="AK28" s="629"/>
      <c r="AL28" s="630">
        <v>0.3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295499</v>
      </c>
      <c r="CS28" s="626"/>
      <c r="CT28" s="626"/>
      <c r="CU28" s="626"/>
      <c r="CV28" s="626"/>
      <c r="CW28" s="626"/>
      <c r="CX28" s="626"/>
      <c r="CY28" s="627"/>
      <c r="CZ28" s="659">
        <v>8.4</v>
      </c>
      <c r="DA28" s="660"/>
      <c r="DB28" s="660"/>
      <c r="DC28" s="661"/>
      <c r="DD28" s="634">
        <v>295499</v>
      </c>
      <c r="DE28" s="626"/>
      <c r="DF28" s="626"/>
      <c r="DG28" s="626"/>
      <c r="DH28" s="626"/>
      <c r="DI28" s="626"/>
      <c r="DJ28" s="626"/>
      <c r="DK28" s="627"/>
      <c r="DL28" s="634">
        <v>295499</v>
      </c>
      <c r="DM28" s="626"/>
      <c r="DN28" s="626"/>
      <c r="DO28" s="626"/>
      <c r="DP28" s="626"/>
      <c r="DQ28" s="626"/>
      <c r="DR28" s="626"/>
      <c r="DS28" s="626"/>
      <c r="DT28" s="626"/>
      <c r="DU28" s="626"/>
      <c r="DV28" s="627"/>
      <c r="DW28" s="630">
        <v>12.4</v>
      </c>
      <c r="DX28" s="655"/>
      <c r="DY28" s="655"/>
      <c r="DZ28" s="655"/>
      <c r="EA28" s="655"/>
      <c r="EB28" s="655"/>
      <c r="EC28" s="656"/>
    </row>
    <row r="29" spans="2:133" ht="11.25" customHeight="1">
      <c r="B29" s="622" t="s">
        <v>286</v>
      </c>
      <c r="C29" s="623"/>
      <c r="D29" s="623"/>
      <c r="E29" s="623"/>
      <c r="F29" s="623"/>
      <c r="G29" s="623"/>
      <c r="H29" s="623"/>
      <c r="I29" s="623"/>
      <c r="J29" s="623"/>
      <c r="K29" s="623"/>
      <c r="L29" s="623"/>
      <c r="M29" s="623"/>
      <c r="N29" s="623"/>
      <c r="O29" s="623"/>
      <c r="P29" s="623"/>
      <c r="Q29" s="624"/>
      <c r="R29" s="625">
        <v>10109</v>
      </c>
      <c r="S29" s="626"/>
      <c r="T29" s="626"/>
      <c r="U29" s="626"/>
      <c r="V29" s="626"/>
      <c r="W29" s="626"/>
      <c r="X29" s="626"/>
      <c r="Y29" s="627"/>
      <c r="Z29" s="628">
        <v>0.3</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295499</v>
      </c>
      <c r="CS29" s="657"/>
      <c r="CT29" s="657"/>
      <c r="CU29" s="657"/>
      <c r="CV29" s="657"/>
      <c r="CW29" s="657"/>
      <c r="CX29" s="657"/>
      <c r="CY29" s="658"/>
      <c r="CZ29" s="659">
        <v>8.4</v>
      </c>
      <c r="DA29" s="660"/>
      <c r="DB29" s="660"/>
      <c r="DC29" s="661"/>
      <c r="DD29" s="634">
        <v>295499</v>
      </c>
      <c r="DE29" s="657"/>
      <c r="DF29" s="657"/>
      <c r="DG29" s="657"/>
      <c r="DH29" s="657"/>
      <c r="DI29" s="657"/>
      <c r="DJ29" s="657"/>
      <c r="DK29" s="658"/>
      <c r="DL29" s="634">
        <v>295499</v>
      </c>
      <c r="DM29" s="657"/>
      <c r="DN29" s="657"/>
      <c r="DO29" s="657"/>
      <c r="DP29" s="657"/>
      <c r="DQ29" s="657"/>
      <c r="DR29" s="657"/>
      <c r="DS29" s="657"/>
      <c r="DT29" s="657"/>
      <c r="DU29" s="657"/>
      <c r="DV29" s="658"/>
      <c r="DW29" s="630">
        <v>12.4</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68895</v>
      </c>
      <c r="S30" s="626"/>
      <c r="T30" s="626"/>
      <c r="U30" s="626"/>
      <c r="V30" s="626"/>
      <c r="W30" s="626"/>
      <c r="X30" s="626"/>
      <c r="Y30" s="627"/>
      <c r="Z30" s="628">
        <v>1.9</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v>
      </c>
      <c r="BH30" s="684"/>
      <c r="BI30" s="684"/>
      <c r="BJ30" s="684"/>
      <c r="BK30" s="684"/>
      <c r="BL30" s="684"/>
      <c r="BM30" s="620">
        <v>93.1</v>
      </c>
      <c r="BN30" s="684"/>
      <c r="BO30" s="684"/>
      <c r="BP30" s="684"/>
      <c r="BQ30" s="685"/>
      <c r="BR30" s="683">
        <v>98.8</v>
      </c>
      <c r="BS30" s="684"/>
      <c r="BT30" s="684"/>
      <c r="BU30" s="684"/>
      <c r="BV30" s="684"/>
      <c r="BW30" s="684"/>
      <c r="BX30" s="620">
        <v>92.6</v>
      </c>
      <c r="BY30" s="684"/>
      <c r="BZ30" s="684"/>
      <c r="CA30" s="684"/>
      <c r="CB30" s="685"/>
      <c r="CD30" s="688"/>
      <c r="CE30" s="689"/>
      <c r="CF30" s="639" t="s">
        <v>293</v>
      </c>
      <c r="CG30" s="640"/>
      <c r="CH30" s="640"/>
      <c r="CI30" s="640"/>
      <c r="CJ30" s="640"/>
      <c r="CK30" s="640"/>
      <c r="CL30" s="640"/>
      <c r="CM30" s="640"/>
      <c r="CN30" s="640"/>
      <c r="CO30" s="640"/>
      <c r="CP30" s="640"/>
      <c r="CQ30" s="641"/>
      <c r="CR30" s="625">
        <v>269848</v>
      </c>
      <c r="CS30" s="626"/>
      <c r="CT30" s="626"/>
      <c r="CU30" s="626"/>
      <c r="CV30" s="626"/>
      <c r="CW30" s="626"/>
      <c r="CX30" s="626"/>
      <c r="CY30" s="627"/>
      <c r="CZ30" s="659">
        <v>7.7</v>
      </c>
      <c r="DA30" s="660"/>
      <c r="DB30" s="660"/>
      <c r="DC30" s="661"/>
      <c r="DD30" s="634">
        <v>269848</v>
      </c>
      <c r="DE30" s="626"/>
      <c r="DF30" s="626"/>
      <c r="DG30" s="626"/>
      <c r="DH30" s="626"/>
      <c r="DI30" s="626"/>
      <c r="DJ30" s="626"/>
      <c r="DK30" s="627"/>
      <c r="DL30" s="634">
        <v>269848</v>
      </c>
      <c r="DM30" s="626"/>
      <c r="DN30" s="626"/>
      <c r="DO30" s="626"/>
      <c r="DP30" s="626"/>
      <c r="DQ30" s="626"/>
      <c r="DR30" s="626"/>
      <c r="DS30" s="626"/>
      <c r="DT30" s="626"/>
      <c r="DU30" s="626"/>
      <c r="DV30" s="627"/>
      <c r="DW30" s="630">
        <v>11.3</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176346</v>
      </c>
      <c r="S31" s="626"/>
      <c r="T31" s="626"/>
      <c r="U31" s="626"/>
      <c r="V31" s="626"/>
      <c r="W31" s="626"/>
      <c r="X31" s="626"/>
      <c r="Y31" s="627"/>
      <c r="Z31" s="628">
        <v>4.8</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99.2</v>
      </c>
      <c r="BH31" s="657"/>
      <c r="BI31" s="657"/>
      <c r="BJ31" s="657"/>
      <c r="BK31" s="657"/>
      <c r="BL31" s="657"/>
      <c r="BM31" s="631">
        <v>96</v>
      </c>
      <c r="BN31" s="681"/>
      <c r="BO31" s="681"/>
      <c r="BP31" s="681"/>
      <c r="BQ31" s="682"/>
      <c r="BR31" s="680">
        <v>99</v>
      </c>
      <c r="BS31" s="657"/>
      <c r="BT31" s="657"/>
      <c r="BU31" s="657"/>
      <c r="BV31" s="657"/>
      <c r="BW31" s="657"/>
      <c r="BX31" s="631">
        <v>95.4</v>
      </c>
      <c r="BY31" s="681"/>
      <c r="BZ31" s="681"/>
      <c r="CA31" s="681"/>
      <c r="CB31" s="682"/>
      <c r="CD31" s="688"/>
      <c r="CE31" s="689"/>
      <c r="CF31" s="639" t="s">
        <v>297</v>
      </c>
      <c r="CG31" s="640"/>
      <c r="CH31" s="640"/>
      <c r="CI31" s="640"/>
      <c r="CJ31" s="640"/>
      <c r="CK31" s="640"/>
      <c r="CL31" s="640"/>
      <c r="CM31" s="640"/>
      <c r="CN31" s="640"/>
      <c r="CO31" s="640"/>
      <c r="CP31" s="640"/>
      <c r="CQ31" s="641"/>
      <c r="CR31" s="625">
        <v>25651</v>
      </c>
      <c r="CS31" s="657"/>
      <c r="CT31" s="657"/>
      <c r="CU31" s="657"/>
      <c r="CV31" s="657"/>
      <c r="CW31" s="657"/>
      <c r="CX31" s="657"/>
      <c r="CY31" s="658"/>
      <c r="CZ31" s="659">
        <v>0.7</v>
      </c>
      <c r="DA31" s="660"/>
      <c r="DB31" s="660"/>
      <c r="DC31" s="661"/>
      <c r="DD31" s="634">
        <v>25651</v>
      </c>
      <c r="DE31" s="657"/>
      <c r="DF31" s="657"/>
      <c r="DG31" s="657"/>
      <c r="DH31" s="657"/>
      <c r="DI31" s="657"/>
      <c r="DJ31" s="657"/>
      <c r="DK31" s="658"/>
      <c r="DL31" s="634">
        <v>25651</v>
      </c>
      <c r="DM31" s="657"/>
      <c r="DN31" s="657"/>
      <c r="DO31" s="657"/>
      <c r="DP31" s="657"/>
      <c r="DQ31" s="657"/>
      <c r="DR31" s="657"/>
      <c r="DS31" s="657"/>
      <c r="DT31" s="657"/>
      <c r="DU31" s="657"/>
      <c r="DV31" s="658"/>
      <c r="DW31" s="630">
        <v>1.1000000000000001</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110745</v>
      </c>
      <c r="S32" s="626"/>
      <c r="T32" s="626"/>
      <c r="U32" s="626"/>
      <c r="V32" s="626"/>
      <c r="W32" s="626"/>
      <c r="X32" s="626"/>
      <c r="Y32" s="627"/>
      <c r="Z32" s="628">
        <v>3</v>
      </c>
      <c r="AA32" s="628"/>
      <c r="AB32" s="628"/>
      <c r="AC32" s="628"/>
      <c r="AD32" s="629">
        <v>7200</v>
      </c>
      <c r="AE32" s="629"/>
      <c r="AF32" s="629"/>
      <c r="AG32" s="629"/>
      <c r="AH32" s="629"/>
      <c r="AI32" s="629"/>
      <c r="AJ32" s="629"/>
      <c r="AK32" s="629"/>
      <c r="AL32" s="630">
        <v>0.3</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98.8</v>
      </c>
      <c r="BH32" s="693"/>
      <c r="BI32" s="693"/>
      <c r="BJ32" s="693"/>
      <c r="BK32" s="693"/>
      <c r="BL32" s="693"/>
      <c r="BM32" s="694">
        <v>90.3</v>
      </c>
      <c r="BN32" s="693"/>
      <c r="BO32" s="693"/>
      <c r="BP32" s="693"/>
      <c r="BQ32" s="695"/>
      <c r="BR32" s="692">
        <v>98.6</v>
      </c>
      <c r="BS32" s="693"/>
      <c r="BT32" s="693"/>
      <c r="BU32" s="693"/>
      <c r="BV32" s="693"/>
      <c r="BW32" s="693"/>
      <c r="BX32" s="694">
        <v>89.8</v>
      </c>
      <c r="BY32" s="693"/>
      <c r="BZ32" s="693"/>
      <c r="CA32" s="693"/>
      <c r="CB32" s="695"/>
      <c r="CD32" s="690"/>
      <c r="CE32" s="691"/>
      <c r="CF32" s="639" t="s">
        <v>300</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293797</v>
      </c>
      <c r="S33" s="626"/>
      <c r="T33" s="626"/>
      <c r="U33" s="626"/>
      <c r="V33" s="626"/>
      <c r="W33" s="626"/>
      <c r="X33" s="626"/>
      <c r="Y33" s="627"/>
      <c r="Z33" s="628">
        <v>8</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1652846</v>
      </c>
      <c r="CS33" s="657"/>
      <c r="CT33" s="657"/>
      <c r="CU33" s="657"/>
      <c r="CV33" s="657"/>
      <c r="CW33" s="657"/>
      <c r="CX33" s="657"/>
      <c r="CY33" s="658"/>
      <c r="CZ33" s="659">
        <v>46.9</v>
      </c>
      <c r="DA33" s="660"/>
      <c r="DB33" s="660"/>
      <c r="DC33" s="661"/>
      <c r="DD33" s="634">
        <v>1466407</v>
      </c>
      <c r="DE33" s="657"/>
      <c r="DF33" s="657"/>
      <c r="DG33" s="657"/>
      <c r="DH33" s="657"/>
      <c r="DI33" s="657"/>
      <c r="DJ33" s="657"/>
      <c r="DK33" s="658"/>
      <c r="DL33" s="634">
        <v>1078882</v>
      </c>
      <c r="DM33" s="657"/>
      <c r="DN33" s="657"/>
      <c r="DO33" s="657"/>
      <c r="DP33" s="657"/>
      <c r="DQ33" s="657"/>
      <c r="DR33" s="657"/>
      <c r="DS33" s="657"/>
      <c r="DT33" s="657"/>
      <c r="DU33" s="657"/>
      <c r="DV33" s="658"/>
      <c r="DW33" s="630">
        <v>45.4</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629060</v>
      </c>
      <c r="CS34" s="626"/>
      <c r="CT34" s="626"/>
      <c r="CU34" s="626"/>
      <c r="CV34" s="626"/>
      <c r="CW34" s="626"/>
      <c r="CX34" s="626"/>
      <c r="CY34" s="627"/>
      <c r="CZ34" s="659">
        <v>17.899999999999999</v>
      </c>
      <c r="DA34" s="660"/>
      <c r="DB34" s="660"/>
      <c r="DC34" s="661"/>
      <c r="DD34" s="634">
        <v>525194</v>
      </c>
      <c r="DE34" s="626"/>
      <c r="DF34" s="626"/>
      <c r="DG34" s="626"/>
      <c r="DH34" s="626"/>
      <c r="DI34" s="626"/>
      <c r="DJ34" s="626"/>
      <c r="DK34" s="627"/>
      <c r="DL34" s="634">
        <v>304453</v>
      </c>
      <c r="DM34" s="626"/>
      <c r="DN34" s="626"/>
      <c r="DO34" s="626"/>
      <c r="DP34" s="626"/>
      <c r="DQ34" s="626"/>
      <c r="DR34" s="626"/>
      <c r="DS34" s="626"/>
      <c r="DT34" s="626"/>
      <c r="DU34" s="626"/>
      <c r="DV34" s="627"/>
      <c r="DW34" s="630">
        <v>12.8</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v>144197</v>
      </c>
      <c r="S35" s="626"/>
      <c r="T35" s="626"/>
      <c r="U35" s="626"/>
      <c r="V35" s="626"/>
      <c r="W35" s="626"/>
      <c r="X35" s="626"/>
      <c r="Y35" s="627"/>
      <c r="Z35" s="628">
        <v>3.9</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494877</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136713</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4748</v>
      </c>
      <c r="CS35" s="657"/>
      <c r="CT35" s="657"/>
      <c r="CU35" s="657"/>
      <c r="CV35" s="657"/>
      <c r="CW35" s="657"/>
      <c r="CX35" s="657"/>
      <c r="CY35" s="658"/>
      <c r="CZ35" s="659">
        <v>0.1</v>
      </c>
      <c r="DA35" s="660"/>
      <c r="DB35" s="660"/>
      <c r="DC35" s="661"/>
      <c r="DD35" s="634">
        <v>4748</v>
      </c>
      <c r="DE35" s="657"/>
      <c r="DF35" s="657"/>
      <c r="DG35" s="657"/>
      <c r="DH35" s="657"/>
      <c r="DI35" s="657"/>
      <c r="DJ35" s="657"/>
      <c r="DK35" s="658"/>
      <c r="DL35" s="634">
        <v>4748</v>
      </c>
      <c r="DM35" s="657"/>
      <c r="DN35" s="657"/>
      <c r="DO35" s="657"/>
      <c r="DP35" s="657"/>
      <c r="DQ35" s="657"/>
      <c r="DR35" s="657"/>
      <c r="DS35" s="657"/>
      <c r="DT35" s="657"/>
      <c r="DU35" s="657"/>
      <c r="DV35" s="658"/>
      <c r="DW35" s="630">
        <v>0.2</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3690835</v>
      </c>
      <c r="S36" s="698"/>
      <c r="T36" s="698"/>
      <c r="U36" s="698"/>
      <c r="V36" s="698"/>
      <c r="W36" s="698"/>
      <c r="X36" s="698"/>
      <c r="Y36" s="699"/>
      <c r="Z36" s="700">
        <v>100</v>
      </c>
      <c r="AA36" s="700"/>
      <c r="AB36" s="700"/>
      <c r="AC36" s="700"/>
      <c r="AD36" s="701">
        <v>2234169</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147781</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74865</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494760</v>
      </c>
      <c r="CS36" s="626"/>
      <c r="CT36" s="626"/>
      <c r="CU36" s="626"/>
      <c r="CV36" s="626"/>
      <c r="CW36" s="626"/>
      <c r="CX36" s="626"/>
      <c r="CY36" s="627"/>
      <c r="CZ36" s="659">
        <v>14.1</v>
      </c>
      <c r="DA36" s="660"/>
      <c r="DB36" s="660"/>
      <c r="DC36" s="661"/>
      <c r="DD36" s="634">
        <v>448450</v>
      </c>
      <c r="DE36" s="626"/>
      <c r="DF36" s="626"/>
      <c r="DG36" s="626"/>
      <c r="DH36" s="626"/>
      <c r="DI36" s="626"/>
      <c r="DJ36" s="626"/>
      <c r="DK36" s="627"/>
      <c r="DL36" s="634">
        <v>380662</v>
      </c>
      <c r="DM36" s="626"/>
      <c r="DN36" s="626"/>
      <c r="DO36" s="626"/>
      <c r="DP36" s="626"/>
      <c r="DQ36" s="626"/>
      <c r="DR36" s="626"/>
      <c r="DS36" s="626"/>
      <c r="DT36" s="626"/>
      <c r="DU36" s="626"/>
      <c r="DV36" s="627"/>
      <c r="DW36" s="630">
        <v>16</v>
      </c>
      <c r="DX36" s="655"/>
      <c r="DY36" s="655"/>
      <c r="DZ36" s="655"/>
      <c r="EA36" s="655"/>
      <c r="EB36" s="655"/>
      <c r="EC36" s="656"/>
    </row>
    <row r="37" spans="2:133" ht="11.25" customHeight="1">
      <c r="AQ37" s="704" t="s">
        <v>315</v>
      </c>
      <c r="AR37" s="705"/>
      <c r="AS37" s="705"/>
      <c r="AT37" s="705"/>
      <c r="AU37" s="705"/>
      <c r="AV37" s="705"/>
      <c r="AW37" s="705"/>
      <c r="AX37" s="705"/>
      <c r="AY37" s="706"/>
      <c r="AZ37" s="625">
        <v>22342</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1334</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247451</v>
      </c>
      <c r="CS37" s="657"/>
      <c r="CT37" s="657"/>
      <c r="CU37" s="657"/>
      <c r="CV37" s="657"/>
      <c r="CW37" s="657"/>
      <c r="CX37" s="657"/>
      <c r="CY37" s="658"/>
      <c r="CZ37" s="659">
        <v>7</v>
      </c>
      <c r="DA37" s="660"/>
      <c r="DB37" s="660"/>
      <c r="DC37" s="661"/>
      <c r="DD37" s="634">
        <v>244046</v>
      </c>
      <c r="DE37" s="657"/>
      <c r="DF37" s="657"/>
      <c r="DG37" s="657"/>
      <c r="DH37" s="657"/>
      <c r="DI37" s="657"/>
      <c r="DJ37" s="657"/>
      <c r="DK37" s="658"/>
      <c r="DL37" s="634">
        <v>244046</v>
      </c>
      <c r="DM37" s="657"/>
      <c r="DN37" s="657"/>
      <c r="DO37" s="657"/>
      <c r="DP37" s="657"/>
      <c r="DQ37" s="657"/>
      <c r="DR37" s="657"/>
      <c r="DS37" s="657"/>
      <c r="DT37" s="657"/>
      <c r="DU37" s="657"/>
      <c r="DV37" s="658"/>
      <c r="DW37" s="630">
        <v>10.3</v>
      </c>
      <c r="DX37" s="655"/>
      <c r="DY37" s="655"/>
      <c r="DZ37" s="655"/>
      <c r="EA37" s="655"/>
      <c r="EB37" s="655"/>
      <c r="EC37" s="656"/>
    </row>
    <row r="38" spans="2:133" ht="11.25" customHeight="1">
      <c r="AQ38" s="704" t="s">
        <v>318</v>
      </c>
      <c r="AR38" s="705"/>
      <c r="AS38" s="705"/>
      <c r="AT38" s="705"/>
      <c r="AU38" s="705"/>
      <c r="AV38" s="705"/>
      <c r="AW38" s="705"/>
      <c r="AX38" s="705"/>
      <c r="AY38" s="706"/>
      <c r="AZ38" s="625" t="s">
        <v>319</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2275</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472535</v>
      </c>
      <c r="CS38" s="626"/>
      <c r="CT38" s="626"/>
      <c r="CU38" s="626"/>
      <c r="CV38" s="626"/>
      <c r="CW38" s="626"/>
      <c r="CX38" s="626"/>
      <c r="CY38" s="627"/>
      <c r="CZ38" s="659">
        <v>13.4</v>
      </c>
      <c r="DA38" s="660"/>
      <c r="DB38" s="660"/>
      <c r="DC38" s="661"/>
      <c r="DD38" s="634">
        <v>436334</v>
      </c>
      <c r="DE38" s="626"/>
      <c r="DF38" s="626"/>
      <c r="DG38" s="626"/>
      <c r="DH38" s="626"/>
      <c r="DI38" s="626"/>
      <c r="DJ38" s="626"/>
      <c r="DK38" s="627"/>
      <c r="DL38" s="634">
        <v>379112</v>
      </c>
      <c r="DM38" s="626"/>
      <c r="DN38" s="626"/>
      <c r="DO38" s="626"/>
      <c r="DP38" s="626"/>
      <c r="DQ38" s="626"/>
      <c r="DR38" s="626"/>
      <c r="DS38" s="626"/>
      <c r="DT38" s="626"/>
      <c r="DU38" s="626"/>
      <c r="DV38" s="627"/>
      <c r="DW38" s="630">
        <v>15.9</v>
      </c>
      <c r="DX38" s="655"/>
      <c r="DY38" s="655"/>
      <c r="DZ38" s="655"/>
      <c r="EA38" s="655"/>
      <c r="EB38" s="655"/>
      <c r="EC38" s="656"/>
    </row>
    <row r="39" spans="2:133" ht="11.25" customHeight="1">
      <c r="AQ39" s="704" t="s">
        <v>322</v>
      </c>
      <c r="AR39" s="705"/>
      <c r="AS39" s="705"/>
      <c r="AT39" s="705"/>
      <c r="AU39" s="705"/>
      <c r="AV39" s="705"/>
      <c r="AW39" s="705"/>
      <c r="AX39" s="705"/>
      <c r="AY39" s="706"/>
      <c r="AZ39" s="625" t="s">
        <v>319</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73</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41836</v>
      </c>
      <c r="CS39" s="657"/>
      <c r="CT39" s="657"/>
      <c r="CU39" s="657"/>
      <c r="CV39" s="657"/>
      <c r="CW39" s="657"/>
      <c r="CX39" s="657"/>
      <c r="CY39" s="658"/>
      <c r="CZ39" s="659">
        <v>1.2</v>
      </c>
      <c r="DA39" s="660"/>
      <c r="DB39" s="660"/>
      <c r="DC39" s="661"/>
      <c r="DD39" s="634">
        <v>41774</v>
      </c>
      <c r="DE39" s="657"/>
      <c r="DF39" s="657"/>
      <c r="DG39" s="657"/>
      <c r="DH39" s="657"/>
      <c r="DI39" s="657"/>
      <c r="DJ39" s="657"/>
      <c r="DK39" s="658"/>
      <c r="DL39" s="634" t="s">
        <v>319</v>
      </c>
      <c r="DM39" s="657"/>
      <c r="DN39" s="657"/>
      <c r="DO39" s="657"/>
      <c r="DP39" s="657"/>
      <c r="DQ39" s="657"/>
      <c r="DR39" s="657"/>
      <c r="DS39" s="657"/>
      <c r="DT39" s="657"/>
      <c r="DU39" s="657"/>
      <c r="DV39" s="658"/>
      <c r="DW39" s="630" t="s">
        <v>319</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100570</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102</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9907</v>
      </c>
      <c r="CS40" s="626"/>
      <c r="CT40" s="626"/>
      <c r="CU40" s="626"/>
      <c r="CV40" s="626"/>
      <c r="CW40" s="626"/>
      <c r="CX40" s="626"/>
      <c r="CY40" s="627"/>
      <c r="CZ40" s="659">
        <v>0.3</v>
      </c>
      <c r="DA40" s="660"/>
      <c r="DB40" s="660"/>
      <c r="DC40" s="661"/>
      <c r="DD40" s="634">
        <v>9907</v>
      </c>
      <c r="DE40" s="626"/>
      <c r="DF40" s="626"/>
      <c r="DG40" s="626"/>
      <c r="DH40" s="626"/>
      <c r="DI40" s="626"/>
      <c r="DJ40" s="626"/>
      <c r="DK40" s="627"/>
      <c r="DL40" s="634">
        <v>9907</v>
      </c>
      <c r="DM40" s="626"/>
      <c r="DN40" s="626"/>
      <c r="DO40" s="626"/>
      <c r="DP40" s="626"/>
      <c r="DQ40" s="626"/>
      <c r="DR40" s="626"/>
      <c r="DS40" s="626"/>
      <c r="DT40" s="626"/>
      <c r="DU40" s="626"/>
      <c r="DV40" s="627"/>
      <c r="DW40" s="630">
        <v>0.4</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224184</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279</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521579</v>
      </c>
      <c r="CS42" s="626"/>
      <c r="CT42" s="626"/>
      <c r="CU42" s="626"/>
      <c r="CV42" s="626"/>
      <c r="CW42" s="626"/>
      <c r="CX42" s="626"/>
      <c r="CY42" s="627"/>
      <c r="CZ42" s="659">
        <v>14.8</v>
      </c>
      <c r="DA42" s="708"/>
      <c r="DB42" s="708"/>
      <c r="DC42" s="709"/>
      <c r="DD42" s="634">
        <v>183839</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14657</v>
      </c>
      <c r="CS43" s="657"/>
      <c r="CT43" s="657"/>
      <c r="CU43" s="657"/>
      <c r="CV43" s="657"/>
      <c r="CW43" s="657"/>
      <c r="CX43" s="657"/>
      <c r="CY43" s="658"/>
      <c r="CZ43" s="659">
        <v>0.4</v>
      </c>
      <c r="DA43" s="660"/>
      <c r="DB43" s="660"/>
      <c r="DC43" s="661"/>
      <c r="DD43" s="634">
        <v>14657</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289</v>
      </c>
      <c r="CE44" s="732"/>
      <c r="CF44" s="622" t="s">
        <v>338</v>
      </c>
      <c r="CG44" s="623"/>
      <c r="CH44" s="623"/>
      <c r="CI44" s="623"/>
      <c r="CJ44" s="623"/>
      <c r="CK44" s="623"/>
      <c r="CL44" s="623"/>
      <c r="CM44" s="623"/>
      <c r="CN44" s="623"/>
      <c r="CO44" s="623"/>
      <c r="CP44" s="623"/>
      <c r="CQ44" s="624"/>
      <c r="CR44" s="625">
        <v>519282</v>
      </c>
      <c r="CS44" s="626"/>
      <c r="CT44" s="626"/>
      <c r="CU44" s="626"/>
      <c r="CV44" s="626"/>
      <c r="CW44" s="626"/>
      <c r="CX44" s="626"/>
      <c r="CY44" s="627"/>
      <c r="CZ44" s="659">
        <v>14.8</v>
      </c>
      <c r="DA44" s="708"/>
      <c r="DB44" s="708"/>
      <c r="DC44" s="709"/>
      <c r="DD44" s="634">
        <v>181542</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414077</v>
      </c>
      <c r="CS45" s="657"/>
      <c r="CT45" s="657"/>
      <c r="CU45" s="657"/>
      <c r="CV45" s="657"/>
      <c r="CW45" s="657"/>
      <c r="CX45" s="657"/>
      <c r="CY45" s="658"/>
      <c r="CZ45" s="659">
        <v>11.8</v>
      </c>
      <c r="DA45" s="660"/>
      <c r="DB45" s="660"/>
      <c r="DC45" s="661"/>
      <c r="DD45" s="634">
        <v>87678</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93904</v>
      </c>
      <c r="CS46" s="626"/>
      <c r="CT46" s="626"/>
      <c r="CU46" s="626"/>
      <c r="CV46" s="626"/>
      <c r="CW46" s="626"/>
      <c r="CX46" s="626"/>
      <c r="CY46" s="627"/>
      <c r="CZ46" s="659">
        <v>2.7</v>
      </c>
      <c r="DA46" s="708"/>
      <c r="DB46" s="708"/>
      <c r="DC46" s="709"/>
      <c r="DD46" s="634">
        <v>93863</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v>2297</v>
      </c>
      <c r="CS47" s="657"/>
      <c r="CT47" s="657"/>
      <c r="CU47" s="657"/>
      <c r="CV47" s="657"/>
      <c r="CW47" s="657"/>
      <c r="CX47" s="657"/>
      <c r="CY47" s="658"/>
      <c r="CZ47" s="659">
        <v>0.1</v>
      </c>
      <c r="DA47" s="660"/>
      <c r="DB47" s="660"/>
      <c r="DC47" s="661"/>
      <c r="DD47" s="634">
        <v>2297</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3520445</v>
      </c>
      <c r="CS49" s="693"/>
      <c r="CT49" s="693"/>
      <c r="CU49" s="693"/>
      <c r="CV49" s="693"/>
      <c r="CW49" s="693"/>
      <c r="CX49" s="693"/>
      <c r="CY49" s="720"/>
      <c r="CZ49" s="721">
        <v>100</v>
      </c>
      <c r="DA49" s="722"/>
      <c r="DB49" s="722"/>
      <c r="DC49" s="723"/>
      <c r="DD49" s="724">
        <v>2690104</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3693</v>
      </c>
      <c r="R7" s="755"/>
      <c r="S7" s="755"/>
      <c r="T7" s="755"/>
      <c r="U7" s="755"/>
      <c r="V7" s="755">
        <v>3523</v>
      </c>
      <c r="W7" s="755"/>
      <c r="X7" s="755"/>
      <c r="Y7" s="755"/>
      <c r="Z7" s="755"/>
      <c r="AA7" s="755">
        <v>170</v>
      </c>
      <c r="AB7" s="755"/>
      <c r="AC7" s="755"/>
      <c r="AD7" s="755"/>
      <c r="AE7" s="756"/>
      <c r="AF7" s="757">
        <v>159</v>
      </c>
      <c r="AG7" s="758"/>
      <c r="AH7" s="758"/>
      <c r="AI7" s="758"/>
      <c r="AJ7" s="759"/>
      <c r="AK7" s="794">
        <v>68</v>
      </c>
      <c r="AL7" s="795"/>
      <c r="AM7" s="795"/>
      <c r="AN7" s="795"/>
      <c r="AO7" s="795"/>
      <c r="AP7" s="795">
        <v>3181</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540</v>
      </c>
      <c r="BT7" s="799"/>
      <c r="BU7" s="799"/>
      <c r="BV7" s="799"/>
      <c r="BW7" s="799"/>
      <c r="BX7" s="799"/>
      <c r="BY7" s="799"/>
      <c r="BZ7" s="799"/>
      <c r="CA7" s="799"/>
      <c r="CB7" s="799"/>
      <c r="CC7" s="799"/>
      <c r="CD7" s="799"/>
      <c r="CE7" s="799"/>
      <c r="CF7" s="799"/>
      <c r="CG7" s="800"/>
      <c r="CH7" s="791">
        <v>18</v>
      </c>
      <c r="CI7" s="792"/>
      <c r="CJ7" s="792"/>
      <c r="CK7" s="792"/>
      <c r="CL7" s="793"/>
      <c r="CM7" s="791">
        <v>86</v>
      </c>
      <c r="CN7" s="792"/>
      <c r="CO7" s="792"/>
      <c r="CP7" s="792"/>
      <c r="CQ7" s="793"/>
      <c r="CR7" s="791">
        <v>4</v>
      </c>
      <c r="CS7" s="792"/>
      <c r="CT7" s="792"/>
      <c r="CU7" s="792"/>
      <c r="CV7" s="793"/>
      <c r="CW7" s="791">
        <v>0</v>
      </c>
      <c r="CX7" s="792"/>
      <c r="CY7" s="792"/>
      <c r="CZ7" s="792"/>
      <c r="DA7" s="793"/>
      <c r="DB7" s="791">
        <v>0</v>
      </c>
      <c r="DC7" s="792"/>
      <c r="DD7" s="792"/>
      <c r="DE7" s="792"/>
      <c r="DF7" s="793"/>
      <c r="DG7" s="791">
        <v>0</v>
      </c>
      <c r="DH7" s="792"/>
      <c r="DI7" s="792"/>
      <c r="DJ7" s="792"/>
      <c r="DK7" s="793"/>
      <c r="DL7" s="791">
        <v>0</v>
      </c>
      <c r="DM7" s="792"/>
      <c r="DN7" s="792"/>
      <c r="DO7" s="792"/>
      <c r="DP7" s="793"/>
      <c r="DQ7" s="791">
        <v>0</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368</v>
      </c>
      <c r="B23" s="810" t="s">
        <v>369</v>
      </c>
      <c r="C23" s="811"/>
      <c r="D23" s="811"/>
      <c r="E23" s="811"/>
      <c r="F23" s="811"/>
      <c r="G23" s="811"/>
      <c r="H23" s="811"/>
      <c r="I23" s="811"/>
      <c r="J23" s="811"/>
      <c r="K23" s="811"/>
      <c r="L23" s="811"/>
      <c r="M23" s="811"/>
      <c r="N23" s="811"/>
      <c r="O23" s="811"/>
      <c r="P23" s="812"/>
      <c r="Q23" s="813">
        <f>SUM(Q7:U22)</f>
        <v>3693</v>
      </c>
      <c r="R23" s="814"/>
      <c r="S23" s="814"/>
      <c r="T23" s="814"/>
      <c r="U23" s="814"/>
      <c r="V23" s="814">
        <f t="shared" ref="V23" si="0">SUM(V7:Z22)</f>
        <v>3523</v>
      </c>
      <c r="W23" s="814"/>
      <c r="X23" s="814"/>
      <c r="Y23" s="814"/>
      <c r="Z23" s="814"/>
      <c r="AA23" s="814">
        <f t="shared" ref="AA23" si="1">SUM(AA7:AE22)</f>
        <v>170</v>
      </c>
      <c r="AB23" s="814"/>
      <c r="AC23" s="814"/>
      <c r="AD23" s="814"/>
      <c r="AE23" s="815"/>
      <c r="AF23" s="816">
        <f t="shared" ref="AF23" si="2">SUM(AF7:AJ22)</f>
        <v>159</v>
      </c>
      <c r="AG23" s="814"/>
      <c r="AH23" s="814"/>
      <c r="AI23" s="814"/>
      <c r="AJ23" s="817"/>
      <c r="AK23" s="818"/>
      <c r="AL23" s="819"/>
      <c r="AM23" s="819"/>
      <c r="AN23" s="819"/>
      <c r="AO23" s="819"/>
      <c r="AP23" s="814">
        <f>SUM(AP7:AT22)</f>
        <v>3181</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380</v>
      </c>
      <c r="C28" s="752"/>
      <c r="D28" s="752"/>
      <c r="E28" s="752"/>
      <c r="F28" s="752"/>
      <c r="G28" s="752"/>
      <c r="H28" s="752"/>
      <c r="I28" s="752"/>
      <c r="J28" s="752"/>
      <c r="K28" s="752"/>
      <c r="L28" s="752"/>
      <c r="M28" s="752"/>
      <c r="N28" s="752"/>
      <c r="O28" s="752"/>
      <c r="P28" s="753"/>
      <c r="Q28" s="842">
        <v>1206</v>
      </c>
      <c r="R28" s="843"/>
      <c r="S28" s="843"/>
      <c r="T28" s="843"/>
      <c r="U28" s="843"/>
      <c r="V28" s="843">
        <v>1069</v>
      </c>
      <c r="W28" s="843"/>
      <c r="X28" s="843"/>
      <c r="Y28" s="843"/>
      <c r="Z28" s="843"/>
      <c r="AA28" s="843">
        <v>137</v>
      </c>
      <c r="AB28" s="843"/>
      <c r="AC28" s="843"/>
      <c r="AD28" s="843"/>
      <c r="AE28" s="844"/>
      <c r="AF28" s="845">
        <v>137</v>
      </c>
      <c r="AG28" s="843"/>
      <c r="AH28" s="843"/>
      <c r="AI28" s="843"/>
      <c r="AJ28" s="846"/>
      <c r="AK28" s="847">
        <v>87</v>
      </c>
      <c r="AL28" s="838"/>
      <c r="AM28" s="838"/>
      <c r="AN28" s="838"/>
      <c r="AO28" s="838"/>
      <c r="AP28" s="838">
        <v>0</v>
      </c>
      <c r="AQ28" s="838"/>
      <c r="AR28" s="838"/>
      <c r="AS28" s="838"/>
      <c r="AT28" s="838"/>
      <c r="AU28" s="838">
        <v>87</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381</v>
      </c>
      <c r="C29" s="776"/>
      <c r="D29" s="776"/>
      <c r="E29" s="776"/>
      <c r="F29" s="776"/>
      <c r="G29" s="776"/>
      <c r="H29" s="776"/>
      <c r="I29" s="776"/>
      <c r="J29" s="776"/>
      <c r="K29" s="776"/>
      <c r="L29" s="776"/>
      <c r="M29" s="776"/>
      <c r="N29" s="776"/>
      <c r="O29" s="776"/>
      <c r="P29" s="777"/>
      <c r="Q29" s="778">
        <v>766</v>
      </c>
      <c r="R29" s="779"/>
      <c r="S29" s="779"/>
      <c r="T29" s="779"/>
      <c r="U29" s="779"/>
      <c r="V29" s="779">
        <v>713</v>
      </c>
      <c r="W29" s="779"/>
      <c r="X29" s="779"/>
      <c r="Y29" s="779"/>
      <c r="Z29" s="779"/>
      <c r="AA29" s="779">
        <v>54</v>
      </c>
      <c r="AB29" s="779"/>
      <c r="AC29" s="779"/>
      <c r="AD29" s="779"/>
      <c r="AE29" s="780"/>
      <c r="AF29" s="781">
        <v>54</v>
      </c>
      <c r="AG29" s="782"/>
      <c r="AH29" s="782"/>
      <c r="AI29" s="782"/>
      <c r="AJ29" s="783"/>
      <c r="AK29" s="850">
        <v>99</v>
      </c>
      <c r="AL29" s="851"/>
      <c r="AM29" s="851"/>
      <c r="AN29" s="851"/>
      <c r="AO29" s="851"/>
      <c r="AP29" s="851">
        <v>0</v>
      </c>
      <c r="AQ29" s="851"/>
      <c r="AR29" s="851"/>
      <c r="AS29" s="851"/>
      <c r="AT29" s="851"/>
      <c r="AU29" s="851">
        <v>99</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382</v>
      </c>
      <c r="C30" s="776"/>
      <c r="D30" s="776"/>
      <c r="E30" s="776"/>
      <c r="F30" s="776"/>
      <c r="G30" s="776"/>
      <c r="H30" s="776"/>
      <c r="I30" s="776"/>
      <c r="J30" s="776"/>
      <c r="K30" s="776"/>
      <c r="L30" s="776"/>
      <c r="M30" s="776"/>
      <c r="N30" s="776"/>
      <c r="O30" s="776"/>
      <c r="P30" s="777"/>
      <c r="Q30" s="778">
        <v>99</v>
      </c>
      <c r="R30" s="779"/>
      <c r="S30" s="779"/>
      <c r="T30" s="779"/>
      <c r="U30" s="779"/>
      <c r="V30" s="779">
        <v>98</v>
      </c>
      <c r="W30" s="779"/>
      <c r="X30" s="779"/>
      <c r="Y30" s="779"/>
      <c r="Z30" s="779"/>
      <c r="AA30" s="779">
        <v>0</v>
      </c>
      <c r="AB30" s="779"/>
      <c r="AC30" s="779"/>
      <c r="AD30" s="779"/>
      <c r="AE30" s="780"/>
      <c r="AF30" s="781">
        <v>0</v>
      </c>
      <c r="AG30" s="782"/>
      <c r="AH30" s="782"/>
      <c r="AI30" s="782"/>
      <c r="AJ30" s="783"/>
      <c r="AK30" s="850">
        <v>21</v>
      </c>
      <c r="AL30" s="851"/>
      <c r="AM30" s="851"/>
      <c r="AN30" s="851"/>
      <c r="AO30" s="851"/>
      <c r="AP30" s="851">
        <v>0</v>
      </c>
      <c r="AQ30" s="851"/>
      <c r="AR30" s="851"/>
      <c r="AS30" s="851"/>
      <c r="AT30" s="851"/>
      <c r="AU30" s="851">
        <v>21</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383</v>
      </c>
      <c r="C31" s="776"/>
      <c r="D31" s="776"/>
      <c r="E31" s="776"/>
      <c r="F31" s="776"/>
      <c r="G31" s="776"/>
      <c r="H31" s="776"/>
      <c r="I31" s="776"/>
      <c r="J31" s="776"/>
      <c r="K31" s="776"/>
      <c r="L31" s="776"/>
      <c r="M31" s="776"/>
      <c r="N31" s="776"/>
      <c r="O31" s="776"/>
      <c r="P31" s="777"/>
      <c r="Q31" s="778">
        <v>255</v>
      </c>
      <c r="R31" s="779"/>
      <c r="S31" s="779"/>
      <c r="T31" s="779"/>
      <c r="U31" s="779"/>
      <c r="V31" s="779">
        <v>238</v>
      </c>
      <c r="W31" s="779"/>
      <c r="X31" s="779"/>
      <c r="Y31" s="779"/>
      <c r="Z31" s="779"/>
      <c r="AA31" s="779">
        <v>17</v>
      </c>
      <c r="AB31" s="779"/>
      <c r="AC31" s="779"/>
      <c r="AD31" s="779"/>
      <c r="AE31" s="780"/>
      <c r="AF31" s="781">
        <v>17</v>
      </c>
      <c r="AG31" s="782"/>
      <c r="AH31" s="782"/>
      <c r="AI31" s="782"/>
      <c r="AJ31" s="783"/>
      <c r="AK31" s="850">
        <v>140</v>
      </c>
      <c r="AL31" s="851"/>
      <c r="AM31" s="851"/>
      <c r="AN31" s="851"/>
      <c r="AO31" s="851"/>
      <c r="AP31" s="851">
        <v>1293</v>
      </c>
      <c r="AQ31" s="851"/>
      <c r="AR31" s="851"/>
      <c r="AS31" s="851"/>
      <c r="AT31" s="851"/>
      <c r="AU31" s="851">
        <v>140</v>
      </c>
      <c r="AV31" s="851"/>
      <c r="AW31" s="851"/>
      <c r="AX31" s="851"/>
      <c r="AY31" s="851"/>
      <c r="AZ31" s="852"/>
      <c r="BA31" s="852"/>
      <c r="BB31" s="852"/>
      <c r="BC31" s="852"/>
      <c r="BD31" s="852"/>
      <c r="BE31" s="848" t="s">
        <v>384</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385</v>
      </c>
      <c r="C32" s="776"/>
      <c r="D32" s="776"/>
      <c r="E32" s="776"/>
      <c r="F32" s="776"/>
      <c r="G32" s="776"/>
      <c r="H32" s="776"/>
      <c r="I32" s="776"/>
      <c r="J32" s="776"/>
      <c r="K32" s="776"/>
      <c r="L32" s="776"/>
      <c r="M32" s="776"/>
      <c r="N32" s="776"/>
      <c r="O32" s="776"/>
      <c r="P32" s="777"/>
      <c r="Q32" s="778">
        <v>37</v>
      </c>
      <c r="R32" s="779"/>
      <c r="S32" s="779"/>
      <c r="T32" s="779"/>
      <c r="U32" s="779"/>
      <c r="V32" s="779">
        <v>33</v>
      </c>
      <c r="W32" s="779"/>
      <c r="X32" s="779"/>
      <c r="Y32" s="779"/>
      <c r="Z32" s="779"/>
      <c r="AA32" s="779">
        <v>4</v>
      </c>
      <c r="AB32" s="779"/>
      <c r="AC32" s="779"/>
      <c r="AD32" s="779"/>
      <c r="AE32" s="780"/>
      <c r="AF32" s="781">
        <v>4</v>
      </c>
      <c r="AG32" s="782"/>
      <c r="AH32" s="782"/>
      <c r="AI32" s="782"/>
      <c r="AJ32" s="783"/>
      <c r="AK32" s="850">
        <v>6</v>
      </c>
      <c r="AL32" s="851"/>
      <c r="AM32" s="851"/>
      <c r="AN32" s="851"/>
      <c r="AO32" s="851"/>
      <c r="AP32" s="851">
        <v>17</v>
      </c>
      <c r="AQ32" s="851"/>
      <c r="AR32" s="851"/>
      <c r="AS32" s="851"/>
      <c r="AT32" s="851"/>
      <c r="AU32" s="851">
        <v>6</v>
      </c>
      <c r="AV32" s="851"/>
      <c r="AW32" s="851"/>
      <c r="AX32" s="851"/>
      <c r="AY32" s="851"/>
      <c r="AZ32" s="852"/>
      <c r="BA32" s="852"/>
      <c r="BB32" s="852"/>
      <c r="BC32" s="852"/>
      <c r="BD32" s="852"/>
      <c r="BE32" s="848" t="s">
        <v>384</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386</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368</v>
      </c>
      <c r="B63" s="810" t="s">
        <v>387</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f>SUM(AF28:AJ32)</f>
        <v>212</v>
      </c>
      <c r="AG63" s="862"/>
      <c r="AH63" s="862"/>
      <c r="AI63" s="862"/>
      <c r="AJ63" s="863"/>
      <c r="AK63" s="864"/>
      <c r="AL63" s="859"/>
      <c r="AM63" s="859"/>
      <c r="AN63" s="859"/>
      <c r="AO63" s="859"/>
      <c r="AP63" s="862">
        <f t="shared" ref="AP63" si="3">SUM(AP28:AT32)</f>
        <v>1310</v>
      </c>
      <c r="AQ63" s="862"/>
      <c r="AR63" s="862"/>
      <c r="AS63" s="862"/>
      <c r="AT63" s="862"/>
      <c r="AU63" s="862">
        <f t="shared" ref="AU63" si="4">SUM(AU28:AY32)</f>
        <v>353</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389</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390</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533</v>
      </c>
      <c r="C68" s="890"/>
      <c r="D68" s="890"/>
      <c r="E68" s="890"/>
      <c r="F68" s="890"/>
      <c r="G68" s="890"/>
      <c r="H68" s="890"/>
      <c r="I68" s="890"/>
      <c r="J68" s="890"/>
      <c r="K68" s="890"/>
      <c r="L68" s="890"/>
      <c r="M68" s="890"/>
      <c r="N68" s="890"/>
      <c r="O68" s="890"/>
      <c r="P68" s="891"/>
      <c r="Q68" s="892">
        <v>4777</v>
      </c>
      <c r="R68" s="886"/>
      <c r="S68" s="886"/>
      <c r="T68" s="886"/>
      <c r="U68" s="886"/>
      <c r="V68" s="886">
        <v>4533</v>
      </c>
      <c r="W68" s="886"/>
      <c r="X68" s="886"/>
      <c r="Y68" s="886"/>
      <c r="Z68" s="886"/>
      <c r="AA68" s="886">
        <v>244</v>
      </c>
      <c r="AB68" s="886"/>
      <c r="AC68" s="886"/>
      <c r="AD68" s="886"/>
      <c r="AE68" s="886"/>
      <c r="AF68" s="886">
        <v>244</v>
      </c>
      <c r="AG68" s="886"/>
      <c r="AH68" s="886"/>
      <c r="AI68" s="886"/>
      <c r="AJ68" s="886"/>
      <c r="AK68" s="886">
        <v>529</v>
      </c>
      <c r="AL68" s="886"/>
      <c r="AM68" s="886"/>
      <c r="AN68" s="886"/>
      <c r="AO68" s="886"/>
      <c r="AP68" s="886">
        <v>2578</v>
      </c>
      <c r="AQ68" s="886"/>
      <c r="AR68" s="886"/>
      <c r="AS68" s="886"/>
      <c r="AT68" s="886"/>
      <c r="AU68" s="886">
        <v>242</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534</v>
      </c>
      <c r="C69" s="894"/>
      <c r="D69" s="894"/>
      <c r="E69" s="894"/>
      <c r="F69" s="894"/>
      <c r="G69" s="894"/>
      <c r="H69" s="894"/>
      <c r="I69" s="894"/>
      <c r="J69" s="894"/>
      <c r="K69" s="894"/>
      <c r="L69" s="894"/>
      <c r="M69" s="894"/>
      <c r="N69" s="894"/>
      <c r="O69" s="894"/>
      <c r="P69" s="895"/>
      <c r="Q69" s="898">
        <v>2994</v>
      </c>
      <c r="R69" s="851"/>
      <c r="S69" s="851"/>
      <c r="T69" s="851"/>
      <c r="U69" s="851"/>
      <c r="V69" s="851">
        <v>2569</v>
      </c>
      <c r="W69" s="851"/>
      <c r="X69" s="851"/>
      <c r="Y69" s="851"/>
      <c r="Z69" s="851"/>
      <c r="AA69" s="851">
        <v>425</v>
      </c>
      <c r="AB69" s="851"/>
      <c r="AC69" s="851"/>
      <c r="AD69" s="851"/>
      <c r="AE69" s="851"/>
      <c r="AF69" s="851">
        <v>4336</v>
      </c>
      <c r="AG69" s="851"/>
      <c r="AH69" s="851"/>
      <c r="AI69" s="851"/>
      <c r="AJ69" s="851"/>
      <c r="AK69" s="851">
        <v>689</v>
      </c>
      <c r="AL69" s="851"/>
      <c r="AM69" s="851"/>
      <c r="AN69" s="851"/>
      <c r="AO69" s="851"/>
      <c r="AP69" s="851">
        <v>6741</v>
      </c>
      <c r="AQ69" s="851"/>
      <c r="AR69" s="851"/>
      <c r="AS69" s="851"/>
      <c r="AT69" s="851"/>
      <c r="AU69" s="851">
        <v>46</v>
      </c>
      <c r="AV69" s="851"/>
      <c r="AW69" s="851"/>
      <c r="AX69" s="851"/>
      <c r="AY69" s="851"/>
      <c r="AZ69" s="899"/>
      <c r="BA69" s="899"/>
      <c r="BB69" s="899"/>
      <c r="BC69" s="899"/>
      <c r="BD69" s="900"/>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535</v>
      </c>
      <c r="C70" s="894"/>
      <c r="D70" s="894"/>
      <c r="E70" s="894"/>
      <c r="F70" s="894"/>
      <c r="G70" s="894"/>
      <c r="H70" s="894"/>
      <c r="I70" s="894"/>
      <c r="J70" s="894"/>
      <c r="K70" s="894"/>
      <c r="L70" s="894"/>
      <c r="M70" s="894"/>
      <c r="N70" s="894"/>
      <c r="O70" s="894"/>
      <c r="P70" s="895"/>
      <c r="Q70" s="896">
        <v>1551</v>
      </c>
      <c r="R70" s="897"/>
      <c r="S70" s="897"/>
      <c r="T70" s="897"/>
      <c r="U70" s="850"/>
      <c r="V70" s="851">
        <v>1512</v>
      </c>
      <c r="W70" s="851"/>
      <c r="X70" s="851"/>
      <c r="Y70" s="851"/>
      <c r="Z70" s="851"/>
      <c r="AA70" s="851">
        <v>38</v>
      </c>
      <c r="AB70" s="851"/>
      <c r="AC70" s="851"/>
      <c r="AD70" s="851"/>
      <c r="AE70" s="851"/>
      <c r="AF70" s="851">
        <v>38</v>
      </c>
      <c r="AG70" s="851"/>
      <c r="AH70" s="851"/>
      <c r="AI70" s="851"/>
      <c r="AJ70" s="851"/>
      <c r="AK70" s="851" t="s">
        <v>478</v>
      </c>
      <c r="AL70" s="851"/>
      <c r="AM70" s="851"/>
      <c r="AN70" s="851"/>
      <c r="AO70" s="851"/>
      <c r="AP70" s="851"/>
      <c r="AQ70" s="851"/>
      <c r="AR70" s="851"/>
      <c r="AS70" s="851"/>
      <c r="AT70" s="851"/>
      <c r="AU70" s="851"/>
      <c r="AV70" s="851"/>
      <c r="AW70" s="851"/>
      <c r="AX70" s="851"/>
      <c r="AY70" s="851"/>
      <c r="AZ70" s="899" t="s">
        <v>525</v>
      </c>
      <c r="BA70" s="899"/>
      <c r="BB70" s="899"/>
      <c r="BC70" s="899"/>
      <c r="BD70" s="900"/>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535</v>
      </c>
      <c r="C71" s="894"/>
      <c r="D71" s="894"/>
      <c r="E71" s="894"/>
      <c r="F71" s="894"/>
      <c r="G71" s="894"/>
      <c r="H71" s="894"/>
      <c r="I71" s="894"/>
      <c r="J71" s="894"/>
      <c r="K71" s="894"/>
      <c r="L71" s="894"/>
      <c r="M71" s="894"/>
      <c r="N71" s="894"/>
      <c r="O71" s="894"/>
      <c r="P71" s="895"/>
      <c r="Q71" s="896">
        <v>653677</v>
      </c>
      <c r="R71" s="897"/>
      <c r="S71" s="897"/>
      <c r="T71" s="897"/>
      <c r="U71" s="850"/>
      <c r="V71" s="851">
        <v>638723</v>
      </c>
      <c r="W71" s="851"/>
      <c r="X71" s="851"/>
      <c r="Y71" s="851"/>
      <c r="Z71" s="851"/>
      <c r="AA71" s="851">
        <v>14954</v>
      </c>
      <c r="AB71" s="851"/>
      <c r="AC71" s="851"/>
      <c r="AD71" s="851"/>
      <c r="AE71" s="851"/>
      <c r="AF71" s="851">
        <v>14954</v>
      </c>
      <c r="AG71" s="851"/>
      <c r="AH71" s="851"/>
      <c r="AI71" s="851"/>
      <c r="AJ71" s="851"/>
      <c r="AK71" s="851">
        <v>3939</v>
      </c>
      <c r="AL71" s="851"/>
      <c r="AM71" s="851"/>
      <c r="AN71" s="851"/>
      <c r="AO71" s="851"/>
      <c r="AP71" s="851"/>
      <c r="AQ71" s="851"/>
      <c r="AR71" s="851"/>
      <c r="AS71" s="851"/>
      <c r="AT71" s="851"/>
      <c r="AU71" s="851"/>
      <c r="AV71" s="851"/>
      <c r="AW71" s="851"/>
      <c r="AX71" s="851"/>
      <c r="AY71" s="851"/>
      <c r="AZ71" s="899" t="s">
        <v>538</v>
      </c>
      <c r="BA71" s="899"/>
      <c r="BB71" s="899"/>
      <c r="BC71" s="899"/>
      <c r="BD71" s="900"/>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536</v>
      </c>
      <c r="C72" s="894"/>
      <c r="D72" s="894"/>
      <c r="E72" s="894"/>
      <c r="F72" s="894"/>
      <c r="G72" s="894"/>
      <c r="H72" s="894"/>
      <c r="I72" s="894"/>
      <c r="J72" s="894"/>
      <c r="K72" s="894"/>
      <c r="L72" s="894"/>
      <c r="M72" s="894"/>
      <c r="N72" s="894"/>
      <c r="O72" s="894"/>
      <c r="P72" s="895"/>
      <c r="Q72" s="896">
        <v>28888</v>
      </c>
      <c r="R72" s="897"/>
      <c r="S72" s="897"/>
      <c r="T72" s="897"/>
      <c r="U72" s="850"/>
      <c r="V72" s="851">
        <v>27514</v>
      </c>
      <c r="W72" s="851"/>
      <c r="X72" s="851"/>
      <c r="Y72" s="851"/>
      <c r="Z72" s="851"/>
      <c r="AA72" s="851">
        <v>1374</v>
      </c>
      <c r="AB72" s="851"/>
      <c r="AC72" s="851"/>
      <c r="AD72" s="851"/>
      <c r="AE72" s="851"/>
      <c r="AF72" s="851">
        <v>1374</v>
      </c>
      <c r="AG72" s="851"/>
      <c r="AH72" s="851"/>
      <c r="AI72" s="851"/>
      <c r="AJ72" s="851"/>
      <c r="AK72" s="851">
        <v>22</v>
      </c>
      <c r="AL72" s="851"/>
      <c r="AM72" s="851"/>
      <c r="AN72" s="851"/>
      <c r="AO72" s="851"/>
      <c r="AP72" s="851"/>
      <c r="AQ72" s="851"/>
      <c r="AR72" s="851"/>
      <c r="AS72" s="851"/>
      <c r="AT72" s="851"/>
      <c r="AU72" s="851"/>
      <c r="AV72" s="851"/>
      <c r="AW72" s="851"/>
      <c r="AX72" s="851"/>
      <c r="AY72" s="851"/>
      <c r="AZ72" s="899" t="s">
        <v>525</v>
      </c>
      <c r="BA72" s="899"/>
      <c r="BB72" s="899"/>
      <c r="BC72" s="899"/>
      <c r="BD72" s="900"/>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536</v>
      </c>
      <c r="C73" s="894"/>
      <c r="D73" s="894"/>
      <c r="E73" s="894"/>
      <c r="F73" s="894"/>
      <c r="G73" s="894"/>
      <c r="H73" s="894"/>
      <c r="I73" s="894"/>
      <c r="J73" s="894"/>
      <c r="K73" s="894"/>
      <c r="L73" s="894"/>
      <c r="M73" s="894"/>
      <c r="N73" s="894"/>
      <c r="O73" s="894"/>
      <c r="P73" s="895"/>
      <c r="Q73" s="896">
        <v>366</v>
      </c>
      <c r="R73" s="897"/>
      <c r="S73" s="897"/>
      <c r="T73" s="897"/>
      <c r="U73" s="850"/>
      <c r="V73" s="851">
        <v>149</v>
      </c>
      <c r="W73" s="851"/>
      <c r="X73" s="851"/>
      <c r="Y73" s="851"/>
      <c r="Z73" s="851"/>
      <c r="AA73" s="851">
        <v>218</v>
      </c>
      <c r="AB73" s="851"/>
      <c r="AC73" s="851"/>
      <c r="AD73" s="851"/>
      <c r="AE73" s="851"/>
      <c r="AF73" s="851">
        <v>218</v>
      </c>
      <c r="AG73" s="851"/>
      <c r="AH73" s="851"/>
      <c r="AI73" s="851"/>
      <c r="AJ73" s="851"/>
      <c r="AK73" s="851" t="s">
        <v>478</v>
      </c>
      <c r="AL73" s="851"/>
      <c r="AM73" s="851"/>
      <c r="AN73" s="851"/>
      <c r="AO73" s="851"/>
      <c r="AP73" s="851"/>
      <c r="AQ73" s="851"/>
      <c r="AR73" s="851"/>
      <c r="AS73" s="851"/>
      <c r="AT73" s="851"/>
      <c r="AU73" s="851"/>
      <c r="AV73" s="851"/>
      <c r="AW73" s="851"/>
      <c r="AX73" s="851"/>
      <c r="AY73" s="851"/>
      <c r="AZ73" s="899" t="s">
        <v>539</v>
      </c>
      <c r="BA73" s="899"/>
      <c r="BB73" s="899"/>
      <c r="BC73" s="899"/>
      <c r="BD73" s="900"/>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537</v>
      </c>
      <c r="C74" s="894"/>
      <c r="D74" s="894"/>
      <c r="E74" s="894"/>
      <c r="F74" s="894"/>
      <c r="G74" s="894"/>
      <c r="H74" s="894"/>
      <c r="I74" s="894"/>
      <c r="J74" s="894"/>
      <c r="K74" s="894"/>
      <c r="L74" s="894"/>
      <c r="M74" s="894"/>
      <c r="N74" s="894"/>
      <c r="O74" s="894"/>
      <c r="P74" s="895"/>
      <c r="Q74" s="896">
        <v>437</v>
      </c>
      <c r="R74" s="897"/>
      <c r="S74" s="897"/>
      <c r="T74" s="897"/>
      <c r="U74" s="850"/>
      <c r="V74" s="851">
        <v>412</v>
      </c>
      <c r="W74" s="851"/>
      <c r="X74" s="851"/>
      <c r="Y74" s="851"/>
      <c r="Z74" s="851"/>
      <c r="AA74" s="851">
        <v>25</v>
      </c>
      <c r="AB74" s="851"/>
      <c r="AC74" s="851"/>
      <c r="AD74" s="851"/>
      <c r="AE74" s="851"/>
      <c r="AF74" s="851">
        <v>25</v>
      </c>
      <c r="AG74" s="851"/>
      <c r="AH74" s="851"/>
      <c r="AI74" s="851"/>
      <c r="AJ74" s="851"/>
      <c r="AK74" s="851">
        <v>90</v>
      </c>
      <c r="AL74" s="851"/>
      <c r="AM74" s="851"/>
      <c r="AN74" s="851"/>
      <c r="AO74" s="851"/>
      <c r="AP74" s="851"/>
      <c r="AQ74" s="851"/>
      <c r="AR74" s="851"/>
      <c r="AS74" s="851"/>
      <c r="AT74" s="851"/>
      <c r="AU74" s="851"/>
      <c r="AV74" s="851"/>
      <c r="AW74" s="851"/>
      <c r="AX74" s="851"/>
      <c r="AY74" s="851"/>
      <c r="AZ74" s="899"/>
      <c r="BA74" s="899"/>
      <c r="BB74" s="899"/>
      <c r="BC74" s="899"/>
      <c r="BD74" s="900"/>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6"/>
      <c r="R75" s="897"/>
      <c r="S75" s="897"/>
      <c r="T75" s="897"/>
      <c r="U75" s="850"/>
      <c r="V75" s="901"/>
      <c r="W75" s="897"/>
      <c r="X75" s="897"/>
      <c r="Y75" s="897"/>
      <c r="Z75" s="850"/>
      <c r="AA75" s="901"/>
      <c r="AB75" s="897"/>
      <c r="AC75" s="897"/>
      <c r="AD75" s="897"/>
      <c r="AE75" s="850"/>
      <c r="AF75" s="901"/>
      <c r="AG75" s="897"/>
      <c r="AH75" s="897"/>
      <c r="AI75" s="897"/>
      <c r="AJ75" s="850"/>
      <c r="AK75" s="901"/>
      <c r="AL75" s="897"/>
      <c r="AM75" s="897"/>
      <c r="AN75" s="897"/>
      <c r="AO75" s="850"/>
      <c r="AP75" s="901"/>
      <c r="AQ75" s="897"/>
      <c r="AR75" s="897"/>
      <c r="AS75" s="897"/>
      <c r="AT75" s="850"/>
      <c r="AU75" s="901"/>
      <c r="AV75" s="897"/>
      <c r="AW75" s="897"/>
      <c r="AX75" s="897"/>
      <c r="AY75" s="850"/>
      <c r="AZ75" s="899"/>
      <c r="BA75" s="899"/>
      <c r="BB75" s="899"/>
      <c r="BC75" s="899"/>
      <c r="BD75" s="900"/>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6"/>
      <c r="R76" s="897"/>
      <c r="S76" s="897"/>
      <c r="T76" s="897"/>
      <c r="U76" s="850"/>
      <c r="V76" s="901"/>
      <c r="W76" s="897"/>
      <c r="X76" s="897"/>
      <c r="Y76" s="897"/>
      <c r="Z76" s="850"/>
      <c r="AA76" s="901"/>
      <c r="AB76" s="897"/>
      <c r="AC76" s="897"/>
      <c r="AD76" s="897"/>
      <c r="AE76" s="850"/>
      <c r="AF76" s="901"/>
      <c r="AG76" s="897"/>
      <c r="AH76" s="897"/>
      <c r="AI76" s="897"/>
      <c r="AJ76" s="850"/>
      <c r="AK76" s="901"/>
      <c r="AL76" s="897"/>
      <c r="AM76" s="897"/>
      <c r="AN76" s="897"/>
      <c r="AO76" s="850"/>
      <c r="AP76" s="901"/>
      <c r="AQ76" s="897"/>
      <c r="AR76" s="897"/>
      <c r="AS76" s="897"/>
      <c r="AT76" s="850"/>
      <c r="AU76" s="901"/>
      <c r="AV76" s="897"/>
      <c r="AW76" s="897"/>
      <c r="AX76" s="897"/>
      <c r="AY76" s="850"/>
      <c r="AZ76" s="899"/>
      <c r="BA76" s="899"/>
      <c r="BB76" s="899"/>
      <c r="BC76" s="899"/>
      <c r="BD76" s="900"/>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6"/>
      <c r="R77" s="897"/>
      <c r="S77" s="897"/>
      <c r="T77" s="897"/>
      <c r="U77" s="850"/>
      <c r="V77" s="901"/>
      <c r="W77" s="897"/>
      <c r="X77" s="897"/>
      <c r="Y77" s="897"/>
      <c r="Z77" s="850"/>
      <c r="AA77" s="901"/>
      <c r="AB77" s="897"/>
      <c r="AC77" s="897"/>
      <c r="AD77" s="897"/>
      <c r="AE77" s="850"/>
      <c r="AF77" s="901"/>
      <c r="AG77" s="897"/>
      <c r="AH77" s="897"/>
      <c r="AI77" s="897"/>
      <c r="AJ77" s="850"/>
      <c r="AK77" s="901"/>
      <c r="AL77" s="897"/>
      <c r="AM77" s="897"/>
      <c r="AN77" s="897"/>
      <c r="AO77" s="850"/>
      <c r="AP77" s="901"/>
      <c r="AQ77" s="897"/>
      <c r="AR77" s="897"/>
      <c r="AS77" s="897"/>
      <c r="AT77" s="850"/>
      <c r="AU77" s="901"/>
      <c r="AV77" s="897"/>
      <c r="AW77" s="897"/>
      <c r="AX77" s="897"/>
      <c r="AY77" s="850"/>
      <c r="AZ77" s="899"/>
      <c r="BA77" s="899"/>
      <c r="BB77" s="899"/>
      <c r="BC77" s="899"/>
      <c r="BD77" s="900"/>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8"/>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9"/>
      <c r="BA78" s="899"/>
      <c r="BB78" s="899"/>
      <c r="BC78" s="899"/>
      <c r="BD78" s="900"/>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8"/>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9"/>
      <c r="BA79" s="899"/>
      <c r="BB79" s="899"/>
      <c r="BC79" s="899"/>
      <c r="BD79" s="900"/>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8"/>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9"/>
      <c r="BA80" s="899"/>
      <c r="BB80" s="899"/>
      <c r="BC80" s="899"/>
      <c r="BD80" s="900"/>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8"/>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9"/>
      <c r="BA81" s="899"/>
      <c r="BB81" s="899"/>
      <c r="BC81" s="899"/>
      <c r="BD81" s="900"/>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8"/>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9"/>
      <c r="BA82" s="899"/>
      <c r="BB82" s="899"/>
      <c r="BC82" s="899"/>
      <c r="BD82" s="900"/>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8"/>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9"/>
      <c r="BA83" s="899"/>
      <c r="BB83" s="899"/>
      <c r="BC83" s="899"/>
      <c r="BD83" s="900"/>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8"/>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9"/>
      <c r="BA84" s="899"/>
      <c r="BB84" s="899"/>
      <c r="BC84" s="899"/>
      <c r="BD84" s="900"/>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8"/>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9"/>
      <c r="BA85" s="899"/>
      <c r="BB85" s="899"/>
      <c r="BC85" s="899"/>
      <c r="BD85" s="900"/>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8"/>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9"/>
      <c r="BA86" s="899"/>
      <c r="BB86" s="899"/>
      <c r="BC86" s="899"/>
      <c r="BD86" s="900"/>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368</v>
      </c>
      <c r="B88" s="810" t="s">
        <v>391</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f>SUM(AF68:AJ87)</f>
        <v>21189</v>
      </c>
      <c r="AG88" s="862"/>
      <c r="AH88" s="862"/>
      <c r="AI88" s="862"/>
      <c r="AJ88" s="862"/>
      <c r="AK88" s="859"/>
      <c r="AL88" s="859"/>
      <c r="AM88" s="859"/>
      <c r="AN88" s="859"/>
      <c r="AO88" s="859"/>
      <c r="AP88" s="862">
        <v>16853</v>
      </c>
      <c r="AQ88" s="862"/>
      <c r="AR88" s="862"/>
      <c r="AS88" s="862"/>
      <c r="AT88" s="862"/>
      <c r="AU88" s="862">
        <v>16853</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392</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399</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400</v>
      </c>
      <c r="AB109" s="915"/>
      <c r="AC109" s="915"/>
      <c r="AD109" s="915"/>
      <c r="AE109" s="916"/>
      <c r="AF109" s="914" t="s">
        <v>288</v>
      </c>
      <c r="AG109" s="915"/>
      <c r="AH109" s="915"/>
      <c r="AI109" s="915"/>
      <c r="AJ109" s="916"/>
      <c r="AK109" s="914" t="s">
        <v>287</v>
      </c>
      <c r="AL109" s="915"/>
      <c r="AM109" s="915"/>
      <c r="AN109" s="915"/>
      <c r="AO109" s="916"/>
      <c r="AP109" s="914" t="s">
        <v>401</v>
      </c>
      <c r="AQ109" s="915"/>
      <c r="AR109" s="915"/>
      <c r="AS109" s="915"/>
      <c r="AT109" s="917"/>
      <c r="AU109" s="934" t="s">
        <v>399</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400</v>
      </c>
      <c r="BR109" s="915"/>
      <c r="BS109" s="915"/>
      <c r="BT109" s="915"/>
      <c r="BU109" s="916"/>
      <c r="BV109" s="914" t="s">
        <v>288</v>
      </c>
      <c r="BW109" s="915"/>
      <c r="BX109" s="915"/>
      <c r="BY109" s="915"/>
      <c r="BZ109" s="916"/>
      <c r="CA109" s="914" t="s">
        <v>287</v>
      </c>
      <c r="CB109" s="915"/>
      <c r="CC109" s="915"/>
      <c r="CD109" s="915"/>
      <c r="CE109" s="916"/>
      <c r="CF109" s="935" t="s">
        <v>401</v>
      </c>
      <c r="CG109" s="935"/>
      <c r="CH109" s="935"/>
      <c r="CI109" s="935"/>
      <c r="CJ109" s="935"/>
      <c r="CK109" s="914" t="s">
        <v>402</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400</v>
      </c>
      <c r="DH109" s="915"/>
      <c r="DI109" s="915"/>
      <c r="DJ109" s="915"/>
      <c r="DK109" s="916"/>
      <c r="DL109" s="914" t="s">
        <v>288</v>
      </c>
      <c r="DM109" s="915"/>
      <c r="DN109" s="915"/>
      <c r="DO109" s="915"/>
      <c r="DP109" s="916"/>
      <c r="DQ109" s="914" t="s">
        <v>287</v>
      </c>
      <c r="DR109" s="915"/>
      <c r="DS109" s="915"/>
      <c r="DT109" s="915"/>
      <c r="DU109" s="916"/>
      <c r="DV109" s="914" t="s">
        <v>401</v>
      </c>
      <c r="DW109" s="915"/>
      <c r="DX109" s="915"/>
      <c r="DY109" s="915"/>
      <c r="DZ109" s="917"/>
    </row>
    <row r="110" spans="1:131" s="199" customFormat="1" ht="26.25" customHeight="1">
      <c r="A110" s="918" t="s">
        <v>403</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293521</v>
      </c>
      <c r="AB110" s="922"/>
      <c r="AC110" s="922"/>
      <c r="AD110" s="922"/>
      <c r="AE110" s="923"/>
      <c r="AF110" s="924">
        <v>278761</v>
      </c>
      <c r="AG110" s="922"/>
      <c r="AH110" s="922"/>
      <c r="AI110" s="922"/>
      <c r="AJ110" s="923"/>
      <c r="AK110" s="924">
        <v>295499</v>
      </c>
      <c r="AL110" s="922"/>
      <c r="AM110" s="922"/>
      <c r="AN110" s="922"/>
      <c r="AO110" s="923"/>
      <c r="AP110" s="925">
        <v>14.1</v>
      </c>
      <c r="AQ110" s="926"/>
      <c r="AR110" s="926"/>
      <c r="AS110" s="926"/>
      <c r="AT110" s="927"/>
      <c r="AU110" s="928" t="s">
        <v>61</v>
      </c>
      <c r="AV110" s="929"/>
      <c r="AW110" s="929"/>
      <c r="AX110" s="929"/>
      <c r="AY110" s="929"/>
      <c r="AZ110" s="970" t="s">
        <v>404</v>
      </c>
      <c r="BA110" s="919"/>
      <c r="BB110" s="919"/>
      <c r="BC110" s="919"/>
      <c r="BD110" s="919"/>
      <c r="BE110" s="919"/>
      <c r="BF110" s="919"/>
      <c r="BG110" s="919"/>
      <c r="BH110" s="919"/>
      <c r="BI110" s="919"/>
      <c r="BJ110" s="919"/>
      <c r="BK110" s="919"/>
      <c r="BL110" s="919"/>
      <c r="BM110" s="919"/>
      <c r="BN110" s="919"/>
      <c r="BO110" s="919"/>
      <c r="BP110" s="920"/>
      <c r="BQ110" s="956">
        <v>3084172</v>
      </c>
      <c r="BR110" s="957"/>
      <c r="BS110" s="957"/>
      <c r="BT110" s="957"/>
      <c r="BU110" s="957"/>
      <c r="BV110" s="957">
        <v>3156633</v>
      </c>
      <c r="BW110" s="957"/>
      <c r="BX110" s="957"/>
      <c r="BY110" s="957"/>
      <c r="BZ110" s="957"/>
      <c r="CA110" s="957">
        <v>3180582</v>
      </c>
      <c r="CB110" s="957"/>
      <c r="CC110" s="957"/>
      <c r="CD110" s="957"/>
      <c r="CE110" s="957"/>
      <c r="CF110" s="971">
        <v>152.19999999999999</v>
      </c>
      <c r="CG110" s="972"/>
      <c r="CH110" s="972"/>
      <c r="CI110" s="972"/>
      <c r="CJ110" s="972"/>
      <c r="CK110" s="973" t="s">
        <v>405</v>
      </c>
      <c r="CL110" s="974"/>
      <c r="CM110" s="953" t="s">
        <v>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408</v>
      </c>
      <c r="AB111" s="964"/>
      <c r="AC111" s="964"/>
      <c r="AD111" s="964"/>
      <c r="AE111" s="965"/>
      <c r="AF111" s="966" t="s">
        <v>408</v>
      </c>
      <c r="AG111" s="964"/>
      <c r="AH111" s="964"/>
      <c r="AI111" s="964"/>
      <c r="AJ111" s="965"/>
      <c r="AK111" s="966" t="s">
        <v>408</v>
      </c>
      <c r="AL111" s="964"/>
      <c r="AM111" s="964"/>
      <c r="AN111" s="964"/>
      <c r="AO111" s="965"/>
      <c r="AP111" s="967" t="s">
        <v>408</v>
      </c>
      <c r="AQ111" s="968"/>
      <c r="AR111" s="968"/>
      <c r="AS111" s="968"/>
      <c r="AT111" s="969"/>
      <c r="AU111" s="930"/>
      <c r="AV111" s="931"/>
      <c r="AW111" s="931"/>
      <c r="AX111" s="931"/>
      <c r="AY111" s="931"/>
      <c r="AZ111" s="979" t="s">
        <v>409</v>
      </c>
      <c r="BA111" s="980"/>
      <c r="BB111" s="980"/>
      <c r="BC111" s="980"/>
      <c r="BD111" s="980"/>
      <c r="BE111" s="980"/>
      <c r="BF111" s="980"/>
      <c r="BG111" s="980"/>
      <c r="BH111" s="980"/>
      <c r="BI111" s="980"/>
      <c r="BJ111" s="980"/>
      <c r="BK111" s="980"/>
      <c r="BL111" s="980"/>
      <c r="BM111" s="980"/>
      <c r="BN111" s="980"/>
      <c r="BO111" s="980"/>
      <c r="BP111" s="981"/>
      <c r="BQ111" s="949" t="s">
        <v>112</v>
      </c>
      <c r="BR111" s="950"/>
      <c r="BS111" s="950"/>
      <c r="BT111" s="950"/>
      <c r="BU111" s="950"/>
      <c r="BV111" s="950" t="s">
        <v>112</v>
      </c>
      <c r="BW111" s="950"/>
      <c r="BX111" s="950"/>
      <c r="BY111" s="950"/>
      <c r="BZ111" s="950"/>
      <c r="CA111" s="950" t="s">
        <v>112</v>
      </c>
      <c r="CB111" s="950"/>
      <c r="CC111" s="950"/>
      <c r="CD111" s="950"/>
      <c r="CE111" s="950"/>
      <c r="CF111" s="944" t="s">
        <v>112</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413</v>
      </c>
      <c r="BA112" s="980"/>
      <c r="BB112" s="980"/>
      <c r="BC112" s="980"/>
      <c r="BD112" s="980"/>
      <c r="BE112" s="980"/>
      <c r="BF112" s="980"/>
      <c r="BG112" s="980"/>
      <c r="BH112" s="980"/>
      <c r="BI112" s="980"/>
      <c r="BJ112" s="980"/>
      <c r="BK112" s="980"/>
      <c r="BL112" s="980"/>
      <c r="BM112" s="980"/>
      <c r="BN112" s="980"/>
      <c r="BO112" s="980"/>
      <c r="BP112" s="981"/>
      <c r="BQ112" s="949">
        <v>1479639</v>
      </c>
      <c r="BR112" s="950"/>
      <c r="BS112" s="950"/>
      <c r="BT112" s="950"/>
      <c r="BU112" s="950"/>
      <c r="BV112" s="950">
        <v>1497301</v>
      </c>
      <c r="BW112" s="950"/>
      <c r="BX112" s="950"/>
      <c r="BY112" s="950"/>
      <c r="BZ112" s="950"/>
      <c r="CA112" s="950">
        <v>1290777</v>
      </c>
      <c r="CB112" s="950"/>
      <c r="CC112" s="950"/>
      <c r="CD112" s="950"/>
      <c r="CE112" s="950"/>
      <c r="CF112" s="944">
        <v>61.8</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84072</v>
      </c>
      <c r="AB113" s="964"/>
      <c r="AC113" s="964"/>
      <c r="AD113" s="964"/>
      <c r="AE113" s="965"/>
      <c r="AF113" s="966">
        <v>86287</v>
      </c>
      <c r="AG113" s="964"/>
      <c r="AH113" s="964"/>
      <c r="AI113" s="964"/>
      <c r="AJ113" s="965"/>
      <c r="AK113" s="966">
        <v>76531</v>
      </c>
      <c r="AL113" s="964"/>
      <c r="AM113" s="964"/>
      <c r="AN113" s="964"/>
      <c r="AO113" s="965"/>
      <c r="AP113" s="967">
        <v>3.7</v>
      </c>
      <c r="AQ113" s="968"/>
      <c r="AR113" s="968"/>
      <c r="AS113" s="968"/>
      <c r="AT113" s="969"/>
      <c r="AU113" s="930"/>
      <c r="AV113" s="931"/>
      <c r="AW113" s="931"/>
      <c r="AX113" s="931"/>
      <c r="AY113" s="931"/>
      <c r="AZ113" s="979" t="s">
        <v>416</v>
      </c>
      <c r="BA113" s="980"/>
      <c r="BB113" s="980"/>
      <c r="BC113" s="980"/>
      <c r="BD113" s="980"/>
      <c r="BE113" s="980"/>
      <c r="BF113" s="980"/>
      <c r="BG113" s="980"/>
      <c r="BH113" s="980"/>
      <c r="BI113" s="980"/>
      <c r="BJ113" s="980"/>
      <c r="BK113" s="980"/>
      <c r="BL113" s="980"/>
      <c r="BM113" s="980"/>
      <c r="BN113" s="980"/>
      <c r="BO113" s="980"/>
      <c r="BP113" s="981"/>
      <c r="BQ113" s="949">
        <v>189583</v>
      </c>
      <c r="BR113" s="950"/>
      <c r="BS113" s="950"/>
      <c r="BT113" s="950"/>
      <c r="BU113" s="950"/>
      <c r="BV113" s="950">
        <v>217705</v>
      </c>
      <c r="BW113" s="950"/>
      <c r="BX113" s="950"/>
      <c r="BY113" s="950"/>
      <c r="BZ113" s="950"/>
      <c r="CA113" s="950">
        <v>288074</v>
      </c>
      <c r="CB113" s="950"/>
      <c r="CC113" s="950"/>
      <c r="CD113" s="950"/>
      <c r="CE113" s="950"/>
      <c r="CF113" s="944">
        <v>13.8</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6885</v>
      </c>
      <c r="AB114" s="989"/>
      <c r="AC114" s="989"/>
      <c r="AD114" s="989"/>
      <c r="AE114" s="990"/>
      <c r="AF114" s="991">
        <v>13843</v>
      </c>
      <c r="AG114" s="989"/>
      <c r="AH114" s="989"/>
      <c r="AI114" s="989"/>
      <c r="AJ114" s="990"/>
      <c r="AK114" s="991">
        <v>29901</v>
      </c>
      <c r="AL114" s="989"/>
      <c r="AM114" s="989"/>
      <c r="AN114" s="989"/>
      <c r="AO114" s="990"/>
      <c r="AP114" s="992">
        <v>1.4</v>
      </c>
      <c r="AQ114" s="993"/>
      <c r="AR114" s="993"/>
      <c r="AS114" s="993"/>
      <c r="AT114" s="994"/>
      <c r="AU114" s="930"/>
      <c r="AV114" s="931"/>
      <c r="AW114" s="931"/>
      <c r="AX114" s="931"/>
      <c r="AY114" s="931"/>
      <c r="AZ114" s="979" t="s">
        <v>419</v>
      </c>
      <c r="BA114" s="980"/>
      <c r="BB114" s="980"/>
      <c r="BC114" s="980"/>
      <c r="BD114" s="980"/>
      <c r="BE114" s="980"/>
      <c r="BF114" s="980"/>
      <c r="BG114" s="980"/>
      <c r="BH114" s="980"/>
      <c r="BI114" s="980"/>
      <c r="BJ114" s="980"/>
      <c r="BK114" s="980"/>
      <c r="BL114" s="980"/>
      <c r="BM114" s="980"/>
      <c r="BN114" s="980"/>
      <c r="BO114" s="980"/>
      <c r="BP114" s="981"/>
      <c r="BQ114" s="949">
        <v>717644</v>
      </c>
      <c r="BR114" s="950"/>
      <c r="BS114" s="950"/>
      <c r="BT114" s="950"/>
      <c r="BU114" s="950"/>
      <c r="BV114" s="950">
        <v>674510</v>
      </c>
      <c r="BW114" s="950"/>
      <c r="BX114" s="950"/>
      <c r="BY114" s="950"/>
      <c r="BZ114" s="950"/>
      <c r="CA114" s="950">
        <v>725887</v>
      </c>
      <c r="CB114" s="950"/>
      <c r="CC114" s="950"/>
      <c r="CD114" s="950"/>
      <c r="CE114" s="950"/>
      <c r="CF114" s="944">
        <v>34.700000000000003</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112</v>
      </c>
      <c r="AB115" s="964"/>
      <c r="AC115" s="964"/>
      <c r="AD115" s="964"/>
      <c r="AE115" s="965"/>
      <c r="AF115" s="966" t="s">
        <v>112</v>
      </c>
      <c r="AG115" s="964"/>
      <c r="AH115" s="964"/>
      <c r="AI115" s="964"/>
      <c r="AJ115" s="965"/>
      <c r="AK115" s="966" t="s">
        <v>112</v>
      </c>
      <c r="AL115" s="964"/>
      <c r="AM115" s="964"/>
      <c r="AN115" s="964"/>
      <c r="AO115" s="965"/>
      <c r="AP115" s="967" t="s">
        <v>112</v>
      </c>
      <c r="AQ115" s="968"/>
      <c r="AR115" s="968"/>
      <c r="AS115" s="968"/>
      <c r="AT115" s="969"/>
      <c r="AU115" s="930"/>
      <c r="AV115" s="931"/>
      <c r="AW115" s="931"/>
      <c r="AX115" s="931"/>
      <c r="AY115" s="931"/>
      <c r="AZ115" s="979" t="s">
        <v>422</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c r="A116" s="986"/>
      <c r="B116" s="987"/>
      <c r="C116" s="995" t="s">
        <v>424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425</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427</v>
      </c>
      <c r="Z117" s="916"/>
      <c r="AA117" s="1006">
        <v>384478</v>
      </c>
      <c r="AB117" s="1007"/>
      <c r="AC117" s="1007"/>
      <c r="AD117" s="1007"/>
      <c r="AE117" s="1008"/>
      <c r="AF117" s="1009">
        <v>378891</v>
      </c>
      <c r="AG117" s="1007"/>
      <c r="AH117" s="1007"/>
      <c r="AI117" s="1007"/>
      <c r="AJ117" s="1008"/>
      <c r="AK117" s="1009">
        <v>401931</v>
      </c>
      <c r="AL117" s="1007"/>
      <c r="AM117" s="1007"/>
      <c r="AN117" s="1007"/>
      <c r="AO117" s="1008"/>
      <c r="AP117" s="1010"/>
      <c r="AQ117" s="1011"/>
      <c r="AR117" s="1011"/>
      <c r="AS117" s="1011"/>
      <c r="AT117" s="1012"/>
      <c r="AU117" s="930"/>
      <c r="AV117" s="931"/>
      <c r="AW117" s="931"/>
      <c r="AX117" s="931"/>
      <c r="AY117" s="931"/>
      <c r="AZ117" s="997" t="s">
        <v>428</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c r="A118" s="934" t="s">
        <v>402</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400</v>
      </c>
      <c r="AB118" s="915"/>
      <c r="AC118" s="915"/>
      <c r="AD118" s="915"/>
      <c r="AE118" s="916"/>
      <c r="AF118" s="914" t="s">
        <v>288</v>
      </c>
      <c r="AG118" s="915"/>
      <c r="AH118" s="915"/>
      <c r="AI118" s="915"/>
      <c r="AJ118" s="916"/>
      <c r="AK118" s="914" t="s">
        <v>287</v>
      </c>
      <c r="AL118" s="915"/>
      <c r="AM118" s="915"/>
      <c r="AN118" s="915"/>
      <c r="AO118" s="916"/>
      <c r="AP118" s="1001" t="s">
        <v>401</v>
      </c>
      <c r="AQ118" s="1002"/>
      <c r="AR118" s="1002"/>
      <c r="AS118" s="1002"/>
      <c r="AT118" s="1003"/>
      <c r="AU118" s="930"/>
      <c r="AV118" s="931"/>
      <c r="AW118" s="931"/>
      <c r="AX118" s="931"/>
      <c r="AY118" s="931"/>
      <c r="AZ118" s="1004" t="s">
        <v>430</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c r="A119" s="1088" t="s">
        <v>405</v>
      </c>
      <c r="B119" s="974"/>
      <c r="C119" s="953" t="s">
        <v>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432</v>
      </c>
      <c r="BP119" s="1036"/>
      <c r="BQ119" s="1027">
        <v>5471038</v>
      </c>
      <c r="BR119" s="1028"/>
      <c r="BS119" s="1028"/>
      <c r="BT119" s="1028"/>
      <c r="BU119" s="1028"/>
      <c r="BV119" s="1028">
        <v>5546149</v>
      </c>
      <c r="BW119" s="1028"/>
      <c r="BX119" s="1028"/>
      <c r="BY119" s="1028"/>
      <c r="BZ119" s="1028"/>
      <c r="CA119" s="1028">
        <v>5485320</v>
      </c>
      <c r="CB119" s="1028"/>
      <c r="CC119" s="1028"/>
      <c r="CD119" s="1028"/>
      <c r="CE119" s="1028"/>
      <c r="CF119" s="1029"/>
      <c r="CG119" s="1030"/>
      <c r="CH119" s="1030"/>
      <c r="CI119" s="1030"/>
      <c r="CJ119" s="1031"/>
      <c r="CK119" s="977"/>
      <c r="CL119" s="978"/>
      <c r="CM119" s="1032" t="s">
        <v>433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c r="A120" s="1089"/>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434</v>
      </c>
      <c r="AV120" s="1020"/>
      <c r="AW120" s="1020"/>
      <c r="AX120" s="1020"/>
      <c r="AY120" s="1021"/>
      <c r="AZ120" s="970" t="s">
        <v>435</v>
      </c>
      <c r="BA120" s="919"/>
      <c r="BB120" s="919"/>
      <c r="BC120" s="919"/>
      <c r="BD120" s="919"/>
      <c r="BE120" s="919"/>
      <c r="BF120" s="919"/>
      <c r="BG120" s="919"/>
      <c r="BH120" s="919"/>
      <c r="BI120" s="919"/>
      <c r="BJ120" s="919"/>
      <c r="BK120" s="919"/>
      <c r="BL120" s="919"/>
      <c r="BM120" s="919"/>
      <c r="BN120" s="919"/>
      <c r="BO120" s="919"/>
      <c r="BP120" s="920"/>
      <c r="BQ120" s="956">
        <v>1115044</v>
      </c>
      <c r="BR120" s="957"/>
      <c r="BS120" s="957"/>
      <c r="BT120" s="957"/>
      <c r="BU120" s="957"/>
      <c r="BV120" s="957">
        <v>1313276</v>
      </c>
      <c r="BW120" s="957"/>
      <c r="BX120" s="957"/>
      <c r="BY120" s="957"/>
      <c r="BZ120" s="957"/>
      <c r="CA120" s="957">
        <v>1340801</v>
      </c>
      <c r="CB120" s="957"/>
      <c r="CC120" s="957"/>
      <c r="CD120" s="957"/>
      <c r="CE120" s="957"/>
      <c r="CF120" s="971">
        <v>64.2</v>
      </c>
      <c r="CG120" s="972"/>
      <c r="CH120" s="972"/>
      <c r="CI120" s="972"/>
      <c r="CJ120" s="972"/>
      <c r="CK120" s="1037" t="s">
        <v>436</v>
      </c>
      <c r="CL120" s="1038"/>
      <c r="CM120" s="1038"/>
      <c r="CN120" s="1038"/>
      <c r="CO120" s="1039"/>
      <c r="CP120" s="1045" t="s">
        <v>383</v>
      </c>
      <c r="CQ120" s="1046"/>
      <c r="CR120" s="1046"/>
      <c r="CS120" s="1046"/>
      <c r="CT120" s="1046"/>
      <c r="CU120" s="1046"/>
      <c r="CV120" s="1046"/>
      <c r="CW120" s="1046"/>
      <c r="CX120" s="1046"/>
      <c r="CY120" s="1046"/>
      <c r="CZ120" s="1046"/>
      <c r="DA120" s="1046"/>
      <c r="DB120" s="1046"/>
      <c r="DC120" s="1046"/>
      <c r="DD120" s="1046"/>
      <c r="DE120" s="1046"/>
      <c r="DF120" s="1047"/>
      <c r="DG120" s="956">
        <v>1307061</v>
      </c>
      <c r="DH120" s="957"/>
      <c r="DI120" s="957"/>
      <c r="DJ120" s="957"/>
      <c r="DK120" s="957"/>
      <c r="DL120" s="957">
        <v>1301207</v>
      </c>
      <c r="DM120" s="957"/>
      <c r="DN120" s="957"/>
      <c r="DO120" s="957"/>
      <c r="DP120" s="957"/>
      <c r="DQ120" s="957">
        <v>1290777</v>
      </c>
      <c r="DR120" s="957"/>
      <c r="DS120" s="957"/>
      <c r="DT120" s="957"/>
      <c r="DU120" s="957"/>
      <c r="DV120" s="958">
        <v>61.8</v>
      </c>
      <c r="DW120" s="958"/>
      <c r="DX120" s="958"/>
      <c r="DY120" s="958"/>
      <c r="DZ120" s="959"/>
    </row>
    <row r="121" spans="1:130" s="199" customFormat="1" ht="26.25" customHeight="1">
      <c r="A121" s="1089"/>
      <c r="B121" s="976"/>
      <c r="C121" s="997" t="s">
        <v>437</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438</v>
      </c>
      <c r="BA121" s="980"/>
      <c r="BB121" s="980"/>
      <c r="BC121" s="980"/>
      <c r="BD121" s="980"/>
      <c r="BE121" s="980"/>
      <c r="BF121" s="980"/>
      <c r="BG121" s="980"/>
      <c r="BH121" s="980"/>
      <c r="BI121" s="980"/>
      <c r="BJ121" s="980"/>
      <c r="BK121" s="980"/>
      <c r="BL121" s="980"/>
      <c r="BM121" s="980"/>
      <c r="BN121" s="980"/>
      <c r="BO121" s="980"/>
      <c r="BP121" s="981"/>
      <c r="BQ121" s="949" t="s">
        <v>112</v>
      </c>
      <c r="BR121" s="950"/>
      <c r="BS121" s="950"/>
      <c r="BT121" s="950"/>
      <c r="BU121" s="950"/>
      <c r="BV121" s="950" t="s">
        <v>112</v>
      </c>
      <c r="BW121" s="950"/>
      <c r="BX121" s="950"/>
      <c r="BY121" s="950"/>
      <c r="BZ121" s="950"/>
      <c r="CA121" s="950" t="s">
        <v>112</v>
      </c>
      <c r="CB121" s="950"/>
      <c r="CC121" s="950"/>
      <c r="CD121" s="950"/>
      <c r="CE121" s="950"/>
      <c r="CF121" s="944" t="s">
        <v>112</v>
      </c>
      <c r="CG121" s="945"/>
      <c r="CH121" s="945"/>
      <c r="CI121" s="945"/>
      <c r="CJ121" s="945"/>
      <c r="CK121" s="1040"/>
      <c r="CL121" s="1041"/>
      <c r="CM121" s="1041"/>
      <c r="CN121" s="1041"/>
      <c r="CO121" s="1042"/>
      <c r="CP121" s="1050" t="s">
        <v>385</v>
      </c>
      <c r="CQ121" s="1051"/>
      <c r="CR121" s="1051"/>
      <c r="CS121" s="1051"/>
      <c r="CT121" s="1051"/>
      <c r="CU121" s="1051"/>
      <c r="CV121" s="1051"/>
      <c r="CW121" s="1051"/>
      <c r="CX121" s="1051"/>
      <c r="CY121" s="1051"/>
      <c r="CZ121" s="1051"/>
      <c r="DA121" s="1051"/>
      <c r="DB121" s="1051"/>
      <c r="DC121" s="1051"/>
      <c r="DD121" s="1051"/>
      <c r="DE121" s="1051"/>
      <c r="DF121" s="1052"/>
      <c r="DG121" s="949" t="s">
        <v>112</v>
      </c>
      <c r="DH121" s="950"/>
      <c r="DI121" s="950"/>
      <c r="DJ121" s="950"/>
      <c r="DK121" s="950"/>
      <c r="DL121" s="950" t="s">
        <v>112</v>
      </c>
      <c r="DM121" s="950"/>
      <c r="DN121" s="950"/>
      <c r="DO121" s="950"/>
      <c r="DP121" s="950"/>
      <c r="DQ121" s="950" t="s">
        <v>112</v>
      </c>
      <c r="DR121" s="950"/>
      <c r="DS121" s="950"/>
      <c r="DT121" s="950"/>
      <c r="DU121" s="950"/>
      <c r="DV121" s="951" t="s">
        <v>112</v>
      </c>
      <c r="DW121" s="951"/>
      <c r="DX121" s="951"/>
      <c r="DY121" s="951"/>
      <c r="DZ121" s="952"/>
    </row>
    <row r="122" spans="1:130" s="199" customFormat="1" ht="26.25" customHeight="1">
      <c r="A122" s="1089"/>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439</v>
      </c>
      <c r="BA122" s="995"/>
      <c r="BB122" s="995"/>
      <c r="BC122" s="995"/>
      <c r="BD122" s="995"/>
      <c r="BE122" s="995"/>
      <c r="BF122" s="995"/>
      <c r="BG122" s="995"/>
      <c r="BH122" s="995"/>
      <c r="BI122" s="995"/>
      <c r="BJ122" s="995"/>
      <c r="BK122" s="995"/>
      <c r="BL122" s="995"/>
      <c r="BM122" s="995"/>
      <c r="BN122" s="995"/>
      <c r="BO122" s="995"/>
      <c r="BP122" s="996"/>
      <c r="BQ122" s="1027">
        <v>3125090</v>
      </c>
      <c r="BR122" s="1028"/>
      <c r="BS122" s="1028"/>
      <c r="BT122" s="1028"/>
      <c r="BU122" s="1028"/>
      <c r="BV122" s="1028">
        <v>3192114</v>
      </c>
      <c r="BW122" s="1028"/>
      <c r="BX122" s="1028"/>
      <c r="BY122" s="1028"/>
      <c r="BZ122" s="1028"/>
      <c r="CA122" s="1028">
        <v>3186954</v>
      </c>
      <c r="CB122" s="1028"/>
      <c r="CC122" s="1028"/>
      <c r="CD122" s="1028"/>
      <c r="CE122" s="1028"/>
      <c r="CF122" s="1048">
        <v>152.5</v>
      </c>
      <c r="CG122" s="1049"/>
      <c r="CH122" s="1049"/>
      <c r="CI122" s="1049"/>
      <c r="CJ122" s="1049"/>
      <c r="CK122" s="1040"/>
      <c r="CL122" s="1041"/>
      <c r="CM122" s="1041"/>
      <c r="CN122" s="1041"/>
      <c r="CO122" s="1042"/>
      <c r="CP122" s="1050"/>
      <c r="CQ122" s="1051"/>
      <c r="CR122" s="1051"/>
      <c r="CS122" s="1051"/>
      <c r="CT122" s="1051"/>
      <c r="CU122" s="1051"/>
      <c r="CV122" s="1051"/>
      <c r="CW122" s="1051"/>
      <c r="CX122" s="1051"/>
      <c r="CY122" s="1051"/>
      <c r="CZ122" s="1051"/>
      <c r="DA122" s="1051"/>
      <c r="DB122" s="1051"/>
      <c r="DC122" s="1051"/>
      <c r="DD122" s="1051"/>
      <c r="DE122" s="1051"/>
      <c r="DF122" s="1052"/>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9" customFormat="1" ht="26.25" customHeight="1">
      <c r="A123" s="1089"/>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440</v>
      </c>
      <c r="BP123" s="1036"/>
      <c r="BQ123" s="1095">
        <v>4240134</v>
      </c>
      <c r="BR123" s="1096"/>
      <c r="BS123" s="1096"/>
      <c r="BT123" s="1096"/>
      <c r="BU123" s="1096"/>
      <c r="BV123" s="1096">
        <v>4505390</v>
      </c>
      <c r="BW123" s="1096"/>
      <c r="BX123" s="1096"/>
      <c r="BY123" s="1096"/>
      <c r="BZ123" s="1096"/>
      <c r="CA123" s="1096">
        <v>4527755</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c r="A124" s="1089"/>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60.4</v>
      </c>
      <c r="BR124" s="1058"/>
      <c r="BS124" s="1058"/>
      <c r="BT124" s="1058"/>
      <c r="BU124" s="1058"/>
      <c r="BV124" s="1058">
        <v>49</v>
      </c>
      <c r="BW124" s="1058"/>
      <c r="BX124" s="1058"/>
      <c r="BY124" s="1058"/>
      <c r="BZ124" s="1058"/>
      <c r="CA124" s="1058">
        <v>45.8</v>
      </c>
      <c r="CB124" s="1058"/>
      <c r="CC124" s="1058"/>
      <c r="CD124" s="1058"/>
      <c r="CE124" s="1058"/>
      <c r="CF124" s="1059"/>
      <c r="CG124" s="1060"/>
      <c r="CH124" s="1060"/>
      <c r="CI124" s="1060"/>
      <c r="CJ124" s="1061"/>
      <c r="CK124" s="1043"/>
      <c r="CL124" s="1043"/>
      <c r="CM124" s="1043"/>
      <c r="CN124" s="1043"/>
      <c r="CO124" s="1044"/>
      <c r="CP124" s="1050" t="s">
        <v>442</v>
      </c>
      <c r="CQ124" s="1051"/>
      <c r="CR124" s="1051"/>
      <c r="CS124" s="1051"/>
      <c r="CT124" s="1051"/>
      <c r="CU124" s="1051"/>
      <c r="CV124" s="1051"/>
      <c r="CW124" s="1051"/>
      <c r="CX124" s="1051"/>
      <c r="CY124" s="1051"/>
      <c r="CZ124" s="1051"/>
      <c r="DA124" s="1051"/>
      <c r="DB124" s="1051"/>
      <c r="DC124" s="1051"/>
      <c r="DD124" s="1051"/>
      <c r="DE124" s="1051"/>
      <c r="DF124" s="1052"/>
      <c r="DG124" s="1035">
        <v>172578</v>
      </c>
      <c r="DH124" s="1014"/>
      <c r="DI124" s="1014"/>
      <c r="DJ124" s="1014"/>
      <c r="DK124" s="1015"/>
      <c r="DL124" s="1013">
        <v>196094</v>
      </c>
      <c r="DM124" s="1014"/>
      <c r="DN124" s="1014"/>
      <c r="DO124" s="1014"/>
      <c r="DP124" s="1015"/>
      <c r="DQ124" s="1013" t="s">
        <v>443</v>
      </c>
      <c r="DR124" s="1014"/>
      <c r="DS124" s="1014"/>
      <c r="DT124" s="1014"/>
      <c r="DU124" s="1015"/>
      <c r="DV124" s="1016" t="s">
        <v>443</v>
      </c>
      <c r="DW124" s="1017"/>
      <c r="DX124" s="1017"/>
      <c r="DY124" s="1017"/>
      <c r="DZ124" s="1018"/>
    </row>
    <row r="125" spans="1:130" s="199" customFormat="1" ht="26.25" customHeight="1">
      <c r="A125" s="1089"/>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443</v>
      </c>
      <c r="AB125" s="989"/>
      <c r="AC125" s="989"/>
      <c r="AD125" s="989"/>
      <c r="AE125" s="990"/>
      <c r="AF125" s="991" t="s">
        <v>443</v>
      </c>
      <c r="AG125" s="989"/>
      <c r="AH125" s="989"/>
      <c r="AI125" s="989"/>
      <c r="AJ125" s="990"/>
      <c r="AK125" s="991" t="s">
        <v>443</v>
      </c>
      <c r="AL125" s="989"/>
      <c r="AM125" s="989"/>
      <c r="AN125" s="989"/>
      <c r="AO125" s="990"/>
      <c r="AP125" s="992" t="s">
        <v>443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444</v>
      </c>
      <c r="CL125" s="1038"/>
      <c r="CM125" s="1038"/>
      <c r="CN125" s="1038"/>
      <c r="CO125" s="1039"/>
      <c r="CP125" s="970" t="s">
        <v>445</v>
      </c>
      <c r="CQ125" s="919"/>
      <c r="CR125" s="919"/>
      <c r="CS125" s="919"/>
      <c r="CT125" s="919"/>
      <c r="CU125" s="919"/>
      <c r="CV125" s="919"/>
      <c r="CW125" s="919"/>
      <c r="CX125" s="919"/>
      <c r="CY125" s="919"/>
      <c r="CZ125" s="919"/>
      <c r="DA125" s="919"/>
      <c r="DB125" s="919"/>
      <c r="DC125" s="919"/>
      <c r="DD125" s="919"/>
      <c r="DE125" s="919"/>
      <c r="DF125" s="920"/>
      <c r="DG125" s="956" t="s">
        <v>443</v>
      </c>
      <c r="DH125" s="957"/>
      <c r="DI125" s="957"/>
      <c r="DJ125" s="957"/>
      <c r="DK125" s="957"/>
      <c r="DL125" s="957" t="s">
        <v>443</v>
      </c>
      <c r="DM125" s="957"/>
      <c r="DN125" s="957"/>
      <c r="DO125" s="957"/>
      <c r="DP125" s="957"/>
      <c r="DQ125" s="957" t="s">
        <v>443</v>
      </c>
      <c r="DR125" s="957"/>
      <c r="DS125" s="957"/>
      <c r="DT125" s="957"/>
      <c r="DU125" s="957"/>
      <c r="DV125" s="958" t="s">
        <v>443</v>
      </c>
      <c r="DW125" s="958"/>
      <c r="DX125" s="958"/>
      <c r="DY125" s="958"/>
      <c r="DZ125" s="959"/>
    </row>
    <row r="126" spans="1:130" s="199" customFormat="1" ht="26.25" customHeight="1" thickBot="1">
      <c r="A126" s="1089"/>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443</v>
      </c>
      <c r="AB126" s="989"/>
      <c r="AC126" s="989"/>
      <c r="AD126" s="989"/>
      <c r="AE126" s="990"/>
      <c r="AF126" s="991" t="s">
        <v>443</v>
      </c>
      <c r="AG126" s="989"/>
      <c r="AH126" s="989"/>
      <c r="AI126" s="989"/>
      <c r="AJ126" s="990"/>
      <c r="AK126" s="991" t="s">
        <v>443</v>
      </c>
      <c r="AL126" s="989"/>
      <c r="AM126" s="989"/>
      <c r="AN126" s="989"/>
      <c r="AO126" s="990"/>
      <c r="AP126" s="992" t="s">
        <v>443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446</v>
      </c>
      <c r="CQ126" s="980"/>
      <c r="CR126" s="980"/>
      <c r="CS126" s="980"/>
      <c r="CT126" s="980"/>
      <c r="CU126" s="980"/>
      <c r="CV126" s="980"/>
      <c r="CW126" s="980"/>
      <c r="CX126" s="980"/>
      <c r="CY126" s="980"/>
      <c r="CZ126" s="980"/>
      <c r="DA126" s="980"/>
      <c r="DB126" s="980"/>
      <c r="DC126" s="980"/>
      <c r="DD126" s="980"/>
      <c r="DE126" s="980"/>
      <c r="DF126" s="981"/>
      <c r="DG126" s="949" t="s">
        <v>443</v>
      </c>
      <c r="DH126" s="950"/>
      <c r="DI126" s="950"/>
      <c r="DJ126" s="950"/>
      <c r="DK126" s="950"/>
      <c r="DL126" s="950" t="s">
        <v>443</v>
      </c>
      <c r="DM126" s="950"/>
      <c r="DN126" s="950"/>
      <c r="DO126" s="950"/>
      <c r="DP126" s="950"/>
      <c r="DQ126" s="950" t="s">
        <v>443</v>
      </c>
      <c r="DR126" s="950"/>
      <c r="DS126" s="950"/>
      <c r="DT126" s="950"/>
      <c r="DU126" s="950"/>
      <c r="DV126" s="951" t="s">
        <v>443</v>
      </c>
      <c r="DW126" s="951"/>
      <c r="DX126" s="951"/>
      <c r="DY126" s="951"/>
      <c r="DZ126" s="952"/>
    </row>
    <row r="127" spans="1:130" s="199" customFormat="1" ht="26.25" customHeight="1">
      <c r="A127" s="1090"/>
      <c r="B127" s="978"/>
      <c r="C127" s="1032" t="s">
        <v>447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443</v>
      </c>
      <c r="AB127" s="989"/>
      <c r="AC127" s="989"/>
      <c r="AD127" s="989"/>
      <c r="AE127" s="990"/>
      <c r="AF127" s="991" t="s">
        <v>443</v>
      </c>
      <c r="AG127" s="989"/>
      <c r="AH127" s="989"/>
      <c r="AI127" s="989"/>
      <c r="AJ127" s="990"/>
      <c r="AK127" s="991" t="s">
        <v>443</v>
      </c>
      <c r="AL127" s="989"/>
      <c r="AM127" s="989"/>
      <c r="AN127" s="989"/>
      <c r="AO127" s="990"/>
      <c r="AP127" s="992" t="s">
        <v>443</v>
      </c>
      <c r="AQ127" s="993"/>
      <c r="AR127" s="993"/>
      <c r="AS127" s="993"/>
      <c r="AT127" s="994"/>
      <c r="AU127" s="235"/>
      <c r="AV127" s="235"/>
      <c r="AW127" s="235"/>
      <c r="AX127" s="1062" t="s">
        <v>448</v>
      </c>
      <c r="AY127" s="1063"/>
      <c r="AZ127" s="1063"/>
      <c r="BA127" s="1063"/>
      <c r="BB127" s="1063"/>
      <c r="BC127" s="1063"/>
      <c r="BD127" s="1063"/>
      <c r="BE127" s="1064"/>
      <c r="BF127" s="1065" t="s">
        <v>449</v>
      </c>
      <c r="BG127" s="1063"/>
      <c r="BH127" s="1063"/>
      <c r="BI127" s="1063"/>
      <c r="BJ127" s="1063"/>
      <c r="BK127" s="1063"/>
      <c r="BL127" s="1064"/>
      <c r="BM127" s="1065" t="s">
        <v>450</v>
      </c>
      <c r="BN127" s="1063"/>
      <c r="BO127" s="1063"/>
      <c r="BP127" s="1063"/>
      <c r="BQ127" s="1063"/>
      <c r="BR127" s="1063"/>
      <c r="BS127" s="1064"/>
      <c r="BT127" s="1065" t="s">
        <v>451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452</v>
      </c>
      <c r="CQ127" s="980"/>
      <c r="CR127" s="980"/>
      <c r="CS127" s="980"/>
      <c r="CT127" s="980"/>
      <c r="CU127" s="980"/>
      <c r="CV127" s="980"/>
      <c r="CW127" s="980"/>
      <c r="CX127" s="980"/>
      <c r="CY127" s="980"/>
      <c r="CZ127" s="980"/>
      <c r="DA127" s="980"/>
      <c r="DB127" s="980"/>
      <c r="DC127" s="980"/>
      <c r="DD127" s="980"/>
      <c r="DE127" s="980"/>
      <c r="DF127" s="981"/>
      <c r="DG127" s="949" t="s">
        <v>443</v>
      </c>
      <c r="DH127" s="950"/>
      <c r="DI127" s="950"/>
      <c r="DJ127" s="950"/>
      <c r="DK127" s="950"/>
      <c r="DL127" s="950" t="s">
        <v>443</v>
      </c>
      <c r="DM127" s="950"/>
      <c r="DN127" s="950"/>
      <c r="DO127" s="950"/>
      <c r="DP127" s="950"/>
      <c r="DQ127" s="950" t="s">
        <v>443</v>
      </c>
      <c r="DR127" s="950"/>
      <c r="DS127" s="950"/>
      <c r="DT127" s="950"/>
      <c r="DU127" s="950"/>
      <c r="DV127" s="951" t="s">
        <v>443</v>
      </c>
      <c r="DW127" s="951"/>
      <c r="DX127" s="951"/>
      <c r="DY127" s="951"/>
      <c r="DZ127" s="952"/>
    </row>
    <row r="128" spans="1:130" s="199" customFormat="1" ht="26.25" customHeight="1" thickBot="1">
      <c r="A128" s="1073" t="s">
        <v>453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454</v>
      </c>
      <c r="X128" s="1075"/>
      <c r="Y128" s="1075"/>
      <c r="Z128" s="1076"/>
      <c r="AA128" s="1077" t="s">
        <v>443</v>
      </c>
      <c r="AB128" s="1078"/>
      <c r="AC128" s="1078"/>
      <c r="AD128" s="1078"/>
      <c r="AE128" s="1079"/>
      <c r="AF128" s="1080" t="s">
        <v>443</v>
      </c>
      <c r="AG128" s="1078"/>
      <c r="AH128" s="1078"/>
      <c r="AI128" s="1078"/>
      <c r="AJ128" s="1079"/>
      <c r="AK128" s="1080" t="s">
        <v>443</v>
      </c>
      <c r="AL128" s="1078"/>
      <c r="AM128" s="1078"/>
      <c r="AN128" s="1078"/>
      <c r="AO128" s="1079"/>
      <c r="AP128" s="1081"/>
      <c r="AQ128" s="1082"/>
      <c r="AR128" s="1082"/>
      <c r="AS128" s="1082"/>
      <c r="AT128" s="1083"/>
      <c r="AU128" s="235"/>
      <c r="AV128" s="235"/>
      <c r="AW128" s="235"/>
      <c r="AX128" s="918" t="s">
        <v>455</v>
      </c>
      <c r="AY128" s="919"/>
      <c r="AZ128" s="919"/>
      <c r="BA128" s="919"/>
      <c r="BB128" s="919"/>
      <c r="BC128" s="919"/>
      <c r="BD128" s="919"/>
      <c r="BE128" s="920"/>
      <c r="BF128" s="1084" t="s">
        <v>112</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456</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457</v>
      </c>
      <c r="X129" s="1104"/>
      <c r="Y129" s="1104"/>
      <c r="Z129" s="1105"/>
      <c r="AA129" s="988">
        <v>2274873</v>
      </c>
      <c r="AB129" s="989"/>
      <c r="AC129" s="989"/>
      <c r="AD129" s="989"/>
      <c r="AE129" s="990"/>
      <c r="AF129" s="991">
        <v>2356202</v>
      </c>
      <c r="AG129" s="989"/>
      <c r="AH129" s="989"/>
      <c r="AI129" s="989"/>
      <c r="AJ129" s="990"/>
      <c r="AK129" s="991">
        <v>2326831</v>
      </c>
      <c r="AL129" s="989"/>
      <c r="AM129" s="989"/>
      <c r="AN129" s="989"/>
      <c r="AO129" s="990"/>
      <c r="AP129" s="1106"/>
      <c r="AQ129" s="1107"/>
      <c r="AR129" s="1107"/>
      <c r="AS129" s="1107"/>
      <c r="AT129" s="1108"/>
      <c r="AU129" s="237"/>
      <c r="AV129" s="237"/>
      <c r="AW129" s="237"/>
      <c r="AX129" s="1097" t="s">
        <v>458</v>
      </c>
      <c r="AY129" s="980"/>
      <c r="AZ129" s="980"/>
      <c r="BA129" s="980"/>
      <c r="BB129" s="980"/>
      <c r="BC129" s="980"/>
      <c r="BD129" s="980"/>
      <c r="BE129" s="981"/>
      <c r="BF129" s="1098" t="s">
        <v>112</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460</v>
      </c>
      <c r="X130" s="1104"/>
      <c r="Y130" s="1104"/>
      <c r="Z130" s="1105"/>
      <c r="AA130" s="988">
        <v>238440</v>
      </c>
      <c r="AB130" s="989"/>
      <c r="AC130" s="989"/>
      <c r="AD130" s="989"/>
      <c r="AE130" s="990"/>
      <c r="AF130" s="991">
        <v>232397</v>
      </c>
      <c r="AG130" s="989"/>
      <c r="AH130" s="989"/>
      <c r="AI130" s="989"/>
      <c r="AJ130" s="990"/>
      <c r="AK130" s="991">
        <v>237502</v>
      </c>
      <c r="AL130" s="989"/>
      <c r="AM130" s="989"/>
      <c r="AN130" s="989"/>
      <c r="AO130" s="990"/>
      <c r="AP130" s="1106"/>
      <c r="AQ130" s="1107"/>
      <c r="AR130" s="1107"/>
      <c r="AS130" s="1107"/>
      <c r="AT130" s="1108"/>
      <c r="AU130" s="237"/>
      <c r="AV130" s="237"/>
      <c r="AW130" s="237"/>
      <c r="AX130" s="1097" t="s">
        <v>461</v>
      </c>
      <c r="AY130" s="980"/>
      <c r="AZ130" s="980"/>
      <c r="BA130" s="980"/>
      <c r="BB130" s="980"/>
      <c r="BC130" s="980"/>
      <c r="BD130" s="980"/>
      <c r="BE130" s="981"/>
      <c r="BF130" s="1134">
        <v>7.3</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462</v>
      </c>
      <c r="X131" s="1142"/>
      <c r="Y131" s="1142"/>
      <c r="Z131" s="1143"/>
      <c r="AA131" s="1035">
        <v>2036433</v>
      </c>
      <c r="AB131" s="1014"/>
      <c r="AC131" s="1014"/>
      <c r="AD131" s="1014"/>
      <c r="AE131" s="1015"/>
      <c r="AF131" s="1013">
        <v>2123805</v>
      </c>
      <c r="AG131" s="1014"/>
      <c r="AH131" s="1014"/>
      <c r="AI131" s="1014"/>
      <c r="AJ131" s="1015"/>
      <c r="AK131" s="1013">
        <v>2089329</v>
      </c>
      <c r="AL131" s="1014"/>
      <c r="AM131" s="1014"/>
      <c r="AN131" s="1014"/>
      <c r="AO131" s="1015"/>
      <c r="AP131" s="1144"/>
      <c r="AQ131" s="1145"/>
      <c r="AR131" s="1145"/>
      <c r="AS131" s="1145"/>
      <c r="AT131" s="1146"/>
      <c r="AU131" s="237"/>
      <c r="AV131" s="237"/>
      <c r="AW131" s="237"/>
      <c r="AX131" s="1116" t="s">
        <v>463</v>
      </c>
      <c r="AY131" s="1067"/>
      <c r="AZ131" s="1067"/>
      <c r="BA131" s="1067"/>
      <c r="BB131" s="1067"/>
      <c r="BC131" s="1067"/>
      <c r="BD131" s="1067"/>
      <c r="BE131" s="1068"/>
      <c r="BF131" s="1117">
        <v>45.8</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465</v>
      </c>
      <c r="W132" s="1127"/>
      <c r="X132" s="1127"/>
      <c r="Y132" s="1127"/>
      <c r="Z132" s="1128"/>
      <c r="AA132" s="1129">
        <v>7.171264657</v>
      </c>
      <c r="AB132" s="1130"/>
      <c r="AC132" s="1130"/>
      <c r="AD132" s="1130"/>
      <c r="AE132" s="1131"/>
      <c r="AF132" s="1132">
        <v>6.8977142440000003</v>
      </c>
      <c r="AG132" s="1130"/>
      <c r="AH132" s="1130"/>
      <c r="AI132" s="1130"/>
      <c r="AJ132" s="1131"/>
      <c r="AK132" s="1132">
        <v>7.869942934</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466</v>
      </c>
      <c r="W133" s="1110"/>
      <c r="X133" s="1110"/>
      <c r="Y133" s="1110"/>
      <c r="Z133" s="1111"/>
      <c r="AA133" s="1112">
        <v>8</v>
      </c>
      <c r="AB133" s="1113"/>
      <c r="AC133" s="1113"/>
      <c r="AD133" s="1113"/>
      <c r="AE133" s="1114"/>
      <c r="AF133" s="1112">
        <v>7.3</v>
      </c>
      <c r="AG133" s="1113"/>
      <c r="AH133" s="1113"/>
      <c r="AI133" s="1113"/>
      <c r="AJ133" s="1114"/>
      <c r="AK133" s="1112">
        <v>7.3</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0" t="s">
        <v>469</v>
      </c>
      <c r="L7" s="256"/>
      <c r="M7" s="257" t="s">
        <v>470</v>
      </c>
      <c r="N7" s="258"/>
    </row>
    <row r="8" spans="1:16">
      <c r="A8" s="250"/>
      <c r="B8" s="246"/>
      <c r="C8" s="246"/>
      <c r="D8" s="246"/>
      <c r="E8" s="246"/>
      <c r="F8" s="246"/>
      <c r="G8" s="259"/>
      <c r="H8" s="260"/>
      <c r="I8" s="260"/>
      <c r="J8" s="261"/>
      <c r="K8" s="1151"/>
      <c r="L8" s="262" t="s">
        <v>471</v>
      </c>
      <c r="M8" s="263" t="s">
        <v>472</v>
      </c>
      <c r="N8" s="264" t="s">
        <v>473</v>
      </c>
    </row>
    <row r="9" spans="1:16">
      <c r="A9" s="250"/>
      <c r="B9" s="246"/>
      <c r="C9" s="246"/>
      <c r="D9" s="246"/>
      <c r="E9" s="246"/>
      <c r="F9" s="246"/>
      <c r="G9" s="1152" t="s">
        <v>474</v>
      </c>
      <c r="H9" s="1153"/>
      <c r="I9" s="1153"/>
      <c r="J9" s="1154"/>
      <c r="K9" s="265">
        <v>656906</v>
      </c>
      <c r="L9" s="266">
        <v>77120</v>
      </c>
      <c r="M9" s="267">
        <v>115876</v>
      </c>
      <c r="N9" s="268">
        <v>-33.4</v>
      </c>
    </row>
    <row r="10" spans="1:16">
      <c r="A10" s="250"/>
      <c r="B10" s="246"/>
      <c r="C10" s="246"/>
      <c r="D10" s="246"/>
      <c r="E10" s="246"/>
      <c r="F10" s="246"/>
      <c r="G10" s="1152" t="s">
        <v>475</v>
      </c>
      <c r="H10" s="1153"/>
      <c r="I10" s="1153"/>
      <c r="J10" s="1154"/>
      <c r="K10" s="269">
        <v>63415</v>
      </c>
      <c r="L10" s="270">
        <v>7445</v>
      </c>
      <c r="M10" s="271">
        <v>10922</v>
      </c>
      <c r="N10" s="272">
        <v>-31.8</v>
      </c>
    </row>
    <row r="11" spans="1:16" ht="13.5" customHeight="1">
      <c r="A11" s="250"/>
      <c r="B11" s="246"/>
      <c r="C11" s="246"/>
      <c r="D11" s="246"/>
      <c r="E11" s="246"/>
      <c r="F11" s="246"/>
      <c r="G11" s="1152" t="s">
        <v>476</v>
      </c>
      <c r="H11" s="1153"/>
      <c r="I11" s="1153"/>
      <c r="J11" s="1154"/>
      <c r="K11" s="269">
        <v>131674</v>
      </c>
      <c r="L11" s="270">
        <v>15458</v>
      </c>
      <c r="M11" s="271">
        <v>18462</v>
      </c>
      <c r="N11" s="272">
        <v>-16.3</v>
      </c>
    </row>
    <row r="12" spans="1:16" ht="13.5" customHeight="1">
      <c r="A12" s="250"/>
      <c r="B12" s="246"/>
      <c r="C12" s="246"/>
      <c r="D12" s="246"/>
      <c r="E12" s="246"/>
      <c r="F12" s="246"/>
      <c r="G12" s="1152" t="s">
        <v>477</v>
      </c>
      <c r="H12" s="1153"/>
      <c r="I12" s="1153"/>
      <c r="J12" s="1154"/>
      <c r="K12" s="269" t="s">
        <v>478</v>
      </c>
      <c r="L12" s="270" t="s">
        <v>478</v>
      </c>
      <c r="M12" s="271">
        <v>746</v>
      </c>
      <c r="N12" s="272" t="s">
        <v>478</v>
      </c>
    </row>
    <row r="13" spans="1:16" ht="13.5" customHeight="1">
      <c r="A13" s="250"/>
      <c r="B13" s="246"/>
      <c r="C13" s="246"/>
      <c r="D13" s="246"/>
      <c r="E13" s="246"/>
      <c r="F13" s="246"/>
      <c r="G13" s="1152" t="s">
        <v>479</v>
      </c>
      <c r="H13" s="1153"/>
      <c r="I13" s="1153"/>
      <c r="J13" s="1154"/>
      <c r="K13" s="269" t="s">
        <v>478</v>
      </c>
      <c r="L13" s="270" t="s">
        <v>478</v>
      </c>
      <c r="M13" s="271" t="s">
        <v>478</v>
      </c>
      <c r="N13" s="272" t="s">
        <v>478</v>
      </c>
    </row>
    <row r="14" spans="1:16" ht="13.5" customHeight="1">
      <c r="A14" s="250"/>
      <c r="B14" s="246"/>
      <c r="C14" s="246"/>
      <c r="D14" s="246"/>
      <c r="E14" s="246"/>
      <c r="F14" s="246"/>
      <c r="G14" s="1152" t="s">
        <v>480</v>
      </c>
      <c r="H14" s="1153"/>
      <c r="I14" s="1153"/>
      <c r="J14" s="1154"/>
      <c r="K14" s="269">
        <v>43076</v>
      </c>
      <c r="L14" s="270">
        <v>5057</v>
      </c>
      <c r="M14" s="271">
        <v>5201</v>
      </c>
      <c r="N14" s="272">
        <v>-2.8</v>
      </c>
    </row>
    <row r="15" spans="1:16" ht="13.5" customHeight="1">
      <c r="A15" s="250"/>
      <c r="B15" s="246"/>
      <c r="C15" s="246"/>
      <c r="D15" s="246"/>
      <c r="E15" s="246"/>
      <c r="F15" s="246"/>
      <c r="G15" s="1152" t="s">
        <v>481</v>
      </c>
      <c r="H15" s="1153"/>
      <c r="I15" s="1153"/>
      <c r="J15" s="1154"/>
      <c r="K15" s="269">
        <v>14657</v>
      </c>
      <c r="L15" s="270">
        <v>1721</v>
      </c>
      <c r="M15" s="271">
        <v>2624</v>
      </c>
      <c r="N15" s="272">
        <v>-34.4</v>
      </c>
    </row>
    <row r="16" spans="1:16">
      <c r="A16" s="250"/>
      <c r="B16" s="246"/>
      <c r="C16" s="246"/>
      <c r="D16" s="246"/>
      <c r="E16" s="246"/>
      <c r="F16" s="246"/>
      <c r="G16" s="1155" t="s">
        <v>482</v>
      </c>
      <c r="H16" s="1156"/>
      <c r="I16" s="1156"/>
      <c r="J16" s="1157"/>
      <c r="K16" s="270">
        <v>-81574</v>
      </c>
      <c r="L16" s="270">
        <v>-9577</v>
      </c>
      <c r="M16" s="271">
        <v>-12273</v>
      </c>
      <c r="N16" s="272">
        <v>-22</v>
      </c>
    </row>
    <row r="17" spans="1:16">
      <c r="A17" s="250"/>
      <c r="B17" s="246"/>
      <c r="C17" s="246"/>
      <c r="D17" s="246"/>
      <c r="E17" s="246"/>
      <c r="F17" s="246"/>
      <c r="G17" s="1155" t="s">
        <v>171</v>
      </c>
      <c r="H17" s="1156"/>
      <c r="I17" s="1156"/>
      <c r="J17" s="1157"/>
      <c r="K17" s="270">
        <v>828154</v>
      </c>
      <c r="L17" s="270">
        <v>97224</v>
      </c>
      <c r="M17" s="271">
        <v>141557</v>
      </c>
      <c r="N17" s="272">
        <v>-31.3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47" t="s">
        <v>487</v>
      </c>
      <c r="H21" s="1148"/>
      <c r="I21" s="1148"/>
      <c r="J21" s="1149"/>
      <c r="K21" s="282">
        <v>8.4499999999999993</v>
      </c>
      <c r="L21" s="283">
        <v>13.44</v>
      </c>
      <c r="M21" s="284">
        <v>-4.99</v>
      </c>
      <c r="N21" s="251"/>
      <c r="O21" s="285"/>
      <c r="P21" s="281"/>
    </row>
    <row r="22" spans="1:16" s="286" customFormat="1">
      <c r="A22" s="281"/>
      <c r="B22" s="251"/>
      <c r="C22" s="251"/>
      <c r="D22" s="251"/>
      <c r="E22" s="251"/>
      <c r="F22" s="251"/>
      <c r="G22" s="1147" t="s">
        <v>488</v>
      </c>
      <c r="H22" s="1148"/>
      <c r="I22" s="1148"/>
      <c r="J22" s="1149"/>
      <c r="K22" s="287">
        <v>96.3</v>
      </c>
      <c r="L22" s="288">
        <v>94.9</v>
      </c>
      <c r="M22" s="289">
        <v>1.4</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0" t="s">
        <v>469</v>
      </c>
      <c r="L30" s="256"/>
      <c r="M30" s="257" t="s">
        <v>470</v>
      </c>
      <c r="N30" s="258"/>
    </row>
    <row r="31" spans="1:16">
      <c r="A31" s="250"/>
      <c r="B31" s="246"/>
      <c r="C31" s="246"/>
      <c r="D31" s="246"/>
      <c r="E31" s="246"/>
      <c r="F31" s="246"/>
      <c r="G31" s="259"/>
      <c r="H31" s="260"/>
      <c r="I31" s="260"/>
      <c r="J31" s="261"/>
      <c r="K31" s="1151"/>
      <c r="L31" s="262" t="s">
        <v>471</v>
      </c>
      <c r="M31" s="263" t="s">
        <v>472</v>
      </c>
      <c r="N31" s="264" t="s">
        <v>473</v>
      </c>
    </row>
    <row r="32" spans="1:16" ht="27" customHeight="1">
      <c r="A32" s="250"/>
      <c r="B32" s="246"/>
      <c r="C32" s="246"/>
      <c r="D32" s="246"/>
      <c r="E32" s="246"/>
      <c r="F32" s="246"/>
      <c r="G32" s="1163" t="s">
        <v>492</v>
      </c>
      <c r="H32" s="1164"/>
      <c r="I32" s="1164"/>
      <c r="J32" s="1165"/>
      <c r="K32" s="296">
        <v>295499</v>
      </c>
      <c r="L32" s="296">
        <v>34691</v>
      </c>
      <c r="M32" s="297">
        <v>70006</v>
      </c>
      <c r="N32" s="298">
        <v>-50.4</v>
      </c>
    </row>
    <row r="33" spans="1:16" ht="13.5" customHeight="1">
      <c r="A33" s="250"/>
      <c r="B33" s="246"/>
      <c r="C33" s="246"/>
      <c r="D33" s="246"/>
      <c r="E33" s="246"/>
      <c r="F33" s="246"/>
      <c r="G33" s="1163" t="s">
        <v>493</v>
      </c>
      <c r="H33" s="1164"/>
      <c r="I33" s="1164"/>
      <c r="J33" s="1165"/>
      <c r="K33" s="296" t="s">
        <v>478</v>
      </c>
      <c r="L33" s="296" t="s">
        <v>478</v>
      </c>
      <c r="M33" s="297" t="s">
        <v>478</v>
      </c>
      <c r="N33" s="298" t="s">
        <v>478</v>
      </c>
    </row>
    <row r="34" spans="1:16" ht="27" customHeight="1">
      <c r="A34" s="250"/>
      <c r="B34" s="246"/>
      <c r="C34" s="246"/>
      <c r="D34" s="246"/>
      <c r="E34" s="246"/>
      <c r="F34" s="246"/>
      <c r="G34" s="1163" t="s">
        <v>494</v>
      </c>
      <c r="H34" s="1164"/>
      <c r="I34" s="1164"/>
      <c r="J34" s="1165"/>
      <c r="K34" s="296" t="s">
        <v>478</v>
      </c>
      <c r="L34" s="296" t="s">
        <v>478</v>
      </c>
      <c r="M34" s="297">
        <v>1</v>
      </c>
      <c r="N34" s="298" t="s">
        <v>478</v>
      </c>
    </row>
    <row r="35" spans="1:16" ht="27" customHeight="1">
      <c r="A35" s="250"/>
      <c r="B35" s="246"/>
      <c r="C35" s="246"/>
      <c r="D35" s="246"/>
      <c r="E35" s="246"/>
      <c r="F35" s="246"/>
      <c r="G35" s="1163" t="s">
        <v>495</v>
      </c>
      <c r="H35" s="1164"/>
      <c r="I35" s="1164"/>
      <c r="J35" s="1165"/>
      <c r="K35" s="296">
        <v>76531</v>
      </c>
      <c r="L35" s="296">
        <v>8985</v>
      </c>
      <c r="M35" s="297">
        <v>19095</v>
      </c>
      <c r="N35" s="298">
        <v>-52.9</v>
      </c>
    </row>
    <row r="36" spans="1:16" ht="27" customHeight="1">
      <c r="A36" s="250"/>
      <c r="B36" s="246"/>
      <c r="C36" s="246"/>
      <c r="D36" s="246"/>
      <c r="E36" s="246"/>
      <c r="F36" s="246"/>
      <c r="G36" s="1163" t="s">
        <v>496</v>
      </c>
      <c r="H36" s="1164"/>
      <c r="I36" s="1164"/>
      <c r="J36" s="1165"/>
      <c r="K36" s="296">
        <v>29901</v>
      </c>
      <c r="L36" s="296">
        <v>3510</v>
      </c>
      <c r="M36" s="297">
        <v>5066</v>
      </c>
      <c r="N36" s="298">
        <v>-30.7</v>
      </c>
    </row>
    <row r="37" spans="1:16" ht="13.5" customHeight="1">
      <c r="A37" s="250"/>
      <c r="B37" s="246"/>
      <c r="C37" s="246"/>
      <c r="D37" s="246"/>
      <c r="E37" s="246"/>
      <c r="F37" s="246"/>
      <c r="G37" s="1163" t="s">
        <v>497</v>
      </c>
      <c r="H37" s="1164"/>
      <c r="I37" s="1164"/>
      <c r="J37" s="1165"/>
      <c r="K37" s="296" t="s">
        <v>478</v>
      </c>
      <c r="L37" s="296" t="s">
        <v>478</v>
      </c>
      <c r="M37" s="297">
        <v>1361</v>
      </c>
      <c r="N37" s="298" t="s">
        <v>478</v>
      </c>
    </row>
    <row r="38" spans="1:16" ht="27" customHeight="1">
      <c r="A38" s="250"/>
      <c r="B38" s="246"/>
      <c r="C38" s="246"/>
      <c r="D38" s="246"/>
      <c r="E38" s="246"/>
      <c r="F38" s="246"/>
      <c r="G38" s="1166" t="s">
        <v>498</v>
      </c>
      <c r="H38" s="1167"/>
      <c r="I38" s="1167"/>
      <c r="J38" s="1168"/>
      <c r="K38" s="299" t="s">
        <v>478</v>
      </c>
      <c r="L38" s="299" t="s">
        <v>478</v>
      </c>
      <c r="M38" s="300">
        <v>15</v>
      </c>
      <c r="N38" s="301" t="s">
        <v>478</v>
      </c>
      <c r="O38" s="295"/>
    </row>
    <row r="39" spans="1:16">
      <c r="A39" s="250"/>
      <c r="B39" s="246"/>
      <c r="C39" s="246"/>
      <c r="D39" s="246"/>
      <c r="E39" s="246"/>
      <c r="F39" s="246"/>
      <c r="G39" s="1166" t="s">
        <v>499</v>
      </c>
      <c r="H39" s="1167"/>
      <c r="I39" s="1167"/>
      <c r="J39" s="1168"/>
      <c r="K39" s="302" t="s">
        <v>478</v>
      </c>
      <c r="L39" s="302" t="s">
        <v>478</v>
      </c>
      <c r="M39" s="303">
        <v>-2978</v>
      </c>
      <c r="N39" s="304" t="s">
        <v>478</v>
      </c>
      <c r="O39" s="295"/>
    </row>
    <row r="40" spans="1:16" ht="27" customHeight="1">
      <c r="A40" s="250"/>
      <c r="B40" s="246"/>
      <c r="C40" s="246"/>
      <c r="D40" s="246"/>
      <c r="E40" s="246"/>
      <c r="F40" s="246"/>
      <c r="G40" s="1163" t="s">
        <v>500</v>
      </c>
      <c r="H40" s="1164"/>
      <c r="I40" s="1164"/>
      <c r="J40" s="1165"/>
      <c r="K40" s="302">
        <v>-237502</v>
      </c>
      <c r="L40" s="302">
        <v>-27882</v>
      </c>
      <c r="M40" s="303">
        <v>-63538</v>
      </c>
      <c r="N40" s="304">
        <v>-56.1</v>
      </c>
      <c r="O40" s="295"/>
    </row>
    <row r="41" spans="1:16">
      <c r="A41" s="250"/>
      <c r="B41" s="246"/>
      <c r="C41" s="246"/>
      <c r="D41" s="246"/>
      <c r="E41" s="246"/>
      <c r="F41" s="246"/>
      <c r="G41" s="1169" t="s">
        <v>282</v>
      </c>
      <c r="H41" s="1170"/>
      <c r="I41" s="1170"/>
      <c r="J41" s="1171"/>
      <c r="K41" s="296">
        <v>164429</v>
      </c>
      <c r="L41" s="302">
        <v>19304</v>
      </c>
      <c r="M41" s="303">
        <v>29028</v>
      </c>
      <c r="N41" s="304">
        <v>-33.5</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58" t="s">
        <v>469</v>
      </c>
      <c r="J49" s="1160" t="s">
        <v>504</v>
      </c>
      <c r="K49" s="1161"/>
      <c r="L49" s="1161"/>
      <c r="M49" s="1161"/>
      <c r="N49" s="1162"/>
    </row>
    <row r="50" spans="1:14">
      <c r="A50" s="250"/>
      <c r="B50" s="246"/>
      <c r="C50" s="246"/>
      <c r="D50" s="246"/>
      <c r="E50" s="246"/>
      <c r="F50" s="246"/>
      <c r="G50" s="314"/>
      <c r="H50" s="315"/>
      <c r="I50" s="1159"/>
      <c r="J50" s="316" t="s">
        <v>505</v>
      </c>
      <c r="K50" s="317" t="s">
        <v>506</v>
      </c>
      <c r="L50" s="318" t="s">
        <v>507</v>
      </c>
      <c r="M50" s="319" t="s">
        <v>508</v>
      </c>
      <c r="N50" s="320" t="s">
        <v>509</v>
      </c>
    </row>
    <row r="51" spans="1:14">
      <c r="A51" s="250"/>
      <c r="B51" s="246"/>
      <c r="C51" s="246"/>
      <c r="D51" s="246"/>
      <c r="E51" s="246"/>
      <c r="F51" s="246"/>
      <c r="G51" s="312" t="s">
        <v>510</v>
      </c>
      <c r="H51" s="313"/>
      <c r="I51" s="321">
        <v>290842</v>
      </c>
      <c r="J51" s="322">
        <v>32580</v>
      </c>
      <c r="K51" s="323">
        <v>-39.1</v>
      </c>
      <c r="L51" s="324">
        <v>94828</v>
      </c>
      <c r="M51" s="325">
        <v>3.1</v>
      </c>
      <c r="N51" s="326">
        <v>-42.2</v>
      </c>
    </row>
    <row r="52" spans="1:14">
      <c r="A52" s="250"/>
      <c r="B52" s="246"/>
      <c r="C52" s="246"/>
      <c r="D52" s="246"/>
      <c r="E52" s="246"/>
      <c r="F52" s="246"/>
      <c r="G52" s="327"/>
      <c r="H52" s="328" t="s">
        <v>511</v>
      </c>
      <c r="I52" s="329">
        <v>133785</v>
      </c>
      <c r="J52" s="330">
        <v>14987</v>
      </c>
      <c r="K52" s="331">
        <v>52.6</v>
      </c>
      <c r="L52" s="332">
        <v>55133</v>
      </c>
      <c r="M52" s="333">
        <v>4.9000000000000004</v>
      </c>
      <c r="N52" s="334">
        <v>47.7</v>
      </c>
    </row>
    <row r="53" spans="1:14">
      <c r="A53" s="250"/>
      <c r="B53" s="246"/>
      <c r="C53" s="246"/>
      <c r="D53" s="246"/>
      <c r="E53" s="246"/>
      <c r="F53" s="246"/>
      <c r="G53" s="312" t="s">
        <v>512</v>
      </c>
      <c r="H53" s="313"/>
      <c r="I53" s="321">
        <v>271986</v>
      </c>
      <c r="J53" s="322">
        <v>30471</v>
      </c>
      <c r="K53" s="323">
        <v>-6.5</v>
      </c>
      <c r="L53" s="324">
        <v>119674</v>
      </c>
      <c r="M53" s="325">
        <v>26.2</v>
      </c>
      <c r="N53" s="326">
        <v>-32.700000000000003</v>
      </c>
    </row>
    <row r="54" spans="1:14">
      <c r="A54" s="250"/>
      <c r="B54" s="246"/>
      <c r="C54" s="246"/>
      <c r="D54" s="246"/>
      <c r="E54" s="246"/>
      <c r="F54" s="246"/>
      <c r="G54" s="327"/>
      <c r="H54" s="328" t="s">
        <v>511</v>
      </c>
      <c r="I54" s="329">
        <v>114304</v>
      </c>
      <c r="J54" s="330">
        <v>12806</v>
      </c>
      <c r="K54" s="331">
        <v>-14.6</v>
      </c>
      <c r="L54" s="332">
        <v>57803</v>
      </c>
      <c r="M54" s="333">
        <v>4.8</v>
      </c>
      <c r="N54" s="334">
        <v>-19.399999999999999</v>
      </c>
    </row>
    <row r="55" spans="1:14">
      <c r="A55" s="250"/>
      <c r="B55" s="246"/>
      <c r="C55" s="246"/>
      <c r="D55" s="246"/>
      <c r="E55" s="246"/>
      <c r="F55" s="246"/>
      <c r="G55" s="312" t="s">
        <v>513</v>
      </c>
      <c r="H55" s="313"/>
      <c r="I55" s="321">
        <v>636832</v>
      </c>
      <c r="J55" s="322">
        <v>72433</v>
      </c>
      <c r="K55" s="323">
        <v>137.69999999999999</v>
      </c>
      <c r="L55" s="324">
        <v>119685</v>
      </c>
      <c r="M55" s="325">
        <v>0</v>
      </c>
      <c r="N55" s="326">
        <v>137.69999999999999</v>
      </c>
    </row>
    <row r="56" spans="1:14">
      <c r="A56" s="250"/>
      <c r="B56" s="246"/>
      <c r="C56" s="246"/>
      <c r="D56" s="246"/>
      <c r="E56" s="246"/>
      <c r="F56" s="246"/>
      <c r="G56" s="327"/>
      <c r="H56" s="328" t="s">
        <v>511</v>
      </c>
      <c r="I56" s="329">
        <v>356786</v>
      </c>
      <c r="J56" s="330">
        <v>40581</v>
      </c>
      <c r="K56" s="331">
        <v>216.9</v>
      </c>
      <c r="L56" s="332">
        <v>68464</v>
      </c>
      <c r="M56" s="333">
        <v>18.399999999999999</v>
      </c>
      <c r="N56" s="334">
        <v>198.5</v>
      </c>
    </row>
    <row r="57" spans="1:14">
      <c r="A57" s="250"/>
      <c r="B57" s="246"/>
      <c r="C57" s="246"/>
      <c r="D57" s="246"/>
      <c r="E57" s="246"/>
      <c r="F57" s="246"/>
      <c r="G57" s="312" t="s">
        <v>514</v>
      </c>
      <c r="H57" s="313"/>
      <c r="I57" s="321">
        <v>376888</v>
      </c>
      <c r="J57" s="322">
        <v>43541</v>
      </c>
      <c r="K57" s="323">
        <v>-39.9</v>
      </c>
      <c r="L57" s="324">
        <v>109920</v>
      </c>
      <c r="M57" s="325">
        <v>-8.1999999999999993</v>
      </c>
      <c r="N57" s="326">
        <v>-31.7</v>
      </c>
    </row>
    <row r="58" spans="1:14">
      <c r="A58" s="250"/>
      <c r="B58" s="246"/>
      <c r="C58" s="246"/>
      <c r="D58" s="246"/>
      <c r="E58" s="246"/>
      <c r="F58" s="246"/>
      <c r="G58" s="327"/>
      <c r="H58" s="328" t="s">
        <v>511</v>
      </c>
      <c r="I58" s="329">
        <v>130043</v>
      </c>
      <c r="J58" s="330">
        <v>15023</v>
      </c>
      <c r="K58" s="331">
        <v>-63</v>
      </c>
      <c r="L58" s="332">
        <v>62739</v>
      </c>
      <c r="M58" s="333">
        <v>-8.4</v>
      </c>
      <c r="N58" s="334">
        <v>-54.6</v>
      </c>
    </row>
    <row r="59" spans="1:14">
      <c r="A59" s="250"/>
      <c r="B59" s="246"/>
      <c r="C59" s="246"/>
      <c r="D59" s="246"/>
      <c r="E59" s="246"/>
      <c r="F59" s="246"/>
      <c r="G59" s="312" t="s">
        <v>515</v>
      </c>
      <c r="H59" s="313"/>
      <c r="I59" s="321">
        <v>519282</v>
      </c>
      <c r="J59" s="322">
        <v>60963</v>
      </c>
      <c r="K59" s="323">
        <v>40</v>
      </c>
      <c r="L59" s="324">
        <v>119882</v>
      </c>
      <c r="M59" s="325">
        <v>9.1</v>
      </c>
      <c r="N59" s="326">
        <v>30.9</v>
      </c>
    </row>
    <row r="60" spans="1:14">
      <c r="A60" s="250"/>
      <c r="B60" s="246"/>
      <c r="C60" s="246"/>
      <c r="D60" s="246"/>
      <c r="E60" s="246"/>
      <c r="F60" s="246"/>
      <c r="G60" s="327"/>
      <c r="H60" s="328" t="s">
        <v>511</v>
      </c>
      <c r="I60" s="335">
        <v>93904</v>
      </c>
      <c r="J60" s="330">
        <v>11024</v>
      </c>
      <c r="K60" s="331">
        <v>-26.6</v>
      </c>
      <c r="L60" s="332">
        <v>66481</v>
      </c>
      <c r="M60" s="333">
        <v>6</v>
      </c>
      <c r="N60" s="334">
        <v>-32.6</v>
      </c>
    </row>
    <row r="61" spans="1:14">
      <c r="A61" s="250"/>
      <c r="B61" s="246"/>
      <c r="C61" s="246"/>
      <c r="D61" s="246"/>
      <c r="E61" s="246"/>
      <c r="F61" s="246"/>
      <c r="G61" s="312" t="s">
        <v>516</v>
      </c>
      <c r="H61" s="336"/>
      <c r="I61" s="337">
        <v>419166</v>
      </c>
      <c r="J61" s="338">
        <v>47998</v>
      </c>
      <c r="K61" s="339">
        <v>18.399999999999999</v>
      </c>
      <c r="L61" s="340">
        <v>112798</v>
      </c>
      <c r="M61" s="341">
        <v>6</v>
      </c>
      <c r="N61" s="326">
        <v>12.4</v>
      </c>
    </row>
    <row r="62" spans="1:14">
      <c r="A62" s="250"/>
      <c r="B62" s="246"/>
      <c r="C62" s="246"/>
      <c r="D62" s="246"/>
      <c r="E62" s="246"/>
      <c r="F62" s="246"/>
      <c r="G62" s="327"/>
      <c r="H62" s="328" t="s">
        <v>511</v>
      </c>
      <c r="I62" s="329">
        <v>165764</v>
      </c>
      <c r="J62" s="330">
        <v>18884</v>
      </c>
      <c r="K62" s="331">
        <v>33.1</v>
      </c>
      <c r="L62" s="332">
        <v>62124</v>
      </c>
      <c r="M62" s="333">
        <v>5.0999999999999996</v>
      </c>
      <c r="N62" s="334">
        <v>28</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R23" sqref="R23"/>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34.549999999999997</v>
      </c>
      <c r="G47" s="12">
        <v>37.74</v>
      </c>
      <c r="H47" s="12">
        <v>35.950000000000003</v>
      </c>
      <c r="I47" s="12">
        <v>43.41</v>
      </c>
      <c r="J47" s="13">
        <v>42.67</v>
      </c>
    </row>
    <row r="48" spans="2:10" ht="57.75" customHeight="1">
      <c r="B48" s="14"/>
      <c r="C48" s="1174" t="s">
        <v>4</v>
      </c>
      <c r="D48" s="1174"/>
      <c r="E48" s="1175"/>
      <c r="F48" s="15">
        <v>10.63</v>
      </c>
      <c r="G48" s="16">
        <v>8.39</v>
      </c>
      <c r="H48" s="16">
        <v>9.6999999999999993</v>
      </c>
      <c r="I48" s="16">
        <v>6.85</v>
      </c>
      <c r="J48" s="17">
        <v>6.87</v>
      </c>
    </row>
    <row r="49" spans="2:10" ht="57.75" customHeight="1" thickBot="1">
      <c r="B49" s="18"/>
      <c r="C49" s="1176" t="s">
        <v>5</v>
      </c>
      <c r="D49" s="1176"/>
      <c r="E49" s="1177"/>
      <c r="F49" s="19">
        <v>5.39</v>
      </c>
      <c r="G49" s="20">
        <v>1.35</v>
      </c>
      <c r="H49" s="20" t="s">
        <v>523</v>
      </c>
      <c r="I49" s="20">
        <v>6.18</v>
      </c>
      <c r="J49" s="21" t="s">
        <v>524</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2018-03-05T04:21:02Z</cp:lastPrinted>
  <dcterms:created xsi:type="dcterms:W3CDTF">2018-01-24T04:19:19Z</dcterms:created>
  <dcterms:modified xsi:type="dcterms:W3CDTF">2018-11-01T08:25:32Z</dcterms:modified>
  <cp:category/>
</cp:coreProperties>
</file>