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U38" i="9"/>
  <c r="C38" i="9"/>
  <c r="CO37" i="9"/>
  <c r="BW37" i="9"/>
  <c r="AM37" i="9"/>
  <c r="U37" i="9"/>
  <c r="C37" i="9"/>
  <c r="CO36" i="9"/>
  <c r="BW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 r="BE38" i="9" s="1"/>
  <c r="BE39" i="9" s="1"/>
</calcChain>
</file>

<file path=xl/sharedStrings.xml><?xml version="1.0" encoding="utf-8"?>
<sst xmlns="http://schemas.openxmlformats.org/spreadsheetml/2006/main" count="995" uniqueCount="560">
  <si>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</si>
  <si>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</si>
  <si>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</si>
  <si>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</si>
  <si>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</si>
  <si>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</si>
  <si>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</si>
  <si>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</si>
  <si>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</si>
  <si>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</si>
  <si>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</si>
  <si>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</si>
  <si>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</si>
  <si>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</si>
  <si>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</si>
  <si>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</si>
  <si>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</si>
  <si>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</si>
  <si>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</si>
  <si>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</si>
  <si>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</si>
  <si>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</si>
  <si>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</si>
  <si>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</si>
  <si>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</si>
  <si>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</si>
  <si>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</si>
  <si>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</si>
  <si>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</si>
  <si>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</si>
  <si>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</si>
  <si>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</si>
  <si>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</si>
  <si>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</si>
  <si>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</si>
  <si>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</si>
  <si>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</si>
  <si>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</si>
  <si>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</si>
  <si>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</si>
  <si>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</si>
  <si>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</si>
  <si>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</si>
  <si>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</si>
  <si>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</si>
  <si>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</si>
  <si>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</si>
  <si>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</si>
  <si>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</si>
  <si>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</si>
  <si>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</si>
  <si>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</si>
  <si>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</si>
  <si>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</si>
  <si>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</si>
  <si>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</si>
  <si>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</si>
  <si>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</si>
  <si>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</si>
  <si>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</si>
  <si>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</si>
  <si>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</si>
  <si>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</si>
  <si>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</si>
  <si>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</si>
  <si>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</si>
  <si>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</si>
  <si>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</si>
  <si>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</si>
  <si>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</si>
  <si>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</si>
  <si>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</si>
  <si>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</si>
  <si>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</si>
  <si>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</si>
  <si>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</si>
  <si>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</si>
  <si>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</si>
  <si>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</si>
  <si>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</si>
  <si>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</si>
  <si>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</si>
  <si>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</si>
  <si>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八潮市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</si>
  <si>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</si>
  <si>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</si>
  <si>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</si>
  <si>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</si>
  <si>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</si>
  <si>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</si>
  <si>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</si>
  <si>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</si>
  <si>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</si>
  <si>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</si>
  <si>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</si>
  <si>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</si>
  <si>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</si>
  <si>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</si>
  <si>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</si>
  <si>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</si>
  <si>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</si>
  <si>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</si>
  <si>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</si>
  <si>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</si>
  <si>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</si>
  <si>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</si>
  <si>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</si>
  <si>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</si>
  <si>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</si>
  <si>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</si>
  <si>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</si>
  <si>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</si>
  <si>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</si>
  <si>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</si>
  <si>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</si>
  <si>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</si>
  <si>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</si>
  <si>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</si>
  <si>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</si>
  <si>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</si>
  <si>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</si>
  <si>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</si>
  <si>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</si>
  <si>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</si>
  <si>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</si>
  <si>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</si>
  <si>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</si>
  <si>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</si>
  <si>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</si>
  <si>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</si>
  <si>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</si>
  <si>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</si>
  <si>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</si>
  <si>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</si>
  <si>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</si>
  <si>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</si>
  <si>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</si>
  <si>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</si>
  <si>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</si>
  <si>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</si>
  <si>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</si>
  <si>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</si>
  <si>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</si>
  <si>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</si>
  <si>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</si>
  <si>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</si>
  <si>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</si>
  <si>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</si>
  <si>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</si>
  <si>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</si>
  <si>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</si>
  <si>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</si>
  <si>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</si>
  <si>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</si>
  <si>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</si>
  <si>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</si>
  <si>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</si>
  <si>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</si>
  <si>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</si>
  <si>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</si>
  <si>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</si>
  <si>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</si>
  <si>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</si>
  <si>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</si>
  <si>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</si>
  <si>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</si>
  <si>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</si>
  <si>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</si>
  <si>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</si>
  <si>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</si>
  <si>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</si>
  <si>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</si>
  <si>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</si>
  <si>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</si>
  <si>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</si>
  <si>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</si>
  <si>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</si>
  <si>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</si>
  <si>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</si>
  <si>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</si>
  <si>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</si>
  <si>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</si>
  <si>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</si>
  <si>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</si>
  <si>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</si>
  <si>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</si>
  <si>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</si>
  <si>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</si>
  <si>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</si>
  <si>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</si>
  <si>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</si>
  <si>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</si>
  <si>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</si>
  <si>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</si>
  <si>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</si>
  <si>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</si>
  <si>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</si>
  <si>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</si>
  <si>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埼玉県八潮市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</si>
  <si>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</si>
  <si>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</si>
  <si>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</si>
  <si>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</si>
  <si>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</si>
  <si>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</si>
  <si>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</si>
  <si>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</si>
  <si>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</si>
  <si>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</si>
  <si>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</si>
  <si>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</si>
  <si>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</si>
  <si>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</si>
  <si>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</si>
  <si>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</si>
  <si>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</si>
  <si>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</si>
  <si>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</si>
  <si>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</si>
  <si>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</si>
  <si>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</si>
  <si>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</si>
  <si>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</si>
  <si>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</si>
  <si>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</si>
  <si>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</si>
  <si>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</si>
  <si>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</si>
  <si>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</si>
  <si>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</si>
  <si>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</si>
  <si>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</si>
  <si>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</si>
  <si>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</si>
  <si>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</si>
  <si>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</si>
  <si>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</si>
  <si>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</si>
  <si>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</si>
  <si>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</si>
  <si>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</si>
  <si>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</si>
  <si>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</si>
  <si>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</si>
  <si>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</si>
  <si>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</si>
  <si>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</si>
  <si>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</si>
  <si>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</si>
  <si>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</si>
  <si>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</si>
  <si>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</si>
  <si>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</si>
  <si>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</si>
  <si>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</si>
  <si>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</si>
  <si>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</si>
  <si>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</si>
  <si>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</si>
  <si>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</si>
  <si>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</si>
  <si>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</si>
  <si>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</si>
  <si>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</si>
  <si>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</si>
  <si>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</si>
  <si>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</si>
  <si>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</si>
  <si>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</si>
  <si>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</si>
  <si>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</si>
  <si>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</si>
  <si>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</si>
  <si>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</si>
  <si>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</si>
  <si>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</si>
  <si>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</si>
  <si>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</si>
  <si>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</si>
  <si>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</si>
  <si>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</si>
  <si>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</si>
  <si>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</si>
  <si>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</si>
  <si>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</si>
  <si>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</si>
  <si>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</si>
  <si>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</si>
  <si>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</si>
  <si>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</si>
  <si>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</si>
  <si>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</si>
  <si>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</si>
  <si>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</si>
  <si>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</si>
  <si>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</si>
  <si>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</si>
  <si>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</si>
  <si>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</si>
  <si>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</si>
  <si>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</si>
  <si>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</si>
  <si>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</si>
  <si>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</si>
  <si>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</si>
  <si>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</si>
  <si>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</si>
  <si>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</si>
  <si>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</si>
  <si>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</si>
  <si>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</si>
  <si>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</si>
  <si>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</si>
  <si>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</si>
  <si>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</si>
  <si>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</si>
  <si>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</si>
  <si>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</si>
  <si>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</si>
  <si>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</si>
  <si>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</si>
  <si>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</si>
  <si>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</si>
  <si>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</si>
  <si>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</si>
  <si>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</si>
  <si>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</si>
  <si>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</si>
  <si>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</si>
  <si>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</si>
  <si>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</si>
  <si>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</si>
  <si>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</si>
  <si>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</si>
  <si>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</si>
  <si>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</si>
  <si>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</si>
  <si>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</si>
  <si>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</si>
  <si>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</si>
  <si>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</si>
  <si>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</si>
  <si>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</si>
  <si>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</si>
  <si>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</si>
  <si>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</si>
  <si>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</si>
  <si>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埼玉県八潮市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</si>
  <si>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</si>
  <si>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</si>
  <si>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</si>
  <si>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</si>
  <si>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</si>
  <si>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</si>
  <si>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</si>
  <si>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</si>
  <si>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</si>
  <si>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</si>
  <si>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</si>
  <si>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</si>
  <si>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</si>
  <si>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</si>
  <si>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</si>
  <si>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</si>
  <si>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</si>
  <si>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</si>
  <si>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</si>
  <si>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</si>
  <si>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</si>
  <si>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</si>
  <si>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</si>
  <si>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</si>
  <si>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</si>
  <si>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</si>
  <si>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</si>
  <si>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</si>
  <si>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</si>
  <si>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</si>
  <si>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</si>
  <si>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</si>
  <si>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</si>
  <si>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八潮市国民健康保険特別会計</t>
    <phoneticPr fontId="5"/>
  </si>
  <si>
    <t>八潮市介護保険特別会計</t>
    <phoneticPr fontId="5"/>
  </si>
  <si>
    <t>八潮市後期高齢者医療特別会計</t>
    <phoneticPr fontId="5"/>
  </si>
  <si>
    <t>八潮市上水道事業会計</t>
    <phoneticPr fontId="5"/>
  </si>
  <si>
    <t>法適用企業</t>
    <phoneticPr fontId="5"/>
  </si>
  <si>
    <t>八潮市公共下水道事業特別会計</t>
    <phoneticPr fontId="5"/>
  </si>
  <si>
    <t>法非適用企業</t>
    <phoneticPr fontId="5"/>
  </si>
  <si>
    <t>稲荷伊草第二土地区画整理事業特別会計</t>
    <phoneticPr fontId="5"/>
  </si>
  <si>
    <t>鶴ヶ曽根・二丁目土地区画整理事業特別会計</t>
    <phoneticPr fontId="5"/>
  </si>
  <si>
    <t>大瀬古新田土地区画整理事業特別会計</t>
    <phoneticPr fontId="5"/>
  </si>
  <si>
    <t>西袋上馬場土地区画整理事業特別会計</t>
    <phoneticPr fontId="5"/>
  </si>
  <si>
    <t>八潮南部東一体型特定土地区画整理事業特別会計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</si>
  <si>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</si>
  <si>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</si>
  <si>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</si>
  <si>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</si>
  <si>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</si>
  <si>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</si>
  <si>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</si>
  <si>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</si>
  <si>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</si>
  <si>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</si>
  <si>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</si>
  <si>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</si>
  <si>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</si>
  <si>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</si>
  <si>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</si>
  <si>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</si>
  <si>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</si>
  <si>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</si>
  <si>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</si>
  <si>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</si>
  <si>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</si>
  <si>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</si>
  <si>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</si>
  <si>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</si>
  <si>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</si>
  <si>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</si>
  <si>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</si>
  <si>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</si>
  <si>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</si>
  <si>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</si>
  <si>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</si>
  <si>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</si>
  <si>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</si>
  <si>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</si>
  <si>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</si>
  <si>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</si>
  <si>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</si>
  <si>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</si>
  <si>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</si>
  <si>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</si>
  <si>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</si>
  <si>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</si>
  <si>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</si>
  <si>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</si>
  <si>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</si>
  <si>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</si>
  <si>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</si>
  <si>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</si>
  <si>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</si>
  <si>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</si>
  <si>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</si>
  <si>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</si>
  <si>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</si>
  <si>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</si>
  <si>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</si>
  <si>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</si>
  <si>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</si>
  <si>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</si>
  <si>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</si>
  <si>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</si>
  <si>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</si>
  <si>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</si>
  <si>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</si>
  <si>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</si>
  <si>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</si>
  <si>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</si>
  <si>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</si>
  <si>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</si>
  <si>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</si>
  <si>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</si>
  <si>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</si>
  <si>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</si>
  <si>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</si>
  <si>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</si>
  <si>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</si>
  <si>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</si>
  <si>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</si>
  <si>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</si>
  <si>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</si>
  <si>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</si>
  <si>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</si>
  <si>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</si>
  <si>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</si>
  <si>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</si>
  <si>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</si>
  <si>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</si>
  <si>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</si>
  <si>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</si>
  <si>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</si>
  <si>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</si>
  <si>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</si>
  <si>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</si>
  <si>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</si>
  <si>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</si>
  <si>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</si>
  <si>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</si>
  <si>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</si>
  <si>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</si>
  <si>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</si>
  <si>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</si>
  <si>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</si>
  <si>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</si>
  <si>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</si>
  <si>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</si>
  <si>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</si>
  <si>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</si>
  <si>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</si>
  <si>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</si>
  <si>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</si>
  <si>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</si>
  <si>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</si>
  <si>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</si>
  <si>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</si>
  <si>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</si>
  <si>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</si>
  <si>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</si>
  <si>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</si>
  <si>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</si>
  <si>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</si>
  <si>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</si>
  <si>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</si>
  <si>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</si>
  <si>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</si>
  <si>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</si>
  <si>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</si>
  <si>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</si>
  <si>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</si>
  <si>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</si>
  <si>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</si>
  <si>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</si>
  <si>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</si>
  <si>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</si>
  <si>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</si>
  <si>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</si>
  <si>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</si>
  <si>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0.45</t>
  </si>
  <si>
    <t>一般会計</t>
  </si>
  <si>
    <t>八潮市上水道事業会計</t>
  </si>
  <si>
    <t>八潮市国民健康保険特別会計</t>
  </si>
  <si>
    <t>鶴ヶ曽根・二丁目土地区画整理事業特別会計</t>
  </si>
  <si>
    <t>八潮市公共下水道事業特別会計</t>
  </si>
  <si>
    <t>八潮市介護保険特別会計</t>
  </si>
  <si>
    <t>稲荷伊草第二土地区画整理事業特別会計</t>
  </si>
  <si>
    <t>八潮市後期高齢者医療特別会計</t>
  </si>
  <si>
    <t>その他会計（赤字）</t>
  </si>
  <si>
    <t>その他会計（黒字）</t>
  </si>
  <si>
    <t>東埼玉資源環境組合</t>
    <rPh sb="0" eb="1">
      <t>ヒガシ</t>
    </rPh>
    <rPh sb="1" eb="3">
      <t>サイタマ</t>
    </rPh>
    <rPh sb="3" eb="5">
      <t>シゲン</t>
    </rPh>
    <rPh sb="5" eb="7">
      <t>カンキョウ</t>
    </rPh>
    <rPh sb="7" eb="9">
      <t>クミアイ</t>
    </rPh>
    <phoneticPr fontId="2"/>
  </si>
  <si>
    <t>‐</t>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</si>
  <si>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</si>
  <si>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</si>
  <si>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</si>
  <si>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草加八潮消防組合</t>
    <rPh sb="0" eb="2">
      <t>ソウカ</t>
    </rPh>
    <rPh sb="2" eb="4">
      <t>ヤシオ</t>
    </rPh>
    <rPh sb="4" eb="6">
      <t>ショウボウ</t>
    </rPh>
    <rPh sb="6" eb="8">
      <t>クミアイ</t>
    </rPh>
    <phoneticPr fontId="2"/>
  </si>
  <si>
    <t>八潮市土地開発公社</t>
    <rPh sb="0" eb="3">
      <t>ヤシオシ</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</si>
  <si>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</si>
  <si>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</si>
  <si>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</si>
  <si>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</si>
  <si>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</si>
  <si>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</si>
  <si>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</si>
  <si>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</si>
  <si>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</si>
  <si>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</si>
  <si>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</si>
  <si>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</si>
  <si>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</si>
  <si>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実質公債費比率及び将来負担比率は類似団体と比較して高いものの、平成24年度と比較しては減少傾向にある。
　これは、実質公債費比率においては、公共下水道事業会計への繰出金、区画整理事業会計への負担金が減少したこと等により、公営企業債の償還に充てた繰入金が減少したことなどによる。また、将来負担比率については、地方債残高の減や、充当可能基金の増が挙げられる。
　今後も、毎年の地方債発行額がその年度の元金償還金を超えないようにするなど、地方債残高の抑制を図り、財政の健全化に努めていく。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</si>
</sst>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54385</c:v>
                </c:pt>
                <c:pt idx="1">
                  <c:v>51946</c:v>
                </c:pt>
                <c:pt idx="2">
                  <c:v>61289</c:v>
                </c:pt>
                <c:pt idx="3">
                  <c:v>40335</c:v>
                </c:pt>
                <c:pt idx="4">
                  <c:v>21774</c:v>
                </c:pt>
              </c:numCache>
            </c:numRef>
          </c:val>
          <c:smooth val="0"/>
        </c:ser>
        <c:dLbls>
          <c:showLegendKey val="0"/>
          <c:showVal val="0"/>
          <c:showCatName val="0"/>
          <c:showSerName val="0"/>
          <c:showPercent val="0"/>
          <c:showBubbleSize val="0"/>
        </c:dLbls>
        <c:marker val="1"/>
        <c:smooth val="0"/>
        <c:axId val="93280128"/>
        <c:axId val="111427584"/>
      </c:lineChart>
      <c:catAx>
        <c:axId val="9328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27584"/>
        <c:crosses val="autoZero"/>
        <c:auto val="1"/>
        <c:lblAlgn val="ctr"/>
        <c:lblOffset val="100"/>
        <c:tickLblSkip val="1"/>
        <c:tickMarkSkip val="1"/>
        <c:noMultiLvlLbl val="0"/>
      </c:catAx>
      <c:valAx>
        <c:axId val="1114275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8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9.7200000000000006</c:v>
                </c:pt>
                <c:pt idx="1">
                  <c:v>9.56</c:v>
                </c:pt>
                <c:pt idx="2">
                  <c:v>9.41</c:v>
                </c:pt>
                <c:pt idx="3">
                  <c:v>9.77</c:v>
                </c:pt>
                <c:pt idx="4">
                  <c:v>10.61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3.82</c:v>
                </c:pt>
                <c:pt idx="1">
                  <c:v>3.3</c:v>
                </c:pt>
                <c:pt idx="2">
                  <c:v>3.88</c:v>
                </c:pt>
                <c:pt idx="3">
                  <c:v>3.87</c:v>
                </c:pt>
                <c:pt idx="4">
                  <c:v>4.97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3749120"/>
        <c:axId val="10375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c:v>
                </c:pt>
                <c:pt idx="1">
                  <c:v>-0.45</c:v>
                </c:pt>
                <c:pt idx="2">
                  <c:v>0.46</c:v>
                </c:pt>
                <c:pt idx="3">
                  <c:v>1.27</c:v>
                </c:pt>
                <c:pt idx="4">
                  <c:v>2.08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3749120"/>
        <c:axId val="103751040"/>
      </c:lineChart>
      <c:catAx>
        <c:axId val="1037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751040"/>
        <c:crosses val="autoZero"/>
        <c:auto val="1"/>
        <c:lblAlgn val="ctr"/>
        <c:lblOffset val="100"/>
        <c:tickLblSkip val="1"/>
        <c:tickMarkSkip val="1"/>
        <c:noMultiLvlLbl val="0"/>
      </c:catAx>
      <c:valAx>
        <c:axId val="10375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4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八潮市後期高齢者医療特別会計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0.11</c:v>
                </c:pt>
                <c:pt idx="4">
                  <c:v>#N/A</c:v>
                </c:pt>
                <c:pt idx="5">
                  <c:v>0.14000000000000001</c:v>
                </c:pt>
                <c:pt idx="6">
                  <c:v>#N/A</c:v>
                </c:pt>
                <c:pt idx="7">
                  <c:v>0.14000000000000001</c:v>
                </c:pt>
                <c:pt idx="8">
                  <c:v>#N/A</c:v>
                </c:pt>
                <c:pt idx="9">
                  <c:v>0.16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稲荷伊草第二土地区画整理事業特別会計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0.69</c:v>
                </c:pt>
                <c:pt idx="2">
                  <c:v>#N/A</c:v>
                </c:pt>
                <c:pt idx="3">
                  <c:v>0.73</c:v>
                </c:pt>
                <c:pt idx="4">
                  <c:v>#N/A</c:v>
                </c:pt>
                <c:pt idx="5">
                  <c:v>0.76</c:v>
                </c:pt>
                <c:pt idx="6">
                  <c:v>#N/A</c:v>
                </c:pt>
                <c:pt idx="7">
                  <c:v>0.68</c:v>
                </c:pt>
                <c:pt idx="8">
                  <c:v>#N/A</c:v>
                </c:pt>
                <c:pt idx="9">
                  <c:v>0.69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八潮市介護保険特別会計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1.0900000000000001</c:v>
                </c:pt>
                <c:pt idx="2">
                  <c:v>#N/A</c:v>
                </c:pt>
                <c:pt idx="3">
                  <c:v>1.08</c:v>
                </c:pt>
                <c:pt idx="4">
                  <c:v>#N/A</c:v>
                </c:pt>
                <c:pt idx="5">
                  <c:v>1.92</c:v>
                </c:pt>
                <c:pt idx="6">
                  <c:v>#N/A</c:v>
                </c:pt>
                <c:pt idx="7">
                  <c:v>0.84</c:v>
                </c:pt>
                <c:pt idx="8">
                  <c:v>#N/A</c:v>
                </c:pt>
                <c:pt idx="9">
                  <c:v>1.27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八潮市公共下水道事業特別会計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1.68</c:v>
                </c:pt>
                <c:pt idx="2">
                  <c:v>#N/A</c:v>
                </c:pt>
                <c:pt idx="3">
                  <c:v>1.48</c:v>
                </c:pt>
                <c:pt idx="4">
                  <c:v>#N/A</c:v>
                </c:pt>
                <c:pt idx="5">
                  <c:v>1.0900000000000001</c:v>
                </c:pt>
                <c:pt idx="6">
                  <c:v>#N/A</c:v>
                </c:pt>
                <c:pt idx="7">
                  <c:v>1.21</c:v>
                </c:pt>
                <c:pt idx="8">
                  <c:v>#N/A</c:v>
                </c:pt>
                <c:pt idx="9">
                  <c:v>1.34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鶴ヶ曽根・二丁目土地区画整理事業特別会計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1.25</c:v>
                </c:pt>
                <c:pt idx="2">
                  <c:v>#N/A</c:v>
                </c:pt>
                <c:pt idx="3">
                  <c:v>1.17</c:v>
                </c:pt>
                <c:pt idx="4">
                  <c:v>#N/A</c:v>
                </c:pt>
                <c:pt idx="5">
                  <c:v>1.54</c:v>
                </c:pt>
                <c:pt idx="6">
                  <c:v>#N/A</c:v>
                </c:pt>
                <c:pt idx="7">
                  <c:v>1.47</c:v>
                </c:pt>
                <c:pt idx="8">
                  <c:v>#N/A</c:v>
                </c:pt>
                <c:pt idx="9">
                  <c:v>1.36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八潮市国民健康保険特別会計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c:v>
                </c:pt>
                <c:pt idx="2">
                  <c:v>#N/A</c:v>
                </c:pt>
                <c:pt idx="3">
                  <c:v>2.9</c:v>
                </c:pt>
                <c:pt idx="4">
                  <c:v>#N/A</c:v>
                </c:pt>
                <c:pt idx="5">
                  <c:v>4.6900000000000004</c:v>
                </c:pt>
                <c:pt idx="6">
                  <c:v>#N/A</c:v>
                </c:pt>
                <c:pt idx="7">
                  <c:v>3.16</c:v>
                </c:pt>
                <c:pt idx="8">
                  <c:v>#N/A</c:v>
                </c:pt>
                <c:pt idx="9">
                  <c:v>3.62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八潮市上水道事業会計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9.49</c:v>
                </c:pt>
                <c:pt idx="2">
                  <c:v>#N/A</c:v>
                </c:pt>
                <c:pt idx="3">
                  <c:v>10.18</c:v>
                </c:pt>
                <c:pt idx="4">
                  <c:v>#N/A</c:v>
                </c:pt>
                <c:pt idx="5">
                  <c:v>8.08</c:v>
                </c:pt>
                <c:pt idx="6">
                  <c:v>#N/A</c:v>
                </c:pt>
                <c:pt idx="7">
                  <c:v>8.9</c:v>
                </c:pt>
                <c:pt idx="8">
                  <c:v>#N/A</c:v>
                </c:pt>
                <c:pt idx="9">
                  <c:v>9.19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9.7200000000000006</c:v>
                </c:pt>
                <c:pt idx="2">
                  <c:v>#N/A</c:v>
                </c:pt>
                <c:pt idx="3">
                  <c:v>9.5500000000000007</c:v>
                </c:pt>
                <c:pt idx="4">
                  <c:v>#N/A</c:v>
                </c:pt>
                <c:pt idx="5">
                  <c:v>9.41</c:v>
                </c:pt>
                <c:pt idx="6">
                  <c:v>#N/A</c:v>
                </c:pt>
                <c:pt idx="7">
                  <c:v>9.77</c:v>
                </c:pt>
                <c:pt idx="8">
                  <c:v>#N/A</c:v>
                </c:pt>
                <c:pt idx="9">
                  <c:v>10.6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799744"/>
        <c:axId val="118424704"/>
      </c:barChart>
      <c:catAx>
        <c:axId val="11879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24704"/>
        <c:crosses val="autoZero"/>
        <c:auto val="1"/>
        <c:lblAlgn val="ctr"/>
        <c:lblOffset val="100"/>
        <c:tickLblSkip val="1"/>
        <c:tickMarkSkip val="1"/>
        <c:noMultiLvlLbl val="0"/>
      </c:catAx>
      <c:valAx>
        <c:axId val="11842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99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2545</c:v>
                </c:pt>
                <c:pt idx="5">
                  <c:v>2685</c:v>
                </c:pt>
                <c:pt idx="8">
                  <c:v>3230</c:v>
                </c:pt>
                <c:pt idx="11">
                  <c:v>3401</c:v>
                </c:pt>
                <c:pt idx="14">
                  <c:v>3431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124</c:v>
                </c:pt>
                <c:pt idx="3">
                  <c:v>135</c:v>
                </c:pt>
                <c:pt idx="6">
                  <c:v>185</c:v>
                </c:pt>
                <c:pt idx="9">
                  <c:v>212</c:v>
                </c:pt>
                <c:pt idx="12">
                  <c:v>209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65</c:v>
                </c:pt>
                <c:pt idx="3">
                  <c:v>61</c:v>
                </c:pt>
                <c:pt idx="6">
                  <c:v>46</c:v>
                </c:pt>
                <c:pt idx="9">
                  <c:v>75</c:v>
                </c:pt>
                <c:pt idx="12">
                  <c:v>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892</c:v>
                </c:pt>
                <c:pt idx="3">
                  <c:v>932</c:v>
                </c:pt>
                <c:pt idx="6">
                  <c:v>1057</c:v>
                </c:pt>
                <c:pt idx="9">
                  <c:v>1185</c:v>
                </c:pt>
                <c:pt idx="12">
                  <c:v>1089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2999</c:v>
                </c:pt>
                <c:pt idx="3">
                  <c:v>3142</c:v>
                </c:pt>
                <c:pt idx="6">
                  <c:v>3289</c:v>
                </c:pt>
                <c:pt idx="9">
                  <c:v>3123</c:v>
                </c:pt>
                <c:pt idx="12">
                  <c:v>3095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483968"/>
        <c:axId val="118686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1535</c:v>
                </c:pt>
                <c:pt idx="2">
                  <c:v>#N/A</c:v>
                </c:pt>
                <c:pt idx="3">
                  <c:v>#N/A</c:v>
                </c:pt>
                <c:pt idx="4">
                  <c:v>1585</c:v>
                </c:pt>
                <c:pt idx="5">
                  <c:v>#N/A</c:v>
                </c:pt>
                <c:pt idx="6">
                  <c:v>#N/A</c:v>
                </c:pt>
                <c:pt idx="7">
                  <c:v>1347</c:v>
                </c:pt>
                <c:pt idx="8">
                  <c:v>#N/A</c:v>
                </c:pt>
                <c:pt idx="9">
                  <c:v>#N/A</c:v>
                </c:pt>
                <c:pt idx="10">
                  <c:v>1194</c:v>
                </c:pt>
                <c:pt idx="11">
                  <c:v>#N/A</c:v>
                </c:pt>
                <c:pt idx="12">
                  <c:v>#N/A</c:v>
                </c:pt>
                <c:pt idx="13">
                  <c:v>1026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483968"/>
        <c:axId val="118686848"/>
      </c:lineChart>
      <c:catAx>
        <c:axId val="11848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86848"/>
        <c:crosses val="autoZero"/>
        <c:auto val="1"/>
        <c:lblAlgn val="ctr"/>
        <c:lblOffset val="100"/>
        <c:tickLblSkip val="1"/>
        <c:tickMarkSkip val="1"/>
        <c:noMultiLvlLbl val="0"/>
      </c:catAx>
      <c:valAx>
        <c:axId val="11868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8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24486</c:v>
                </c:pt>
                <c:pt idx="5">
                  <c:v>24347</c:v>
                </c:pt>
                <c:pt idx="8">
                  <c:v>24581</c:v>
                </c:pt>
                <c:pt idx="11">
                  <c:v>24669</c:v>
                </c:pt>
                <c:pt idx="14">
                  <c:v>23546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10107</c:v>
                </c:pt>
                <c:pt idx="5">
                  <c:v>9372</c:v>
                </c:pt>
                <c:pt idx="8">
                  <c:v>9743</c:v>
                </c:pt>
                <c:pt idx="11">
                  <c:v>10216</c:v>
                </c:pt>
                <c:pt idx="14">
                  <c:v>11237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1601</c:v>
                </c:pt>
                <c:pt idx="5">
                  <c:v>2136</c:v>
                </c:pt>
                <c:pt idx="8">
                  <c:v>2178</c:v>
                </c:pt>
                <c:pt idx="11">
                  <c:v>2936</c:v>
                </c:pt>
                <c:pt idx="14">
                  <c:v>3369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c:v>
                </c:pt>
                <c:pt idx="3">
                  <c:v>11</c:v>
                </c:pt>
                <c:pt idx="6">
                  <c:v>8</c:v>
                </c:pt>
                <c:pt idx="9">
                  <c:v>4</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3588</c:v>
                </c:pt>
                <c:pt idx="3">
                  <c:v>3545</c:v>
                </c:pt>
                <c:pt idx="6">
                  <c:v>3110</c:v>
                </c:pt>
                <c:pt idx="9">
                  <c:v>2235</c:v>
                </c:pt>
                <c:pt idx="12">
                  <c:v>2190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328</c:v>
                </c:pt>
                <c:pt idx="3">
                  <c:v>343</c:v>
                </c:pt>
                <c:pt idx="6">
                  <c:v>589</c:v>
                </c:pt>
                <c:pt idx="9">
                  <c:v>1077</c:v>
                </c:pt>
                <c:pt idx="12">
                  <c:v>1018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18789</c:v>
                </c:pt>
                <c:pt idx="3">
                  <c:v>18890</c:v>
                </c:pt>
                <c:pt idx="6">
                  <c:v>18321</c:v>
                </c:pt>
                <c:pt idx="9">
                  <c:v>18372</c:v>
                </c:pt>
                <c:pt idx="12">
                  <c:v>17741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3408</c:v>
                </c:pt>
                <c:pt idx="3">
                  <c:v>3171</c:v>
                </c:pt>
                <c:pt idx="6">
                  <c:v>2636</c:v>
                </c:pt>
                <c:pt idx="9">
                  <c:v>2144</c:v>
                </c:pt>
                <c:pt idx="12">
                  <c:v>1350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28077</c:v>
                </c:pt>
                <c:pt idx="3">
                  <c:v>27760</c:v>
                </c:pt>
                <c:pt idx="6">
                  <c:v>27696</c:v>
                </c:pt>
                <c:pt idx="9">
                  <c:v>27050</c:v>
                </c:pt>
                <c:pt idx="12">
                  <c:v>25162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1631744"/>
        <c:axId val="11163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18004</c:v>
                </c:pt>
                <c:pt idx="2">
                  <c:v>#N/A</c:v>
                </c:pt>
                <c:pt idx="3">
                  <c:v>#N/A</c:v>
                </c:pt>
                <c:pt idx="4">
                  <c:v>17865</c:v>
                </c:pt>
                <c:pt idx="5">
                  <c:v>#N/A</c:v>
                </c:pt>
                <c:pt idx="6">
                  <c:v>#N/A</c:v>
                </c:pt>
                <c:pt idx="7">
                  <c:v>15858</c:v>
                </c:pt>
                <c:pt idx="8">
                  <c:v>#N/A</c:v>
                </c:pt>
                <c:pt idx="9">
                  <c:v>#N/A</c:v>
                </c:pt>
                <c:pt idx="10">
                  <c:v>13062</c:v>
                </c:pt>
                <c:pt idx="11">
                  <c:v>#N/A</c:v>
                </c:pt>
                <c:pt idx="12">
                  <c:v>#N/A</c:v>
                </c:pt>
                <c:pt idx="13">
                  <c:v>9313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1631744"/>
        <c:axId val="111638016"/>
      </c:lineChart>
      <c:catAx>
        <c:axId val="11163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638016"/>
        <c:crosses val="autoZero"/>
        <c:auto val="1"/>
        <c:lblAlgn val="ctr"/>
        <c:lblOffset val="100"/>
        <c:tickLblSkip val="1"/>
        <c:tickMarkSkip val="1"/>
        <c:noMultiLvlLbl val="0"/>
      </c:catAx>
      <c:valAx>
        <c:axId val="11163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3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{70BCA7C4-0EBD-44C1-9AC4-4DF5EF1B2EB9}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{00C792CF-44CF-4D99-9196-C18276887386}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{05B4DDBB-C5A1-47F4-A346-27C9CBE92733}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{D87E1869-2E3A-4ED6-B4F1-B60D524D3BC5}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{F52B0DAA-19CE-4046-AF11-3980BE83C550}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{92B7A6E8-8226-4F18-970E-BD7C3FD8F353}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{91591C54-E1BB-427C-9649-F3A65B051976}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{F24A37EE-6E08-4093-8933-468A40E7825A}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{034AC7E5-0AFE-4A4F-AC8D-07C5FB786C90}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{5EC637C4-7E7F-4F23-8407-78A813A0E0AE}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140736"/>
        <c:axId val="119142656"/>
      </c:scatterChart>
      <c:valAx>
        <c:axId val="119140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42656"/>
        <c:crosses val="autoZero"/>
        <c:crossBetween val="midCat"/>
      </c:valAx>
      <c:valAx>
        <c:axId val="119142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40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{565D0962-8F5D-42E8-8E20-896305717F82}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{794A043D-4D46-441B-9A01-64ED2C6EE6EF}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{1CA20AC8-6A85-478C-902C-E78B7D70691D}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{7BC1394D-FD6A-4722-8951-E78A0EBF91B5}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{2AFDC654-0ED8-47D7-8EFD-485F01C305D3}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11.1</c:v>
                </c:pt>
                <c:pt idx="2">
                  <c:v>10.6</c:v>
                </c:pt>
                <c:pt idx="3">
                  <c:v>9.6</c:v>
                </c:pt>
                <c:pt idx="4">
                  <c:v>8.3000000000000007</c:v>
                </c:pt>
              </c:numCache>
            </c:numRef>
          </c:xVal>
          <c:yVal>
            <c:numRef>
              <c:f>公会計指標分析・財政指標組合せ分析表!$K$73:$O$73</c:f>
              <c:numCache>
                <c:formatCode>#,##0.0;"▲ "#,##0.0</c:formatCode>
                <c:ptCount val="5"/>
                <c:pt idx="0">
                  <c:v>129.4</c:v>
                </c:pt>
                <c:pt idx="1">
                  <c:v>126.3</c:v>
                </c:pt>
                <c:pt idx="2">
                  <c:v>112.9</c:v>
                </c:pt>
                <c:pt idx="3">
                  <c:v>90.5</c:v>
                </c:pt>
                <c:pt idx="4">
                  <c:v>63.8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{FFFBF500-3835-42A6-A3BA-34137318B07B}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{670034D7-448F-48AD-BF2A-69DF0651C3B1}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{E5B07282-6FF0-445A-B543-5631CD920387}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{02C4972B-936B-42BC-8748-357FEEC7BEBF}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{FFFCD3BA-E587-4707-87CC-C53D3B16C3A6}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665024"/>
        <c:axId val="119666944"/>
      </c:scatterChart>
      <c:valAx>
        <c:axId val="119665024"/>
        <c:scaling>
          <c:orientation val="minMax"/>
          <c:max val="11.799999999999999"/>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666944"/>
        <c:crosses val="autoZero"/>
        <c:crossBetween val="midCat"/>
      </c:valAx>
      <c:valAx>
        <c:axId val="119666944"/>
        <c:scaling>
          <c:orientation val="minMax"/>
          <c:max val="14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665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が前年度と比較し２８百万円の減額となり、また、算入公債費等においても昨年度と比較し３０百万円の増額となったことから、分子全体は１，０２６百万円となり、昨年度の１，１９４百万円から１６８百万円の減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主な要因としては、公共下水道事業会計への繰出金や南部東一体型土地区画整理事業会計に対する負担金が減少したこと等により、公営企業債の償還に充てた繰入金が減少したことなどによる。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は、前年度と比較し、地方債残高が１，８８８百万円の減額、債務負担行為に基づく支出予定額が７９４百万円の減額となったこと等から将来負担額全体として、３，４１８百万円の減額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地方債残高については、平成２８年度の市債の借入額が前年度と比較して１，３４２百万円減少したこと、債務負担行為に基づく支出予定額については、土地開発公社が先行取得し、債務負担行為を設定していた道路用地を買い戻したことによる６８６百万円の減などが挙げられ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また、充当可能財源等については、</a:t>
          </a:r>
          <a:r>
            <a:rPr kumimoji="1" lang="ja-JP" altLang="ja-JP" sz="1300" b="0" i="0" u="none" strike="noStrike" kern="0" cap="none" spc="0" normalizeH="0" baseline="0" noProof="0">
              <a:ln>
                <a:noFill/>
              </a:ln>
              <a:solidFill>
                <a:prstClr val="black"/>
              </a:solidFill>
              <a:effectLst/>
              <a:uLnTx/>
              <a:uFillTx/>
              <a:latin typeface="+mn-lt"/>
              <a:ea typeface="+mn-ea"/>
              <a:cs typeface="+mn-cs"/>
            </a:rPr>
            <a:t>庁舎整備基金の残高が</a:t>
          </a:r>
          <a:r>
            <a:rPr kumimoji="1" lang="ja-JP" altLang="en-US" sz="1300" b="0" i="0" u="none" strike="noStrike" kern="0" cap="none" spc="0" normalizeH="0" baseline="0" noProof="0">
              <a:ln>
                <a:noFill/>
              </a:ln>
              <a:solidFill>
                <a:prstClr val="black"/>
              </a:solidFill>
              <a:effectLst/>
              <a:uLnTx/>
              <a:uFillTx/>
              <a:latin typeface="+mn-lt"/>
              <a:ea typeface="+mn-ea"/>
              <a:cs typeface="+mn-cs"/>
            </a:rPr>
            <a:t>増加した</a:t>
          </a:r>
          <a:r>
            <a:rPr kumimoji="1" lang="ja-JP" altLang="ja-JP" sz="1300" b="0" i="0" u="none" strike="noStrike" kern="0" cap="none" spc="0" normalizeH="0" baseline="0" noProof="0">
              <a:ln>
                <a:noFill/>
              </a:ln>
              <a:solidFill>
                <a:prstClr val="black"/>
              </a:solidFill>
              <a:effectLst/>
              <a:uLnTx/>
              <a:uFillTx/>
              <a:latin typeface="+mn-lt"/>
              <a:ea typeface="+mn-ea"/>
              <a:cs typeface="+mn-cs"/>
            </a:rPr>
            <a:t>こと等</a:t>
          </a:r>
          <a:r>
            <a:rPr kumimoji="1" lang="ja-JP" altLang="en-US" sz="1300" b="0" i="0" u="none" strike="noStrike" kern="0" cap="none" spc="0" normalizeH="0" baseline="0" noProof="0">
              <a:ln>
                <a:noFill/>
              </a:ln>
              <a:solidFill>
                <a:prstClr val="black"/>
              </a:solidFill>
              <a:effectLst/>
              <a:uLnTx/>
              <a:uFillTx/>
              <a:latin typeface="+mn-lt"/>
              <a:ea typeface="+mn-ea"/>
              <a:cs typeface="+mn-cs"/>
            </a:rPr>
            <a:t>により、充当</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可能基金が前年度から４３２百万の増額となったため、充当可能財源等全体として３３１百万円の増額となった。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埼玉県八潮市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87,109
84,236
18.02
30,096,247
28,338,374
1,752,190
16,516,607
25,128,449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埼玉県八潮市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87,109
84,236
18.02
30,096,247
28,338,374
1,752,190
16,516,607
25,128,449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埼玉県八潮市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87,109
84,236
18.02
30,096,247
28,338,374
1,752,190
16,516,607
25,128,449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埼玉県八潮市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87,109
84,236
18.02
30,096,247
28,338,374
1,752,190
16,516,607
25,128,449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財政力指数は、平成１７年８月のつくばエクスプレス開通後、人口の増加や駅周辺の開発などに伴う税収の増加により、類似団体平均を上回る０．９</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平成２３年度</a:t>
          </a:r>
          <a:r>
            <a:rPr kumimoji="1" lang="ja-JP" altLang="en-US" sz="1300">
              <a:solidFill>
                <a:schemeClr val="dk1"/>
              </a:solidFill>
              <a:effectLst/>
              <a:latin typeface="+mn-lt"/>
              <a:ea typeface="+mn-ea"/>
              <a:cs typeface="+mn-cs"/>
            </a:rPr>
            <a:t>には</a:t>
          </a:r>
          <a:r>
            <a:rPr kumimoji="1" lang="ja-JP" altLang="ja-JP" sz="1300">
              <a:solidFill>
                <a:schemeClr val="dk1"/>
              </a:solidFill>
              <a:effectLst/>
              <a:latin typeface="+mn-lt"/>
              <a:ea typeface="+mn-ea"/>
              <a:cs typeface="+mn-cs"/>
            </a:rPr>
            <a:t>単年度の財政力指数が０．９８となったことにより、平成１６年度以来７年ぶりに普通交付税が交付となった。</a:t>
          </a:r>
          <a:endParaRPr lang="ja-JP" altLang="ja-JP" sz="1300">
            <a:effectLst/>
          </a:endParaRPr>
        </a:p>
        <a:p>
          <a:r>
            <a:rPr kumimoji="1" lang="ja-JP" altLang="ja-JP" sz="1300">
              <a:solidFill>
                <a:schemeClr val="dk1"/>
              </a:solidFill>
              <a:effectLst/>
              <a:latin typeface="+mn-lt"/>
              <a:ea typeface="+mn-ea"/>
              <a:cs typeface="+mn-cs"/>
            </a:rPr>
            <a:t>　今後においても、市税・国民健康保険税の収納率向上を図り、歳入の確保に努める。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28575</xdr:rowOff>
    </xdr:from>
    <xdr:to>
      <xdr:col>7</xdr:col>
      <xdr:colOff>152400</xdr:colOff>
      <xdr:row>36</xdr:row>
      <xdr:rowOff>48683</xdr:rowOff>
    </xdr:to>
    <xdr:cxnSp macro="">
      <xdr:nvCxnSpPr>
        <xdr:cNvPr id="68" name="直線コネクタ 67"/>
        <xdr:cNvCxnSpPr/>
      </xdr:nvCxnSpPr>
      <xdr:spPr>
        <a:xfrm flipV="1">
          <a:off x="4114800" y="62007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48683</xdr:rowOff>
    </xdr:from>
    <xdr:to>
      <xdr:col>6</xdr:col>
      <xdr:colOff>0</xdr:colOff>
      <xdr:row>36</xdr:row>
      <xdr:rowOff>68792</xdr:rowOff>
    </xdr:to>
    <xdr:cxnSp macro="">
      <xdr:nvCxnSpPr>
        <xdr:cNvPr id="71" name="直線コネクタ 70"/>
        <xdr:cNvCxnSpPr/>
      </xdr:nvCxnSpPr>
      <xdr:spPr>
        <a:xfrm flipV="1">
          <a:off x="3225800" y="62208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68792</xdr:rowOff>
    </xdr:from>
    <xdr:to>
      <xdr:col>4</xdr:col>
      <xdr:colOff>482600</xdr:colOff>
      <xdr:row>36</xdr:row>
      <xdr:rowOff>68792</xdr:rowOff>
    </xdr:to>
    <xdr:cxnSp macro="">
      <xdr:nvCxnSpPr>
        <xdr:cNvPr id="74" name="直線コネクタ 73"/>
        <xdr:cNvCxnSpPr/>
      </xdr:nvCxnSpPr>
      <xdr:spPr>
        <a:xfrm>
          <a:off x="2336800" y="6240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48683</xdr:rowOff>
    </xdr:from>
    <xdr:to>
      <xdr:col>3</xdr:col>
      <xdr:colOff>279400</xdr:colOff>
      <xdr:row>36</xdr:row>
      <xdr:rowOff>68792</xdr:rowOff>
    </xdr:to>
    <xdr:cxnSp macro="">
      <xdr:nvCxnSpPr>
        <xdr:cNvPr id="77" name="直線コネクタ 76"/>
        <xdr:cNvCxnSpPr/>
      </xdr:nvCxnSpPr>
      <xdr:spPr>
        <a:xfrm>
          <a:off x="1447800" y="62208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149225</xdr:rowOff>
    </xdr:from>
    <xdr:to>
      <xdr:col>7</xdr:col>
      <xdr:colOff>203200</xdr:colOff>
      <xdr:row>36</xdr:row>
      <xdr:rowOff>79375</xdr:rowOff>
    </xdr:to>
    <xdr:sp macro="" textlink="">
      <xdr:nvSpPr>
        <xdr:cNvPr id="87" name="円/楕円 86"/>
        <xdr:cNvSpPr/>
      </xdr:nvSpPr>
      <xdr:spPr>
        <a:xfrm>
          <a:off x="4902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70502</xdr:rowOff>
    </xdr:from>
    <xdr:ext cx="762000" cy="259045"/>
    <xdr:sp macro="" textlink="">
      <xdr:nvSpPr>
        <xdr:cNvPr id="88" name="財政力該当値テキスト"/>
        <xdr:cNvSpPr txBox="1"/>
      </xdr:nvSpPr>
      <xdr:spPr>
        <a:xfrm>
          <a:off x="5041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169333</xdr:rowOff>
    </xdr:from>
    <xdr:to>
      <xdr:col>6</xdr:col>
      <xdr:colOff>50800</xdr:colOff>
      <xdr:row>36</xdr:row>
      <xdr:rowOff>99483</xdr:rowOff>
    </xdr:to>
    <xdr:sp macro="" textlink="">
      <xdr:nvSpPr>
        <xdr:cNvPr id="89" name="円/楕円 88"/>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109660</xdr:rowOff>
    </xdr:from>
    <xdr:ext cx="736600" cy="259045"/>
    <xdr:sp macro="" textlink="">
      <xdr:nvSpPr>
        <xdr:cNvPr id="90" name="テキスト ボックス 89"/>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17992</xdr:rowOff>
    </xdr:from>
    <xdr:to>
      <xdr:col>4</xdr:col>
      <xdr:colOff>533400</xdr:colOff>
      <xdr:row>36</xdr:row>
      <xdr:rowOff>119592</xdr:rowOff>
    </xdr:to>
    <xdr:sp macro="" textlink="">
      <xdr:nvSpPr>
        <xdr:cNvPr id="91" name="円/楕円 90"/>
        <xdr:cNvSpPr/>
      </xdr:nvSpPr>
      <xdr:spPr>
        <a:xfrm>
          <a:off x="3175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129769</xdr:rowOff>
    </xdr:from>
    <xdr:ext cx="762000" cy="259045"/>
    <xdr:sp macro="" textlink="">
      <xdr:nvSpPr>
        <xdr:cNvPr id="92" name="テキスト ボックス 91"/>
        <xdr:cNvSpPr txBox="1"/>
      </xdr:nvSpPr>
      <xdr:spPr>
        <a:xfrm>
          <a:off x="2844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17992</xdr:rowOff>
    </xdr:from>
    <xdr:to>
      <xdr:col>3</xdr:col>
      <xdr:colOff>330200</xdr:colOff>
      <xdr:row>36</xdr:row>
      <xdr:rowOff>119592</xdr:rowOff>
    </xdr:to>
    <xdr:sp macro="" textlink="">
      <xdr:nvSpPr>
        <xdr:cNvPr id="93" name="円/楕円 92"/>
        <xdr:cNvSpPr/>
      </xdr:nvSpPr>
      <xdr:spPr>
        <a:xfrm>
          <a:off x="2286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129769</xdr:rowOff>
    </xdr:from>
    <xdr:ext cx="762000" cy="259045"/>
    <xdr:sp macro="" textlink="">
      <xdr:nvSpPr>
        <xdr:cNvPr id="94" name="テキスト ボックス 93"/>
        <xdr:cNvSpPr txBox="1"/>
      </xdr:nvSpPr>
      <xdr:spPr>
        <a:xfrm>
          <a:off x="1955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169333</xdr:rowOff>
    </xdr:from>
    <xdr:to>
      <xdr:col>2</xdr:col>
      <xdr:colOff>127000</xdr:colOff>
      <xdr:row>36</xdr:row>
      <xdr:rowOff>99483</xdr:rowOff>
    </xdr:to>
    <xdr:sp macro="" textlink="">
      <xdr:nvSpPr>
        <xdr:cNvPr id="95" name="円/楕円 94"/>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109660</xdr:rowOff>
    </xdr:from>
    <xdr:ext cx="762000" cy="259045"/>
    <xdr:sp macro="" textlink="">
      <xdr:nvSpPr>
        <xdr:cNvPr id="96" name="テキスト ボックス 95"/>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類似団体との比較では、２．４ポイント下回る８８．１％であるが、昨年度との比較では、１ポイント増加している。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主な要因としては、昨年度と同様に人件費、公債費等は減少したが、障がい福祉に係る扶助費や草加八潮消防組合への負担金等の補助費等が増加したことによる。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平成２８年度から平成３２年度までを取組期間とする「第５次八潮市行政改革大綱」や「八潮市定員管理計画」に基づき、職員の削減や行政改革に鋭意取り組みながら、経常的経費を抑制し、財政の硬直化が進まない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62</xdr:row>
      <xdr:rowOff>12277</xdr:rowOff>
    </xdr:to>
    <xdr:cxnSp macro="">
      <xdr:nvCxnSpPr>
        <xdr:cNvPr id="131" name="直線コネクタ 130"/>
        <xdr:cNvCxnSpPr/>
      </xdr:nvCxnSpPr>
      <xdr:spPr>
        <a:xfrm>
          <a:off x="4114800" y="1056174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103294</xdr:rowOff>
    </xdr:from>
    <xdr:to>
      <xdr:col>6</xdr:col>
      <xdr:colOff>0</xdr:colOff>
      <xdr:row>62</xdr:row>
      <xdr:rowOff>149013</xdr:rowOff>
    </xdr:to>
    <xdr:cxnSp macro="">
      <xdr:nvCxnSpPr>
        <xdr:cNvPr id="134" name="直線コネクタ 133"/>
        <xdr:cNvCxnSpPr/>
      </xdr:nvCxnSpPr>
      <xdr:spPr>
        <a:xfrm flipV="1">
          <a:off x="3225800" y="1056174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149013</xdr:rowOff>
    </xdr:to>
    <xdr:cxnSp macro="">
      <xdr:nvCxnSpPr>
        <xdr:cNvPr id="137" name="直線コネクタ 136"/>
        <xdr:cNvCxnSpPr/>
      </xdr:nvCxnSpPr>
      <xdr:spPr>
        <a:xfrm>
          <a:off x="2336800" y="1067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36406</xdr:rowOff>
    </xdr:from>
    <xdr:to>
      <xdr:col>3</xdr:col>
      <xdr:colOff>279400</xdr:colOff>
      <xdr:row>62</xdr:row>
      <xdr:rowOff>44450</xdr:rowOff>
    </xdr:to>
    <xdr:cxnSp macro="">
      <xdr:nvCxnSpPr>
        <xdr:cNvPr id="140" name="直線コネクタ 139"/>
        <xdr:cNvCxnSpPr/>
      </xdr:nvCxnSpPr>
      <xdr:spPr>
        <a:xfrm>
          <a:off x="1447800" y="1066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132927</xdr:rowOff>
    </xdr:from>
    <xdr:to>
      <xdr:col>7</xdr:col>
      <xdr:colOff>203200</xdr:colOff>
      <xdr:row>62</xdr:row>
      <xdr:rowOff>63077</xdr:rowOff>
    </xdr:to>
    <xdr:sp macro="" textlink="">
      <xdr:nvSpPr>
        <xdr:cNvPr id="150" name="円/楕円 149"/>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149454</xdr:rowOff>
    </xdr:from>
    <xdr:ext cx="762000" cy="259045"/>
    <xdr:sp macro="" textlink="">
      <xdr:nvSpPr>
        <xdr:cNvPr id="151"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52" name="円/楕円 151"/>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53" name="テキスト ボックス 152"/>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98213</xdr:rowOff>
    </xdr:from>
    <xdr:to>
      <xdr:col>4</xdr:col>
      <xdr:colOff>533400</xdr:colOff>
      <xdr:row>63</xdr:row>
      <xdr:rowOff>28363</xdr:rowOff>
    </xdr:to>
    <xdr:sp macro="" textlink="">
      <xdr:nvSpPr>
        <xdr:cNvPr id="154" name="円/楕円 153"/>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55" name="テキスト ボックス 154"/>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6" name="円/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58" name="円/楕円 157"/>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59" name="テキスト ボックス 158"/>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類似団体平均を３１，３３８円下回っており、昨年度との比較においても７，９４７円減少した。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これは、物件費については排水機場の修繕や給食に係る委託料等において増加の要因があったものの、人件費については、一般職給において３３０百万円の減少等があったことによる。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物件費については、法令等に基づき競争入札に付すべきものは、競争入札の方法により契約者を決定するなど、競争性を働かせながら経費の削減に努める。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162489</xdr:rowOff>
    </xdr:from>
    <xdr:to>
      <xdr:col>7</xdr:col>
      <xdr:colOff>152400</xdr:colOff>
      <xdr:row>83</xdr:row>
      <xdr:rowOff>54959</xdr:rowOff>
    </xdr:to>
    <xdr:cxnSp macro="">
      <xdr:nvCxnSpPr>
        <xdr:cNvPr id="194" name="直線コネクタ 193"/>
        <xdr:cNvCxnSpPr/>
      </xdr:nvCxnSpPr>
      <xdr:spPr>
        <a:xfrm flipV="1">
          <a:off x="4114800" y="14221389"/>
          <a:ext cx="838200" cy="6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30741</xdr:rowOff>
    </xdr:from>
    <xdr:to>
      <xdr:col>6</xdr:col>
      <xdr:colOff>0</xdr:colOff>
      <xdr:row>83</xdr:row>
      <xdr:rowOff>54959</xdr:rowOff>
    </xdr:to>
    <xdr:cxnSp macro="">
      <xdr:nvCxnSpPr>
        <xdr:cNvPr id="197" name="直線コネクタ 196"/>
        <xdr:cNvCxnSpPr/>
      </xdr:nvCxnSpPr>
      <xdr:spPr>
        <a:xfrm>
          <a:off x="3225800" y="14261091"/>
          <a:ext cx="8890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5952</xdr:rowOff>
    </xdr:from>
    <xdr:to>
      <xdr:col>4</xdr:col>
      <xdr:colOff>482600</xdr:colOff>
      <xdr:row>83</xdr:row>
      <xdr:rowOff>30741</xdr:rowOff>
    </xdr:to>
    <xdr:cxnSp macro="">
      <xdr:nvCxnSpPr>
        <xdr:cNvPr id="200" name="直線コネクタ 199"/>
        <xdr:cNvCxnSpPr/>
      </xdr:nvCxnSpPr>
      <xdr:spPr>
        <a:xfrm>
          <a:off x="2336800" y="14236302"/>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5952</xdr:rowOff>
    </xdr:from>
    <xdr:to>
      <xdr:col>3</xdr:col>
      <xdr:colOff>279400</xdr:colOff>
      <xdr:row>83</xdr:row>
      <xdr:rowOff>13906</xdr:rowOff>
    </xdr:to>
    <xdr:cxnSp macro="">
      <xdr:nvCxnSpPr>
        <xdr:cNvPr id="203" name="直線コネクタ 202"/>
        <xdr:cNvCxnSpPr/>
      </xdr:nvCxnSpPr>
      <xdr:spPr>
        <a:xfrm flipV="1">
          <a:off x="1447800" y="14236302"/>
          <a:ext cx="8890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111689</xdr:rowOff>
    </xdr:from>
    <xdr:to>
      <xdr:col>7</xdr:col>
      <xdr:colOff>203200</xdr:colOff>
      <xdr:row>83</xdr:row>
      <xdr:rowOff>41839</xdr:rowOff>
    </xdr:to>
    <xdr:sp macro="" textlink="">
      <xdr:nvSpPr>
        <xdr:cNvPr id="213" name="円/楕円 212"/>
        <xdr:cNvSpPr/>
      </xdr:nvSpPr>
      <xdr:spPr>
        <a:xfrm>
          <a:off x="4902200" y="141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128216</xdr:rowOff>
    </xdr:from>
    <xdr:ext cx="762000" cy="259045"/>
    <xdr:sp macro="" textlink="">
      <xdr:nvSpPr>
        <xdr:cNvPr id="214" name="人件費・物件費等の状況該当値テキスト"/>
        <xdr:cNvSpPr txBox="1"/>
      </xdr:nvSpPr>
      <xdr:spPr>
        <a:xfrm>
          <a:off x="5041900" y="1401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102,307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4159</xdr:rowOff>
    </xdr:from>
    <xdr:to>
      <xdr:col>6</xdr:col>
      <xdr:colOff>50800</xdr:colOff>
      <xdr:row>83</xdr:row>
      <xdr:rowOff>105759</xdr:rowOff>
    </xdr:to>
    <xdr:sp macro="" textlink="">
      <xdr:nvSpPr>
        <xdr:cNvPr id="215" name="円/楕円 214"/>
        <xdr:cNvSpPr/>
      </xdr:nvSpPr>
      <xdr:spPr>
        <a:xfrm>
          <a:off x="4064000" y="14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115936</xdr:rowOff>
    </xdr:from>
    <xdr:ext cx="736600" cy="259045"/>
    <xdr:sp macro="" textlink="">
      <xdr:nvSpPr>
        <xdr:cNvPr id="216" name="テキスト ボックス 215"/>
        <xdr:cNvSpPr txBox="1"/>
      </xdr:nvSpPr>
      <xdr:spPr>
        <a:xfrm>
          <a:off x="3733800" y="14003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151391</xdr:rowOff>
    </xdr:from>
    <xdr:to>
      <xdr:col>4</xdr:col>
      <xdr:colOff>533400</xdr:colOff>
      <xdr:row>83</xdr:row>
      <xdr:rowOff>81541</xdr:rowOff>
    </xdr:to>
    <xdr:sp macro="" textlink="">
      <xdr:nvSpPr>
        <xdr:cNvPr id="217" name="円/楕円 216"/>
        <xdr:cNvSpPr/>
      </xdr:nvSpPr>
      <xdr:spPr>
        <a:xfrm>
          <a:off x="3175000" y="1421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91718</xdr:rowOff>
    </xdr:from>
    <xdr:ext cx="762000" cy="259045"/>
    <xdr:sp macro="" textlink="">
      <xdr:nvSpPr>
        <xdr:cNvPr id="218" name="テキスト ボックス 217"/>
        <xdr:cNvSpPr txBox="1"/>
      </xdr:nvSpPr>
      <xdr:spPr>
        <a:xfrm>
          <a:off x="2844800" y="139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126602</xdr:rowOff>
    </xdr:from>
    <xdr:to>
      <xdr:col>3</xdr:col>
      <xdr:colOff>330200</xdr:colOff>
      <xdr:row>83</xdr:row>
      <xdr:rowOff>56752</xdr:rowOff>
    </xdr:to>
    <xdr:sp macro="" textlink="">
      <xdr:nvSpPr>
        <xdr:cNvPr id="219" name="円/楕円 218"/>
        <xdr:cNvSpPr/>
      </xdr:nvSpPr>
      <xdr:spPr>
        <a:xfrm>
          <a:off x="2286000" y="141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66929</xdr:rowOff>
    </xdr:from>
    <xdr:ext cx="762000" cy="259045"/>
    <xdr:sp macro="" textlink="">
      <xdr:nvSpPr>
        <xdr:cNvPr id="220" name="テキスト ボックス 219"/>
        <xdr:cNvSpPr txBox="1"/>
      </xdr:nvSpPr>
      <xdr:spPr>
        <a:xfrm>
          <a:off x="1955800" y="13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104,161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134556</xdr:rowOff>
    </xdr:from>
    <xdr:to>
      <xdr:col>2</xdr:col>
      <xdr:colOff>127000</xdr:colOff>
      <xdr:row>83</xdr:row>
      <xdr:rowOff>64706</xdr:rowOff>
    </xdr:to>
    <xdr:sp macro="" textlink="">
      <xdr:nvSpPr>
        <xdr:cNvPr id="221" name="円/楕円 220"/>
        <xdr:cNvSpPr/>
      </xdr:nvSpPr>
      <xdr:spPr>
        <a:xfrm>
          <a:off x="1397000" y="1419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74883</xdr:rowOff>
    </xdr:from>
    <xdr:ext cx="762000" cy="259045"/>
    <xdr:sp macro="" textlink="">
      <xdr:nvSpPr>
        <xdr:cNvPr id="222" name="テキスト ボックス 221"/>
        <xdr:cNvSpPr txBox="1"/>
      </xdr:nvSpPr>
      <xdr:spPr>
        <a:xfrm>
          <a:off x="1066800" y="1396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ラスパイレス指数は、１０３．１となっており、類似団体と比較して５ポイント上回っている。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主な要因としては、年齢による職員構成の偏在によることなどが挙げられる。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今後においては、近隣市や類似団体などの状況を参考に給与水準の適正化を図る。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109643</xdr:rowOff>
    </xdr:to>
    <xdr:cxnSp macro="">
      <xdr:nvCxnSpPr>
        <xdr:cNvPr id="256" name="直線コネクタ 255"/>
        <xdr:cNvCxnSpPr/>
      </xdr:nvCxnSpPr>
      <xdr:spPr>
        <a:xfrm>
          <a:off x="16179800" y="1475782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86</xdr:row>
      <xdr:rowOff>13123</xdr:rowOff>
    </xdr:to>
    <xdr:cxnSp macro="">
      <xdr:nvCxnSpPr>
        <xdr:cNvPr id="259" name="直線コネクタ 258"/>
        <xdr:cNvCxnSpPr/>
      </xdr:nvCxnSpPr>
      <xdr:spPr>
        <a:xfrm>
          <a:off x="15290800" y="1470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86</xdr:row>
      <xdr:rowOff>45296</xdr:rowOff>
    </xdr:to>
    <xdr:cxnSp macro="">
      <xdr:nvCxnSpPr>
        <xdr:cNvPr id="262" name="直線コネクタ 261"/>
        <xdr:cNvCxnSpPr/>
      </xdr:nvCxnSpPr>
      <xdr:spPr>
        <a:xfrm flipV="1">
          <a:off x="14401800" y="1470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90</xdr:row>
      <xdr:rowOff>19050</xdr:rowOff>
    </xdr:to>
    <xdr:cxnSp macro="">
      <xdr:nvCxnSpPr>
        <xdr:cNvPr id="265" name="直線コネクタ 264"/>
        <xdr:cNvCxnSpPr/>
      </xdr:nvCxnSpPr>
      <xdr:spPr>
        <a:xfrm flipV="1">
          <a:off x="13512800" y="1478999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5" name="円/楕円 274"/>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126170</xdr:rowOff>
    </xdr:from>
    <xdr:ext cx="762000" cy="259045"/>
    <xdr:sp macro="" textlink="">
      <xdr:nvSpPr>
        <xdr:cNvPr id="276" name="給与水準   （国との比較）該当値テキスト"/>
        <xdr:cNvSpPr txBox="1"/>
      </xdr:nvSpPr>
      <xdr:spPr>
        <a:xfrm>
          <a:off x="17106900" y="146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7" name="円/楕円 276"/>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8" name="テキスト ボックス 277"/>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9" name="円/楕円 278"/>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80" name="テキスト ボックス 279"/>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81" name="円/楕円 280"/>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80873</xdr:rowOff>
    </xdr:from>
    <xdr:ext cx="762000" cy="259045"/>
    <xdr:sp macro="" textlink="">
      <xdr:nvSpPr>
        <xdr:cNvPr id="282" name="テキスト ボックス 281"/>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3" name="円/楕円 282"/>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4" name="テキスト ボックス 283"/>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昨年度の５．６１人と比較して、今年度は５．６４人と同等の数値となっており、類似団体の比較では２．５７人下回っている。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今後も、平成２８年度から平成３２年度までを取組期間とする「八潮市定員管理計画」に基づき職員数の抑制を図っていく。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117566</xdr:rowOff>
    </xdr:from>
    <xdr:to>
      <xdr:col>24</xdr:col>
      <xdr:colOff>558800</xdr:colOff>
      <xdr:row>59</xdr:row>
      <xdr:rowOff>121013</xdr:rowOff>
    </xdr:to>
    <xdr:cxnSp macro="">
      <xdr:nvCxnSpPr>
        <xdr:cNvPr id="321" name="直線コネクタ 320"/>
        <xdr:cNvCxnSpPr/>
      </xdr:nvCxnSpPr>
      <xdr:spPr>
        <a:xfrm>
          <a:off x="16179800" y="1023311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117566</xdr:rowOff>
    </xdr:from>
    <xdr:to>
      <xdr:col>23</xdr:col>
      <xdr:colOff>406400</xdr:colOff>
      <xdr:row>60</xdr:row>
      <xdr:rowOff>64467</xdr:rowOff>
    </xdr:to>
    <xdr:cxnSp macro="">
      <xdr:nvCxnSpPr>
        <xdr:cNvPr id="324" name="直線コネクタ 323"/>
        <xdr:cNvCxnSpPr/>
      </xdr:nvCxnSpPr>
      <xdr:spPr>
        <a:xfrm flipV="1">
          <a:off x="15290800" y="10233116"/>
          <a:ext cx="889000" cy="1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64467</xdr:rowOff>
    </xdr:from>
    <xdr:to>
      <xdr:col>22</xdr:col>
      <xdr:colOff>203200</xdr:colOff>
      <xdr:row>60</xdr:row>
      <xdr:rowOff>65617</xdr:rowOff>
    </xdr:to>
    <xdr:cxnSp macro="">
      <xdr:nvCxnSpPr>
        <xdr:cNvPr id="327" name="直線コネクタ 326"/>
        <xdr:cNvCxnSpPr/>
      </xdr:nvCxnSpPr>
      <xdr:spPr>
        <a:xfrm flipV="1">
          <a:off x="14401800" y="10351467"/>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29" name="テキスト ボックス 328"/>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65617</xdr:rowOff>
    </xdr:from>
    <xdr:to>
      <xdr:col>21</xdr:col>
      <xdr:colOff>0</xdr:colOff>
      <xdr:row>60</xdr:row>
      <xdr:rowOff>79405</xdr:rowOff>
    </xdr:to>
    <xdr:cxnSp macro="">
      <xdr:nvCxnSpPr>
        <xdr:cNvPr id="330" name="直線コネクタ 329"/>
        <xdr:cNvCxnSpPr/>
      </xdr:nvCxnSpPr>
      <xdr:spPr>
        <a:xfrm flipV="1">
          <a:off x="13512800" y="1035261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2" name="テキスト ボックス 331"/>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4" name="テキスト ボックス 333"/>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70213</xdr:rowOff>
    </xdr:from>
    <xdr:to>
      <xdr:col>24</xdr:col>
      <xdr:colOff>609600</xdr:colOff>
      <xdr:row>60</xdr:row>
      <xdr:rowOff>363</xdr:rowOff>
    </xdr:to>
    <xdr:sp macro="" textlink="">
      <xdr:nvSpPr>
        <xdr:cNvPr id="340" name="円/楕円 339"/>
        <xdr:cNvSpPr/>
      </xdr:nvSpPr>
      <xdr:spPr>
        <a:xfrm>
          <a:off x="16967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162940</xdr:rowOff>
    </xdr:from>
    <xdr:ext cx="762000" cy="259045"/>
    <xdr:sp macro="" textlink="">
      <xdr:nvSpPr>
        <xdr:cNvPr id="341" name="定員管理の状況該当値テキスト"/>
        <xdr:cNvSpPr txBox="1"/>
      </xdr:nvSpPr>
      <xdr:spPr>
        <a:xfrm>
          <a:off x="17106900" y="1010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66766</xdr:rowOff>
    </xdr:from>
    <xdr:to>
      <xdr:col>23</xdr:col>
      <xdr:colOff>457200</xdr:colOff>
      <xdr:row>59</xdr:row>
      <xdr:rowOff>168366</xdr:rowOff>
    </xdr:to>
    <xdr:sp macro="" textlink="">
      <xdr:nvSpPr>
        <xdr:cNvPr id="342" name="円/楕円 341"/>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7093</xdr:rowOff>
    </xdr:from>
    <xdr:ext cx="736600" cy="259045"/>
    <xdr:sp macro="" textlink="">
      <xdr:nvSpPr>
        <xdr:cNvPr id="343" name="テキスト ボックス 342"/>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13667</xdr:rowOff>
    </xdr:from>
    <xdr:to>
      <xdr:col>22</xdr:col>
      <xdr:colOff>254000</xdr:colOff>
      <xdr:row>60</xdr:row>
      <xdr:rowOff>115267</xdr:rowOff>
    </xdr:to>
    <xdr:sp macro="" textlink="">
      <xdr:nvSpPr>
        <xdr:cNvPr id="344" name="円/楕円 343"/>
        <xdr:cNvSpPr/>
      </xdr:nvSpPr>
      <xdr:spPr>
        <a:xfrm>
          <a:off x="15240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125444</xdr:rowOff>
    </xdr:from>
    <xdr:ext cx="762000" cy="259045"/>
    <xdr:sp macro="" textlink="">
      <xdr:nvSpPr>
        <xdr:cNvPr id="345" name="テキスト ボックス 344"/>
        <xdr:cNvSpPr txBox="1"/>
      </xdr:nvSpPr>
      <xdr:spPr>
        <a:xfrm>
          <a:off x="14909800" y="100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14817</xdr:rowOff>
    </xdr:from>
    <xdr:to>
      <xdr:col>21</xdr:col>
      <xdr:colOff>50800</xdr:colOff>
      <xdr:row>60</xdr:row>
      <xdr:rowOff>116417</xdr:rowOff>
    </xdr:to>
    <xdr:sp macro="" textlink="">
      <xdr:nvSpPr>
        <xdr:cNvPr id="346" name="円/楕円 345"/>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126594</xdr:rowOff>
    </xdr:from>
    <xdr:ext cx="762000" cy="259045"/>
    <xdr:sp macro="" textlink="">
      <xdr:nvSpPr>
        <xdr:cNvPr id="347" name="テキスト ボックス 346"/>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28605</xdr:rowOff>
    </xdr:from>
    <xdr:to>
      <xdr:col>19</xdr:col>
      <xdr:colOff>533400</xdr:colOff>
      <xdr:row>60</xdr:row>
      <xdr:rowOff>130205</xdr:rowOff>
    </xdr:to>
    <xdr:sp macro="" textlink="">
      <xdr:nvSpPr>
        <xdr:cNvPr id="348" name="円/楕円 347"/>
        <xdr:cNvSpPr/>
      </xdr:nvSpPr>
      <xdr:spPr>
        <a:xfrm>
          <a:off x="13462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140382</xdr:rowOff>
    </xdr:from>
    <xdr:ext cx="762000" cy="259045"/>
    <xdr:sp macro="" textlink="">
      <xdr:nvSpPr>
        <xdr:cNvPr id="349" name="テキスト ボックス 348"/>
        <xdr:cNvSpPr txBox="1"/>
      </xdr:nvSpPr>
      <xdr:spPr>
        <a:xfrm>
          <a:off x="13131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実質公債費比率は８．３％となっており、昨年度と比較し１．３ポイント減少し、類似団体と同等の比率となった。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改善の主な要因としては、公営企業債の償還に充てた繰入金が前年度と比較し９７百万円減少したこと、公債費充当一般財源が５５百万減少したこと等が挙げられ、単年度数値では、前年度８．２８５％から７．０３５％と１．２５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今後も、毎年度の地方債発行額は、その年度の元金償還金を超えないようにするなど、地方債残高の抑制を図り、財政の健全化に努めていく。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158242</xdr:rowOff>
    </xdr:to>
    <xdr:cxnSp macro="">
      <xdr:nvCxnSpPr>
        <xdr:cNvPr id="381" name="直線コネクタ 380"/>
        <xdr:cNvCxnSpPr/>
      </xdr:nvCxnSpPr>
      <xdr:spPr>
        <a:xfrm flipV="1">
          <a:off x="16179800" y="706221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83312</xdr:rowOff>
    </xdr:to>
    <xdr:cxnSp macro="">
      <xdr:nvCxnSpPr>
        <xdr:cNvPr id="384" name="直線コネクタ 383"/>
        <xdr:cNvCxnSpPr/>
      </xdr:nvCxnSpPr>
      <xdr:spPr>
        <a:xfrm flipV="1">
          <a:off x="15290800" y="71876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131572</xdr:rowOff>
    </xdr:to>
    <xdr:cxnSp macro="">
      <xdr:nvCxnSpPr>
        <xdr:cNvPr id="387" name="直線コネクタ 386"/>
        <xdr:cNvCxnSpPr/>
      </xdr:nvCxnSpPr>
      <xdr:spPr>
        <a:xfrm flipV="1">
          <a:off x="14401800" y="72842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89" name="テキスト ボックス 38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42</xdr:row>
      <xdr:rowOff>170180</xdr:rowOff>
    </xdr:to>
    <xdr:cxnSp macro="">
      <xdr:nvCxnSpPr>
        <xdr:cNvPr id="390" name="直線コネクタ 389"/>
        <xdr:cNvCxnSpPr/>
      </xdr:nvCxnSpPr>
      <xdr:spPr>
        <a:xfrm flipV="1">
          <a:off x="13512800" y="73324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2" name="テキスト ボックス 39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4" name="テキスト ボックス 393"/>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400" name="円/楕円 399"/>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125493</xdr:rowOff>
    </xdr:from>
    <xdr:ext cx="762000" cy="259045"/>
    <xdr:sp macro="" textlink="">
      <xdr:nvSpPr>
        <xdr:cNvPr id="401"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402" name="円/楕円 401"/>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403" name="テキスト ボックス 402"/>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4" name="円/楕円 403"/>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405" name="テキスト ボックス 404"/>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6" name="円/楕円 405"/>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7" name="テキスト ボックス 406"/>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8" name="円/楕円 407"/>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9" name="テキスト ボックス 408"/>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昨年度との比較では、２６．７ポイント減少し、改善傾向にはあるが、類似団体平均を３１．３％上回っている。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改善の主な要因としては、平成２８年度に発行した市債の借入額が前年度と比較し１，３４２百万円減少したことや、債務負担行為に基づく支出予定額が減少したことが挙げられる。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今後も、毎年度の地方債発行額は、その年度の元金償還金を超えないようにするなど、地方債の残高の抑制を図り、財政の健全化に努めていく。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140631</xdr:rowOff>
    </xdr:from>
    <xdr:to>
      <xdr:col>24</xdr:col>
      <xdr:colOff>558800</xdr:colOff>
      <xdr:row>18</xdr:row>
      <xdr:rowOff>12488</xdr:rowOff>
    </xdr:to>
    <xdr:cxnSp macro="">
      <xdr:nvCxnSpPr>
        <xdr:cNvPr id="443" name="直線コネクタ 442"/>
        <xdr:cNvCxnSpPr/>
      </xdr:nvCxnSpPr>
      <xdr:spPr>
        <a:xfrm flipV="1">
          <a:off x="16179800" y="2883831"/>
          <a:ext cx="8382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4"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12488</xdr:rowOff>
    </xdr:from>
    <xdr:to>
      <xdr:col>23</xdr:col>
      <xdr:colOff>406400</xdr:colOff>
      <xdr:row>19</xdr:row>
      <xdr:rowOff>21209</xdr:rowOff>
    </xdr:to>
    <xdr:cxnSp macro="">
      <xdr:nvCxnSpPr>
        <xdr:cNvPr id="446" name="直線コネクタ 445"/>
        <xdr:cNvCxnSpPr/>
      </xdr:nvCxnSpPr>
      <xdr:spPr>
        <a:xfrm flipV="1">
          <a:off x="15290800" y="3098588"/>
          <a:ext cx="889000" cy="1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21209</xdr:rowOff>
    </xdr:from>
    <xdr:to>
      <xdr:col>22</xdr:col>
      <xdr:colOff>203200</xdr:colOff>
      <xdr:row>19</xdr:row>
      <xdr:rowOff>128990</xdr:rowOff>
    </xdr:to>
    <xdr:cxnSp macro="">
      <xdr:nvCxnSpPr>
        <xdr:cNvPr id="449" name="直線コネクタ 448"/>
        <xdr:cNvCxnSpPr/>
      </xdr:nvCxnSpPr>
      <xdr:spPr>
        <a:xfrm flipV="1">
          <a:off x="14401800" y="3278759"/>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1" name="テキスト ボックス 450"/>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128990</xdr:rowOff>
    </xdr:from>
    <xdr:to>
      <xdr:col>21</xdr:col>
      <xdr:colOff>0</xdr:colOff>
      <xdr:row>19</xdr:row>
      <xdr:rowOff>153924</xdr:rowOff>
    </xdr:to>
    <xdr:cxnSp macro="">
      <xdr:nvCxnSpPr>
        <xdr:cNvPr id="452" name="直線コネクタ 451"/>
        <xdr:cNvCxnSpPr/>
      </xdr:nvCxnSpPr>
      <xdr:spPr>
        <a:xfrm flipV="1">
          <a:off x="13512800" y="3386540"/>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4" name="テキスト ボックス 45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6" name="テキスト ボックス 45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89831</xdr:rowOff>
    </xdr:from>
    <xdr:to>
      <xdr:col>24</xdr:col>
      <xdr:colOff>609600</xdr:colOff>
      <xdr:row>17</xdr:row>
      <xdr:rowOff>19981</xdr:rowOff>
    </xdr:to>
    <xdr:sp macro="" textlink="">
      <xdr:nvSpPr>
        <xdr:cNvPr id="462" name="円/楕円 461"/>
        <xdr:cNvSpPr/>
      </xdr:nvSpPr>
      <xdr:spPr>
        <a:xfrm>
          <a:off x="16967200" y="2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61908</xdr:rowOff>
    </xdr:from>
    <xdr:ext cx="762000" cy="259045"/>
    <xdr:sp macro="" textlink="">
      <xdr:nvSpPr>
        <xdr:cNvPr id="463" name="将来負担の状況該当値テキスト"/>
        <xdr:cNvSpPr txBox="1"/>
      </xdr:nvSpPr>
      <xdr:spPr>
        <a:xfrm>
          <a:off x="17106900" y="280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133138</xdr:rowOff>
    </xdr:from>
    <xdr:to>
      <xdr:col>23</xdr:col>
      <xdr:colOff>457200</xdr:colOff>
      <xdr:row>18</xdr:row>
      <xdr:rowOff>63288</xdr:rowOff>
    </xdr:to>
    <xdr:sp macro="" textlink="">
      <xdr:nvSpPr>
        <xdr:cNvPr id="464" name="円/楕円 463"/>
        <xdr:cNvSpPr/>
      </xdr:nvSpPr>
      <xdr:spPr>
        <a:xfrm>
          <a:off x="16129000" y="3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48065</xdr:rowOff>
    </xdr:from>
    <xdr:ext cx="736600" cy="259045"/>
    <xdr:sp macro="" textlink="">
      <xdr:nvSpPr>
        <xdr:cNvPr id="465" name="テキスト ボックス 464"/>
        <xdr:cNvSpPr txBox="1"/>
      </xdr:nvSpPr>
      <xdr:spPr>
        <a:xfrm>
          <a:off x="15798800" y="313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141859</xdr:rowOff>
    </xdr:from>
    <xdr:to>
      <xdr:col>22</xdr:col>
      <xdr:colOff>254000</xdr:colOff>
      <xdr:row>19</xdr:row>
      <xdr:rowOff>72009</xdr:rowOff>
    </xdr:to>
    <xdr:sp macro="" textlink="">
      <xdr:nvSpPr>
        <xdr:cNvPr id="466" name="円/楕円 465"/>
        <xdr:cNvSpPr/>
      </xdr:nvSpPr>
      <xdr:spPr>
        <a:xfrm>
          <a:off x="15240000" y="32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56786</xdr:rowOff>
    </xdr:from>
    <xdr:ext cx="762000" cy="259045"/>
    <xdr:sp macro="" textlink="">
      <xdr:nvSpPr>
        <xdr:cNvPr id="467" name="テキスト ボックス 466"/>
        <xdr:cNvSpPr txBox="1"/>
      </xdr:nvSpPr>
      <xdr:spPr>
        <a:xfrm>
          <a:off x="14909800" y="331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78190</xdr:rowOff>
    </xdr:from>
    <xdr:to>
      <xdr:col>21</xdr:col>
      <xdr:colOff>50800</xdr:colOff>
      <xdr:row>20</xdr:row>
      <xdr:rowOff>8340</xdr:rowOff>
    </xdr:to>
    <xdr:sp macro="" textlink="">
      <xdr:nvSpPr>
        <xdr:cNvPr id="468" name="円/楕円 467"/>
        <xdr:cNvSpPr/>
      </xdr:nvSpPr>
      <xdr:spPr>
        <a:xfrm>
          <a:off x="14351000" y="33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164567</xdr:rowOff>
    </xdr:from>
    <xdr:ext cx="762000" cy="259045"/>
    <xdr:sp macro="" textlink="">
      <xdr:nvSpPr>
        <xdr:cNvPr id="469" name="テキスト ボックス 468"/>
        <xdr:cNvSpPr txBox="1"/>
      </xdr:nvSpPr>
      <xdr:spPr>
        <a:xfrm>
          <a:off x="14020800" y="342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103124</xdr:rowOff>
    </xdr:from>
    <xdr:to>
      <xdr:col>19</xdr:col>
      <xdr:colOff>533400</xdr:colOff>
      <xdr:row>20</xdr:row>
      <xdr:rowOff>33274</xdr:rowOff>
    </xdr:to>
    <xdr:sp macro="" textlink="">
      <xdr:nvSpPr>
        <xdr:cNvPr id="470" name="円/楕円 469"/>
        <xdr:cNvSpPr/>
      </xdr:nvSpPr>
      <xdr:spPr>
        <a:xfrm>
          <a:off x="13462000" y="33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18051</xdr:rowOff>
    </xdr:from>
    <xdr:ext cx="762000" cy="259045"/>
    <xdr:sp macro="" textlink="">
      <xdr:nvSpPr>
        <xdr:cNvPr id="471" name="テキスト ボックス 470"/>
        <xdr:cNvSpPr txBox="1"/>
      </xdr:nvSpPr>
      <xdr:spPr>
        <a:xfrm>
          <a:off x="13131800" y="344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埼玉県八潮市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87,109
84,236
18.02
30,096,247
28,338,374
1,752,190
16,516,607
25,128,449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人件費は２１．３％となっており、類似団体平均を２ポイント下回り、昨年度との比較においても、４．４ポイント減少しており、改善傾向にある。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主な要因としては、一般職給や退職手当組合負担金の減少等が挙げられる。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今後においても、平成２８年度から平成３２年度までを取組期間とする「八潮市定員管理計画」に基づき、職員数の抑制を図り、人件費の抑制に努める。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37</xdr:row>
      <xdr:rowOff>123190</xdr:rowOff>
    </xdr:to>
    <xdr:cxnSp macro="">
      <xdr:nvCxnSpPr>
        <xdr:cNvPr id="66" name="直線コネクタ 65"/>
        <xdr:cNvCxnSpPr/>
      </xdr:nvCxnSpPr>
      <xdr:spPr>
        <a:xfrm flipV="1">
          <a:off x="3987800" y="613156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20320</xdr:rowOff>
    </xdr:to>
    <xdr:cxnSp macro="">
      <xdr:nvCxnSpPr>
        <xdr:cNvPr id="69" name="直線コネクタ 68"/>
        <xdr:cNvCxnSpPr/>
      </xdr:nvCxnSpPr>
      <xdr:spPr>
        <a:xfrm flipV="1">
          <a:off x="3098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58420</xdr:rowOff>
    </xdr:to>
    <xdr:cxnSp macro="">
      <xdr:nvCxnSpPr>
        <xdr:cNvPr id="72" name="直線コネクタ 71"/>
        <xdr:cNvCxnSpPr/>
      </xdr:nvCxnSpPr>
      <xdr:spPr>
        <a:xfrm flipV="1">
          <a:off x="2209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149860</xdr:rowOff>
    </xdr:to>
    <xdr:cxnSp macro="">
      <xdr:nvCxnSpPr>
        <xdr:cNvPr id="75" name="直線コネクタ 74"/>
        <xdr:cNvCxnSpPr/>
      </xdr:nvCxnSpPr>
      <xdr:spPr>
        <a:xfrm flipV="1">
          <a:off x="1320800" y="657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9" name="円/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91" name="円/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3" name="円/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物件費は１８．８％となっており、類似団体を４．９ポイント上回っており、昨年度との比較でも０．４ポイント増加した。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主な要因としては、排水機場施設修繕料、小学校給食加工・食材料委託料等の増加が挙げられる。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今後も、物件費の６７％を占める委託料について、法令等に基づき競争入札に付すべきものは、競争入札の方法により契約者を決定するなど、競争性を働かせながら経費の削減に努めていく。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128633</xdr:rowOff>
    </xdr:from>
    <xdr:to>
      <xdr:col>24</xdr:col>
      <xdr:colOff>31750</xdr:colOff>
      <xdr:row>17</xdr:row>
      <xdr:rowOff>154759</xdr:rowOff>
    </xdr:to>
    <xdr:cxnSp macro="">
      <xdr:nvCxnSpPr>
        <xdr:cNvPr id="129" name="直線コネクタ 128"/>
        <xdr:cNvCxnSpPr/>
      </xdr:nvCxnSpPr>
      <xdr:spPr>
        <a:xfrm>
          <a:off x="15671800" y="30432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82913</xdr:rowOff>
    </xdr:from>
    <xdr:to>
      <xdr:col>22</xdr:col>
      <xdr:colOff>565150</xdr:colOff>
      <xdr:row>17</xdr:row>
      <xdr:rowOff>128633</xdr:rowOff>
    </xdr:to>
    <xdr:cxnSp macro="">
      <xdr:nvCxnSpPr>
        <xdr:cNvPr id="132" name="直線コネクタ 131"/>
        <xdr:cNvCxnSpPr/>
      </xdr:nvCxnSpPr>
      <xdr:spPr>
        <a:xfrm>
          <a:off x="14782800" y="29975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43724</xdr:rowOff>
    </xdr:from>
    <xdr:to>
      <xdr:col>21</xdr:col>
      <xdr:colOff>361950</xdr:colOff>
      <xdr:row>17</xdr:row>
      <xdr:rowOff>82913</xdr:rowOff>
    </xdr:to>
    <xdr:cxnSp macro="">
      <xdr:nvCxnSpPr>
        <xdr:cNvPr id="135" name="直線コネクタ 134"/>
        <xdr:cNvCxnSpPr/>
      </xdr:nvCxnSpPr>
      <xdr:spPr>
        <a:xfrm>
          <a:off x="13893800" y="29583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169454</xdr:rowOff>
    </xdr:from>
    <xdr:to>
      <xdr:col>20</xdr:col>
      <xdr:colOff>158750</xdr:colOff>
      <xdr:row>17</xdr:row>
      <xdr:rowOff>43724</xdr:rowOff>
    </xdr:to>
    <xdr:cxnSp macro="">
      <xdr:nvCxnSpPr>
        <xdr:cNvPr id="138" name="直線コネクタ 137"/>
        <xdr:cNvCxnSpPr/>
      </xdr:nvCxnSpPr>
      <xdr:spPr>
        <a:xfrm>
          <a:off x="13004800" y="29126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103959</xdr:rowOff>
    </xdr:from>
    <xdr:to>
      <xdr:col>24</xdr:col>
      <xdr:colOff>82550</xdr:colOff>
      <xdr:row>18</xdr:row>
      <xdr:rowOff>34109</xdr:rowOff>
    </xdr:to>
    <xdr:sp macro="" textlink="">
      <xdr:nvSpPr>
        <xdr:cNvPr id="148" name="円/楕円 147"/>
        <xdr:cNvSpPr/>
      </xdr:nvSpPr>
      <xdr:spPr>
        <a:xfrm>
          <a:off x="164592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76036</xdr:rowOff>
    </xdr:from>
    <xdr:ext cx="762000" cy="259045"/>
    <xdr:sp macro="" textlink="">
      <xdr:nvSpPr>
        <xdr:cNvPr id="149" name="物件費該当値テキスト"/>
        <xdr:cNvSpPr txBox="1"/>
      </xdr:nvSpPr>
      <xdr:spPr>
        <a:xfrm>
          <a:off x="16598900" y="299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77833</xdr:rowOff>
    </xdr:from>
    <xdr:to>
      <xdr:col>22</xdr:col>
      <xdr:colOff>615950</xdr:colOff>
      <xdr:row>18</xdr:row>
      <xdr:rowOff>7983</xdr:rowOff>
    </xdr:to>
    <xdr:sp macro="" textlink="">
      <xdr:nvSpPr>
        <xdr:cNvPr id="150" name="円/楕円 149"/>
        <xdr:cNvSpPr/>
      </xdr:nvSpPr>
      <xdr:spPr>
        <a:xfrm>
          <a:off x="15621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164210</xdr:rowOff>
    </xdr:from>
    <xdr:ext cx="736600" cy="259045"/>
    <xdr:sp macro="" textlink="">
      <xdr:nvSpPr>
        <xdr:cNvPr id="151" name="テキスト ボックス 150"/>
        <xdr:cNvSpPr txBox="1"/>
      </xdr:nvSpPr>
      <xdr:spPr>
        <a:xfrm>
          <a:off x="15290800" y="307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32113</xdr:rowOff>
    </xdr:from>
    <xdr:to>
      <xdr:col>21</xdr:col>
      <xdr:colOff>412750</xdr:colOff>
      <xdr:row>17</xdr:row>
      <xdr:rowOff>133713</xdr:rowOff>
    </xdr:to>
    <xdr:sp macro="" textlink="">
      <xdr:nvSpPr>
        <xdr:cNvPr id="152" name="円/楕円 151"/>
        <xdr:cNvSpPr/>
      </xdr:nvSpPr>
      <xdr:spPr>
        <a:xfrm>
          <a:off x="14732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118490</xdr:rowOff>
    </xdr:from>
    <xdr:ext cx="762000" cy="259045"/>
    <xdr:sp macro="" textlink="">
      <xdr:nvSpPr>
        <xdr:cNvPr id="153" name="テキスト ボックス 152"/>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164374</xdr:rowOff>
    </xdr:from>
    <xdr:to>
      <xdr:col>20</xdr:col>
      <xdr:colOff>209550</xdr:colOff>
      <xdr:row>17</xdr:row>
      <xdr:rowOff>94524</xdr:rowOff>
    </xdr:to>
    <xdr:sp macro="" textlink="">
      <xdr:nvSpPr>
        <xdr:cNvPr id="154" name="円/楕円 153"/>
        <xdr:cNvSpPr/>
      </xdr:nvSpPr>
      <xdr:spPr>
        <a:xfrm>
          <a:off x="13843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79301</xdr:rowOff>
    </xdr:from>
    <xdr:ext cx="762000" cy="259045"/>
    <xdr:sp macro="" textlink="">
      <xdr:nvSpPr>
        <xdr:cNvPr id="155" name="テキスト ボックス 154"/>
        <xdr:cNvSpPr txBox="1"/>
      </xdr:nvSpPr>
      <xdr:spPr>
        <a:xfrm>
          <a:off x="13512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118654</xdr:rowOff>
    </xdr:from>
    <xdr:to>
      <xdr:col>19</xdr:col>
      <xdr:colOff>6350</xdr:colOff>
      <xdr:row>17</xdr:row>
      <xdr:rowOff>48804</xdr:rowOff>
    </xdr:to>
    <xdr:sp macro="" textlink="">
      <xdr:nvSpPr>
        <xdr:cNvPr id="156" name="円/楕円 155"/>
        <xdr:cNvSpPr/>
      </xdr:nvSpPr>
      <xdr:spPr>
        <a:xfrm>
          <a:off x="12954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33581</xdr:rowOff>
    </xdr:from>
    <xdr:ext cx="762000" cy="259045"/>
    <xdr:sp macro="" textlink="">
      <xdr:nvSpPr>
        <xdr:cNvPr id="157" name="テキスト ボックス 156"/>
        <xdr:cNvSpPr txBox="1"/>
      </xdr:nvSpPr>
      <xdr:spPr>
        <a:xfrm>
          <a:off x="12623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扶助費は９．８％となっており、類似団体平均を０．３ポイント下回っているものの、昨年度との比較では０．４ポイント増加している。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主な要因としては、障がい福祉サービス給付費、障がい児通所給付費等障がい福祉に係る給付が増加したこと等が挙げられる。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今後も平成２８年度から平成３２年度までを取組期間とする「第５次八潮市行政改革大綱」に基づき、「給付事業の見直しに伴う扶助費の適正化」等を実施し、扶助費の抑制に努める。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157480</xdr:rowOff>
    </xdr:from>
    <xdr:to>
      <xdr:col>7</xdr:col>
      <xdr:colOff>15875</xdr:colOff>
      <xdr:row>55</xdr:row>
      <xdr:rowOff>16510</xdr:rowOff>
    </xdr:to>
    <xdr:cxnSp macro="">
      <xdr:nvCxnSpPr>
        <xdr:cNvPr id="190" name="直線コネクタ 189"/>
        <xdr:cNvCxnSpPr/>
      </xdr:nvCxnSpPr>
      <xdr:spPr>
        <a:xfrm>
          <a:off x="3987800" y="9415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54</xdr:row>
      <xdr:rowOff>157480</xdr:rowOff>
    </xdr:to>
    <xdr:cxnSp macro="">
      <xdr:nvCxnSpPr>
        <xdr:cNvPr id="193" name="直線コネクタ 192"/>
        <xdr:cNvCxnSpPr/>
      </xdr:nvCxnSpPr>
      <xdr:spPr>
        <a:xfrm>
          <a:off x="3098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142240</xdr:rowOff>
    </xdr:from>
    <xdr:to>
      <xdr:col>4</xdr:col>
      <xdr:colOff>346075</xdr:colOff>
      <xdr:row>54</xdr:row>
      <xdr:rowOff>149860</xdr:rowOff>
    </xdr:to>
    <xdr:cxnSp macro="">
      <xdr:nvCxnSpPr>
        <xdr:cNvPr id="196" name="直線コネクタ 195"/>
        <xdr:cNvCxnSpPr/>
      </xdr:nvCxnSpPr>
      <xdr:spPr>
        <a:xfrm>
          <a:off x="2209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142240</xdr:rowOff>
    </xdr:from>
    <xdr:to>
      <xdr:col>3</xdr:col>
      <xdr:colOff>142875</xdr:colOff>
      <xdr:row>54</xdr:row>
      <xdr:rowOff>165100</xdr:rowOff>
    </xdr:to>
    <xdr:cxnSp macro="">
      <xdr:nvCxnSpPr>
        <xdr:cNvPr id="199" name="直線コネクタ 198"/>
        <xdr:cNvCxnSpPr/>
      </xdr:nvCxnSpPr>
      <xdr:spPr>
        <a:xfrm flipV="1">
          <a:off x="1320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9" name="円/楕円 208"/>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10"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106680</xdr:rowOff>
    </xdr:from>
    <xdr:to>
      <xdr:col>5</xdr:col>
      <xdr:colOff>600075</xdr:colOff>
      <xdr:row>55</xdr:row>
      <xdr:rowOff>36830</xdr:rowOff>
    </xdr:to>
    <xdr:sp macro="" textlink="">
      <xdr:nvSpPr>
        <xdr:cNvPr id="211" name="円/楕円 210"/>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47007</xdr:rowOff>
    </xdr:from>
    <xdr:ext cx="736600" cy="259045"/>
    <xdr:sp macro="" textlink="">
      <xdr:nvSpPr>
        <xdr:cNvPr id="212" name="テキスト ボックス 211"/>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99060</xdr:rowOff>
    </xdr:from>
    <xdr:to>
      <xdr:col>4</xdr:col>
      <xdr:colOff>396875</xdr:colOff>
      <xdr:row>55</xdr:row>
      <xdr:rowOff>29210</xdr:rowOff>
    </xdr:to>
    <xdr:sp macro="" textlink="">
      <xdr:nvSpPr>
        <xdr:cNvPr id="213" name="円/楕円 212"/>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39387</xdr:rowOff>
    </xdr:from>
    <xdr:ext cx="762000" cy="259045"/>
    <xdr:sp macro="" textlink="">
      <xdr:nvSpPr>
        <xdr:cNvPr id="214" name="テキスト ボックス 213"/>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91440</xdr:rowOff>
    </xdr:from>
    <xdr:to>
      <xdr:col>3</xdr:col>
      <xdr:colOff>193675</xdr:colOff>
      <xdr:row>55</xdr:row>
      <xdr:rowOff>21590</xdr:rowOff>
    </xdr:to>
    <xdr:sp macro="" textlink="">
      <xdr:nvSpPr>
        <xdr:cNvPr id="215" name="円/楕円 214"/>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31767</xdr:rowOff>
    </xdr:from>
    <xdr:ext cx="762000" cy="259045"/>
    <xdr:sp macro="" textlink="">
      <xdr:nvSpPr>
        <xdr:cNvPr id="216" name="テキスト ボックス 215"/>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8" name="テキスト ボックス 21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維持補修費や繰出金等のその他の経費は、前年度と同じ８．５％となっており、類似団体平均を６．６ポイント下回った。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昨年度と比較し、国民健康保険特別会計への繰出金等が増加したものの、</a:t>
          </a:r>
          <a:r>
            <a:rPr kumimoji="1" lang="ja-JP" altLang="ja-JP" sz="1300" b="0" i="0" baseline="0">
              <a:solidFill>
                <a:schemeClr val="dk1"/>
              </a:solidFill>
              <a:effectLst/>
              <a:latin typeface="+mn-lt"/>
              <a:ea typeface="+mn-ea"/>
              <a:cs typeface="+mn-cs"/>
            </a:rPr>
            <a:t>道路維持事業</a:t>
          </a:r>
          <a:r>
            <a:rPr kumimoji="1" lang="ja-JP" altLang="en-US" sz="1300" b="0" i="0" baseline="0">
              <a:solidFill>
                <a:schemeClr val="dk1"/>
              </a:solidFill>
              <a:effectLst/>
              <a:latin typeface="+mn-lt"/>
              <a:ea typeface="+mn-ea"/>
              <a:cs typeface="+mn-cs"/>
            </a:rPr>
            <a:t>等における維持補修費の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減少により、同等の数値となった。</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88900</xdr:rowOff>
    </xdr:to>
    <xdr:cxnSp macro="">
      <xdr:nvCxnSpPr>
        <xdr:cNvPr id="251" name="直線コネクタ 250"/>
        <xdr:cNvCxnSpPr/>
      </xdr:nvCxnSpPr>
      <xdr:spPr>
        <a:xfrm>
          <a:off x="15671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55</xdr:row>
      <xdr:rowOff>16510</xdr:rowOff>
    </xdr:to>
    <xdr:cxnSp macro="">
      <xdr:nvCxnSpPr>
        <xdr:cNvPr id="254" name="直線コネクタ 253"/>
        <xdr:cNvCxnSpPr/>
      </xdr:nvCxnSpPr>
      <xdr:spPr>
        <a:xfrm flipV="1">
          <a:off x="14782800" y="9347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55</xdr:row>
      <xdr:rowOff>16510</xdr:rowOff>
    </xdr:to>
    <xdr:cxnSp macro="">
      <xdr:nvCxnSpPr>
        <xdr:cNvPr id="257" name="直線コネクタ 256"/>
        <xdr:cNvCxnSpPr/>
      </xdr:nvCxnSpPr>
      <xdr:spPr>
        <a:xfrm>
          <a:off x="13893800" y="9362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43180</xdr:rowOff>
    </xdr:from>
    <xdr:to>
      <xdr:col>20</xdr:col>
      <xdr:colOff>158750</xdr:colOff>
      <xdr:row>54</xdr:row>
      <xdr:rowOff>104140</xdr:rowOff>
    </xdr:to>
    <xdr:cxnSp macro="">
      <xdr:nvCxnSpPr>
        <xdr:cNvPr id="260" name="直線コネクタ 259"/>
        <xdr:cNvCxnSpPr/>
      </xdr:nvCxnSpPr>
      <xdr:spPr>
        <a:xfrm>
          <a:off x="13004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0" name="円/楕円 269"/>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71"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2" name="円/楕円 271"/>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3" name="テキスト ボックス 272"/>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4" name="円/楕円 273"/>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5" name="テキスト ボックス 274"/>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6" name="円/楕円 275"/>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7" name="テキスト ボックス 276"/>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78" name="円/楕円 277"/>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79" name="テキスト ボックス 278"/>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補助費等は１５．１％となっており、昨年度と比較し５．８ポイント増加し、類似団体との比較においても５．３ポイント上回っている。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主な要因としては、草加八潮消防組合運営事業負担金、小規模保育事業給付費等の増加が挙げられる。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今後においても、経費区分の明確化に努め、適正な補助金等の支出を行っていく。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29845</xdr:rowOff>
    </xdr:from>
    <xdr:to>
      <xdr:col>24</xdr:col>
      <xdr:colOff>31750</xdr:colOff>
      <xdr:row>39</xdr:row>
      <xdr:rowOff>18415</xdr:rowOff>
    </xdr:to>
    <xdr:cxnSp macro="">
      <xdr:nvCxnSpPr>
        <xdr:cNvPr id="307" name="直線コネクタ 306"/>
        <xdr:cNvCxnSpPr/>
      </xdr:nvCxnSpPr>
      <xdr:spPr>
        <a:xfrm>
          <a:off x="15671800" y="6373495"/>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xdr:rowOff>
    </xdr:from>
    <xdr:to>
      <xdr:col>22</xdr:col>
      <xdr:colOff>565150</xdr:colOff>
      <xdr:row>37</xdr:row>
      <xdr:rowOff>29845</xdr:rowOff>
    </xdr:to>
    <xdr:cxnSp macro="">
      <xdr:nvCxnSpPr>
        <xdr:cNvPr id="310" name="直線コネクタ 309"/>
        <xdr:cNvCxnSpPr/>
      </xdr:nvCxnSpPr>
      <xdr:spPr>
        <a:xfrm>
          <a:off x="14782800" y="63506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xdr:rowOff>
    </xdr:from>
    <xdr:to>
      <xdr:col>21</xdr:col>
      <xdr:colOff>361950</xdr:colOff>
      <xdr:row>37</xdr:row>
      <xdr:rowOff>12700</xdr:rowOff>
    </xdr:to>
    <xdr:cxnSp macro="">
      <xdr:nvCxnSpPr>
        <xdr:cNvPr id="313" name="直線コネクタ 312"/>
        <xdr:cNvCxnSpPr/>
      </xdr:nvCxnSpPr>
      <xdr:spPr>
        <a:xfrm flipV="1">
          <a:off x="13893800" y="63506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12700</xdr:rowOff>
    </xdr:from>
    <xdr:to>
      <xdr:col>20</xdr:col>
      <xdr:colOff>158750</xdr:colOff>
      <xdr:row>37</xdr:row>
      <xdr:rowOff>35560</xdr:rowOff>
    </xdr:to>
    <xdr:cxnSp macro="">
      <xdr:nvCxnSpPr>
        <xdr:cNvPr id="316" name="直線コネクタ 315"/>
        <xdr:cNvCxnSpPr/>
      </xdr:nvCxnSpPr>
      <xdr:spPr>
        <a:xfrm flipV="1">
          <a:off x="13004800" y="6356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139065</xdr:rowOff>
    </xdr:from>
    <xdr:to>
      <xdr:col>24</xdr:col>
      <xdr:colOff>82550</xdr:colOff>
      <xdr:row>39</xdr:row>
      <xdr:rowOff>69215</xdr:rowOff>
    </xdr:to>
    <xdr:sp macro="" textlink="">
      <xdr:nvSpPr>
        <xdr:cNvPr id="326" name="円/楕円 325"/>
        <xdr:cNvSpPr/>
      </xdr:nvSpPr>
      <xdr:spPr>
        <a:xfrm>
          <a:off x="164592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111142</xdr:rowOff>
    </xdr:from>
    <xdr:ext cx="762000" cy="259045"/>
    <xdr:sp macro="" textlink="">
      <xdr:nvSpPr>
        <xdr:cNvPr id="327" name="補助費等該当値テキスト"/>
        <xdr:cNvSpPr txBox="1"/>
      </xdr:nvSpPr>
      <xdr:spPr>
        <a:xfrm>
          <a:off x="165989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150495</xdr:rowOff>
    </xdr:from>
    <xdr:to>
      <xdr:col>22</xdr:col>
      <xdr:colOff>615950</xdr:colOff>
      <xdr:row>37</xdr:row>
      <xdr:rowOff>80645</xdr:rowOff>
    </xdr:to>
    <xdr:sp macro="" textlink="">
      <xdr:nvSpPr>
        <xdr:cNvPr id="328" name="円/楕円 327"/>
        <xdr:cNvSpPr/>
      </xdr:nvSpPr>
      <xdr:spPr>
        <a:xfrm>
          <a:off x="15621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29" name="テキスト ボックス 328"/>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127635</xdr:rowOff>
    </xdr:from>
    <xdr:to>
      <xdr:col>21</xdr:col>
      <xdr:colOff>412750</xdr:colOff>
      <xdr:row>37</xdr:row>
      <xdr:rowOff>57785</xdr:rowOff>
    </xdr:to>
    <xdr:sp macro="" textlink="">
      <xdr:nvSpPr>
        <xdr:cNvPr id="330" name="円/楕円 329"/>
        <xdr:cNvSpPr/>
      </xdr:nvSpPr>
      <xdr:spPr>
        <a:xfrm>
          <a:off x="14732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67962</xdr:rowOff>
    </xdr:from>
    <xdr:ext cx="762000" cy="259045"/>
    <xdr:sp macro="" textlink="">
      <xdr:nvSpPr>
        <xdr:cNvPr id="331" name="テキスト ボックス 330"/>
        <xdr:cNvSpPr txBox="1"/>
      </xdr:nvSpPr>
      <xdr:spPr>
        <a:xfrm>
          <a:off x="14401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133350</xdr:rowOff>
    </xdr:from>
    <xdr:to>
      <xdr:col>20</xdr:col>
      <xdr:colOff>209550</xdr:colOff>
      <xdr:row>37</xdr:row>
      <xdr:rowOff>63500</xdr:rowOff>
    </xdr:to>
    <xdr:sp macro="" textlink="">
      <xdr:nvSpPr>
        <xdr:cNvPr id="332" name="円/楕円 331"/>
        <xdr:cNvSpPr/>
      </xdr:nvSpPr>
      <xdr:spPr>
        <a:xfrm>
          <a:off x="13843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73677</xdr:rowOff>
    </xdr:from>
    <xdr:ext cx="762000" cy="259045"/>
    <xdr:sp macro="" textlink="">
      <xdr:nvSpPr>
        <xdr:cNvPr id="333" name="テキスト ボックス 332"/>
        <xdr:cNvSpPr txBox="1"/>
      </xdr:nvSpPr>
      <xdr:spPr>
        <a:xfrm>
          <a:off x="13512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156210</xdr:rowOff>
    </xdr:from>
    <xdr:to>
      <xdr:col>19</xdr:col>
      <xdr:colOff>6350</xdr:colOff>
      <xdr:row>37</xdr:row>
      <xdr:rowOff>86360</xdr:rowOff>
    </xdr:to>
    <xdr:sp macro="" textlink="">
      <xdr:nvSpPr>
        <xdr:cNvPr id="334" name="円/楕円 333"/>
        <xdr:cNvSpPr/>
      </xdr:nvSpPr>
      <xdr:spPr>
        <a:xfrm>
          <a:off x="12954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96537</xdr:rowOff>
    </xdr:from>
    <xdr:ext cx="762000" cy="259045"/>
    <xdr:sp macro="" textlink="">
      <xdr:nvSpPr>
        <xdr:cNvPr id="335" name="テキスト ボックス 334"/>
        <xdr:cNvSpPr txBox="1"/>
      </xdr:nvSpPr>
      <xdr:spPr>
        <a:xfrm>
          <a:off x="1262380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公債費は１４．６％となっており、昨年度から１．２ポイント減少し、類似団体平均との比較においても３．７ポイント下回っている。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主な要因としては、公債費の減少及び経常収支一般財源の増加等が挙げられる。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今後も平成２８年度から平成３２年度までを取組期間とする「第５次八潮市行政改革大綱」に基づき、</a:t>
          </a:r>
          <a:r>
            <a:rPr kumimoji="1" lang="ja-JP" altLang="en-US" sz="1300" b="0" i="0" u="none" strike="noStrike" kern="0" cap="none" spc="0" normalizeH="0" baseline="0" noProof="0">
              <a:ln>
                <a:noFill/>
              </a:ln>
              <a:solidFill>
                <a:prstClr val="black"/>
              </a:solidFill>
              <a:effectLst/>
              <a:uLnTx/>
              <a:uFillTx/>
              <a:latin typeface="+mn-lt"/>
              <a:ea typeface="+mn-ea"/>
              <a:cs typeface="+mn-cs"/>
            </a:rPr>
            <a:t>地方債の発行を抑制し、公債費の縮減</a:t>
          </a:r>
          <a:r>
            <a:rPr kumimoji="1" lang="ja-JP" altLang="ja-JP" sz="1300" b="0" i="0" u="none" strike="noStrike" kern="0" cap="none" spc="0" normalizeH="0" baseline="0" noProof="0">
              <a:ln>
                <a:noFill/>
              </a:ln>
              <a:solidFill>
                <a:prstClr val="black"/>
              </a:solidFill>
              <a:effectLst/>
              <a:uLnTx/>
              <a:uFillTx/>
              <a:latin typeface="+mn-lt"/>
              <a:ea typeface="+mn-ea"/>
              <a:cs typeface="+mn-cs"/>
            </a:rPr>
            <a:t>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51888</xdr:rowOff>
    </xdr:from>
    <xdr:to>
      <xdr:col>7</xdr:col>
      <xdr:colOff>15875</xdr:colOff>
      <xdr:row>76</xdr:row>
      <xdr:rowOff>130266</xdr:rowOff>
    </xdr:to>
    <xdr:cxnSp macro="">
      <xdr:nvCxnSpPr>
        <xdr:cNvPr id="370" name="直線コネクタ 369"/>
        <xdr:cNvCxnSpPr/>
      </xdr:nvCxnSpPr>
      <xdr:spPr>
        <a:xfrm flipV="1">
          <a:off x="3987800" y="1308208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130266</xdr:rowOff>
    </xdr:from>
    <xdr:to>
      <xdr:col>5</xdr:col>
      <xdr:colOff>549275</xdr:colOff>
      <xdr:row>77</xdr:row>
      <xdr:rowOff>69850</xdr:rowOff>
    </xdr:to>
    <xdr:cxnSp macro="">
      <xdr:nvCxnSpPr>
        <xdr:cNvPr id="373" name="直線コネクタ 372"/>
        <xdr:cNvCxnSpPr/>
      </xdr:nvCxnSpPr>
      <xdr:spPr>
        <a:xfrm flipV="1">
          <a:off x="3098800" y="131604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63319</xdr:rowOff>
    </xdr:from>
    <xdr:to>
      <xdr:col>4</xdr:col>
      <xdr:colOff>346075</xdr:colOff>
      <xdr:row>77</xdr:row>
      <xdr:rowOff>69850</xdr:rowOff>
    </xdr:to>
    <xdr:cxnSp macro="">
      <xdr:nvCxnSpPr>
        <xdr:cNvPr id="376" name="直線コネクタ 375"/>
        <xdr:cNvCxnSpPr/>
      </xdr:nvCxnSpPr>
      <xdr:spPr>
        <a:xfrm>
          <a:off x="2209800" y="13264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30662</xdr:rowOff>
    </xdr:from>
    <xdr:to>
      <xdr:col>3</xdr:col>
      <xdr:colOff>142875</xdr:colOff>
      <xdr:row>77</xdr:row>
      <xdr:rowOff>63319</xdr:rowOff>
    </xdr:to>
    <xdr:cxnSp macro="">
      <xdr:nvCxnSpPr>
        <xdr:cNvPr id="379" name="直線コネクタ 378"/>
        <xdr:cNvCxnSpPr/>
      </xdr:nvCxnSpPr>
      <xdr:spPr>
        <a:xfrm>
          <a:off x="1320800" y="132323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1088</xdr:rowOff>
    </xdr:from>
    <xdr:to>
      <xdr:col>7</xdr:col>
      <xdr:colOff>66675</xdr:colOff>
      <xdr:row>76</xdr:row>
      <xdr:rowOff>102688</xdr:rowOff>
    </xdr:to>
    <xdr:sp macro="" textlink="">
      <xdr:nvSpPr>
        <xdr:cNvPr id="389" name="円/楕円 388"/>
        <xdr:cNvSpPr/>
      </xdr:nvSpPr>
      <xdr:spPr>
        <a:xfrm>
          <a:off x="4775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17615</xdr:rowOff>
    </xdr:from>
    <xdr:ext cx="762000" cy="259045"/>
    <xdr:sp macro="" textlink="">
      <xdr:nvSpPr>
        <xdr:cNvPr id="390" name="公債費該当値テキスト"/>
        <xdr:cNvSpPr txBox="1"/>
      </xdr:nvSpPr>
      <xdr:spPr>
        <a:xfrm>
          <a:off x="4914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79466</xdr:rowOff>
    </xdr:from>
    <xdr:to>
      <xdr:col>5</xdr:col>
      <xdr:colOff>600075</xdr:colOff>
      <xdr:row>77</xdr:row>
      <xdr:rowOff>9616</xdr:rowOff>
    </xdr:to>
    <xdr:sp macro="" textlink="">
      <xdr:nvSpPr>
        <xdr:cNvPr id="391" name="円/楕円 390"/>
        <xdr:cNvSpPr/>
      </xdr:nvSpPr>
      <xdr:spPr>
        <a:xfrm>
          <a:off x="3937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19793</xdr:rowOff>
    </xdr:from>
    <xdr:ext cx="736600" cy="259045"/>
    <xdr:sp macro="" textlink="">
      <xdr:nvSpPr>
        <xdr:cNvPr id="392" name="テキスト ボックス 391"/>
        <xdr:cNvSpPr txBox="1"/>
      </xdr:nvSpPr>
      <xdr:spPr>
        <a:xfrm>
          <a:off x="3606800" y="1287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3" name="円/楕円 392"/>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94" name="テキスト ボックス 393"/>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12519</xdr:rowOff>
    </xdr:from>
    <xdr:to>
      <xdr:col>3</xdr:col>
      <xdr:colOff>193675</xdr:colOff>
      <xdr:row>77</xdr:row>
      <xdr:rowOff>114119</xdr:rowOff>
    </xdr:to>
    <xdr:sp macro="" textlink="">
      <xdr:nvSpPr>
        <xdr:cNvPr id="395" name="円/楕円 394"/>
        <xdr:cNvSpPr/>
      </xdr:nvSpPr>
      <xdr:spPr>
        <a:xfrm>
          <a:off x="2159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124296</xdr:rowOff>
    </xdr:from>
    <xdr:ext cx="762000" cy="259045"/>
    <xdr:sp macro="" textlink="">
      <xdr:nvSpPr>
        <xdr:cNvPr id="396" name="テキスト ボックス 395"/>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151312</xdr:rowOff>
    </xdr:from>
    <xdr:to>
      <xdr:col>1</xdr:col>
      <xdr:colOff>676275</xdr:colOff>
      <xdr:row>77</xdr:row>
      <xdr:rowOff>81462</xdr:rowOff>
    </xdr:to>
    <xdr:sp macro="" textlink="">
      <xdr:nvSpPr>
        <xdr:cNvPr id="397" name="円/楕円 396"/>
        <xdr:cNvSpPr/>
      </xdr:nvSpPr>
      <xdr:spPr>
        <a:xfrm>
          <a:off x="1270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91639</xdr:rowOff>
    </xdr:from>
    <xdr:ext cx="762000" cy="259045"/>
    <xdr:sp macro="" textlink="">
      <xdr:nvSpPr>
        <xdr:cNvPr id="398" name="テキスト ボックス 397"/>
        <xdr:cNvSpPr txBox="1"/>
      </xdr:nvSpPr>
      <xdr:spPr>
        <a:xfrm>
          <a:off x="939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公債費（１４．６％）以外では、割合の高い順に人件費（２１．３％）、物件費（１８．８％）、補助費等（１５．１％）となっており、これらが財政の硬直化を招く要因となっている。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各経費において、前述の方策を着実に実行し、健全な財政運営に努める。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77</xdr:row>
      <xdr:rowOff>1270</xdr:rowOff>
    </xdr:to>
    <xdr:cxnSp macro="">
      <xdr:nvCxnSpPr>
        <xdr:cNvPr id="429" name="直線コネクタ 428"/>
        <xdr:cNvCxnSpPr/>
      </xdr:nvCxnSpPr>
      <xdr:spPr>
        <a:xfrm>
          <a:off x="15671800" y="131023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117856</xdr:rowOff>
    </xdr:to>
    <xdr:cxnSp macro="">
      <xdr:nvCxnSpPr>
        <xdr:cNvPr id="432" name="直線コネクタ 431"/>
        <xdr:cNvCxnSpPr/>
      </xdr:nvCxnSpPr>
      <xdr:spPr>
        <a:xfrm flipV="1">
          <a:off x="14782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117856</xdr:rowOff>
    </xdr:to>
    <xdr:cxnSp macro="">
      <xdr:nvCxnSpPr>
        <xdr:cNvPr id="435" name="直線コネクタ 434"/>
        <xdr:cNvCxnSpPr/>
      </xdr:nvCxnSpPr>
      <xdr:spPr>
        <a:xfrm>
          <a:off x="13893800" y="13093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81280</xdr:rowOff>
    </xdr:to>
    <xdr:cxnSp macro="">
      <xdr:nvCxnSpPr>
        <xdr:cNvPr id="438" name="直線コネクタ 437"/>
        <xdr:cNvCxnSpPr/>
      </xdr:nvCxnSpPr>
      <xdr:spPr>
        <a:xfrm flipV="1">
          <a:off x="13004800" y="13093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8" name="円/楕円 44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93997</xdr:rowOff>
    </xdr:from>
    <xdr:ext cx="762000" cy="259045"/>
    <xdr:sp macro="" textlink="">
      <xdr:nvSpPr>
        <xdr:cNvPr id="449"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50" name="円/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51" name="テキスト ボックス 450"/>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52" name="円/楕円 451"/>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7383</xdr:rowOff>
    </xdr:from>
    <xdr:ext cx="762000" cy="259045"/>
    <xdr:sp macro="" textlink="">
      <xdr:nvSpPr>
        <xdr:cNvPr id="453" name="テキスト ボックス 452"/>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4" name="円/楕円 453"/>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5" name="テキスト ボックス 454"/>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6" name="円/楕円 455"/>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57" name="テキスト ボックス 45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埼玉県八潮市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124806</xdr:rowOff>
    </xdr:from>
    <xdr:to>
      <xdr:col>4</xdr:col>
      <xdr:colOff>1117600</xdr:colOff>
      <xdr:row>18</xdr:row>
      <xdr:rowOff>140368</xdr:rowOff>
    </xdr:to>
    <xdr:cxnSp macro="">
      <xdr:nvCxnSpPr>
        <xdr:cNvPr id="52" name="直線コネクタ 51"/>
        <xdr:cNvCxnSpPr/>
      </xdr:nvCxnSpPr>
      <xdr:spPr bwMode="auto">
        <a:xfrm flipV="1">
          <a:off x="5003800" y="3258531"/>
          <a:ext cx="647700" cy="1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134000</xdr:rowOff>
    </xdr:from>
    <xdr:to>
      <xdr:col>4</xdr:col>
      <xdr:colOff>469900</xdr:colOff>
      <xdr:row>18</xdr:row>
      <xdr:rowOff>140368</xdr:rowOff>
    </xdr:to>
    <xdr:cxnSp macro="">
      <xdr:nvCxnSpPr>
        <xdr:cNvPr id="55" name="直線コネクタ 54"/>
        <xdr:cNvCxnSpPr/>
      </xdr:nvCxnSpPr>
      <xdr:spPr bwMode="auto">
        <a:xfrm>
          <a:off x="4305300" y="3267725"/>
          <a:ext cx="698500" cy="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131763</xdr:rowOff>
    </xdr:from>
    <xdr:to>
      <xdr:col>3</xdr:col>
      <xdr:colOff>904875</xdr:colOff>
      <xdr:row>18</xdr:row>
      <xdr:rowOff>134000</xdr:rowOff>
    </xdr:to>
    <xdr:cxnSp macro="">
      <xdr:nvCxnSpPr>
        <xdr:cNvPr id="58" name="直線コネクタ 57"/>
        <xdr:cNvCxnSpPr/>
      </xdr:nvCxnSpPr>
      <xdr:spPr bwMode="auto">
        <a:xfrm>
          <a:off x="3606800" y="3265488"/>
          <a:ext cx="698500" cy="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92019</xdr:rowOff>
    </xdr:from>
    <xdr:to>
      <xdr:col>3</xdr:col>
      <xdr:colOff>206375</xdr:colOff>
      <xdr:row>18</xdr:row>
      <xdr:rowOff>131763</xdr:rowOff>
    </xdr:to>
    <xdr:cxnSp macro="">
      <xdr:nvCxnSpPr>
        <xdr:cNvPr id="61" name="直線コネクタ 60"/>
        <xdr:cNvCxnSpPr/>
      </xdr:nvCxnSpPr>
      <xdr:spPr bwMode="auto">
        <a:xfrm>
          <a:off x="2908300" y="3225744"/>
          <a:ext cx="6985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74007</xdr:rowOff>
    </xdr:from>
    <xdr:to>
      <xdr:col>5</xdr:col>
      <xdr:colOff>34925</xdr:colOff>
      <xdr:row>19</xdr:row>
      <xdr:rowOff>4156</xdr:rowOff>
    </xdr:to>
    <xdr:sp macro="" textlink="">
      <xdr:nvSpPr>
        <xdr:cNvPr id="71" name="円/楕円 70"/>
        <xdr:cNvSpPr/>
      </xdr:nvSpPr>
      <xdr:spPr bwMode="auto">
        <a:xfrm>
          <a:off x="5600700" y="320773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46084</xdr:rowOff>
    </xdr:from>
    <xdr:ext cx="762000" cy="259045"/>
    <xdr:sp macro="" textlink="">
      <xdr:nvSpPr>
        <xdr:cNvPr id="72" name="人口1人当たり決算額の推移該当値テキスト130"/>
        <xdr:cNvSpPr txBox="1"/>
      </xdr:nvSpPr>
      <xdr:spPr>
        <a:xfrm>
          <a:off x="5740400" y="31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89568</xdr:rowOff>
    </xdr:from>
    <xdr:to>
      <xdr:col>4</xdr:col>
      <xdr:colOff>520700</xdr:colOff>
      <xdr:row>19</xdr:row>
      <xdr:rowOff>19717</xdr:rowOff>
    </xdr:to>
    <xdr:sp macro="" textlink="">
      <xdr:nvSpPr>
        <xdr:cNvPr id="73" name="円/楕円 72"/>
        <xdr:cNvSpPr/>
      </xdr:nvSpPr>
      <xdr:spPr bwMode="auto">
        <a:xfrm>
          <a:off x="4953000" y="32232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4495</xdr:rowOff>
    </xdr:from>
    <xdr:ext cx="736600" cy="259045"/>
    <xdr:sp macro="" textlink="">
      <xdr:nvSpPr>
        <xdr:cNvPr id="74" name="テキスト ボックス 73"/>
        <xdr:cNvSpPr txBox="1"/>
      </xdr:nvSpPr>
      <xdr:spPr>
        <a:xfrm>
          <a:off x="4622800" y="3309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60,598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83200</xdr:rowOff>
    </xdr:from>
    <xdr:to>
      <xdr:col>3</xdr:col>
      <xdr:colOff>955675</xdr:colOff>
      <xdr:row>19</xdr:row>
      <xdr:rowOff>13350</xdr:rowOff>
    </xdr:to>
    <xdr:sp macro="" textlink="">
      <xdr:nvSpPr>
        <xdr:cNvPr id="75" name="円/楕円 74"/>
        <xdr:cNvSpPr/>
      </xdr:nvSpPr>
      <xdr:spPr bwMode="auto">
        <a:xfrm>
          <a:off x="4254500" y="321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169577</xdr:rowOff>
    </xdr:from>
    <xdr:ext cx="762000" cy="259045"/>
    <xdr:sp macro="" textlink="">
      <xdr:nvSpPr>
        <xdr:cNvPr id="76" name="テキスト ボックス 75"/>
        <xdr:cNvSpPr txBox="1"/>
      </xdr:nvSpPr>
      <xdr:spPr>
        <a:xfrm>
          <a:off x="3924300" y="330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60,988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80963</xdr:rowOff>
    </xdr:from>
    <xdr:to>
      <xdr:col>3</xdr:col>
      <xdr:colOff>257175</xdr:colOff>
      <xdr:row>19</xdr:row>
      <xdr:rowOff>11113</xdr:rowOff>
    </xdr:to>
    <xdr:sp macro="" textlink="">
      <xdr:nvSpPr>
        <xdr:cNvPr id="77" name="円/楕円 76"/>
        <xdr:cNvSpPr/>
      </xdr:nvSpPr>
      <xdr:spPr bwMode="auto">
        <a:xfrm>
          <a:off x="3556000" y="3214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167340</xdr:rowOff>
    </xdr:from>
    <xdr:ext cx="762000" cy="259045"/>
    <xdr:sp macro="" textlink="">
      <xdr:nvSpPr>
        <xdr:cNvPr id="78" name="テキスト ボックス 77"/>
        <xdr:cNvSpPr txBox="1"/>
      </xdr:nvSpPr>
      <xdr:spPr>
        <a:xfrm>
          <a:off x="3225800" y="330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41219</xdr:rowOff>
    </xdr:from>
    <xdr:to>
      <xdr:col>2</xdr:col>
      <xdr:colOff>692150</xdr:colOff>
      <xdr:row>18</xdr:row>
      <xdr:rowOff>142819</xdr:rowOff>
    </xdr:to>
    <xdr:sp macro="" textlink="">
      <xdr:nvSpPr>
        <xdr:cNvPr id="79" name="円/楕円 78"/>
        <xdr:cNvSpPr/>
      </xdr:nvSpPr>
      <xdr:spPr bwMode="auto">
        <a:xfrm>
          <a:off x="2857500" y="3174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127596</xdr:rowOff>
    </xdr:from>
    <xdr:ext cx="762000" cy="259045"/>
    <xdr:sp macro="" textlink="">
      <xdr:nvSpPr>
        <xdr:cNvPr id="80" name="テキスト ボックス 79"/>
        <xdr:cNvSpPr txBox="1"/>
      </xdr:nvSpPr>
      <xdr:spPr>
        <a:xfrm>
          <a:off x="2527300" y="326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38464</xdr:rowOff>
    </xdr:from>
    <xdr:to>
      <xdr:col>4</xdr:col>
      <xdr:colOff>1117600</xdr:colOff>
      <xdr:row>37</xdr:row>
      <xdr:rowOff>86149</xdr:rowOff>
    </xdr:to>
    <xdr:cxnSp macro="">
      <xdr:nvCxnSpPr>
        <xdr:cNvPr id="112" name="直線コネクタ 111"/>
        <xdr:cNvCxnSpPr/>
      </xdr:nvCxnSpPr>
      <xdr:spPr bwMode="auto">
        <a:xfrm>
          <a:off x="5003800" y="7163164"/>
          <a:ext cx="647700" cy="4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167256</xdr:rowOff>
    </xdr:from>
    <xdr:to>
      <xdr:col>4</xdr:col>
      <xdr:colOff>469900</xdr:colOff>
      <xdr:row>37</xdr:row>
      <xdr:rowOff>38464</xdr:rowOff>
    </xdr:to>
    <xdr:cxnSp macro="">
      <xdr:nvCxnSpPr>
        <xdr:cNvPr id="115" name="直線コネクタ 114"/>
        <xdr:cNvCxnSpPr/>
      </xdr:nvCxnSpPr>
      <xdr:spPr bwMode="auto">
        <a:xfrm>
          <a:off x="4305300" y="7120506"/>
          <a:ext cx="698500" cy="42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100162</xdr:rowOff>
    </xdr:from>
    <xdr:to>
      <xdr:col>3</xdr:col>
      <xdr:colOff>904875</xdr:colOff>
      <xdr:row>36</xdr:row>
      <xdr:rowOff>167256</xdr:rowOff>
    </xdr:to>
    <xdr:cxnSp macro="">
      <xdr:nvCxnSpPr>
        <xdr:cNvPr id="118" name="直線コネクタ 117"/>
        <xdr:cNvCxnSpPr/>
      </xdr:nvCxnSpPr>
      <xdr:spPr bwMode="auto">
        <a:xfrm>
          <a:off x="3606800" y="7053412"/>
          <a:ext cx="698500" cy="6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100162</xdr:rowOff>
    </xdr:from>
    <xdr:to>
      <xdr:col>3</xdr:col>
      <xdr:colOff>206375</xdr:colOff>
      <xdr:row>36</xdr:row>
      <xdr:rowOff>110861</xdr:rowOff>
    </xdr:to>
    <xdr:cxnSp macro="">
      <xdr:nvCxnSpPr>
        <xdr:cNvPr id="121" name="直線コネクタ 120"/>
        <xdr:cNvCxnSpPr/>
      </xdr:nvCxnSpPr>
      <xdr:spPr bwMode="auto">
        <a:xfrm flipV="1">
          <a:off x="2908300" y="7053412"/>
          <a:ext cx="6985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35349</xdr:rowOff>
    </xdr:from>
    <xdr:to>
      <xdr:col>5</xdr:col>
      <xdr:colOff>34925</xdr:colOff>
      <xdr:row>37</xdr:row>
      <xdr:rowOff>136949</xdr:rowOff>
    </xdr:to>
    <xdr:sp macro="" textlink="">
      <xdr:nvSpPr>
        <xdr:cNvPr id="131" name="円/楕円 130"/>
        <xdr:cNvSpPr/>
      </xdr:nvSpPr>
      <xdr:spPr bwMode="auto">
        <a:xfrm>
          <a:off x="5600700" y="716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7426</xdr:rowOff>
    </xdr:from>
    <xdr:ext cx="762000" cy="259045"/>
    <xdr:sp macro="" textlink="">
      <xdr:nvSpPr>
        <xdr:cNvPr id="132" name="人口1人当たり決算額の推移該当値テキスト445"/>
        <xdr:cNvSpPr txBox="1"/>
      </xdr:nvSpPr>
      <xdr:spPr>
        <a:xfrm>
          <a:off x="5740400" y="713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159114</xdr:rowOff>
    </xdr:from>
    <xdr:to>
      <xdr:col>4</xdr:col>
      <xdr:colOff>520700</xdr:colOff>
      <xdr:row>37</xdr:row>
      <xdr:rowOff>89264</xdr:rowOff>
    </xdr:to>
    <xdr:sp macro="" textlink="">
      <xdr:nvSpPr>
        <xdr:cNvPr id="133" name="円/楕円 132"/>
        <xdr:cNvSpPr/>
      </xdr:nvSpPr>
      <xdr:spPr bwMode="auto">
        <a:xfrm>
          <a:off x="4953000" y="711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74041</xdr:rowOff>
    </xdr:from>
    <xdr:ext cx="736600" cy="259045"/>
    <xdr:sp macro="" textlink="">
      <xdr:nvSpPr>
        <xdr:cNvPr id="134" name="テキスト ボックス 133"/>
        <xdr:cNvSpPr txBox="1"/>
      </xdr:nvSpPr>
      <xdr:spPr>
        <a:xfrm>
          <a:off x="4622800" y="719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116456</xdr:rowOff>
    </xdr:from>
    <xdr:to>
      <xdr:col>3</xdr:col>
      <xdr:colOff>955675</xdr:colOff>
      <xdr:row>37</xdr:row>
      <xdr:rowOff>46606</xdr:rowOff>
    </xdr:to>
    <xdr:sp macro="" textlink="">
      <xdr:nvSpPr>
        <xdr:cNvPr id="135" name="円/楕円 134"/>
        <xdr:cNvSpPr/>
      </xdr:nvSpPr>
      <xdr:spPr bwMode="auto">
        <a:xfrm>
          <a:off x="4254500" y="7069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31383</xdr:rowOff>
    </xdr:from>
    <xdr:ext cx="762000" cy="259045"/>
    <xdr:sp macro="" textlink="">
      <xdr:nvSpPr>
        <xdr:cNvPr id="136" name="テキスト ボックス 135"/>
        <xdr:cNvSpPr txBox="1"/>
      </xdr:nvSpPr>
      <xdr:spPr>
        <a:xfrm>
          <a:off x="3924300" y="715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49362</xdr:rowOff>
    </xdr:from>
    <xdr:to>
      <xdr:col>3</xdr:col>
      <xdr:colOff>257175</xdr:colOff>
      <xdr:row>36</xdr:row>
      <xdr:rowOff>150962</xdr:rowOff>
    </xdr:to>
    <xdr:sp macro="" textlink="">
      <xdr:nvSpPr>
        <xdr:cNvPr id="137" name="円/楕円 136"/>
        <xdr:cNvSpPr/>
      </xdr:nvSpPr>
      <xdr:spPr bwMode="auto">
        <a:xfrm>
          <a:off x="3556000" y="7002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161139</xdr:rowOff>
    </xdr:from>
    <xdr:ext cx="762000" cy="259045"/>
    <xdr:sp macro="" textlink="">
      <xdr:nvSpPr>
        <xdr:cNvPr id="138" name="テキスト ボックス 137"/>
        <xdr:cNvSpPr txBox="1"/>
      </xdr:nvSpPr>
      <xdr:spPr>
        <a:xfrm>
          <a:off x="3225800" y="677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60061</xdr:rowOff>
    </xdr:from>
    <xdr:to>
      <xdr:col>2</xdr:col>
      <xdr:colOff>692150</xdr:colOff>
      <xdr:row>36</xdr:row>
      <xdr:rowOff>161661</xdr:rowOff>
    </xdr:to>
    <xdr:sp macro="" textlink="">
      <xdr:nvSpPr>
        <xdr:cNvPr id="139" name="円/楕円 138"/>
        <xdr:cNvSpPr/>
      </xdr:nvSpPr>
      <xdr:spPr bwMode="auto">
        <a:xfrm>
          <a:off x="2857500" y="701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146438</xdr:rowOff>
    </xdr:from>
    <xdr:ext cx="762000" cy="259045"/>
    <xdr:sp macro="" textlink="">
      <xdr:nvSpPr>
        <xdr:cNvPr id="140" name="テキスト ボックス 139"/>
        <xdr:cNvSpPr txBox="1"/>
      </xdr:nvSpPr>
      <xdr:spPr>
        <a:xfrm>
          <a:off x="2527300" y="70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埼玉県八潮市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87,109
84,236
18.02
30,096,247
28,338,374
1,752,190
16,516,607
25,128,449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13875</xdr:rowOff>
    </xdr:from>
    <xdr:to>
      <xdr:col>6</xdr:col>
      <xdr:colOff>511175</xdr:colOff>
      <xdr:row>38</xdr:row>
      <xdr:rowOff>25286</xdr:rowOff>
    </xdr:to>
    <xdr:cxnSp macro="">
      <xdr:nvCxnSpPr>
        <xdr:cNvPr id="61" name="直線コネクタ 60"/>
        <xdr:cNvCxnSpPr/>
      </xdr:nvCxnSpPr>
      <xdr:spPr>
        <a:xfrm>
          <a:off x="3797300" y="6357525"/>
          <a:ext cx="838200" cy="18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170713</xdr:rowOff>
    </xdr:from>
    <xdr:to>
      <xdr:col>5</xdr:col>
      <xdr:colOff>358775</xdr:colOff>
      <xdr:row>37</xdr:row>
      <xdr:rowOff>13875</xdr:rowOff>
    </xdr:to>
    <xdr:cxnSp macro="">
      <xdr:nvCxnSpPr>
        <xdr:cNvPr id="64" name="直線コネクタ 63"/>
        <xdr:cNvCxnSpPr/>
      </xdr:nvCxnSpPr>
      <xdr:spPr>
        <a:xfrm>
          <a:off x="2908300" y="6342913"/>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161246</xdr:rowOff>
    </xdr:from>
    <xdr:to>
      <xdr:col>4</xdr:col>
      <xdr:colOff>155575</xdr:colOff>
      <xdr:row>36</xdr:row>
      <xdr:rowOff>170713</xdr:rowOff>
    </xdr:to>
    <xdr:cxnSp macro="">
      <xdr:nvCxnSpPr>
        <xdr:cNvPr id="67" name="直線コネクタ 66"/>
        <xdr:cNvCxnSpPr/>
      </xdr:nvCxnSpPr>
      <xdr:spPr>
        <a:xfrm>
          <a:off x="2019300" y="6333446"/>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111011</xdr:rowOff>
    </xdr:from>
    <xdr:to>
      <xdr:col>2</xdr:col>
      <xdr:colOff>638175</xdr:colOff>
      <xdr:row>36</xdr:row>
      <xdr:rowOff>161246</xdr:rowOff>
    </xdr:to>
    <xdr:cxnSp macro="">
      <xdr:nvCxnSpPr>
        <xdr:cNvPr id="70" name="直線コネクタ 69"/>
        <xdr:cNvCxnSpPr/>
      </xdr:nvCxnSpPr>
      <xdr:spPr>
        <a:xfrm>
          <a:off x="1130300" y="6283211"/>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145936</xdr:rowOff>
    </xdr:from>
    <xdr:to>
      <xdr:col>6</xdr:col>
      <xdr:colOff>561975</xdr:colOff>
      <xdr:row>38</xdr:row>
      <xdr:rowOff>76085</xdr:rowOff>
    </xdr:to>
    <xdr:sp macro="" textlink="">
      <xdr:nvSpPr>
        <xdr:cNvPr id="80" name="円/楕円 79"/>
        <xdr:cNvSpPr/>
      </xdr:nvSpPr>
      <xdr:spPr>
        <a:xfrm>
          <a:off x="45847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60863</xdr:rowOff>
    </xdr:from>
    <xdr:ext cx="534377" cy="259045"/>
    <xdr:sp macro="" textlink="">
      <xdr:nvSpPr>
        <xdr:cNvPr id="81" name="人件費該当値テキスト"/>
        <xdr:cNvSpPr txBox="1"/>
      </xdr:nvSpPr>
      <xdr:spPr>
        <a:xfrm>
          <a:off x="4686300" y="64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134525</xdr:rowOff>
    </xdr:from>
    <xdr:to>
      <xdr:col>5</xdr:col>
      <xdr:colOff>409575</xdr:colOff>
      <xdr:row>37</xdr:row>
      <xdr:rowOff>64675</xdr:rowOff>
    </xdr:to>
    <xdr:sp macro="" textlink="">
      <xdr:nvSpPr>
        <xdr:cNvPr id="82" name="円/楕円 81"/>
        <xdr:cNvSpPr/>
      </xdr:nvSpPr>
      <xdr:spPr>
        <a:xfrm>
          <a:off x="3746500" y="63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55802</xdr:rowOff>
    </xdr:from>
    <xdr:ext cx="534377" cy="259045"/>
    <xdr:sp macro="" textlink="">
      <xdr:nvSpPr>
        <xdr:cNvPr id="83" name="テキスト ボックス 82"/>
        <xdr:cNvSpPr txBox="1"/>
      </xdr:nvSpPr>
      <xdr:spPr>
        <a:xfrm>
          <a:off x="3530111" y="639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119913</xdr:rowOff>
    </xdr:from>
    <xdr:to>
      <xdr:col>4</xdr:col>
      <xdr:colOff>206375</xdr:colOff>
      <xdr:row>37</xdr:row>
      <xdr:rowOff>50063</xdr:rowOff>
    </xdr:to>
    <xdr:sp macro="" textlink="">
      <xdr:nvSpPr>
        <xdr:cNvPr id="84" name="円/楕円 83"/>
        <xdr:cNvSpPr/>
      </xdr:nvSpPr>
      <xdr:spPr>
        <a:xfrm>
          <a:off x="2857500" y="6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41190</xdr:rowOff>
    </xdr:from>
    <xdr:ext cx="534377" cy="259045"/>
    <xdr:sp macro="" textlink="">
      <xdr:nvSpPr>
        <xdr:cNvPr id="85" name="テキスト ボックス 84"/>
        <xdr:cNvSpPr txBox="1"/>
      </xdr:nvSpPr>
      <xdr:spPr>
        <a:xfrm>
          <a:off x="2641111" y="63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110446</xdr:rowOff>
    </xdr:from>
    <xdr:to>
      <xdr:col>3</xdr:col>
      <xdr:colOff>3175</xdr:colOff>
      <xdr:row>37</xdr:row>
      <xdr:rowOff>40596</xdr:rowOff>
    </xdr:to>
    <xdr:sp macro="" textlink="">
      <xdr:nvSpPr>
        <xdr:cNvPr id="86" name="円/楕円 85"/>
        <xdr:cNvSpPr/>
      </xdr:nvSpPr>
      <xdr:spPr>
        <a:xfrm>
          <a:off x="1968500" y="62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31723</xdr:rowOff>
    </xdr:from>
    <xdr:ext cx="534377" cy="259045"/>
    <xdr:sp macro="" textlink="">
      <xdr:nvSpPr>
        <xdr:cNvPr id="87" name="テキスト ボックス 86"/>
        <xdr:cNvSpPr txBox="1"/>
      </xdr:nvSpPr>
      <xdr:spPr>
        <a:xfrm>
          <a:off x="1752111" y="63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60211</xdr:rowOff>
    </xdr:from>
    <xdr:to>
      <xdr:col>1</xdr:col>
      <xdr:colOff>485775</xdr:colOff>
      <xdr:row>36</xdr:row>
      <xdr:rowOff>161811</xdr:rowOff>
    </xdr:to>
    <xdr:sp macro="" textlink="">
      <xdr:nvSpPr>
        <xdr:cNvPr id="88" name="円/楕円 87"/>
        <xdr:cNvSpPr/>
      </xdr:nvSpPr>
      <xdr:spPr>
        <a:xfrm>
          <a:off x="1079500" y="62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152938</xdr:rowOff>
    </xdr:from>
    <xdr:ext cx="534377" cy="259045"/>
    <xdr:sp macro="" textlink="">
      <xdr:nvSpPr>
        <xdr:cNvPr id="89" name="テキスト ボックス 88"/>
        <xdr:cNvSpPr txBox="1"/>
      </xdr:nvSpPr>
      <xdr:spPr>
        <a:xfrm>
          <a:off x="863111" y="63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44276</xdr:rowOff>
    </xdr:from>
    <xdr:to>
      <xdr:col>6</xdr:col>
      <xdr:colOff>511175</xdr:colOff>
      <xdr:row>56</xdr:row>
      <xdr:rowOff>69601</xdr:rowOff>
    </xdr:to>
    <xdr:cxnSp macro="">
      <xdr:nvCxnSpPr>
        <xdr:cNvPr id="121" name="直線コネクタ 120"/>
        <xdr:cNvCxnSpPr/>
      </xdr:nvCxnSpPr>
      <xdr:spPr>
        <a:xfrm flipV="1">
          <a:off x="3797300" y="9645476"/>
          <a:ext cx="8382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69601</xdr:rowOff>
    </xdr:from>
    <xdr:to>
      <xdr:col>5</xdr:col>
      <xdr:colOff>358775</xdr:colOff>
      <xdr:row>56</xdr:row>
      <xdr:rowOff>125461</xdr:rowOff>
    </xdr:to>
    <xdr:cxnSp macro="">
      <xdr:nvCxnSpPr>
        <xdr:cNvPr id="124" name="直線コネクタ 123"/>
        <xdr:cNvCxnSpPr/>
      </xdr:nvCxnSpPr>
      <xdr:spPr>
        <a:xfrm flipV="1">
          <a:off x="2908300" y="9670801"/>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125461</xdr:rowOff>
    </xdr:from>
    <xdr:to>
      <xdr:col>4</xdr:col>
      <xdr:colOff>155575</xdr:colOff>
      <xdr:row>56</xdr:row>
      <xdr:rowOff>168667</xdr:rowOff>
    </xdr:to>
    <xdr:cxnSp macro="">
      <xdr:nvCxnSpPr>
        <xdr:cNvPr id="127" name="直線コネクタ 126"/>
        <xdr:cNvCxnSpPr/>
      </xdr:nvCxnSpPr>
      <xdr:spPr>
        <a:xfrm flipV="1">
          <a:off x="2019300" y="9726661"/>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168667</xdr:rowOff>
    </xdr:from>
    <xdr:to>
      <xdr:col>2</xdr:col>
      <xdr:colOff>638175</xdr:colOff>
      <xdr:row>57</xdr:row>
      <xdr:rowOff>13546</xdr:rowOff>
    </xdr:to>
    <xdr:cxnSp macro="">
      <xdr:nvCxnSpPr>
        <xdr:cNvPr id="130" name="直線コネクタ 129"/>
        <xdr:cNvCxnSpPr/>
      </xdr:nvCxnSpPr>
      <xdr:spPr>
        <a:xfrm flipV="1">
          <a:off x="1130300" y="97698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164926</xdr:rowOff>
    </xdr:from>
    <xdr:to>
      <xdr:col>6</xdr:col>
      <xdr:colOff>561975</xdr:colOff>
      <xdr:row>56</xdr:row>
      <xdr:rowOff>95076</xdr:rowOff>
    </xdr:to>
    <xdr:sp macro="" textlink="">
      <xdr:nvSpPr>
        <xdr:cNvPr id="140" name="円/楕円 139"/>
        <xdr:cNvSpPr/>
      </xdr:nvSpPr>
      <xdr:spPr>
        <a:xfrm>
          <a:off x="4584700" y="959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143353</xdr:rowOff>
    </xdr:from>
    <xdr:ext cx="534377" cy="259045"/>
    <xdr:sp macro="" textlink="">
      <xdr:nvSpPr>
        <xdr:cNvPr id="141" name="物件費該当値テキスト"/>
        <xdr:cNvSpPr txBox="1"/>
      </xdr:nvSpPr>
      <xdr:spPr>
        <a:xfrm>
          <a:off x="4686300" y="957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18801</xdr:rowOff>
    </xdr:from>
    <xdr:to>
      <xdr:col>5</xdr:col>
      <xdr:colOff>409575</xdr:colOff>
      <xdr:row>56</xdr:row>
      <xdr:rowOff>120401</xdr:rowOff>
    </xdr:to>
    <xdr:sp macro="" textlink="">
      <xdr:nvSpPr>
        <xdr:cNvPr id="142" name="円/楕円 141"/>
        <xdr:cNvSpPr/>
      </xdr:nvSpPr>
      <xdr:spPr>
        <a:xfrm>
          <a:off x="3746500" y="96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111528</xdr:rowOff>
    </xdr:from>
    <xdr:ext cx="534377" cy="259045"/>
    <xdr:sp macro="" textlink="">
      <xdr:nvSpPr>
        <xdr:cNvPr id="143" name="テキスト ボックス 142"/>
        <xdr:cNvSpPr txBox="1"/>
      </xdr:nvSpPr>
      <xdr:spPr>
        <a:xfrm>
          <a:off x="3530111" y="97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74661</xdr:rowOff>
    </xdr:from>
    <xdr:to>
      <xdr:col>4</xdr:col>
      <xdr:colOff>206375</xdr:colOff>
      <xdr:row>57</xdr:row>
      <xdr:rowOff>4811</xdr:rowOff>
    </xdr:to>
    <xdr:sp macro="" textlink="">
      <xdr:nvSpPr>
        <xdr:cNvPr id="144" name="円/楕円 143"/>
        <xdr:cNvSpPr/>
      </xdr:nvSpPr>
      <xdr:spPr>
        <a:xfrm>
          <a:off x="2857500" y="9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167388</xdr:rowOff>
    </xdr:from>
    <xdr:ext cx="534377" cy="259045"/>
    <xdr:sp macro="" textlink="">
      <xdr:nvSpPr>
        <xdr:cNvPr id="145" name="テキスト ボックス 144"/>
        <xdr:cNvSpPr txBox="1"/>
      </xdr:nvSpPr>
      <xdr:spPr>
        <a:xfrm>
          <a:off x="2641111" y="97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117867</xdr:rowOff>
    </xdr:from>
    <xdr:to>
      <xdr:col>3</xdr:col>
      <xdr:colOff>3175</xdr:colOff>
      <xdr:row>57</xdr:row>
      <xdr:rowOff>48017</xdr:rowOff>
    </xdr:to>
    <xdr:sp macro="" textlink="">
      <xdr:nvSpPr>
        <xdr:cNvPr id="146" name="円/楕円 145"/>
        <xdr:cNvSpPr/>
      </xdr:nvSpPr>
      <xdr:spPr>
        <a:xfrm>
          <a:off x="1968500" y="97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39144</xdr:rowOff>
    </xdr:from>
    <xdr:ext cx="534377" cy="259045"/>
    <xdr:sp macro="" textlink="">
      <xdr:nvSpPr>
        <xdr:cNvPr id="147" name="テキスト ボックス 146"/>
        <xdr:cNvSpPr txBox="1"/>
      </xdr:nvSpPr>
      <xdr:spPr>
        <a:xfrm>
          <a:off x="1752111" y="981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134196</xdr:rowOff>
    </xdr:from>
    <xdr:to>
      <xdr:col>1</xdr:col>
      <xdr:colOff>485775</xdr:colOff>
      <xdr:row>57</xdr:row>
      <xdr:rowOff>64346</xdr:rowOff>
    </xdr:to>
    <xdr:sp macro="" textlink="">
      <xdr:nvSpPr>
        <xdr:cNvPr id="148" name="円/楕円 147"/>
        <xdr:cNvSpPr/>
      </xdr:nvSpPr>
      <xdr:spPr>
        <a:xfrm>
          <a:off x="1079500" y="97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55473</xdr:rowOff>
    </xdr:from>
    <xdr:ext cx="534377" cy="259045"/>
    <xdr:sp macro="" textlink="">
      <xdr:nvSpPr>
        <xdr:cNvPr id="149" name="テキスト ボックス 148"/>
        <xdr:cNvSpPr txBox="1"/>
      </xdr:nvSpPr>
      <xdr:spPr>
        <a:xfrm>
          <a:off x="863111" y="98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18314</xdr:rowOff>
    </xdr:from>
    <xdr:to>
      <xdr:col>6</xdr:col>
      <xdr:colOff>511175</xdr:colOff>
      <xdr:row>79</xdr:row>
      <xdr:rowOff>33826</xdr:rowOff>
    </xdr:to>
    <xdr:cxnSp macro="">
      <xdr:nvCxnSpPr>
        <xdr:cNvPr id="180" name="直線コネクタ 179"/>
        <xdr:cNvCxnSpPr/>
      </xdr:nvCxnSpPr>
      <xdr:spPr>
        <a:xfrm>
          <a:off x="3797300" y="13562864"/>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14722</xdr:rowOff>
    </xdr:from>
    <xdr:to>
      <xdr:col>5</xdr:col>
      <xdr:colOff>358775</xdr:colOff>
      <xdr:row>79</xdr:row>
      <xdr:rowOff>18314</xdr:rowOff>
    </xdr:to>
    <xdr:cxnSp macro="">
      <xdr:nvCxnSpPr>
        <xdr:cNvPr id="183" name="直線コネクタ 182"/>
        <xdr:cNvCxnSpPr/>
      </xdr:nvCxnSpPr>
      <xdr:spPr>
        <a:xfrm>
          <a:off x="2908300" y="1355927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14722</xdr:rowOff>
    </xdr:from>
    <xdr:to>
      <xdr:col>4</xdr:col>
      <xdr:colOff>155575</xdr:colOff>
      <xdr:row>79</xdr:row>
      <xdr:rowOff>29155</xdr:rowOff>
    </xdr:to>
    <xdr:cxnSp macro="">
      <xdr:nvCxnSpPr>
        <xdr:cNvPr id="186" name="直線コネクタ 185"/>
        <xdr:cNvCxnSpPr/>
      </xdr:nvCxnSpPr>
      <xdr:spPr>
        <a:xfrm flipV="1">
          <a:off x="2019300" y="13559272"/>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29155</xdr:rowOff>
    </xdr:from>
    <xdr:to>
      <xdr:col>2</xdr:col>
      <xdr:colOff>638175</xdr:colOff>
      <xdr:row>79</xdr:row>
      <xdr:rowOff>33434</xdr:rowOff>
    </xdr:to>
    <xdr:cxnSp macro="">
      <xdr:nvCxnSpPr>
        <xdr:cNvPr id="189" name="直線コネクタ 188"/>
        <xdr:cNvCxnSpPr/>
      </xdr:nvCxnSpPr>
      <xdr:spPr>
        <a:xfrm flipV="1">
          <a:off x="1130300" y="1357370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154476</xdr:rowOff>
    </xdr:from>
    <xdr:to>
      <xdr:col>6</xdr:col>
      <xdr:colOff>561975</xdr:colOff>
      <xdr:row>79</xdr:row>
      <xdr:rowOff>84626</xdr:rowOff>
    </xdr:to>
    <xdr:sp macro="" textlink="">
      <xdr:nvSpPr>
        <xdr:cNvPr id="199" name="円/楕円 198"/>
        <xdr:cNvSpPr/>
      </xdr:nvSpPr>
      <xdr:spPr>
        <a:xfrm>
          <a:off x="4584700" y="135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69403</xdr:rowOff>
    </xdr:from>
    <xdr:ext cx="469744" cy="259045"/>
    <xdr:sp macro="" textlink="">
      <xdr:nvSpPr>
        <xdr:cNvPr id="200" name="維持補修費該当値テキスト"/>
        <xdr:cNvSpPr txBox="1"/>
      </xdr:nvSpPr>
      <xdr:spPr>
        <a:xfrm>
          <a:off x="4686300" y="1344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138964</xdr:rowOff>
    </xdr:from>
    <xdr:to>
      <xdr:col>5</xdr:col>
      <xdr:colOff>409575</xdr:colOff>
      <xdr:row>79</xdr:row>
      <xdr:rowOff>69114</xdr:rowOff>
    </xdr:to>
    <xdr:sp macro="" textlink="">
      <xdr:nvSpPr>
        <xdr:cNvPr id="201" name="円/楕円 200"/>
        <xdr:cNvSpPr/>
      </xdr:nvSpPr>
      <xdr:spPr>
        <a:xfrm>
          <a:off x="3746500" y="135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60241</xdr:rowOff>
    </xdr:from>
    <xdr:ext cx="469744" cy="259045"/>
    <xdr:sp macro="" textlink="">
      <xdr:nvSpPr>
        <xdr:cNvPr id="202" name="テキスト ボックス 201"/>
        <xdr:cNvSpPr txBox="1"/>
      </xdr:nvSpPr>
      <xdr:spPr>
        <a:xfrm>
          <a:off x="3562427" y="13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135372</xdr:rowOff>
    </xdr:from>
    <xdr:to>
      <xdr:col>4</xdr:col>
      <xdr:colOff>206375</xdr:colOff>
      <xdr:row>79</xdr:row>
      <xdr:rowOff>65522</xdr:rowOff>
    </xdr:to>
    <xdr:sp macro="" textlink="">
      <xdr:nvSpPr>
        <xdr:cNvPr id="203" name="円/楕円 202"/>
        <xdr:cNvSpPr/>
      </xdr:nvSpPr>
      <xdr:spPr>
        <a:xfrm>
          <a:off x="2857500" y="13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56649</xdr:rowOff>
    </xdr:from>
    <xdr:ext cx="469744" cy="259045"/>
    <xdr:sp macro="" textlink="">
      <xdr:nvSpPr>
        <xdr:cNvPr id="204" name="テキスト ボックス 203"/>
        <xdr:cNvSpPr txBox="1"/>
      </xdr:nvSpPr>
      <xdr:spPr>
        <a:xfrm>
          <a:off x="2673427" y="13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149805</xdr:rowOff>
    </xdr:from>
    <xdr:to>
      <xdr:col>3</xdr:col>
      <xdr:colOff>3175</xdr:colOff>
      <xdr:row>79</xdr:row>
      <xdr:rowOff>79955</xdr:rowOff>
    </xdr:to>
    <xdr:sp macro="" textlink="">
      <xdr:nvSpPr>
        <xdr:cNvPr id="205" name="円/楕円 204"/>
        <xdr:cNvSpPr/>
      </xdr:nvSpPr>
      <xdr:spPr>
        <a:xfrm>
          <a:off x="1968500" y="13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71082</xdr:rowOff>
    </xdr:from>
    <xdr:ext cx="469744" cy="259045"/>
    <xdr:sp macro="" textlink="">
      <xdr:nvSpPr>
        <xdr:cNvPr id="206" name="テキスト ボックス 205"/>
        <xdr:cNvSpPr txBox="1"/>
      </xdr:nvSpPr>
      <xdr:spPr>
        <a:xfrm>
          <a:off x="1784427" y="1361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154084</xdr:rowOff>
    </xdr:from>
    <xdr:to>
      <xdr:col>1</xdr:col>
      <xdr:colOff>485775</xdr:colOff>
      <xdr:row>79</xdr:row>
      <xdr:rowOff>84234</xdr:rowOff>
    </xdr:to>
    <xdr:sp macro="" textlink="">
      <xdr:nvSpPr>
        <xdr:cNvPr id="207" name="円/楕円 206"/>
        <xdr:cNvSpPr/>
      </xdr:nvSpPr>
      <xdr:spPr>
        <a:xfrm>
          <a:off x="1079500" y="135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75361</xdr:rowOff>
    </xdr:from>
    <xdr:ext cx="469744" cy="259045"/>
    <xdr:sp macro="" textlink="">
      <xdr:nvSpPr>
        <xdr:cNvPr id="208" name="テキスト ボックス 207"/>
        <xdr:cNvSpPr txBox="1"/>
      </xdr:nvSpPr>
      <xdr:spPr>
        <a:xfrm>
          <a:off x="895427" y="1361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54415</xdr:rowOff>
    </xdr:from>
    <xdr:to>
      <xdr:col>6</xdr:col>
      <xdr:colOff>511175</xdr:colOff>
      <xdr:row>98</xdr:row>
      <xdr:rowOff>88036</xdr:rowOff>
    </xdr:to>
    <xdr:cxnSp macro="">
      <xdr:nvCxnSpPr>
        <xdr:cNvPr id="240" name="直線コネクタ 239"/>
        <xdr:cNvCxnSpPr/>
      </xdr:nvCxnSpPr>
      <xdr:spPr>
        <a:xfrm flipV="1">
          <a:off x="3797300" y="16856515"/>
          <a:ext cx="8382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75594</xdr:rowOff>
    </xdr:from>
    <xdr:to>
      <xdr:col>5</xdr:col>
      <xdr:colOff>358775</xdr:colOff>
      <xdr:row>98</xdr:row>
      <xdr:rowOff>88036</xdr:rowOff>
    </xdr:to>
    <xdr:cxnSp macro="">
      <xdr:nvCxnSpPr>
        <xdr:cNvPr id="243" name="直線コネクタ 242"/>
        <xdr:cNvCxnSpPr/>
      </xdr:nvCxnSpPr>
      <xdr:spPr>
        <a:xfrm>
          <a:off x="2908300" y="16877694"/>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75594</xdr:rowOff>
    </xdr:from>
    <xdr:to>
      <xdr:col>4</xdr:col>
      <xdr:colOff>155575</xdr:colOff>
      <xdr:row>98</xdr:row>
      <xdr:rowOff>133496</xdr:rowOff>
    </xdr:to>
    <xdr:cxnSp macro="">
      <xdr:nvCxnSpPr>
        <xdr:cNvPr id="246" name="直線コネクタ 245"/>
        <xdr:cNvCxnSpPr/>
      </xdr:nvCxnSpPr>
      <xdr:spPr>
        <a:xfrm flipV="1">
          <a:off x="2019300" y="16877694"/>
          <a:ext cx="889000" cy="5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133496</xdr:rowOff>
    </xdr:from>
    <xdr:to>
      <xdr:col>2</xdr:col>
      <xdr:colOff>638175</xdr:colOff>
      <xdr:row>98</xdr:row>
      <xdr:rowOff>151963</xdr:rowOff>
    </xdr:to>
    <xdr:cxnSp macro="">
      <xdr:nvCxnSpPr>
        <xdr:cNvPr id="249" name="直線コネクタ 248"/>
        <xdr:cNvCxnSpPr/>
      </xdr:nvCxnSpPr>
      <xdr:spPr>
        <a:xfrm flipV="1">
          <a:off x="1130300" y="16935596"/>
          <a:ext cx="8890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3615</xdr:rowOff>
    </xdr:from>
    <xdr:to>
      <xdr:col>6</xdr:col>
      <xdr:colOff>561975</xdr:colOff>
      <xdr:row>98</xdr:row>
      <xdr:rowOff>105215</xdr:rowOff>
    </xdr:to>
    <xdr:sp macro="" textlink="">
      <xdr:nvSpPr>
        <xdr:cNvPr id="259" name="円/楕円 258"/>
        <xdr:cNvSpPr/>
      </xdr:nvSpPr>
      <xdr:spPr>
        <a:xfrm>
          <a:off x="4584700" y="168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153492</xdr:rowOff>
    </xdr:from>
    <xdr:ext cx="534377" cy="259045"/>
    <xdr:sp macro="" textlink="">
      <xdr:nvSpPr>
        <xdr:cNvPr id="260" name="扶助費該当値テキスト"/>
        <xdr:cNvSpPr txBox="1"/>
      </xdr:nvSpPr>
      <xdr:spPr>
        <a:xfrm>
          <a:off x="4686300" y="167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73,223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37236</xdr:rowOff>
    </xdr:from>
    <xdr:to>
      <xdr:col>5</xdr:col>
      <xdr:colOff>409575</xdr:colOff>
      <xdr:row>98</xdr:row>
      <xdr:rowOff>138836</xdr:rowOff>
    </xdr:to>
    <xdr:sp macro="" textlink="">
      <xdr:nvSpPr>
        <xdr:cNvPr id="261" name="円/楕円 260"/>
        <xdr:cNvSpPr/>
      </xdr:nvSpPr>
      <xdr:spPr>
        <a:xfrm>
          <a:off x="3746500" y="16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129963</xdr:rowOff>
    </xdr:from>
    <xdr:ext cx="534377" cy="259045"/>
    <xdr:sp macro="" textlink="">
      <xdr:nvSpPr>
        <xdr:cNvPr id="262" name="テキスト ボックス 261"/>
        <xdr:cNvSpPr txBox="1"/>
      </xdr:nvSpPr>
      <xdr:spPr>
        <a:xfrm>
          <a:off x="3530111" y="169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24794</xdr:rowOff>
    </xdr:from>
    <xdr:to>
      <xdr:col>4</xdr:col>
      <xdr:colOff>206375</xdr:colOff>
      <xdr:row>98</xdr:row>
      <xdr:rowOff>126394</xdr:rowOff>
    </xdr:to>
    <xdr:sp macro="" textlink="">
      <xdr:nvSpPr>
        <xdr:cNvPr id="263" name="円/楕円 262"/>
        <xdr:cNvSpPr/>
      </xdr:nvSpPr>
      <xdr:spPr>
        <a:xfrm>
          <a:off x="2857500" y="168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117521</xdr:rowOff>
    </xdr:from>
    <xdr:ext cx="534377" cy="259045"/>
    <xdr:sp macro="" textlink="">
      <xdr:nvSpPr>
        <xdr:cNvPr id="264" name="テキスト ボックス 263"/>
        <xdr:cNvSpPr txBox="1"/>
      </xdr:nvSpPr>
      <xdr:spPr>
        <a:xfrm>
          <a:off x="2641111" y="169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82696</xdr:rowOff>
    </xdr:from>
    <xdr:to>
      <xdr:col>3</xdr:col>
      <xdr:colOff>3175</xdr:colOff>
      <xdr:row>99</xdr:row>
      <xdr:rowOff>12846</xdr:rowOff>
    </xdr:to>
    <xdr:sp macro="" textlink="">
      <xdr:nvSpPr>
        <xdr:cNvPr id="265" name="円/楕円 264"/>
        <xdr:cNvSpPr/>
      </xdr:nvSpPr>
      <xdr:spPr>
        <a:xfrm>
          <a:off x="1968500" y="168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3973</xdr:rowOff>
    </xdr:from>
    <xdr:ext cx="534377" cy="259045"/>
    <xdr:sp macro="" textlink="">
      <xdr:nvSpPr>
        <xdr:cNvPr id="266" name="テキスト ボックス 265"/>
        <xdr:cNvSpPr txBox="1"/>
      </xdr:nvSpPr>
      <xdr:spPr>
        <a:xfrm>
          <a:off x="1752111" y="1697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101163</xdr:rowOff>
    </xdr:from>
    <xdr:to>
      <xdr:col>1</xdr:col>
      <xdr:colOff>485775</xdr:colOff>
      <xdr:row>99</xdr:row>
      <xdr:rowOff>31313</xdr:rowOff>
    </xdr:to>
    <xdr:sp macro="" textlink="">
      <xdr:nvSpPr>
        <xdr:cNvPr id="267" name="円/楕円 266"/>
        <xdr:cNvSpPr/>
      </xdr:nvSpPr>
      <xdr:spPr>
        <a:xfrm>
          <a:off x="1079500" y="169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22440</xdr:rowOff>
    </xdr:from>
    <xdr:ext cx="534377" cy="259045"/>
    <xdr:sp macro="" textlink="">
      <xdr:nvSpPr>
        <xdr:cNvPr id="268" name="テキスト ボックス 267"/>
        <xdr:cNvSpPr txBox="1"/>
      </xdr:nvSpPr>
      <xdr:spPr>
        <a:xfrm>
          <a:off x="863111" y="1699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99797</xdr:rowOff>
    </xdr:from>
    <xdr:to>
      <xdr:col>15</xdr:col>
      <xdr:colOff>180975</xdr:colOff>
      <xdr:row>36</xdr:row>
      <xdr:rowOff>154432</xdr:rowOff>
    </xdr:to>
    <xdr:cxnSp macro="">
      <xdr:nvCxnSpPr>
        <xdr:cNvPr id="297" name="直線コネクタ 296"/>
        <xdr:cNvCxnSpPr/>
      </xdr:nvCxnSpPr>
      <xdr:spPr>
        <a:xfrm flipV="1">
          <a:off x="9639300" y="6271997"/>
          <a:ext cx="8382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154432</xdr:rowOff>
    </xdr:from>
    <xdr:to>
      <xdr:col>14</xdr:col>
      <xdr:colOff>28575</xdr:colOff>
      <xdr:row>37</xdr:row>
      <xdr:rowOff>114059</xdr:rowOff>
    </xdr:to>
    <xdr:cxnSp macro="">
      <xdr:nvCxnSpPr>
        <xdr:cNvPr id="300" name="直線コネクタ 299"/>
        <xdr:cNvCxnSpPr/>
      </xdr:nvCxnSpPr>
      <xdr:spPr>
        <a:xfrm flipV="1">
          <a:off x="8750300" y="6326632"/>
          <a:ext cx="889000" cy="1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114059</xdr:rowOff>
    </xdr:from>
    <xdr:to>
      <xdr:col>12</xdr:col>
      <xdr:colOff>511175</xdr:colOff>
      <xdr:row>37</xdr:row>
      <xdr:rowOff>119113</xdr:rowOff>
    </xdr:to>
    <xdr:cxnSp macro="">
      <xdr:nvCxnSpPr>
        <xdr:cNvPr id="303" name="直線コネクタ 302"/>
        <xdr:cNvCxnSpPr/>
      </xdr:nvCxnSpPr>
      <xdr:spPr>
        <a:xfrm flipV="1">
          <a:off x="7861300" y="6457709"/>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81051</xdr:rowOff>
    </xdr:from>
    <xdr:to>
      <xdr:col>11</xdr:col>
      <xdr:colOff>307975</xdr:colOff>
      <xdr:row>37</xdr:row>
      <xdr:rowOff>119113</xdr:rowOff>
    </xdr:to>
    <xdr:cxnSp macro="">
      <xdr:nvCxnSpPr>
        <xdr:cNvPr id="306" name="直線コネクタ 305"/>
        <xdr:cNvCxnSpPr/>
      </xdr:nvCxnSpPr>
      <xdr:spPr>
        <a:xfrm>
          <a:off x="6972300" y="6424701"/>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48997</xdr:rowOff>
    </xdr:from>
    <xdr:to>
      <xdr:col>15</xdr:col>
      <xdr:colOff>231775</xdr:colOff>
      <xdr:row>36</xdr:row>
      <xdr:rowOff>150597</xdr:rowOff>
    </xdr:to>
    <xdr:sp macro="" textlink="">
      <xdr:nvSpPr>
        <xdr:cNvPr id="316" name="円/楕円 315"/>
        <xdr:cNvSpPr/>
      </xdr:nvSpPr>
      <xdr:spPr>
        <a:xfrm>
          <a:off x="10426700" y="62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27424</xdr:rowOff>
    </xdr:from>
    <xdr:ext cx="534377" cy="259045"/>
    <xdr:sp macro="" textlink="">
      <xdr:nvSpPr>
        <xdr:cNvPr id="317" name="補助費等該当値テキスト"/>
        <xdr:cNvSpPr txBox="1"/>
      </xdr:nvSpPr>
      <xdr:spPr>
        <a:xfrm>
          <a:off x="10528300" y="619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103632</xdr:rowOff>
    </xdr:from>
    <xdr:to>
      <xdr:col>14</xdr:col>
      <xdr:colOff>79375</xdr:colOff>
      <xdr:row>37</xdr:row>
      <xdr:rowOff>33782</xdr:rowOff>
    </xdr:to>
    <xdr:sp macro="" textlink="">
      <xdr:nvSpPr>
        <xdr:cNvPr id="318" name="円/楕円 317"/>
        <xdr:cNvSpPr/>
      </xdr:nvSpPr>
      <xdr:spPr>
        <a:xfrm>
          <a:off x="95885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24909</xdr:rowOff>
    </xdr:from>
    <xdr:ext cx="534377" cy="259045"/>
    <xdr:sp macro="" textlink="">
      <xdr:nvSpPr>
        <xdr:cNvPr id="319" name="テキスト ボックス 318"/>
        <xdr:cNvSpPr txBox="1"/>
      </xdr:nvSpPr>
      <xdr:spPr>
        <a:xfrm>
          <a:off x="9372111" y="63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63259</xdr:rowOff>
    </xdr:from>
    <xdr:to>
      <xdr:col>12</xdr:col>
      <xdr:colOff>561975</xdr:colOff>
      <xdr:row>37</xdr:row>
      <xdr:rowOff>164858</xdr:rowOff>
    </xdr:to>
    <xdr:sp macro="" textlink="">
      <xdr:nvSpPr>
        <xdr:cNvPr id="320" name="円/楕円 319"/>
        <xdr:cNvSpPr/>
      </xdr:nvSpPr>
      <xdr:spPr>
        <a:xfrm>
          <a:off x="8699500" y="6406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155986</xdr:rowOff>
    </xdr:from>
    <xdr:ext cx="534377" cy="259045"/>
    <xdr:sp macro="" textlink="">
      <xdr:nvSpPr>
        <xdr:cNvPr id="321" name="テキスト ボックス 320"/>
        <xdr:cNvSpPr txBox="1"/>
      </xdr:nvSpPr>
      <xdr:spPr>
        <a:xfrm>
          <a:off x="8483111" y="64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68313</xdr:rowOff>
    </xdr:from>
    <xdr:to>
      <xdr:col>11</xdr:col>
      <xdr:colOff>358775</xdr:colOff>
      <xdr:row>37</xdr:row>
      <xdr:rowOff>169914</xdr:rowOff>
    </xdr:to>
    <xdr:sp macro="" textlink="">
      <xdr:nvSpPr>
        <xdr:cNvPr id="322" name="円/楕円 321"/>
        <xdr:cNvSpPr/>
      </xdr:nvSpPr>
      <xdr:spPr>
        <a:xfrm>
          <a:off x="7810500" y="6411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161041</xdr:rowOff>
    </xdr:from>
    <xdr:ext cx="534377" cy="259045"/>
    <xdr:sp macro="" textlink="">
      <xdr:nvSpPr>
        <xdr:cNvPr id="323" name="テキスト ボックス 322"/>
        <xdr:cNvSpPr txBox="1"/>
      </xdr:nvSpPr>
      <xdr:spPr>
        <a:xfrm>
          <a:off x="7594111" y="65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30251</xdr:rowOff>
    </xdr:from>
    <xdr:to>
      <xdr:col>10</xdr:col>
      <xdr:colOff>155575</xdr:colOff>
      <xdr:row>37</xdr:row>
      <xdr:rowOff>131851</xdr:rowOff>
    </xdr:to>
    <xdr:sp macro="" textlink="">
      <xdr:nvSpPr>
        <xdr:cNvPr id="324" name="円/楕円 323"/>
        <xdr:cNvSpPr/>
      </xdr:nvSpPr>
      <xdr:spPr>
        <a:xfrm>
          <a:off x="6921500" y="63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122978</xdr:rowOff>
    </xdr:from>
    <xdr:ext cx="534377" cy="259045"/>
    <xdr:sp macro="" textlink="">
      <xdr:nvSpPr>
        <xdr:cNvPr id="325" name="テキスト ボックス 324"/>
        <xdr:cNvSpPr txBox="1"/>
      </xdr:nvSpPr>
      <xdr:spPr>
        <a:xfrm>
          <a:off x="6705111" y="64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79997</xdr:rowOff>
    </xdr:from>
    <xdr:to>
      <xdr:col>15</xdr:col>
      <xdr:colOff>180975</xdr:colOff>
      <xdr:row>58</xdr:row>
      <xdr:rowOff>49982</xdr:rowOff>
    </xdr:to>
    <xdr:cxnSp macro="">
      <xdr:nvCxnSpPr>
        <xdr:cNvPr id="354" name="直線コネクタ 353"/>
        <xdr:cNvCxnSpPr/>
      </xdr:nvCxnSpPr>
      <xdr:spPr>
        <a:xfrm>
          <a:off x="9639300" y="9852647"/>
          <a:ext cx="838200" cy="14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91778</xdr:rowOff>
    </xdr:from>
    <xdr:to>
      <xdr:col>14</xdr:col>
      <xdr:colOff>28575</xdr:colOff>
      <xdr:row>57</xdr:row>
      <xdr:rowOff>79997</xdr:rowOff>
    </xdr:to>
    <xdr:cxnSp macro="">
      <xdr:nvCxnSpPr>
        <xdr:cNvPr id="357" name="直線コネクタ 356"/>
        <xdr:cNvCxnSpPr/>
      </xdr:nvCxnSpPr>
      <xdr:spPr>
        <a:xfrm>
          <a:off x="8750300" y="9692978"/>
          <a:ext cx="889000" cy="15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91778</xdr:rowOff>
    </xdr:from>
    <xdr:to>
      <xdr:col>12</xdr:col>
      <xdr:colOff>511175</xdr:colOff>
      <xdr:row>56</xdr:row>
      <xdr:rowOff>162971</xdr:rowOff>
    </xdr:to>
    <xdr:cxnSp macro="">
      <xdr:nvCxnSpPr>
        <xdr:cNvPr id="360" name="直線コネクタ 359"/>
        <xdr:cNvCxnSpPr/>
      </xdr:nvCxnSpPr>
      <xdr:spPr>
        <a:xfrm flipV="1">
          <a:off x="7861300" y="9692978"/>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144387</xdr:rowOff>
    </xdr:from>
    <xdr:to>
      <xdr:col>11</xdr:col>
      <xdr:colOff>307975</xdr:colOff>
      <xdr:row>56</xdr:row>
      <xdr:rowOff>162971</xdr:rowOff>
    </xdr:to>
    <xdr:cxnSp macro="">
      <xdr:nvCxnSpPr>
        <xdr:cNvPr id="363" name="直線コネクタ 362"/>
        <xdr:cNvCxnSpPr/>
      </xdr:nvCxnSpPr>
      <xdr:spPr>
        <a:xfrm>
          <a:off x="6972300" y="9745587"/>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170632</xdr:rowOff>
    </xdr:from>
    <xdr:to>
      <xdr:col>15</xdr:col>
      <xdr:colOff>231775</xdr:colOff>
      <xdr:row>58</xdr:row>
      <xdr:rowOff>100782</xdr:rowOff>
    </xdr:to>
    <xdr:sp macro="" textlink="">
      <xdr:nvSpPr>
        <xdr:cNvPr id="373" name="円/楕円 372"/>
        <xdr:cNvSpPr/>
      </xdr:nvSpPr>
      <xdr:spPr>
        <a:xfrm>
          <a:off x="10426700" y="99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85559</xdr:rowOff>
    </xdr:from>
    <xdr:ext cx="534377" cy="259045"/>
    <xdr:sp macro="" textlink="">
      <xdr:nvSpPr>
        <xdr:cNvPr id="374" name="普通建設事業費該当値テキスト"/>
        <xdr:cNvSpPr txBox="1"/>
      </xdr:nvSpPr>
      <xdr:spPr>
        <a:xfrm>
          <a:off x="10528300" y="985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29197</xdr:rowOff>
    </xdr:from>
    <xdr:to>
      <xdr:col>14</xdr:col>
      <xdr:colOff>79375</xdr:colOff>
      <xdr:row>57</xdr:row>
      <xdr:rowOff>130797</xdr:rowOff>
    </xdr:to>
    <xdr:sp macro="" textlink="">
      <xdr:nvSpPr>
        <xdr:cNvPr id="375" name="円/楕円 374"/>
        <xdr:cNvSpPr/>
      </xdr:nvSpPr>
      <xdr:spPr>
        <a:xfrm>
          <a:off x="9588500" y="98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121924</xdr:rowOff>
    </xdr:from>
    <xdr:ext cx="534377" cy="259045"/>
    <xdr:sp macro="" textlink="">
      <xdr:nvSpPr>
        <xdr:cNvPr id="376" name="テキスト ボックス 375"/>
        <xdr:cNvSpPr txBox="1"/>
      </xdr:nvSpPr>
      <xdr:spPr>
        <a:xfrm>
          <a:off x="9372111" y="98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40978</xdr:rowOff>
    </xdr:from>
    <xdr:to>
      <xdr:col>12</xdr:col>
      <xdr:colOff>561975</xdr:colOff>
      <xdr:row>56</xdr:row>
      <xdr:rowOff>142578</xdr:rowOff>
    </xdr:to>
    <xdr:sp macro="" textlink="">
      <xdr:nvSpPr>
        <xdr:cNvPr id="377" name="円/楕円 376"/>
        <xdr:cNvSpPr/>
      </xdr:nvSpPr>
      <xdr:spPr>
        <a:xfrm>
          <a:off x="8699500" y="96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133705</xdr:rowOff>
    </xdr:from>
    <xdr:ext cx="534377" cy="259045"/>
    <xdr:sp macro="" textlink="">
      <xdr:nvSpPr>
        <xdr:cNvPr id="378" name="テキスト ボックス 377"/>
        <xdr:cNvSpPr txBox="1"/>
      </xdr:nvSpPr>
      <xdr:spPr>
        <a:xfrm>
          <a:off x="8483111" y="97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112171</xdr:rowOff>
    </xdr:from>
    <xdr:to>
      <xdr:col>11</xdr:col>
      <xdr:colOff>358775</xdr:colOff>
      <xdr:row>57</xdr:row>
      <xdr:rowOff>42321</xdr:rowOff>
    </xdr:to>
    <xdr:sp macro="" textlink="">
      <xdr:nvSpPr>
        <xdr:cNvPr id="379" name="円/楕円 378"/>
        <xdr:cNvSpPr/>
      </xdr:nvSpPr>
      <xdr:spPr>
        <a:xfrm>
          <a:off x="7810500" y="97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33448</xdr:rowOff>
    </xdr:from>
    <xdr:ext cx="534377" cy="259045"/>
    <xdr:sp macro="" textlink="">
      <xdr:nvSpPr>
        <xdr:cNvPr id="380" name="テキスト ボックス 379"/>
        <xdr:cNvSpPr txBox="1"/>
      </xdr:nvSpPr>
      <xdr:spPr>
        <a:xfrm>
          <a:off x="7594111" y="980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93587</xdr:rowOff>
    </xdr:from>
    <xdr:to>
      <xdr:col>10</xdr:col>
      <xdr:colOff>155575</xdr:colOff>
      <xdr:row>57</xdr:row>
      <xdr:rowOff>23737</xdr:rowOff>
    </xdr:to>
    <xdr:sp macro="" textlink="">
      <xdr:nvSpPr>
        <xdr:cNvPr id="381" name="円/楕円 380"/>
        <xdr:cNvSpPr/>
      </xdr:nvSpPr>
      <xdr:spPr>
        <a:xfrm>
          <a:off x="6921500" y="9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40264</xdr:rowOff>
    </xdr:from>
    <xdr:ext cx="534377" cy="259045"/>
    <xdr:sp macro="" textlink="">
      <xdr:nvSpPr>
        <xdr:cNvPr id="382" name="テキスト ボックス 381"/>
        <xdr:cNvSpPr txBox="1"/>
      </xdr:nvSpPr>
      <xdr:spPr>
        <a:xfrm>
          <a:off x="6705111" y="94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10027</xdr:rowOff>
    </xdr:from>
    <xdr:to>
      <xdr:col>15</xdr:col>
      <xdr:colOff>180975</xdr:colOff>
      <xdr:row>78</xdr:row>
      <xdr:rowOff>55804</xdr:rowOff>
    </xdr:to>
    <xdr:cxnSp macro="">
      <xdr:nvCxnSpPr>
        <xdr:cNvPr id="411" name="直線コネクタ 410"/>
        <xdr:cNvCxnSpPr/>
      </xdr:nvCxnSpPr>
      <xdr:spPr>
        <a:xfrm>
          <a:off x="9639300" y="13383127"/>
          <a:ext cx="8382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10027</xdr:rowOff>
    </xdr:from>
    <xdr:to>
      <xdr:col>14</xdr:col>
      <xdr:colOff>28575</xdr:colOff>
      <xdr:row>78</xdr:row>
      <xdr:rowOff>53956</xdr:rowOff>
    </xdr:to>
    <xdr:cxnSp macro="">
      <xdr:nvCxnSpPr>
        <xdr:cNvPr id="414" name="直線コネクタ 413"/>
        <xdr:cNvCxnSpPr/>
      </xdr:nvCxnSpPr>
      <xdr:spPr>
        <a:xfrm flipV="1">
          <a:off x="8750300" y="13383127"/>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5004</xdr:rowOff>
    </xdr:from>
    <xdr:to>
      <xdr:col>15</xdr:col>
      <xdr:colOff>231775</xdr:colOff>
      <xdr:row>78</xdr:row>
      <xdr:rowOff>106604</xdr:rowOff>
    </xdr:to>
    <xdr:sp macro="" textlink="">
      <xdr:nvSpPr>
        <xdr:cNvPr id="424" name="円/楕円 423"/>
        <xdr:cNvSpPr/>
      </xdr:nvSpPr>
      <xdr:spPr>
        <a:xfrm>
          <a:off x="104267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154881</xdr:rowOff>
    </xdr:from>
    <xdr:ext cx="469744" cy="259045"/>
    <xdr:sp macro="" textlink="">
      <xdr:nvSpPr>
        <xdr:cNvPr id="425" name="普通建設事業費 （ うち新規整備　）該当値テキスト"/>
        <xdr:cNvSpPr txBox="1"/>
      </xdr:nvSpPr>
      <xdr:spPr>
        <a:xfrm>
          <a:off x="10528300" y="1335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130677</xdr:rowOff>
    </xdr:from>
    <xdr:to>
      <xdr:col>14</xdr:col>
      <xdr:colOff>79375</xdr:colOff>
      <xdr:row>78</xdr:row>
      <xdr:rowOff>60827</xdr:rowOff>
    </xdr:to>
    <xdr:sp macro="" textlink="">
      <xdr:nvSpPr>
        <xdr:cNvPr id="426" name="円/楕円 425"/>
        <xdr:cNvSpPr/>
      </xdr:nvSpPr>
      <xdr:spPr>
        <a:xfrm>
          <a:off x="9588500" y="133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51954</xdr:rowOff>
    </xdr:from>
    <xdr:ext cx="534377" cy="259045"/>
    <xdr:sp macro="" textlink="">
      <xdr:nvSpPr>
        <xdr:cNvPr id="427" name="テキスト ボックス 426"/>
        <xdr:cNvSpPr txBox="1"/>
      </xdr:nvSpPr>
      <xdr:spPr>
        <a:xfrm>
          <a:off x="9372111" y="134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3156</xdr:rowOff>
    </xdr:from>
    <xdr:to>
      <xdr:col>12</xdr:col>
      <xdr:colOff>561975</xdr:colOff>
      <xdr:row>78</xdr:row>
      <xdr:rowOff>104756</xdr:rowOff>
    </xdr:to>
    <xdr:sp macro="" textlink="">
      <xdr:nvSpPr>
        <xdr:cNvPr id="428" name="円/楕円 427"/>
        <xdr:cNvSpPr/>
      </xdr:nvSpPr>
      <xdr:spPr>
        <a:xfrm>
          <a:off x="8699500" y="133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95883</xdr:rowOff>
    </xdr:from>
    <xdr:ext cx="469744" cy="259045"/>
    <xdr:sp macro="" textlink="">
      <xdr:nvSpPr>
        <xdr:cNvPr id="429" name="テキスト ボックス 428"/>
        <xdr:cNvSpPr txBox="1"/>
      </xdr:nvSpPr>
      <xdr:spPr>
        <a:xfrm>
          <a:off x="8515427" y="134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81559</xdr:rowOff>
    </xdr:from>
    <xdr:to>
      <xdr:col>15</xdr:col>
      <xdr:colOff>180975</xdr:colOff>
      <xdr:row>98</xdr:row>
      <xdr:rowOff>162610</xdr:rowOff>
    </xdr:to>
    <xdr:cxnSp macro="">
      <xdr:nvCxnSpPr>
        <xdr:cNvPr id="458" name="直線コネクタ 457"/>
        <xdr:cNvCxnSpPr/>
      </xdr:nvCxnSpPr>
      <xdr:spPr>
        <a:xfrm>
          <a:off x="9639300" y="16712209"/>
          <a:ext cx="838200" cy="2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126364</xdr:rowOff>
    </xdr:from>
    <xdr:to>
      <xdr:col>14</xdr:col>
      <xdr:colOff>28575</xdr:colOff>
      <xdr:row>97</xdr:row>
      <xdr:rowOff>81559</xdr:rowOff>
    </xdr:to>
    <xdr:cxnSp macro="">
      <xdr:nvCxnSpPr>
        <xdr:cNvPr id="461" name="直線コネクタ 460"/>
        <xdr:cNvCxnSpPr/>
      </xdr:nvCxnSpPr>
      <xdr:spPr>
        <a:xfrm>
          <a:off x="8750300" y="16585564"/>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111810</xdr:rowOff>
    </xdr:from>
    <xdr:to>
      <xdr:col>15</xdr:col>
      <xdr:colOff>231775</xdr:colOff>
      <xdr:row>99</xdr:row>
      <xdr:rowOff>41960</xdr:rowOff>
    </xdr:to>
    <xdr:sp macro="" textlink="">
      <xdr:nvSpPr>
        <xdr:cNvPr id="471" name="円/楕円 470"/>
        <xdr:cNvSpPr/>
      </xdr:nvSpPr>
      <xdr:spPr>
        <a:xfrm>
          <a:off x="10426700" y="169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26737</xdr:rowOff>
    </xdr:from>
    <xdr:ext cx="469744" cy="259045"/>
    <xdr:sp macro="" textlink="">
      <xdr:nvSpPr>
        <xdr:cNvPr id="472" name="普通建設事業費 （ うち更新整備　）該当値テキスト"/>
        <xdr:cNvSpPr txBox="1"/>
      </xdr:nvSpPr>
      <xdr:spPr>
        <a:xfrm>
          <a:off x="10528300" y="1682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30759</xdr:rowOff>
    </xdr:from>
    <xdr:to>
      <xdr:col>14</xdr:col>
      <xdr:colOff>79375</xdr:colOff>
      <xdr:row>97</xdr:row>
      <xdr:rowOff>132359</xdr:rowOff>
    </xdr:to>
    <xdr:sp macro="" textlink="">
      <xdr:nvSpPr>
        <xdr:cNvPr id="473" name="円/楕円 472"/>
        <xdr:cNvSpPr/>
      </xdr:nvSpPr>
      <xdr:spPr>
        <a:xfrm>
          <a:off x="9588500" y="166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123486</xdr:rowOff>
    </xdr:from>
    <xdr:ext cx="534377" cy="259045"/>
    <xdr:sp macro="" textlink="">
      <xdr:nvSpPr>
        <xdr:cNvPr id="474" name="テキスト ボックス 473"/>
        <xdr:cNvSpPr txBox="1"/>
      </xdr:nvSpPr>
      <xdr:spPr>
        <a:xfrm>
          <a:off x="9372111" y="167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75564</xdr:rowOff>
    </xdr:from>
    <xdr:to>
      <xdr:col>12</xdr:col>
      <xdr:colOff>561975</xdr:colOff>
      <xdr:row>97</xdr:row>
      <xdr:rowOff>5714</xdr:rowOff>
    </xdr:to>
    <xdr:sp macro="" textlink="">
      <xdr:nvSpPr>
        <xdr:cNvPr id="475" name="円/楕円 474"/>
        <xdr:cNvSpPr/>
      </xdr:nvSpPr>
      <xdr:spPr>
        <a:xfrm>
          <a:off x="8699500" y="165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22241</xdr:rowOff>
    </xdr:from>
    <xdr:ext cx="534377" cy="259045"/>
    <xdr:sp macro="" textlink="">
      <xdr:nvSpPr>
        <xdr:cNvPr id="476" name="テキスト ボックス 475"/>
        <xdr:cNvSpPr txBox="1"/>
      </xdr:nvSpPr>
      <xdr:spPr>
        <a:xfrm>
          <a:off x="8483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139540</xdr:rowOff>
    </xdr:from>
    <xdr:to>
      <xdr:col>23</xdr:col>
      <xdr:colOff>517525</xdr:colOff>
      <xdr:row>38</xdr:row>
      <xdr:rowOff>139609</xdr:rowOff>
    </xdr:to>
    <xdr:cxnSp macro="">
      <xdr:nvCxnSpPr>
        <xdr:cNvPr id="503" name="直線コネクタ 502"/>
        <xdr:cNvCxnSpPr/>
      </xdr:nvCxnSpPr>
      <xdr:spPr>
        <a:xfrm>
          <a:off x="15481300" y="6654640"/>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139540</xdr:rowOff>
    </xdr:from>
    <xdr:to>
      <xdr:col>22</xdr:col>
      <xdr:colOff>365125</xdr:colOff>
      <xdr:row>38</xdr:row>
      <xdr:rowOff>139586</xdr:rowOff>
    </xdr:to>
    <xdr:cxnSp macro="">
      <xdr:nvCxnSpPr>
        <xdr:cNvPr id="506" name="直線コネクタ 505"/>
        <xdr:cNvCxnSpPr/>
      </xdr:nvCxnSpPr>
      <xdr:spPr>
        <a:xfrm flipV="1">
          <a:off x="14592300" y="665464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139471</xdr:rowOff>
    </xdr:from>
    <xdr:to>
      <xdr:col>21</xdr:col>
      <xdr:colOff>161925</xdr:colOff>
      <xdr:row>38</xdr:row>
      <xdr:rowOff>139586</xdr:rowOff>
    </xdr:to>
    <xdr:cxnSp macro="">
      <xdr:nvCxnSpPr>
        <xdr:cNvPr id="509" name="直線コネクタ 508"/>
        <xdr:cNvCxnSpPr/>
      </xdr:nvCxnSpPr>
      <xdr:spPr>
        <a:xfrm>
          <a:off x="13703300" y="665457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138488</xdr:rowOff>
    </xdr:from>
    <xdr:to>
      <xdr:col>19</xdr:col>
      <xdr:colOff>644525</xdr:colOff>
      <xdr:row>38</xdr:row>
      <xdr:rowOff>139471</xdr:rowOff>
    </xdr:to>
    <xdr:cxnSp macro="">
      <xdr:nvCxnSpPr>
        <xdr:cNvPr id="512" name="直線コネクタ 511"/>
        <xdr:cNvCxnSpPr/>
      </xdr:nvCxnSpPr>
      <xdr:spPr>
        <a:xfrm>
          <a:off x="12814300" y="665358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88809</xdr:rowOff>
    </xdr:from>
    <xdr:to>
      <xdr:col>23</xdr:col>
      <xdr:colOff>568325</xdr:colOff>
      <xdr:row>39</xdr:row>
      <xdr:rowOff>18959</xdr:rowOff>
    </xdr:to>
    <xdr:sp macro="" textlink="">
      <xdr:nvSpPr>
        <xdr:cNvPr id="522" name="円/楕円 521"/>
        <xdr:cNvSpPr/>
      </xdr:nvSpPr>
      <xdr:spPr>
        <a:xfrm>
          <a:off x="16268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249299" cy="259045"/>
    <xdr:sp macro="" textlink="">
      <xdr:nvSpPr>
        <xdr:cNvPr id="523" name="災害復旧事業費該当値テキスト"/>
        <xdr:cNvSpPr txBox="1"/>
      </xdr:nvSpPr>
      <xdr:spPr>
        <a:xfrm>
          <a:off x="16370300" y="65247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88740</xdr:rowOff>
    </xdr:from>
    <xdr:to>
      <xdr:col>22</xdr:col>
      <xdr:colOff>415925</xdr:colOff>
      <xdr:row>39</xdr:row>
      <xdr:rowOff>18890</xdr:rowOff>
    </xdr:to>
    <xdr:sp macro="" textlink="">
      <xdr:nvSpPr>
        <xdr:cNvPr id="524" name="円/楕円 523"/>
        <xdr:cNvSpPr/>
      </xdr:nvSpPr>
      <xdr:spPr>
        <a:xfrm>
          <a:off x="15430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10017</xdr:rowOff>
    </xdr:from>
    <xdr:ext cx="249299" cy="259045"/>
    <xdr:sp macro="" textlink="">
      <xdr:nvSpPr>
        <xdr:cNvPr id="525" name="テキスト ボックス 524"/>
        <xdr:cNvSpPr txBox="1"/>
      </xdr:nvSpPr>
      <xdr:spPr>
        <a:xfrm>
          <a:off x="15356649"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88786</xdr:rowOff>
    </xdr:from>
    <xdr:to>
      <xdr:col>21</xdr:col>
      <xdr:colOff>212725</xdr:colOff>
      <xdr:row>39</xdr:row>
      <xdr:rowOff>18936</xdr:rowOff>
    </xdr:to>
    <xdr:sp macro="" textlink="">
      <xdr:nvSpPr>
        <xdr:cNvPr id="526" name="円/楕円 525"/>
        <xdr:cNvSpPr/>
      </xdr:nvSpPr>
      <xdr:spPr>
        <a:xfrm>
          <a:off x="14541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10063</xdr:rowOff>
    </xdr:from>
    <xdr:ext cx="249299" cy="259045"/>
    <xdr:sp macro="" textlink="">
      <xdr:nvSpPr>
        <xdr:cNvPr id="527" name="テキスト ボックス 526"/>
        <xdr:cNvSpPr txBox="1"/>
      </xdr:nvSpPr>
      <xdr:spPr>
        <a:xfrm>
          <a:off x="14467649"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88671</xdr:rowOff>
    </xdr:from>
    <xdr:to>
      <xdr:col>20</xdr:col>
      <xdr:colOff>9525</xdr:colOff>
      <xdr:row>39</xdr:row>
      <xdr:rowOff>18821</xdr:rowOff>
    </xdr:to>
    <xdr:sp macro="" textlink="">
      <xdr:nvSpPr>
        <xdr:cNvPr id="528" name="円/楕円 527"/>
        <xdr:cNvSpPr/>
      </xdr:nvSpPr>
      <xdr:spPr>
        <a:xfrm>
          <a:off x="13652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9948</xdr:rowOff>
    </xdr:from>
    <xdr:ext cx="313932" cy="259045"/>
    <xdr:sp macro="" textlink="">
      <xdr:nvSpPr>
        <xdr:cNvPr id="529" name="テキスト ボックス 528"/>
        <xdr:cNvSpPr txBox="1"/>
      </xdr:nvSpPr>
      <xdr:spPr>
        <a:xfrm>
          <a:off x="13546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87688</xdr:rowOff>
    </xdr:from>
    <xdr:to>
      <xdr:col>18</xdr:col>
      <xdr:colOff>492125</xdr:colOff>
      <xdr:row>39</xdr:row>
      <xdr:rowOff>17838</xdr:rowOff>
    </xdr:to>
    <xdr:sp macro="" textlink="">
      <xdr:nvSpPr>
        <xdr:cNvPr id="530" name="円/楕円 529"/>
        <xdr:cNvSpPr/>
      </xdr:nvSpPr>
      <xdr:spPr>
        <a:xfrm>
          <a:off x="12763500" y="6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8965</xdr:rowOff>
    </xdr:from>
    <xdr:ext cx="313932" cy="259045"/>
    <xdr:sp macro="" textlink="">
      <xdr:nvSpPr>
        <xdr:cNvPr id="531" name="テキスト ボックス 530"/>
        <xdr:cNvSpPr txBox="1"/>
      </xdr:nvSpPr>
      <xdr:spPr>
        <a:xfrm>
          <a:off x="12657333" y="6695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91960</xdr:rowOff>
    </xdr:from>
    <xdr:to>
      <xdr:col>23</xdr:col>
      <xdr:colOff>517525</xdr:colOff>
      <xdr:row>76</xdr:row>
      <xdr:rowOff>117526</xdr:rowOff>
    </xdr:to>
    <xdr:cxnSp macro="">
      <xdr:nvCxnSpPr>
        <xdr:cNvPr id="609" name="直線コネクタ 608"/>
        <xdr:cNvCxnSpPr/>
      </xdr:nvCxnSpPr>
      <xdr:spPr>
        <a:xfrm>
          <a:off x="15481300" y="13122160"/>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81344</xdr:rowOff>
    </xdr:from>
    <xdr:to>
      <xdr:col>22</xdr:col>
      <xdr:colOff>365125</xdr:colOff>
      <xdr:row>76</xdr:row>
      <xdr:rowOff>91960</xdr:rowOff>
    </xdr:to>
    <xdr:cxnSp macro="">
      <xdr:nvCxnSpPr>
        <xdr:cNvPr id="612" name="直線コネクタ 611"/>
        <xdr:cNvCxnSpPr/>
      </xdr:nvCxnSpPr>
      <xdr:spPr>
        <a:xfrm>
          <a:off x="14592300" y="13111544"/>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81344</xdr:rowOff>
    </xdr:from>
    <xdr:to>
      <xdr:col>21</xdr:col>
      <xdr:colOff>161925</xdr:colOff>
      <xdr:row>76</xdr:row>
      <xdr:rowOff>99492</xdr:rowOff>
    </xdr:to>
    <xdr:cxnSp macro="">
      <xdr:nvCxnSpPr>
        <xdr:cNvPr id="615" name="直線コネクタ 614"/>
        <xdr:cNvCxnSpPr/>
      </xdr:nvCxnSpPr>
      <xdr:spPr>
        <a:xfrm flipV="1">
          <a:off x="13703300" y="13111544"/>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99492</xdr:rowOff>
    </xdr:from>
    <xdr:to>
      <xdr:col>19</xdr:col>
      <xdr:colOff>644525</xdr:colOff>
      <xdr:row>76</xdr:row>
      <xdr:rowOff>117717</xdr:rowOff>
    </xdr:to>
    <xdr:cxnSp macro="">
      <xdr:nvCxnSpPr>
        <xdr:cNvPr id="618" name="直線コネクタ 617"/>
        <xdr:cNvCxnSpPr/>
      </xdr:nvCxnSpPr>
      <xdr:spPr>
        <a:xfrm flipV="1">
          <a:off x="12814300" y="1312969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66726</xdr:rowOff>
    </xdr:from>
    <xdr:to>
      <xdr:col>23</xdr:col>
      <xdr:colOff>568325</xdr:colOff>
      <xdr:row>76</xdr:row>
      <xdr:rowOff>168326</xdr:rowOff>
    </xdr:to>
    <xdr:sp macro="" textlink="">
      <xdr:nvSpPr>
        <xdr:cNvPr id="628" name="円/楕円 627"/>
        <xdr:cNvSpPr/>
      </xdr:nvSpPr>
      <xdr:spPr>
        <a:xfrm>
          <a:off x="16268700" y="130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45153</xdr:rowOff>
    </xdr:from>
    <xdr:ext cx="534377" cy="259045"/>
    <xdr:sp macro="" textlink="">
      <xdr:nvSpPr>
        <xdr:cNvPr id="629" name="公債費該当値テキスト"/>
        <xdr:cNvSpPr txBox="1"/>
      </xdr:nvSpPr>
      <xdr:spPr>
        <a:xfrm>
          <a:off x="16370300" y="130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34,746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41160</xdr:rowOff>
    </xdr:from>
    <xdr:to>
      <xdr:col>22</xdr:col>
      <xdr:colOff>415925</xdr:colOff>
      <xdr:row>76</xdr:row>
      <xdr:rowOff>142760</xdr:rowOff>
    </xdr:to>
    <xdr:sp macro="" textlink="">
      <xdr:nvSpPr>
        <xdr:cNvPr id="630" name="円/楕円 629"/>
        <xdr:cNvSpPr/>
      </xdr:nvSpPr>
      <xdr:spPr>
        <a:xfrm>
          <a:off x="15430500" y="13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133887</xdr:rowOff>
    </xdr:from>
    <xdr:ext cx="534377" cy="259045"/>
    <xdr:sp macro="" textlink="">
      <xdr:nvSpPr>
        <xdr:cNvPr id="631" name="テキスト ボックス 630"/>
        <xdr:cNvSpPr txBox="1"/>
      </xdr:nvSpPr>
      <xdr:spPr>
        <a:xfrm>
          <a:off x="15214111" y="131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30544</xdr:rowOff>
    </xdr:from>
    <xdr:to>
      <xdr:col>21</xdr:col>
      <xdr:colOff>212725</xdr:colOff>
      <xdr:row>76</xdr:row>
      <xdr:rowOff>132144</xdr:rowOff>
    </xdr:to>
    <xdr:sp macro="" textlink="">
      <xdr:nvSpPr>
        <xdr:cNvPr id="632" name="円/楕円 631"/>
        <xdr:cNvSpPr/>
      </xdr:nvSpPr>
      <xdr:spPr>
        <a:xfrm>
          <a:off x="14541500" y="130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123271</xdr:rowOff>
    </xdr:from>
    <xdr:ext cx="534377" cy="259045"/>
    <xdr:sp macro="" textlink="">
      <xdr:nvSpPr>
        <xdr:cNvPr id="633" name="テキスト ボックス 632"/>
        <xdr:cNvSpPr txBox="1"/>
      </xdr:nvSpPr>
      <xdr:spPr>
        <a:xfrm>
          <a:off x="14325111" y="131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48692</xdr:rowOff>
    </xdr:from>
    <xdr:to>
      <xdr:col>20</xdr:col>
      <xdr:colOff>9525</xdr:colOff>
      <xdr:row>76</xdr:row>
      <xdr:rowOff>150292</xdr:rowOff>
    </xdr:to>
    <xdr:sp macro="" textlink="">
      <xdr:nvSpPr>
        <xdr:cNvPr id="634" name="円/楕円 633"/>
        <xdr:cNvSpPr/>
      </xdr:nvSpPr>
      <xdr:spPr>
        <a:xfrm>
          <a:off x="13652500" y="130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141419</xdr:rowOff>
    </xdr:from>
    <xdr:ext cx="534377" cy="259045"/>
    <xdr:sp macro="" textlink="">
      <xdr:nvSpPr>
        <xdr:cNvPr id="635" name="テキスト ボックス 634"/>
        <xdr:cNvSpPr txBox="1"/>
      </xdr:nvSpPr>
      <xdr:spPr>
        <a:xfrm>
          <a:off x="13436111" y="131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66917</xdr:rowOff>
    </xdr:from>
    <xdr:to>
      <xdr:col>18</xdr:col>
      <xdr:colOff>492125</xdr:colOff>
      <xdr:row>76</xdr:row>
      <xdr:rowOff>168517</xdr:rowOff>
    </xdr:to>
    <xdr:sp macro="" textlink="">
      <xdr:nvSpPr>
        <xdr:cNvPr id="636" name="円/楕円 635"/>
        <xdr:cNvSpPr/>
      </xdr:nvSpPr>
      <xdr:spPr>
        <a:xfrm>
          <a:off x="12763500" y="130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159644</xdr:rowOff>
    </xdr:from>
    <xdr:ext cx="534377" cy="259045"/>
    <xdr:sp macro="" textlink="">
      <xdr:nvSpPr>
        <xdr:cNvPr id="637" name="テキスト ボックス 636"/>
        <xdr:cNvSpPr txBox="1"/>
      </xdr:nvSpPr>
      <xdr:spPr>
        <a:xfrm>
          <a:off x="12547111" y="131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35140</xdr:rowOff>
    </xdr:from>
    <xdr:to>
      <xdr:col>23</xdr:col>
      <xdr:colOff>517525</xdr:colOff>
      <xdr:row>98</xdr:row>
      <xdr:rowOff>85686</xdr:rowOff>
    </xdr:to>
    <xdr:cxnSp macro="">
      <xdr:nvCxnSpPr>
        <xdr:cNvPr id="666" name="直線コネクタ 665"/>
        <xdr:cNvCxnSpPr/>
      </xdr:nvCxnSpPr>
      <xdr:spPr>
        <a:xfrm>
          <a:off x="15481300" y="16837240"/>
          <a:ext cx="8382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35140</xdr:rowOff>
    </xdr:from>
    <xdr:to>
      <xdr:col>22</xdr:col>
      <xdr:colOff>365125</xdr:colOff>
      <xdr:row>98</xdr:row>
      <xdr:rowOff>132665</xdr:rowOff>
    </xdr:to>
    <xdr:cxnSp macro="">
      <xdr:nvCxnSpPr>
        <xdr:cNvPr id="669" name="直線コネクタ 668"/>
        <xdr:cNvCxnSpPr/>
      </xdr:nvCxnSpPr>
      <xdr:spPr>
        <a:xfrm flipV="1">
          <a:off x="14592300" y="16837240"/>
          <a:ext cx="889000" cy="9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59970</xdr:rowOff>
    </xdr:from>
    <xdr:to>
      <xdr:col>21</xdr:col>
      <xdr:colOff>161925</xdr:colOff>
      <xdr:row>98</xdr:row>
      <xdr:rowOff>132665</xdr:rowOff>
    </xdr:to>
    <xdr:cxnSp macro="">
      <xdr:nvCxnSpPr>
        <xdr:cNvPr id="672" name="直線コネクタ 671"/>
        <xdr:cNvCxnSpPr/>
      </xdr:nvCxnSpPr>
      <xdr:spPr>
        <a:xfrm>
          <a:off x="13703300" y="16862070"/>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56338</xdr:rowOff>
    </xdr:from>
    <xdr:to>
      <xdr:col>19</xdr:col>
      <xdr:colOff>644525</xdr:colOff>
      <xdr:row>98</xdr:row>
      <xdr:rowOff>59970</xdr:rowOff>
    </xdr:to>
    <xdr:cxnSp macro="">
      <xdr:nvCxnSpPr>
        <xdr:cNvPr id="675" name="直線コネクタ 674"/>
        <xdr:cNvCxnSpPr/>
      </xdr:nvCxnSpPr>
      <xdr:spPr>
        <a:xfrm>
          <a:off x="12814300" y="16858438"/>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34886</xdr:rowOff>
    </xdr:from>
    <xdr:to>
      <xdr:col>23</xdr:col>
      <xdr:colOff>568325</xdr:colOff>
      <xdr:row>98</xdr:row>
      <xdr:rowOff>136486</xdr:rowOff>
    </xdr:to>
    <xdr:sp macro="" textlink="">
      <xdr:nvSpPr>
        <xdr:cNvPr id="685" name="円/楕円 684"/>
        <xdr:cNvSpPr/>
      </xdr:nvSpPr>
      <xdr:spPr>
        <a:xfrm>
          <a:off x="16268700" y="168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13313</xdr:rowOff>
    </xdr:from>
    <xdr:ext cx="534377" cy="259045"/>
    <xdr:sp macro="" textlink="">
      <xdr:nvSpPr>
        <xdr:cNvPr id="686" name="積立金該当値テキスト"/>
        <xdr:cNvSpPr txBox="1"/>
      </xdr:nvSpPr>
      <xdr:spPr>
        <a:xfrm>
          <a:off x="16370300" y="168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155790</xdr:rowOff>
    </xdr:from>
    <xdr:to>
      <xdr:col>22</xdr:col>
      <xdr:colOff>415925</xdr:colOff>
      <xdr:row>98</xdr:row>
      <xdr:rowOff>85940</xdr:rowOff>
    </xdr:to>
    <xdr:sp macro="" textlink="">
      <xdr:nvSpPr>
        <xdr:cNvPr id="687" name="円/楕円 686"/>
        <xdr:cNvSpPr/>
      </xdr:nvSpPr>
      <xdr:spPr>
        <a:xfrm>
          <a:off x="15430500" y="167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77067</xdr:rowOff>
    </xdr:from>
    <xdr:ext cx="534377" cy="259045"/>
    <xdr:sp macro="" textlink="">
      <xdr:nvSpPr>
        <xdr:cNvPr id="688" name="テキスト ボックス 687"/>
        <xdr:cNvSpPr txBox="1"/>
      </xdr:nvSpPr>
      <xdr:spPr>
        <a:xfrm>
          <a:off x="15214111" y="168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81865</xdr:rowOff>
    </xdr:from>
    <xdr:to>
      <xdr:col>21</xdr:col>
      <xdr:colOff>212725</xdr:colOff>
      <xdr:row>99</xdr:row>
      <xdr:rowOff>12015</xdr:rowOff>
    </xdr:to>
    <xdr:sp macro="" textlink="">
      <xdr:nvSpPr>
        <xdr:cNvPr id="689" name="円/楕円 688"/>
        <xdr:cNvSpPr/>
      </xdr:nvSpPr>
      <xdr:spPr>
        <a:xfrm>
          <a:off x="14541500" y="168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3142</xdr:rowOff>
    </xdr:from>
    <xdr:ext cx="469744" cy="259045"/>
    <xdr:sp macro="" textlink="">
      <xdr:nvSpPr>
        <xdr:cNvPr id="690" name="テキスト ボックス 689"/>
        <xdr:cNvSpPr txBox="1"/>
      </xdr:nvSpPr>
      <xdr:spPr>
        <a:xfrm>
          <a:off x="14357427" y="169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9170</xdr:rowOff>
    </xdr:from>
    <xdr:to>
      <xdr:col>20</xdr:col>
      <xdr:colOff>9525</xdr:colOff>
      <xdr:row>98</xdr:row>
      <xdr:rowOff>110770</xdr:rowOff>
    </xdr:to>
    <xdr:sp macro="" textlink="">
      <xdr:nvSpPr>
        <xdr:cNvPr id="691" name="円/楕円 690"/>
        <xdr:cNvSpPr/>
      </xdr:nvSpPr>
      <xdr:spPr>
        <a:xfrm>
          <a:off x="13652500" y="168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101897</xdr:rowOff>
    </xdr:from>
    <xdr:ext cx="534377" cy="259045"/>
    <xdr:sp macro="" textlink="">
      <xdr:nvSpPr>
        <xdr:cNvPr id="692" name="テキスト ボックス 691"/>
        <xdr:cNvSpPr txBox="1"/>
      </xdr:nvSpPr>
      <xdr:spPr>
        <a:xfrm>
          <a:off x="13436111" y="169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5538</xdr:rowOff>
    </xdr:from>
    <xdr:to>
      <xdr:col>18</xdr:col>
      <xdr:colOff>492125</xdr:colOff>
      <xdr:row>98</xdr:row>
      <xdr:rowOff>107138</xdr:rowOff>
    </xdr:to>
    <xdr:sp macro="" textlink="">
      <xdr:nvSpPr>
        <xdr:cNvPr id="693" name="円/楕円 692"/>
        <xdr:cNvSpPr/>
      </xdr:nvSpPr>
      <xdr:spPr>
        <a:xfrm>
          <a:off x="12763500" y="168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98265</xdr:rowOff>
    </xdr:from>
    <xdr:ext cx="534377" cy="259045"/>
    <xdr:sp macro="" textlink="">
      <xdr:nvSpPr>
        <xdr:cNvPr id="694" name="テキスト ボックス 693"/>
        <xdr:cNvSpPr txBox="1"/>
      </xdr:nvSpPr>
      <xdr:spPr>
        <a:xfrm>
          <a:off x="12547111" y="169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120688</xdr:rowOff>
    </xdr:from>
    <xdr:to>
      <xdr:col>32</xdr:col>
      <xdr:colOff>187325</xdr:colOff>
      <xdr:row>58</xdr:row>
      <xdr:rowOff>126061</xdr:rowOff>
    </xdr:to>
    <xdr:cxnSp macro="">
      <xdr:nvCxnSpPr>
        <xdr:cNvPr id="780" name="直線コネクタ 779"/>
        <xdr:cNvCxnSpPr/>
      </xdr:nvCxnSpPr>
      <xdr:spPr>
        <a:xfrm>
          <a:off x="21323300" y="10064788"/>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114744</xdr:rowOff>
    </xdr:from>
    <xdr:to>
      <xdr:col>31</xdr:col>
      <xdr:colOff>34925</xdr:colOff>
      <xdr:row>58</xdr:row>
      <xdr:rowOff>120688</xdr:rowOff>
    </xdr:to>
    <xdr:cxnSp macro="">
      <xdr:nvCxnSpPr>
        <xdr:cNvPr id="783" name="直線コネクタ 782"/>
        <xdr:cNvCxnSpPr/>
      </xdr:nvCxnSpPr>
      <xdr:spPr>
        <a:xfrm>
          <a:off x="20434300" y="1005884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104839</xdr:rowOff>
    </xdr:from>
    <xdr:to>
      <xdr:col>29</xdr:col>
      <xdr:colOff>517525</xdr:colOff>
      <xdr:row>58</xdr:row>
      <xdr:rowOff>114744</xdr:rowOff>
    </xdr:to>
    <xdr:cxnSp macro="">
      <xdr:nvCxnSpPr>
        <xdr:cNvPr id="786" name="直線コネクタ 785"/>
        <xdr:cNvCxnSpPr/>
      </xdr:nvCxnSpPr>
      <xdr:spPr>
        <a:xfrm>
          <a:off x="19545300" y="10048939"/>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104839</xdr:rowOff>
    </xdr:from>
    <xdr:to>
      <xdr:col>28</xdr:col>
      <xdr:colOff>314325</xdr:colOff>
      <xdr:row>58</xdr:row>
      <xdr:rowOff>121450</xdr:rowOff>
    </xdr:to>
    <xdr:cxnSp macro="">
      <xdr:nvCxnSpPr>
        <xdr:cNvPr id="789" name="直線コネクタ 788"/>
        <xdr:cNvCxnSpPr/>
      </xdr:nvCxnSpPr>
      <xdr:spPr>
        <a:xfrm flipV="1">
          <a:off x="18656300" y="10048939"/>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75261</xdr:rowOff>
    </xdr:from>
    <xdr:to>
      <xdr:col>32</xdr:col>
      <xdr:colOff>238125</xdr:colOff>
      <xdr:row>59</xdr:row>
      <xdr:rowOff>5411</xdr:rowOff>
    </xdr:to>
    <xdr:sp macro="" textlink="">
      <xdr:nvSpPr>
        <xdr:cNvPr id="799" name="円/楕円 798"/>
        <xdr:cNvSpPr/>
      </xdr:nvSpPr>
      <xdr:spPr>
        <a:xfrm>
          <a:off x="22110700" y="100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161638</xdr:rowOff>
    </xdr:from>
    <xdr:ext cx="469744" cy="259045"/>
    <xdr:sp macro="" textlink="">
      <xdr:nvSpPr>
        <xdr:cNvPr id="800" name="貸付金該当値テキスト"/>
        <xdr:cNvSpPr txBox="1"/>
      </xdr:nvSpPr>
      <xdr:spPr>
        <a:xfrm>
          <a:off x="22212300" y="99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69888</xdr:rowOff>
    </xdr:from>
    <xdr:to>
      <xdr:col>31</xdr:col>
      <xdr:colOff>85725</xdr:colOff>
      <xdr:row>59</xdr:row>
      <xdr:rowOff>38</xdr:rowOff>
    </xdr:to>
    <xdr:sp macro="" textlink="">
      <xdr:nvSpPr>
        <xdr:cNvPr id="801" name="円/楕円 800"/>
        <xdr:cNvSpPr/>
      </xdr:nvSpPr>
      <xdr:spPr>
        <a:xfrm>
          <a:off x="21272500" y="100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162615</xdr:rowOff>
    </xdr:from>
    <xdr:ext cx="469744" cy="259045"/>
    <xdr:sp macro="" textlink="">
      <xdr:nvSpPr>
        <xdr:cNvPr id="802" name="テキスト ボックス 801"/>
        <xdr:cNvSpPr txBox="1"/>
      </xdr:nvSpPr>
      <xdr:spPr>
        <a:xfrm>
          <a:off x="21088427" y="101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63944</xdr:rowOff>
    </xdr:from>
    <xdr:to>
      <xdr:col>29</xdr:col>
      <xdr:colOff>568325</xdr:colOff>
      <xdr:row>58</xdr:row>
      <xdr:rowOff>165544</xdr:rowOff>
    </xdr:to>
    <xdr:sp macro="" textlink="">
      <xdr:nvSpPr>
        <xdr:cNvPr id="803" name="円/楕円 802"/>
        <xdr:cNvSpPr/>
      </xdr:nvSpPr>
      <xdr:spPr>
        <a:xfrm>
          <a:off x="20383500" y="100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156671</xdr:rowOff>
    </xdr:from>
    <xdr:ext cx="469744" cy="259045"/>
    <xdr:sp macro="" textlink="">
      <xdr:nvSpPr>
        <xdr:cNvPr id="804" name="テキスト ボックス 803"/>
        <xdr:cNvSpPr txBox="1"/>
      </xdr:nvSpPr>
      <xdr:spPr>
        <a:xfrm>
          <a:off x="20199427" y="1010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54039</xdr:rowOff>
    </xdr:from>
    <xdr:to>
      <xdr:col>28</xdr:col>
      <xdr:colOff>365125</xdr:colOff>
      <xdr:row>58</xdr:row>
      <xdr:rowOff>155639</xdr:rowOff>
    </xdr:to>
    <xdr:sp macro="" textlink="">
      <xdr:nvSpPr>
        <xdr:cNvPr id="805" name="円/楕円 804"/>
        <xdr:cNvSpPr/>
      </xdr:nvSpPr>
      <xdr:spPr>
        <a:xfrm>
          <a:off x="19494500" y="99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146766</xdr:rowOff>
    </xdr:from>
    <xdr:ext cx="469744" cy="259045"/>
    <xdr:sp macro="" textlink="">
      <xdr:nvSpPr>
        <xdr:cNvPr id="806" name="テキスト ボックス 805"/>
        <xdr:cNvSpPr txBox="1"/>
      </xdr:nvSpPr>
      <xdr:spPr>
        <a:xfrm>
          <a:off x="19310427" y="1009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70650</xdr:rowOff>
    </xdr:from>
    <xdr:to>
      <xdr:col>27</xdr:col>
      <xdr:colOff>161925</xdr:colOff>
      <xdr:row>59</xdr:row>
      <xdr:rowOff>800</xdr:rowOff>
    </xdr:to>
    <xdr:sp macro="" textlink="">
      <xdr:nvSpPr>
        <xdr:cNvPr id="807" name="円/楕円 806"/>
        <xdr:cNvSpPr/>
      </xdr:nvSpPr>
      <xdr:spPr>
        <a:xfrm>
          <a:off x="18605500" y="100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163377</xdr:rowOff>
    </xdr:from>
    <xdr:ext cx="469744" cy="259045"/>
    <xdr:sp macro="" textlink="">
      <xdr:nvSpPr>
        <xdr:cNvPr id="808" name="テキスト ボックス 807"/>
        <xdr:cNvSpPr txBox="1"/>
      </xdr:nvSpPr>
      <xdr:spPr>
        <a:xfrm>
          <a:off x="18421427" y="1010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6750</xdr:rowOff>
    </xdr:from>
    <xdr:to>
      <xdr:col>32</xdr:col>
      <xdr:colOff>187325</xdr:colOff>
      <xdr:row>77</xdr:row>
      <xdr:rowOff>66987</xdr:rowOff>
    </xdr:to>
    <xdr:cxnSp macro="">
      <xdr:nvCxnSpPr>
        <xdr:cNvPr id="838" name="直線コネクタ 837"/>
        <xdr:cNvCxnSpPr/>
      </xdr:nvCxnSpPr>
      <xdr:spPr>
        <a:xfrm flipV="1">
          <a:off x="21323300" y="13208400"/>
          <a:ext cx="838200" cy="6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58699</xdr:rowOff>
    </xdr:from>
    <xdr:to>
      <xdr:col>31</xdr:col>
      <xdr:colOff>34925</xdr:colOff>
      <xdr:row>77</xdr:row>
      <xdr:rowOff>66987</xdr:rowOff>
    </xdr:to>
    <xdr:cxnSp macro="">
      <xdr:nvCxnSpPr>
        <xdr:cNvPr id="841" name="直線コネクタ 840"/>
        <xdr:cNvCxnSpPr/>
      </xdr:nvCxnSpPr>
      <xdr:spPr>
        <a:xfrm>
          <a:off x="20434300" y="13260349"/>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58699</xdr:rowOff>
    </xdr:from>
    <xdr:to>
      <xdr:col>29</xdr:col>
      <xdr:colOff>517525</xdr:colOff>
      <xdr:row>77</xdr:row>
      <xdr:rowOff>61613</xdr:rowOff>
    </xdr:to>
    <xdr:cxnSp macro="">
      <xdr:nvCxnSpPr>
        <xdr:cNvPr id="844" name="直線コネクタ 843"/>
        <xdr:cNvCxnSpPr/>
      </xdr:nvCxnSpPr>
      <xdr:spPr>
        <a:xfrm flipV="1">
          <a:off x="19545300" y="13260349"/>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61613</xdr:rowOff>
    </xdr:from>
    <xdr:to>
      <xdr:col>28</xdr:col>
      <xdr:colOff>314325</xdr:colOff>
      <xdr:row>77</xdr:row>
      <xdr:rowOff>149282</xdr:rowOff>
    </xdr:to>
    <xdr:cxnSp macro="">
      <xdr:nvCxnSpPr>
        <xdr:cNvPr id="847" name="直線コネクタ 846"/>
        <xdr:cNvCxnSpPr/>
      </xdr:nvCxnSpPr>
      <xdr:spPr>
        <a:xfrm flipV="1">
          <a:off x="18656300" y="13263263"/>
          <a:ext cx="889000" cy="8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127400</xdr:rowOff>
    </xdr:from>
    <xdr:to>
      <xdr:col>32</xdr:col>
      <xdr:colOff>238125</xdr:colOff>
      <xdr:row>77</xdr:row>
      <xdr:rowOff>57550</xdr:rowOff>
    </xdr:to>
    <xdr:sp macro="" textlink="">
      <xdr:nvSpPr>
        <xdr:cNvPr id="857" name="円/楕円 856"/>
        <xdr:cNvSpPr/>
      </xdr:nvSpPr>
      <xdr:spPr>
        <a:xfrm>
          <a:off x="22110700" y="131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105827</xdr:rowOff>
    </xdr:from>
    <xdr:ext cx="534377" cy="259045"/>
    <xdr:sp macro="" textlink="">
      <xdr:nvSpPr>
        <xdr:cNvPr id="858" name="繰出金該当値テキスト"/>
        <xdr:cNvSpPr txBox="1"/>
      </xdr:nvSpPr>
      <xdr:spPr>
        <a:xfrm>
          <a:off x="22212300" y="1313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39,979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16187</xdr:rowOff>
    </xdr:from>
    <xdr:to>
      <xdr:col>31</xdr:col>
      <xdr:colOff>85725</xdr:colOff>
      <xdr:row>77</xdr:row>
      <xdr:rowOff>117787</xdr:rowOff>
    </xdr:to>
    <xdr:sp macro="" textlink="">
      <xdr:nvSpPr>
        <xdr:cNvPr id="859" name="円/楕円 858"/>
        <xdr:cNvSpPr/>
      </xdr:nvSpPr>
      <xdr:spPr>
        <a:xfrm>
          <a:off x="21272500" y="132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108914</xdr:rowOff>
    </xdr:from>
    <xdr:ext cx="534377" cy="259045"/>
    <xdr:sp macro="" textlink="">
      <xdr:nvSpPr>
        <xdr:cNvPr id="860" name="テキスト ボックス 859"/>
        <xdr:cNvSpPr txBox="1"/>
      </xdr:nvSpPr>
      <xdr:spPr>
        <a:xfrm>
          <a:off x="21056111" y="133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7899</xdr:rowOff>
    </xdr:from>
    <xdr:to>
      <xdr:col>29</xdr:col>
      <xdr:colOff>568325</xdr:colOff>
      <xdr:row>77</xdr:row>
      <xdr:rowOff>109499</xdr:rowOff>
    </xdr:to>
    <xdr:sp macro="" textlink="">
      <xdr:nvSpPr>
        <xdr:cNvPr id="861" name="円/楕円 860"/>
        <xdr:cNvSpPr/>
      </xdr:nvSpPr>
      <xdr:spPr>
        <a:xfrm>
          <a:off x="20383500" y="132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100626</xdr:rowOff>
    </xdr:from>
    <xdr:ext cx="534377" cy="259045"/>
    <xdr:sp macro="" textlink="">
      <xdr:nvSpPr>
        <xdr:cNvPr id="862" name="テキスト ボックス 861"/>
        <xdr:cNvSpPr txBox="1"/>
      </xdr:nvSpPr>
      <xdr:spPr>
        <a:xfrm>
          <a:off x="20167111" y="133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10813</xdr:rowOff>
    </xdr:from>
    <xdr:to>
      <xdr:col>28</xdr:col>
      <xdr:colOff>365125</xdr:colOff>
      <xdr:row>77</xdr:row>
      <xdr:rowOff>112413</xdr:rowOff>
    </xdr:to>
    <xdr:sp macro="" textlink="">
      <xdr:nvSpPr>
        <xdr:cNvPr id="863" name="円/楕円 862"/>
        <xdr:cNvSpPr/>
      </xdr:nvSpPr>
      <xdr:spPr>
        <a:xfrm>
          <a:off x="19494500" y="132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103540</xdr:rowOff>
    </xdr:from>
    <xdr:ext cx="534377" cy="259045"/>
    <xdr:sp macro="" textlink="">
      <xdr:nvSpPr>
        <xdr:cNvPr id="864" name="テキスト ボックス 863"/>
        <xdr:cNvSpPr txBox="1"/>
      </xdr:nvSpPr>
      <xdr:spPr>
        <a:xfrm>
          <a:off x="19278111" y="1330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98482</xdr:rowOff>
    </xdr:from>
    <xdr:to>
      <xdr:col>27</xdr:col>
      <xdr:colOff>161925</xdr:colOff>
      <xdr:row>78</xdr:row>
      <xdr:rowOff>28632</xdr:rowOff>
    </xdr:to>
    <xdr:sp macro="" textlink="">
      <xdr:nvSpPr>
        <xdr:cNvPr id="865" name="円/楕円 864"/>
        <xdr:cNvSpPr/>
      </xdr:nvSpPr>
      <xdr:spPr>
        <a:xfrm>
          <a:off x="18605500" y="133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19759</xdr:rowOff>
    </xdr:from>
    <xdr:ext cx="534377" cy="259045"/>
    <xdr:sp macro="" textlink="">
      <xdr:nvSpPr>
        <xdr:cNvPr id="866" name="テキスト ボックス 865"/>
        <xdr:cNvSpPr txBox="1"/>
      </xdr:nvSpPr>
      <xdr:spPr>
        <a:xfrm>
          <a:off x="18389111" y="1339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歳出決算総額は、住民一人当たり３２５，３２１円となっている。主な構成項目である扶助費は、住民一人当たり７３，２２３円となっており、昨年度から比べると２，０５９円増加した。</a:t>
          </a: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主な要因としては、</a:t>
          </a:r>
          <a:r>
            <a:rPr kumimoji="1" lang="ja-JP" altLang="en-US" sz="1300" b="0" i="0" u="none" strike="noStrike" kern="0" cap="none" spc="0" normalizeH="0" baseline="0" noProof="0">
              <a:ln>
                <a:noFill/>
              </a:ln>
              <a:solidFill>
                <a:prstClr val="black"/>
              </a:solidFill>
              <a:effectLst/>
              <a:uLnTx/>
              <a:uFillTx/>
              <a:latin typeface="+mn-lt"/>
              <a:ea typeface="+mn-ea"/>
              <a:cs typeface="+mn-cs"/>
            </a:rPr>
            <a:t>障がい福祉サービス給付費や障がい児通所給付費等、障がい福祉に係る需要が増加していること</a:t>
          </a:r>
          <a:r>
            <a:rPr kumimoji="1" lang="ja-JP" altLang="ja-JP" sz="1300" b="0" i="0" u="none" strike="noStrike" kern="0" cap="none" spc="0" normalizeH="0" baseline="0" noProof="0">
              <a:ln>
                <a:noFill/>
              </a:ln>
              <a:solidFill>
                <a:prstClr val="black"/>
              </a:solidFill>
              <a:effectLst/>
              <a:uLnTx/>
              <a:uFillTx/>
              <a:latin typeface="+mn-lt"/>
              <a:ea typeface="+mn-ea"/>
              <a:cs typeface="+mn-cs"/>
            </a:rPr>
            <a:t>が挙げられる。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今後も平成２８年度から平成３２年度までを取組期間とする「第５次八潮市行政改革大綱」に基づき、「給付事業の見直しに伴う扶助費の適正化」等を実施し、扶助費の抑制に努める。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埼玉県八潮市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87,109
84,236
18.02
30,096,247
28,338,374
1,752,190
16,516,607
25,128,449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155245</xdr:rowOff>
    </xdr:from>
    <xdr:to>
      <xdr:col>6</xdr:col>
      <xdr:colOff>511175</xdr:colOff>
      <xdr:row>36</xdr:row>
      <xdr:rowOff>47803</xdr:rowOff>
    </xdr:to>
    <xdr:cxnSp macro="">
      <xdr:nvCxnSpPr>
        <xdr:cNvPr id="59" name="直線コネクタ 58"/>
        <xdr:cNvCxnSpPr/>
      </xdr:nvCxnSpPr>
      <xdr:spPr>
        <a:xfrm>
          <a:off x="3797300" y="6155995"/>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155245</xdr:rowOff>
    </xdr:from>
    <xdr:to>
      <xdr:col>5</xdr:col>
      <xdr:colOff>358775</xdr:colOff>
      <xdr:row>36</xdr:row>
      <xdr:rowOff>4826</xdr:rowOff>
    </xdr:to>
    <xdr:cxnSp macro="">
      <xdr:nvCxnSpPr>
        <xdr:cNvPr id="62" name="直線コネクタ 61"/>
        <xdr:cNvCxnSpPr/>
      </xdr:nvCxnSpPr>
      <xdr:spPr>
        <a:xfrm flipV="1">
          <a:off x="2908300" y="615599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4826</xdr:rowOff>
    </xdr:from>
    <xdr:to>
      <xdr:col>4</xdr:col>
      <xdr:colOff>155575</xdr:colOff>
      <xdr:row>36</xdr:row>
      <xdr:rowOff>52832</xdr:rowOff>
    </xdr:to>
    <xdr:cxnSp macro="">
      <xdr:nvCxnSpPr>
        <xdr:cNvPr id="65" name="直線コネクタ 64"/>
        <xdr:cNvCxnSpPr/>
      </xdr:nvCxnSpPr>
      <xdr:spPr>
        <a:xfrm flipV="1">
          <a:off x="2019300" y="61770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87579</xdr:rowOff>
    </xdr:from>
    <xdr:to>
      <xdr:col>2</xdr:col>
      <xdr:colOff>638175</xdr:colOff>
      <xdr:row>36</xdr:row>
      <xdr:rowOff>52832</xdr:rowOff>
    </xdr:to>
    <xdr:cxnSp macro="">
      <xdr:nvCxnSpPr>
        <xdr:cNvPr id="68" name="直線コネクタ 67"/>
        <xdr:cNvCxnSpPr/>
      </xdr:nvCxnSpPr>
      <xdr:spPr>
        <a:xfrm>
          <a:off x="1130300" y="6088329"/>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168453</xdr:rowOff>
    </xdr:from>
    <xdr:to>
      <xdr:col>6</xdr:col>
      <xdr:colOff>561975</xdr:colOff>
      <xdr:row>36</xdr:row>
      <xdr:rowOff>98603</xdr:rowOff>
    </xdr:to>
    <xdr:sp macro="" textlink="">
      <xdr:nvSpPr>
        <xdr:cNvPr id="78" name="円/楕円 77"/>
        <xdr:cNvSpPr/>
      </xdr:nvSpPr>
      <xdr:spPr>
        <a:xfrm>
          <a:off x="45847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146880</xdr:rowOff>
    </xdr:from>
    <xdr:ext cx="469744" cy="259045"/>
    <xdr:sp macro="" textlink="">
      <xdr:nvSpPr>
        <xdr:cNvPr id="79" name="議会費該当値テキスト"/>
        <xdr:cNvSpPr txBox="1"/>
      </xdr:nvSpPr>
      <xdr:spPr>
        <a:xfrm>
          <a:off x="4686300" y="61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104445</xdr:rowOff>
    </xdr:from>
    <xdr:to>
      <xdr:col>5</xdr:col>
      <xdr:colOff>409575</xdr:colOff>
      <xdr:row>36</xdr:row>
      <xdr:rowOff>34595</xdr:rowOff>
    </xdr:to>
    <xdr:sp macro="" textlink="">
      <xdr:nvSpPr>
        <xdr:cNvPr id="80" name="円/楕円 79"/>
        <xdr:cNvSpPr/>
      </xdr:nvSpPr>
      <xdr:spPr>
        <a:xfrm>
          <a:off x="3746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25722</xdr:rowOff>
    </xdr:from>
    <xdr:ext cx="469744" cy="259045"/>
    <xdr:sp macro="" textlink="">
      <xdr:nvSpPr>
        <xdr:cNvPr id="81" name="テキスト ボックス 80"/>
        <xdr:cNvSpPr txBox="1"/>
      </xdr:nvSpPr>
      <xdr:spPr>
        <a:xfrm>
          <a:off x="3562427"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125476</xdr:rowOff>
    </xdr:from>
    <xdr:to>
      <xdr:col>4</xdr:col>
      <xdr:colOff>206375</xdr:colOff>
      <xdr:row>36</xdr:row>
      <xdr:rowOff>55626</xdr:rowOff>
    </xdr:to>
    <xdr:sp macro="" textlink="">
      <xdr:nvSpPr>
        <xdr:cNvPr id="82" name="円/楕円 81"/>
        <xdr:cNvSpPr/>
      </xdr:nvSpPr>
      <xdr:spPr>
        <a:xfrm>
          <a:off x="2857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46753</xdr:rowOff>
    </xdr:from>
    <xdr:ext cx="469744" cy="259045"/>
    <xdr:sp macro="" textlink="">
      <xdr:nvSpPr>
        <xdr:cNvPr id="83" name="テキスト ボックス 82"/>
        <xdr:cNvSpPr txBox="1"/>
      </xdr:nvSpPr>
      <xdr:spPr>
        <a:xfrm>
          <a:off x="2673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2032</xdr:rowOff>
    </xdr:from>
    <xdr:to>
      <xdr:col>3</xdr:col>
      <xdr:colOff>3175</xdr:colOff>
      <xdr:row>36</xdr:row>
      <xdr:rowOff>103632</xdr:rowOff>
    </xdr:to>
    <xdr:sp macro="" textlink="">
      <xdr:nvSpPr>
        <xdr:cNvPr id="84" name="円/楕円 83"/>
        <xdr:cNvSpPr/>
      </xdr:nvSpPr>
      <xdr:spPr>
        <a:xfrm>
          <a:off x="1968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94759</xdr:rowOff>
    </xdr:from>
    <xdr:ext cx="469744" cy="259045"/>
    <xdr:sp macro="" textlink="">
      <xdr:nvSpPr>
        <xdr:cNvPr id="85" name="テキスト ボックス 84"/>
        <xdr:cNvSpPr txBox="1"/>
      </xdr:nvSpPr>
      <xdr:spPr>
        <a:xfrm>
          <a:off x="1784427"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36779</xdr:rowOff>
    </xdr:from>
    <xdr:to>
      <xdr:col>1</xdr:col>
      <xdr:colOff>485775</xdr:colOff>
      <xdr:row>35</xdr:row>
      <xdr:rowOff>138379</xdr:rowOff>
    </xdr:to>
    <xdr:sp macro="" textlink="">
      <xdr:nvSpPr>
        <xdr:cNvPr id="86" name="円/楕円 85"/>
        <xdr:cNvSpPr/>
      </xdr:nvSpPr>
      <xdr:spPr>
        <a:xfrm>
          <a:off x="1079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129506</xdr:rowOff>
    </xdr:from>
    <xdr:ext cx="469744" cy="259045"/>
    <xdr:sp macro="" textlink="">
      <xdr:nvSpPr>
        <xdr:cNvPr id="87" name="テキスト ボックス 86"/>
        <xdr:cNvSpPr txBox="1"/>
      </xdr:nvSpPr>
      <xdr:spPr>
        <a:xfrm>
          <a:off x="895427"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23632</xdr:rowOff>
    </xdr:from>
    <xdr:to>
      <xdr:col>6</xdr:col>
      <xdr:colOff>511175</xdr:colOff>
      <xdr:row>57</xdr:row>
      <xdr:rowOff>69459</xdr:rowOff>
    </xdr:to>
    <xdr:cxnSp macro="">
      <xdr:nvCxnSpPr>
        <xdr:cNvPr id="116" name="直線コネクタ 115"/>
        <xdr:cNvCxnSpPr/>
      </xdr:nvCxnSpPr>
      <xdr:spPr>
        <a:xfrm>
          <a:off x="3797300" y="9796282"/>
          <a:ext cx="838200" cy="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23632</xdr:rowOff>
    </xdr:from>
    <xdr:to>
      <xdr:col>5</xdr:col>
      <xdr:colOff>358775</xdr:colOff>
      <xdr:row>57</xdr:row>
      <xdr:rowOff>90261</xdr:rowOff>
    </xdr:to>
    <xdr:cxnSp macro="">
      <xdr:nvCxnSpPr>
        <xdr:cNvPr id="119" name="直線コネクタ 118"/>
        <xdr:cNvCxnSpPr/>
      </xdr:nvCxnSpPr>
      <xdr:spPr>
        <a:xfrm flipV="1">
          <a:off x="2908300" y="9796282"/>
          <a:ext cx="889000" cy="6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82253</xdr:rowOff>
    </xdr:from>
    <xdr:to>
      <xdr:col>4</xdr:col>
      <xdr:colOff>155575</xdr:colOff>
      <xdr:row>57</xdr:row>
      <xdr:rowOff>90261</xdr:rowOff>
    </xdr:to>
    <xdr:cxnSp macro="">
      <xdr:nvCxnSpPr>
        <xdr:cNvPr id="122" name="直線コネクタ 121"/>
        <xdr:cNvCxnSpPr/>
      </xdr:nvCxnSpPr>
      <xdr:spPr>
        <a:xfrm>
          <a:off x="2019300" y="9854903"/>
          <a:ext cx="8890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73650</xdr:rowOff>
    </xdr:from>
    <xdr:to>
      <xdr:col>2</xdr:col>
      <xdr:colOff>638175</xdr:colOff>
      <xdr:row>57</xdr:row>
      <xdr:rowOff>82253</xdr:rowOff>
    </xdr:to>
    <xdr:cxnSp macro="">
      <xdr:nvCxnSpPr>
        <xdr:cNvPr id="125" name="直線コネクタ 124"/>
        <xdr:cNvCxnSpPr/>
      </xdr:nvCxnSpPr>
      <xdr:spPr>
        <a:xfrm>
          <a:off x="1130300" y="9846300"/>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18659</xdr:rowOff>
    </xdr:from>
    <xdr:to>
      <xdr:col>6</xdr:col>
      <xdr:colOff>561975</xdr:colOff>
      <xdr:row>57</xdr:row>
      <xdr:rowOff>120259</xdr:rowOff>
    </xdr:to>
    <xdr:sp macro="" textlink="">
      <xdr:nvSpPr>
        <xdr:cNvPr id="135" name="円/楕円 134"/>
        <xdr:cNvSpPr/>
      </xdr:nvSpPr>
      <xdr:spPr>
        <a:xfrm>
          <a:off x="4584700" y="97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105036</xdr:rowOff>
    </xdr:from>
    <xdr:ext cx="534377" cy="259045"/>
    <xdr:sp macro="" textlink="">
      <xdr:nvSpPr>
        <xdr:cNvPr id="136" name="総務費該当値テキスト"/>
        <xdr:cNvSpPr txBox="1"/>
      </xdr:nvSpPr>
      <xdr:spPr>
        <a:xfrm>
          <a:off x="4686300" y="970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144282</xdr:rowOff>
    </xdr:from>
    <xdr:to>
      <xdr:col>5</xdr:col>
      <xdr:colOff>409575</xdr:colOff>
      <xdr:row>57</xdr:row>
      <xdr:rowOff>74432</xdr:rowOff>
    </xdr:to>
    <xdr:sp macro="" textlink="">
      <xdr:nvSpPr>
        <xdr:cNvPr id="137" name="円/楕円 136"/>
        <xdr:cNvSpPr/>
      </xdr:nvSpPr>
      <xdr:spPr>
        <a:xfrm>
          <a:off x="3746500" y="97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65559</xdr:rowOff>
    </xdr:from>
    <xdr:ext cx="534377" cy="259045"/>
    <xdr:sp macro="" textlink="">
      <xdr:nvSpPr>
        <xdr:cNvPr id="138" name="テキスト ボックス 137"/>
        <xdr:cNvSpPr txBox="1"/>
      </xdr:nvSpPr>
      <xdr:spPr>
        <a:xfrm>
          <a:off x="3530111" y="983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39461</xdr:rowOff>
    </xdr:from>
    <xdr:to>
      <xdr:col>4</xdr:col>
      <xdr:colOff>206375</xdr:colOff>
      <xdr:row>57</xdr:row>
      <xdr:rowOff>141061</xdr:rowOff>
    </xdr:to>
    <xdr:sp macro="" textlink="">
      <xdr:nvSpPr>
        <xdr:cNvPr id="139" name="円/楕円 138"/>
        <xdr:cNvSpPr/>
      </xdr:nvSpPr>
      <xdr:spPr>
        <a:xfrm>
          <a:off x="2857500" y="98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132188</xdr:rowOff>
    </xdr:from>
    <xdr:ext cx="534377" cy="259045"/>
    <xdr:sp macro="" textlink="">
      <xdr:nvSpPr>
        <xdr:cNvPr id="140" name="テキスト ボックス 139"/>
        <xdr:cNvSpPr txBox="1"/>
      </xdr:nvSpPr>
      <xdr:spPr>
        <a:xfrm>
          <a:off x="2641111" y="99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31453</xdr:rowOff>
    </xdr:from>
    <xdr:to>
      <xdr:col>3</xdr:col>
      <xdr:colOff>3175</xdr:colOff>
      <xdr:row>57</xdr:row>
      <xdr:rowOff>133053</xdr:rowOff>
    </xdr:to>
    <xdr:sp macro="" textlink="">
      <xdr:nvSpPr>
        <xdr:cNvPr id="141" name="円/楕円 140"/>
        <xdr:cNvSpPr/>
      </xdr:nvSpPr>
      <xdr:spPr>
        <a:xfrm>
          <a:off x="1968500" y="98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124180</xdr:rowOff>
    </xdr:from>
    <xdr:ext cx="534377" cy="259045"/>
    <xdr:sp macro="" textlink="">
      <xdr:nvSpPr>
        <xdr:cNvPr id="142" name="テキスト ボックス 141"/>
        <xdr:cNvSpPr txBox="1"/>
      </xdr:nvSpPr>
      <xdr:spPr>
        <a:xfrm>
          <a:off x="1752111" y="989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22850</xdr:rowOff>
    </xdr:from>
    <xdr:to>
      <xdr:col>1</xdr:col>
      <xdr:colOff>485775</xdr:colOff>
      <xdr:row>57</xdr:row>
      <xdr:rowOff>124450</xdr:rowOff>
    </xdr:to>
    <xdr:sp macro="" textlink="">
      <xdr:nvSpPr>
        <xdr:cNvPr id="143" name="円/楕円 142"/>
        <xdr:cNvSpPr/>
      </xdr:nvSpPr>
      <xdr:spPr>
        <a:xfrm>
          <a:off x="1079500" y="9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115577</xdr:rowOff>
    </xdr:from>
    <xdr:ext cx="534377" cy="259045"/>
    <xdr:sp macro="" textlink="">
      <xdr:nvSpPr>
        <xdr:cNvPr id="144" name="テキスト ボックス 143"/>
        <xdr:cNvSpPr txBox="1"/>
      </xdr:nvSpPr>
      <xdr:spPr>
        <a:xfrm>
          <a:off x="863111" y="98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55499</xdr:rowOff>
    </xdr:from>
    <xdr:to>
      <xdr:col>6</xdr:col>
      <xdr:colOff>511175</xdr:colOff>
      <xdr:row>78</xdr:row>
      <xdr:rowOff>167018</xdr:rowOff>
    </xdr:to>
    <xdr:cxnSp macro="">
      <xdr:nvCxnSpPr>
        <xdr:cNvPr id="174" name="直線コネクタ 173"/>
        <xdr:cNvCxnSpPr/>
      </xdr:nvCxnSpPr>
      <xdr:spPr>
        <a:xfrm flipV="1">
          <a:off x="3797300" y="13428599"/>
          <a:ext cx="838200" cy="1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124727</xdr:rowOff>
    </xdr:from>
    <xdr:to>
      <xdr:col>5</xdr:col>
      <xdr:colOff>358775</xdr:colOff>
      <xdr:row>78</xdr:row>
      <xdr:rowOff>167018</xdr:rowOff>
    </xdr:to>
    <xdr:cxnSp macro="">
      <xdr:nvCxnSpPr>
        <xdr:cNvPr id="177" name="直線コネクタ 176"/>
        <xdr:cNvCxnSpPr/>
      </xdr:nvCxnSpPr>
      <xdr:spPr>
        <a:xfrm>
          <a:off x="2908300" y="1349782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124727</xdr:rowOff>
    </xdr:from>
    <xdr:to>
      <xdr:col>4</xdr:col>
      <xdr:colOff>155575</xdr:colOff>
      <xdr:row>79</xdr:row>
      <xdr:rowOff>79057</xdr:rowOff>
    </xdr:to>
    <xdr:cxnSp macro="">
      <xdr:nvCxnSpPr>
        <xdr:cNvPr id="180" name="直線コネクタ 179"/>
        <xdr:cNvCxnSpPr/>
      </xdr:nvCxnSpPr>
      <xdr:spPr>
        <a:xfrm flipV="1">
          <a:off x="2019300" y="13497827"/>
          <a:ext cx="889000" cy="1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79057</xdr:rowOff>
    </xdr:from>
    <xdr:to>
      <xdr:col>2</xdr:col>
      <xdr:colOff>638175</xdr:colOff>
      <xdr:row>79</xdr:row>
      <xdr:rowOff>130657</xdr:rowOff>
    </xdr:to>
    <xdr:cxnSp macro="">
      <xdr:nvCxnSpPr>
        <xdr:cNvPr id="183" name="直線コネクタ 182"/>
        <xdr:cNvCxnSpPr/>
      </xdr:nvCxnSpPr>
      <xdr:spPr>
        <a:xfrm flipV="1">
          <a:off x="1130300" y="13623607"/>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4699</xdr:rowOff>
    </xdr:from>
    <xdr:to>
      <xdr:col>6</xdr:col>
      <xdr:colOff>561975</xdr:colOff>
      <xdr:row>78</xdr:row>
      <xdr:rowOff>106299</xdr:rowOff>
    </xdr:to>
    <xdr:sp macro="" textlink="">
      <xdr:nvSpPr>
        <xdr:cNvPr id="193" name="円/楕円 192"/>
        <xdr:cNvSpPr/>
      </xdr:nvSpPr>
      <xdr:spPr>
        <a:xfrm>
          <a:off x="4584700" y="133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154576</xdr:rowOff>
    </xdr:from>
    <xdr:ext cx="599010" cy="259045"/>
    <xdr:sp macro="" textlink="">
      <xdr:nvSpPr>
        <xdr:cNvPr id="194" name="民生費該当値テキスト"/>
        <xdr:cNvSpPr txBox="1"/>
      </xdr:nvSpPr>
      <xdr:spPr>
        <a:xfrm>
          <a:off x="4686300" y="1335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132,630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116218</xdr:rowOff>
    </xdr:from>
    <xdr:to>
      <xdr:col>5</xdr:col>
      <xdr:colOff>409575</xdr:colOff>
      <xdr:row>79</xdr:row>
      <xdr:rowOff>46368</xdr:rowOff>
    </xdr:to>
    <xdr:sp macro="" textlink="">
      <xdr:nvSpPr>
        <xdr:cNvPr id="195" name="円/楕円 194"/>
        <xdr:cNvSpPr/>
      </xdr:nvSpPr>
      <xdr:spPr>
        <a:xfrm>
          <a:off x="3746500" y="134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37495</xdr:rowOff>
    </xdr:from>
    <xdr:ext cx="599010" cy="259045"/>
    <xdr:sp macro="" textlink="">
      <xdr:nvSpPr>
        <xdr:cNvPr id="196" name="テキスト ボックス 195"/>
        <xdr:cNvSpPr txBox="1"/>
      </xdr:nvSpPr>
      <xdr:spPr>
        <a:xfrm>
          <a:off x="3497794" y="1358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73927</xdr:rowOff>
    </xdr:from>
    <xdr:to>
      <xdr:col>4</xdr:col>
      <xdr:colOff>206375</xdr:colOff>
      <xdr:row>79</xdr:row>
      <xdr:rowOff>4077</xdr:rowOff>
    </xdr:to>
    <xdr:sp macro="" textlink="">
      <xdr:nvSpPr>
        <xdr:cNvPr id="197" name="円/楕円 196"/>
        <xdr:cNvSpPr/>
      </xdr:nvSpPr>
      <xdr:spPr>
        <a:xfrm>
          <a:off x="2857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166654</xdr:rowOff>
    </xdr:from>
    <xdr:ext cx="599010" cy="259045"/>
    <xdr:sp macro="" textlink="">
      <xdr:nvSpPr>
        <xdr:cNvPr id="198" name="テキスト ボックス 197"/>
        <xdr:cNvSpPr txBox="1"/>
      </xdr:nvSpPr>
      <xdr:spPr>
        <a:xfrm>
          <a:off x="2608794" y="1353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127,179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28257</xdr:rowOff>
    </xdr:from>
    <xdr:to>
      <xdr:col>3</xdr:col>
      <xdr:colOff>3175</xdr:colOff>
      <xdr:row>79</xdr:row>
      <xdr:rowOff>129857</xdr:rowOff>
    </xdr:to>
    <xdr:sp macro="" textlink="">
      <xdr:nvSpPr>
        <xdr:cNvPr id="199" name="円/楕円 198"/>
        <xdr:cNvSpPr/>
      </xdr:nvSpPr>
      <xdr:spPr>
        <a:xfrm>
          <a:off x="1968500" y="135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120984</xdr:rowOff>
    </xdr:from>
    <xdr:ext cx="599010" cy="259045"/>
    <xdr:sp macro="" textlink="">
      <xdr:nvSpPr>
        <xdr:cNvPr id="200" name="テキスト ボックス 199"/>
        <xdr:cNvSpPr txBox="1"/>
      </xdr:nvSpPr>
      <xdr:spPr>
        <a:xfrm>
          <a:off x="1719794" y="136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117,275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79857</xdr:rowOff>
    </xdr:from>
    <xdr:to>
      <xdr:col>1</xdr:col>
      <xdr:colOff>485775</xdr:colOff>
      <xdr:row>80</xdr:row>
      <xdr:rowOff>10007</xdr:rowOff>
    </xdr:to>
    <xdr:sp macro="" textlink="">
      <xdr:nvSpPr>
        <xdr:cNvPr id="201" name="円/楕円 200"/>
        <xdr:cNvSpPr/>
      </xdr:nvSpPr>
      <xdr:spPr>
        <a:xfrm>
          <a:off x="1079500" y="136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80</xdr:row>
      <xdr:rowOff>1134</xdr:rowOff>
    </xdr:from>
    <xdr:ext cx="599010" cy="259045"/>
    <xdr:sp macro="" textlink="">
      <xdr:nvSpPr>
        <xdr:cNvPr id="202" name="テキスト ボックス 201"/>
        <xdr:cNvSpPr txBox="1"/>
      </xdr:nvSpPr>
      <xdr:spPr>
        <a:xfrm>
          <a:off x="830794" y="1371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46450</xdr:rowOff>
    </xdr:from>
    <xdr:to>
      <xdr:col>6</xdr:col>
      <xdr:colOff>511175</xdr:colOff>
      <xdr:row>99</xdr:row>
      <xdr:rowOff>57880</xdr:rowOff>
    </xdr:to>
    <xdr:cxnSp macro="">
      <xdr:nvCxnSpPr>
        <xdr:cNvPr id="232" name="直線コネクタ 231"/>
        <xdr:cNvCxnSpPr/>
      </xdr:nvCxnSpPr>
      <xdr:spPr>
        <a:xfrm>
          <a:off x="3797300" y="17020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46450</xdr:rowOff>
    </xdr:from>
    <xdr:to>
      <xdr:col>5</xdr:col>
      <xdr:colOff>358775</xdr:colOff>
      <xdr:row>99</xdr:row>
      <xdr:rowOff>62224</xdr:rowOff>
    </xdr:to>
    <xdr:cxnSp macro="">
      <xdr:nvCxnSpPr>
        <xdr:cNvPr id="235" name="直線コネクタ 234"/>
        <xdr:cNvCxnSpPr/>
      </xdr:nvCxnSpPr>
      <xdr:spPr>
        <a:xfrm flipV="1">
          <a:off x="2908300" y="17020000"/>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43193</xdr:rowOff>
    </xdr:from>
    <xdr:to>
      <xdr:col>4</xdr:col>
      <xdr:colOff>155575</xdr:colOff>
      <xdr:row>99</xdr:row>
      <xdr:rowOff>62224</xdr:rowOff>
    </xdr:to>
    <xdr:cxnSp macro="">
      <xdr:nvCxnSpPr>
        <xdr:cNvPr id="238" name="直線コネクタ 237"/>
        <xdr:cNvCxnSpPr/>
      </xdr:nvCxnSpPr>
      <xdr:spPr>
        <a:xfrm>
          <a:off x="2019300" y="17016743"/>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164294</xdr:rowOff>
    </xdr:from>
    <xdr:to>
      <xdr:col>2</xdr:col>
      <xdr:colOff>638175</xdr:colOff>
      <xdr:row>99</xdr:row>
      <xdr:rowOff>43193</xdr:rowOff>
    </xdr:to>
    <xdr:cxnSp macro="">
      <xdr:nvCxnSpPr>
        <xdr:cNvPr id="241" name="直線コネクタ 240"/>
        <xdr:cNvCxnSpPr/>
      </xdr:nvCxnSpPr>
      <xdr:spPr>
        <a:xfrm>
          <a:off x="1130300" y="16966394"/>
          <a:ext cx="88900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7080</xdr:rowOff>
    </xdr:from>
    <xdr:to>
      <xdr:col>6</xdr:col>
      <xdr:colOff>561975</xdr:colOff>
      <xdr:row>99</xdr:row>
      <xdr:rowOff>108680</xdr:rowOff>
    </xdr:to>
    <xdr:sp macro="" textlink="">
      <xdr:nvSpPr>
        <xdr:cNvPr id="251" name="円/楕円 250"/>
        <xdr:cNvSpPr/>
      </xdr:nvSpPr>
      <xdr:spPr>
        <a:xfrm>
          <a:off x="4584700" y="169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93457</xdr:rowOff>
    </xdr:from>
    <xdr:ext cx="534377" cy="259045"/>
    <xdr:sp macro="" textlink="">
      <xdr:nvSpPr>
        <xdr:cNvPr id="252" name="衛生費該当値テキスト"/>
        <xdr:cNvSpPr txBox="1"/>
      </xdr:nvSpPr>
      <xdr:spPr>
        <a:xfrm>
          <a:off x="4686300" y="1689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167100</xdr:rowOff>
    </xdr:from>
    <xdr:to>
      <xdr:col>5</xdr:col>
      <xdr:colOff>409575</xdr:colOff>
      <xdr:row>99</xdr:row>
      <xdr:rowOff>97250</xdr:rowOff>
    </xdr:to>
    <xdr:sp macro="" textlink="">
      <xdr:nvSpPr>
        <xdr:cNvPr id="253" name="円/楕円 252"/>
        <xdr:cNvSpPr/>
      </xdr:nvSpPr>
      <xdr:spPr>
        <a:xfrm>
          <a:off x="3746500" y="1696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88377</xdr:rowOff>
    </xdr:from>
    <xdr:ext cx="534377" cy="259045"/>
    <xdr:sp macro="" textlink="">
      <xdr:nvSpPr>
        <xdr:cNvPr id="254" name="テキスト ボックス 253"/>
        <xdr:cNvSpPr txBox="1"/>
      </xdr:nvSpPr>
      <xdr:spPr>
        <a:xfrm>
          <a:off x="3530111" y="170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19,895</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11424</xdr:rowOff>
    </xdr:from>
    <xdr:to>
      <xdr:col>4</xdr:col>
      <xdr:colOff>206375</xdr:colOff>
      <xdr:row>99</xdr:row>
      <xdr:rowOff>113024</xdr:rowOff>
    </xdr:to>
    <xdr:sp macro="" textlink="">
      <xdr:nvSpPr>
        <xdr:cNvPr id="255" name="円/楕円 254"/>
        <xdr:cNvSpPr/>
      </xdr:nvSpPr>
      <xdr:spPr>
        <a:xfrm>
          <a:off x="2857500" y="169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104151</xdr:rowOff>
    </xdr:from>
    <xdr:ext cx="534377" cy="259045"/>
    <xdr:sp macro="" textlink="">
      <xdr:nvSpPr>
        <xdr:cNvPr id="256" name="テキスト ボックス 255"/>
        <xdr:cNvSpPr txBox="1"/>
      </xdr:nvSpPr>
      <xdr:spPr>
        <a:xfrm>
          <a:off x="2641111" y="1707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163843</xdr:rowOff>
    </xdr:from>
    <xdr:to>
      <xdr:col>3</xdr:col>
      <xdr:colOff>3175</xdr:colOff>
      <xdr:row>99</xdr:row>
      <xdr:rowOff>93993</xdr:rowOff>
    </xdr:to>
    <xdr:sp macro="" textlink="">
      <xdr:nvSpPr>
        <xdr:cNvPr id="257" name="円/楕円 256"/>
        <xdr:cNvSpPr/>
      </xdr:nvSpPr>
      <xdr:spPr>
        <a:xfrm>
          <a:off x="1968500" y="169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85120</xdr:rowOff>
    </xdr:from>
    <xdr:ext cx="534377" cy="259045"/>
    <xdr:sp macro="" textlink="">
      <xdr:nvSpPr>
        <xdr:cNvPr id="258" name="テキスト ボックス 257"/>
        <xdr:cNvSpPr txBox="1"/>
      </xdr:nvSpPr>
      <xdr:spPr>
        <a:xfrm>
          <a:off x="1752111" y="1705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113494</xdr:rowOff>
    </xdr:from>
    <xdr:to>
      <xdr:col>1</xdr:col>
      <xdr:colOff>485775</xdr:colOff>
      <xdr:row>99</xdr:row>
      <xdr:rowOff>43644</xdr:rowOff>
    </xdr:to>
    <xdr:sp macro="" textlink="">
      <xdr:nvSpPr>
        <xdr:cNvPr id="259" name="円/楕円 258"/>
        <xdr:cNvSpPr/>
      </xdr:nvSpPr>
      <xdr:spPr>
        <a:xfrm>
          <a:off x="1079500" y="169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34771</xdr:rowOff>
    </xdr:from>
    <xdr:ext cx="534377" cy="259045"/>
    <xdr:sp macro="" textlink="">
      <xdr:nvSpPr>
        <xdr:cNvPr id="260" name="テキスト ボックス 259"/>
        <xdr:cNvSpPr txBox="1"/>
      </xdr:nvSpPr>
      <xdr:spPr>
        <a:xfrm>
          <a:off x="863111" y="170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3683</xdr:rowOff>
    </xdr:from>
    <xdr:to>
      <xdr:col>15</xdr:col>
      <xdr:colOff>180975</xdr:colOff>
      <xdr:row>38</xdr:row>
      <xdr:rowOff>7112</xdr:rowOff>
    </xdr:to>
    <xdr:cxnSp macro="">
      <xdr:nvCxnSpPr>
        <xdr:cNvPr id="287" name="直線コネクタ 286"/>
        <xdr:cNvCxnSpPr/>
      </xdr:nvCxnSpPr>
      <xdr:spPr>
        <a:xfrm flipV="1">
          <a:off x="9639300" y="651878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26</xdr:rowOff>
    </xdr:from>
    <xdr:to>
      <xdr:col>14</xdr:col>
      <xdr:colOff>28575</xdr:colOff>
      <xdr:row>38</xdr:row>
      <xdr:rowOff>7112</xdr:rowOff>
    </xdr:to>
    <xdr:cxnSp macro="">
      <xdr:nvCxnSpPr>
        <xdr:cNvPr id="290" name="直線コネクタ 289"/>
        <xdr:cNvCxnSpPr/>
      </xdr:nvCxnSpPr>
      <xdr:spPr>
        <a:xfrm>
          <a:off x="8750300" y="651512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64719</xdr:rowOff>
    </xdr:from>
    <xdr:to>
      <xdr:col>12</xdr:col>
      <xdr:colOff>511175</xdr:colOff>
      <xdr:row>38</xdr:row>
      <xdr:rowOff>26</xdr:rowOff>
    </xdr:to>
    <xdr:cxnSp macro="">
      <xdr:nvCxnSpPr>
        <xdr:cNvPr id="293" name="直線コネクタ 292"/>
        <xdr:cNvCxnSpPr/>
      </xdr:nvCxnSpPr>
      <xdr:spPr>
        <a:xfrm>
          <a:off x="7861300" y="6408369"/>
          <a:ext cx="8890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133985</xdr:rowOff>
    </xdr:from>
    <xdr:to>
      <xdr:col>11</xdr:col>
      <xdr:colOff>307975</xdr:colOff>
      <xdr:row>37</xdr:row>
      <xdr:rowOff>64719</xdr:rowOff>
    </xdr:to>
    <xdr:cxnSp macro="">
      <xdr:nvCxnSpPr>
        <xdr:cNvPr id="296" name="直線コネクタ 295"/>
        <xdr:cNvCxnSpPr/>
      </xdr:nvCxnSpPr>
      <xdr:spPr>
        <a:xfrm>
          <a:off x="6972300" y="6306185"/>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124333</xdr:rowOff>
    </xdr:from>
    <xdr:to>
      <xdr:col>15</xdr:col>
      <xdr:colOff>231775</xdr:colOff>
      <xdr:row>38</xdr:row>
      <xdr:rowOff>54483</xdr:rowOff>
    </xdr:to>
    <xdr:sp macro="" textlink="">
      <xdr:nvSpPr>
        <xdr:cNvPr id="306" name="円/楕円 305"/>
        <xdr:cNvSpPr/>
      </xdr:nvSpPr>
      <xdr:spPr>
        <a:xfrm>
          <a:off x="104267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102760</xdr:rowOff>
    </xdr:from>
    <xdr:ext cx="378565" cy="259045"/>
    <xdr:sp macro="" textlink="">
      <xdr:nvSpPr>
        <xdr:cNvPr id="307" name="労働費該当値テキスト"/>
        <xdr:cNvSpPr txBox="1"/>
      </xdr:nvSpPr>
      <xdr:spPr>
        <a:xfrm>
          <a:off x="10528300" y="644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127762</xdr:rowOff>
    </xdr:from>
    <xdr:to>
      <xdr:col>14</xdr:col>
      <xdr:colOff>79375</xdr:colOff>
      <xdr:row>38</xdr:row>
      <xdr:rowOff>57912</xdr:rowOff>
    </xdr:to>
    <xdr:sp macro="" textlink="">
      <xdr:nvSpPr>
        <xdr:cNvPr id="308" name="円/楕円 307"/>
        <xdr:cNvSpPr/>
      </xdr:nvSpPr>
      <xdr:spPr>
        <a:xfrm>
          <a:off x="958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49039</xdr:rowOff>
    </xdr:from>
    <xdr:ext cx="378565" cy="259045"/>
    <xdr:sp macro="" textlink="">
      <xdr:nvSpPr>
        <xdr:cNvPr id="309" name="テキスト ボックス 308"/>
        <xdr:cNvSpPr txBox="1"/>
      </xdr:nvSpPr>
      <xdr:spPr>
        <a:xfrm>
          <a:off x="9450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120676</xdr:rowOff>
    </xdr:from>
    <xdr:to>
      <xdr:col>12</xdr:col>
      <xdr:colOff>561975</xdr:colOff>
      <xdr:row>38</xdr:row>
      <xdr:rowOff>50826</xdr:rowOff>
    </xdr:to>
    <xdr:sp macro="" textlink="">
      <xdr:nvSpPr>
        <xdr:cNvPr id="310" name="円/楕円 309"/>
        <xdr:cNvSpPr/>
      </xdr:nvSpPr>
      <xdr:spPr>
        <a:xfrm>
          <a:off x="86995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41953</xdr:rowOff>
    </xdr:from>
    <xdr:ext cx="378565" cy="259045"/>
    <xdr:sp macro="" textlink="">
      <xdr:nvSpPr>
        <xdr:cNvPr id="311" name="テキスト ボックス 310"/>
        <xdr:cNvSpPr txBox="1"/>
      </xdr:nvSpPr>
      <xdr:spPr>
        <a:xfrm>
          <a:off x="8561017" y="655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13919</xdr:rowOff>
    </xdr:from>
    <xdr:to>
      <xdr:col>11</xdr:col>
      <xdr:colOff>358775</xdr:colOff>
      <xdr:row>37</xdr:row>
      <xdr:rowOff>115519</xdr:rowOff>
    </xdr:to>
    <xdr:sp macro="" textlink="">
      <xdr:nvSpPr>
        <xdr:cNvPr id="312" name="円/楕円 311"/>
        <xdr:cNvSpPr/>
      </xdr:nvSpPr>
      <xdr:spPr>
        <a:xfrm>
          <a:off x="7810500" y="63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106646</xdr:rowOff>
    </xdr:from>
    <xdr:ext cx="469744" cy="259045"/>
    <xdr:sp macro="" textlink="">
      <xdr:nvSpPr>
        <xdr:cNvPr id="313" name="テキスト ボックス 312"/>
        <xdr:cNvSpPr txBox="1"/>
      </xdr:nvSpPr>
      <xdr:spPr>
        <a:xfrm>
          <a:off x="7626427" y="64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83185</xdr:rowOff>
    </xdr:from>
    <xdr:to>
      <xdr:col>10</xdr:col>
      <xdr:colOff>155575</xdr:colOff>
      <xdr:row>37</xdr:row>
      <xdr:rowOff>13335</xdr:rowOff>
    </xdr:to>
    <xdr:sp macro="" textlink="">
      <xdr:nvSpPr>
        <xdr:cNvPr id="314" name="円/楕円 313"/>
        <xdr:cNvSpPr/>
      </xdr:nvSpPr>
      <xdr:spPr>
        <a:xfrm>
          <a:off x="6921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4462</xdr:rowOff>
    </xdr:from>
    <xdr:ext cx="469744" cy="259045"/>
    <xdr:sp macro="" textlink="">
      <xdr:nvSpPr>
        <xdr:cNvPr id="315" name="テキスト ボックス 314"/>
        <xdr:cNvSpPr txBox="1"/>
      </xdr:nvSpPr>
      <xdr:spPr>
        <a:xfrm>
          <a:off x="6737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85538</xdr:rowOff>
    </xdr:from>
    <xdr:to>
      <xdr:col>15</xdr:col>
      <xdr:colOff>180975</xdr:colOff>
      <xdr:row>59</xdr:row>
      <xdr:rowOff>87253</xdr:rowOff>
    </xdr:to>
    <xdr:cxnSp macro="">
      <xdr:nvCxnSpPr>
        <xdr:cNvPr id="346" name="直線コネクタ 345"/>
        <xdr:cNvCxnSpPr/>
      </xdr:nvCxnSpPr>
      <xdr:spPr>
        <a:xfrm flipV="1">
          <a:off x="9639300" y="1020108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85702</xdr:rowOff>
    </xdr:from>
    <xdr:to>
      <xdr:col>14</xdr:col>
      <xdr:colOff>28575</xdr:colOff>
      <xdr:row>59</xdr:row>
      <xdr:rowOff>87253</xdr:rowOff>
    </xdr:to>
    <xdr:cxnSp macro="">
      <xdr:nvCxnSpPr>
        <xdr:cNvPr id="349" name="直線コネクタ 348"/>
        <xdr:cNvCxnSpPr/>
      </xdr:nvCxnSpPr>
      <xdr:spPr>
        <a:xfrm>
          <a:off x="8750300" y="10201252"/>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85702</xdr:rowOff>
    </xdr:from>
    <xdr:to>
      <xdr:col>12</xdr:col>
      <xdr:colOff>511175</xdr:colOff>
      <xdr:row>59</xdr:row>
      <xdr:rowOff>88036</xdr:rowOff>
    </xdr:to>
    <xdr:cxnSp macro="">
      <xdr:nvCxnSpPr>
        <xdr:cNvPr id="352" name="直線コネクタ 351"/>
        <xdr:cNvCxnSpPr/>
      </xdr:nvCxnSpPr>
      <xdr:spPr>
        <a:xfrm flipV="1">
          <a:off x="7861300" y="10201252"/>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87661</xdr:rowOff>
    </xdr:from>
    <xdr:to>
      <xdr:col>11</xdr:col>
      <xdr:colOff>307975</xdr:colOff>
      <xdr:row>59</xdr:row>
      <xdr:rowOff>88036</xdr:rowOff>
    </xdr:to>
    <xdr:cxnSp macro="">
      <xdr:nvCxnSpPr>
        <xdr:cNvPr id="355" name="直線コネクタ 354"/>
        <xdr:cNvCxnSpPr/>
      </xdr:nvCxnSpPr>
      <xdr:spPr>
        <a:xfrm>
          <a:off x="6972300" y="10203211"/>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9" name="テキスト ボックス 358"/>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34738</xdr:rowOff>
    </xdr:from>
    <xdr:to>
      <xdr:col>15</xdr:col>
      <xdr:colOff>231775</xdr:colOff>
      <xdr:row>59</xdr:row>
      <xdr:rowOff>136338</xdr:rowOff>
    </xdr:to>
    <xdr:sp macro="" textlink="">
      <xdr:nvSpPr>
        <xdr:cNvPr id="365" name="円/楕円 364"/>
        <xdr:cNvSpPr/>
      </xdr:nvSpPr>
      <xdr:spPr>
        <a:xfrm>
          <a:off x="10426700" y="101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121115</xdr:rowOff>
    </xdr:from>
    <xdr:ext cx="378565" cy="259045"/>
    <xdr:sp macro="" textlink="">
      <xdr:nvSpPr>
        <xdr:cNvPr id="366" name="農林水産業費該当値テキスト"/>
        <xdr:cNvSpPr txBox="1"/>
      </xdr:nvSpPr>
      <xdr:spPr>
        <a:xfrm>
          <a:off x="10528300" y="10065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36453</xdr:rowOff>
    </xdr:from>
    <xdr:to>
      <xdr:col>14</xdr:col>
      <xdr:colOff>79375</xdr:colOff>
      <xdr:row>59</xdr:row>
      <xdr:rowOff>138053</xdr:rowOff>
    </xdr:to>
    <xdr:sp macro="" textlink="">
      <xdr:nvSpPr>
        <xdr:cNvPr id="367" name="円/楕円 366"/>
        <xdr:cNvSpPr/>
      </xdr:nvSpPr>
      <xdr:spPr>
        <a:xfrm>
          <a:off x="9588500" y="1015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129180</xdr:rowOff>
    </xdr:from>
    <xdr:ext cx="378565" cy="259045"/>
    <xdr:sp macro="" textlink="">
      <xdr:nvSpPr>
        <xdr:cNvPr id="368" name="テキスト ボックス 367"/>
        <xdr:cNvSpPr txBox="1"/>
      </xdr:nvSpPr>
      <xdr:spPr>
        <a:xfrm>
          <a:off x="9450017" y="10244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34902</xdr:rowOff>
    </xdr:from>
    <xdr:to>
      <xdr:col>12</xdr:col>
      <xdr:colOff>561975</xdr:colOff>
      <xdr:row>59</xdr:row>
      <xdr:rowOff>136502</xdr:rowOff>
    </xdr:to>
    <xdr:sp macro="" textlink="">
      <xdr:nvSpPr>
        <xdr:cNvPr id="369" name="円/楕円 368"/>
        <xdr:cNvSpPr/>
      </xdr:nvSpPr>
      <xdr:spPr>
        <a:xfrm>
          <a:off x="8699500" y="101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127629</xdr:rowOff>
    </xdr:from>
    <xdr:ext cx="378565" cy="259045"/>
    <xdr:sp macro="" textlink="">
      <xdr:nvSpPr>
        <xdr:cNvPr id="370" name="テキスト ボックス 369"/>
        <xdr:cNvSpPr txBox="1"/>
      </xdr:nvSpPr>
      <xdr:spPr>
        <a:xfrm>
          <a:off x="8561017" y="1024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37236</xdr:rowOff>
    </xdr:from>
    <xdr:to>
      <xdr:col>11</xdr:col>
      <xdr:colOff>358775</xdr:colOff>
      <xdr:row>59</xdr:row>
      <xdr:rowOff>138836</xdr:rowOff>
    </xdr:to>
    <xdr:sp macro="" textlink="">
      <xdr:nvSpPr>
        <xdr:cNvPr id="371" name="円/楕円 370"/>
        <xdr:cNvSpPr/>
      </xdr:nvSpPr>
      <xdr:spPr>
        <a:xfrm>
          <a:off x="7810500" y="101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129963</xdr:rowOff>
    </xdr:from>
    <xdr:ext cx="378565" cy="259045"/>
    <xdr:sp macro="" textlink="">
      <xdr:nvSpPr>
        <xdr:cNvPr id="372" name="テキスト ボックス 371"/>
        <xdr:cNvSpPr txBox="1"/>
      </xdr:nvSpPr>
      <xdr:spPr>
        <a:xfrm>
          <a:off x="7672017" y="10245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36861</xdr:rowOff>
    </xdr:from>
    <xdr:to>
      <xdr:col>10</xdr:col>
      <xdr:colOff>155575</xdr:colOff>
      <xdr:row>59</xdr:row>
      <xdr:rowOff>138461</xdr:rowOff>
    </xdr:to>
    <xdr:sp macro="" textlink="">
      <xdr:nvSpPr>
        <xdr:cNvPr id="373" name="円/楕円 372"/>
        <xdr:cNvSpPr/>
      </xdr:nvSpPr>
      <xdr:spPr>
        <a:xfrm>
          <a:off x="6921500" y="101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129588</xdr:rowOff>
    </xdr:from>
    <xdr:ext cx="378565" cy="259045"/>
    <xdr:sp macro="" textlink="">
      <xdr:nvSpPr>
        <xdr:cNvPr id="374" name="テキスト ボックス 373"/>
        <xdr:cNvSpPr txBox="1"/>
      </xdr:nvSpPr>
      <xdr:spPr>
        <a:xfrm>
          <a:off x="6783017" y="10245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121673</xdr:rowOff>
    </xdr:from>
    <xdr:to>
      <xdr:col>15</xdr:col>
      <xdr:colOff>180975</xdr:colOff>
      <xdr:row>78</xdr:row>
      <xdr:rowOff>151750</xdr:rowOff>
    </xdr:to>
    <xdr:cxnSp macro="">
      <xdr:nvCxnSpPr>
        <xdr:cNvPr id="405" name="直線コネクタ 404"/>
        <xdr:cNvCxnSpPr/>
      </xdr:nvCxnSpPr>
      <xdr:spPr>
        <a:xfrm>
          <a:off x="9639300" y="13494773"/>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121673</xdr:rowOff>
    </xdr:from>
    <xdr:to>
      <xdr:col>14</xdr:col>
      <xdr:colOff>28575</xdr:colOff>
      <xdr:row>78</xdr:row>
      <xdr:rowOff>143717</xdr:rowOff>
    </xdr:to>
    <xdr:cxnSp macro="">
      <xdr:nvCxnSpPr>
        <xdr:cNvPr id="408" name="直線コネクタ 407"/>
        <xdr:cNvCxnSpPr/>
      </xdr:nvCxnSpPr>
      <xdr:spPr>
        <a:xfrm flipV="1">
          <a:off x="8750300" y="13494773"/>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135324</xdr:rowOff>
    </xdr:from>
    <xdr:to>
      <xdr:col>12</xdr:col>
      <xdr:colOff>511175</xdr:colOff>
      <xdr:row>78</xdr:row>
      <xdr:rowOff>143717</xdr:rowOff>
    </xdr:to>
    <xdr:cxnSp macro="">
      <xdr:nvCxnSpPr>
        <xdr:cNvPr id="411" name="直線コネクタ 410"/>
        <xdr:cNvCxnSpPr/>
      </xdr:nvCxnSpPr>
      <xdr:spPr>
        <a:xfrm>
          <a:off x="7861300" y="13508424"/>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135324</xdr:rowOff>
    </xdr:from>
    <xdr:to>
      <xdr:col>11</xdr:col>
      <xdr:colOff>307975</xdr:colOff>
      <xdr:row>78</xdr:row>
      <xdr:rowOff>152698</xdr:rowOff>
    </xdr:to>
    <xdr:cxnSp macro="">
      <xdr:nvCxnSpPr>
        <xdr:cNvPr id="414" name="直線コネクタ 413"/>
        <xdr:cNvCxnSpPr/>
      </xdr:nvCxnSpPr>
      <xdr:spPr>
        <a:xfrm flipV="1">
          <a:off x="6972300" y="1350842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100950</xdr:rowOff>
    </xdr:from>
    <xdr:to>
      <xdr:col>15</xdr:col>
      <xdr:colOff>231775</xdr:colOff>
      <xdr:row>79</xdr:row>
      <xdr:rowOff>31100</xdr:rowOff>
    </xdr:to>
    <xdr:sp macro="" textlink="">
      <xdr:nvSpPr>
        <xdr:cNvPr id="424" name="円/楕円 423"/>
        <xdr:cNvSpPr/>
      </xdr:nvSpPr>
      <xdr:spPr>
        <a:xfrm>
          <a:off x="10426700" y="134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15877</xdr:rowOff>
    </xdr:from>
    <xdr:ext cx="469744" cy="259045"/>
    <xdr:sp macro="" textlink="">
      <xdr:nvSpPr>
        <xdr:cNvPr id="425" name="商工費該当値テキスト"/>
        <xdr:cNvSpPr txBox="1"/>
      </xdr:nvSpPr>
      <xdr:spPr>
        <a:xfrm>
          <a:off x="10528300" y="1338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70873</xdr:rowOff>
    </xdr:from>
    <xdr:to>
      <xdr:col>14</xdr:col>
      <xdr:colOff>79375</xdr:colOff>
      <xdr:row>79</xdr:row>
      <xdr:rowOff>1023</xdr:rowOff>
    </xdr:to>
    <xdr:sp macro="" textlink="">
      <xdr:nvSpPr>
        <xdr:cNvPr id="426" name="円/楕円 425"/>
        <xdr:cNvSpPr/>
      </xdr:nvSpPr>
      <xdr:spPr>
        <a:xfrm>
          <a:off x="9588500" y="13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163600</xdr:rowOff>
    </xdr:from>
    <xdr:ext cx="469744" cy="259045"/>
    <xdr:sp macro="" textlink="">
      <xdr:nvSpPr>
        <xdr:cNvPr id="427" name="テキスト ボックス 426"/>
        <xdr:cNvSpPr txBox="1"/>
      </xdr:nvSpPr>
      <xdr:spPr>
        <a:xfrm>
          <a:off x="9404427" y="135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92917</xdr:rowOff>
    </xdr:from>
    <xdr:to>
      <xdr:col>12</xdr:col>
      <xdr:colOff>561975</xdr:colOff>
      <xdr:row>79</xdr:row>
      <xdr:rowOff>23067</xdr:rowOff>
    </xdr:to>
    <xdr:sp macro="" textlink="">
      <xdr:nvSpPr>
        <xdr:cNvPr id="428" name="円/楕円 427"/>
        <xdr:cNvSpPr/>
      </xdr:nvSpPr>
      <xdr:spPr>
        <a:xfrm>
          <a:off x="8699500" y="13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14194</xdr:rowOff>
    </xdr:from>
    <xdr:ext cx="469744" cy="259045"/>
    <xdr:sp macro="" textlink="">
      <xdr:nvSpPr>
        <xdr:cNvPr id="429" name="テキスト ボックス 428"/>
        <xdr:cNvSpPr txBox="1"/>
      </xdr:nvSpPr>
      <xdr:spPr>
        <a:xfrm>
          <a:off x="8515427" y="1355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84524</xdr:rowOff>
    </xdr:from>
    <xdr:to>
      <xdr:col>11</xdr:col>
      <xdr:colOff>358775</xdr:colOff>
      <xdr:row>79</xdr:row>
      <xdr:rowOff>14674</xdr:rowOff>
    </xdr:to>
    <xdr:sp macro="" textlink="">
      <xdr:nvSpPr>
        <xdr:cNvPr id="430" name="円/楕円 429"/>
        <xdr:cNvSpPr/>
      </xdr:nvSpPr>
      <xdr:spPr>
        <a:xfrm>
          <a:off x="7810500" y="134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5801</xdr:rowOff>
    </xdr:from>
    <xdr:ext cx="469744" cy="259045"/>
    <xdr:sp macro="" textlink="">
      <xdr:nvSpPr>
        <xdr:cNvPr id="431" name="テキスト ボックス 430"/>
        <xdr:cNvSpPr txBox="1"/>
      </xdr:nvSpPr>
      <xdr:spPr>
        <a:xfrm>
          <a:off x="7626427" y="1355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101898</xdr:rowOff>
    </xdr:from>
    <xdr:to>
      <xdr:col>10</xdr:col>
      <xdr:colOff>155575</xdr:colOff>
      <xdr:row>79</xdr:row>
      <xdr:rowOff>32048</xdr:rowOff>
    </xdr:to>
    <xdr:sp macro="" textlink="">
      <xdr:nvSpPr>
        <xdr:cNvPr id="432" name="円/楕円 431"/>
        <xdr:cNvSpPr/>
      </xdr:nvSpPr>
      <xdr:spPr>
        <a:xfrm>
          <a:off x="6921500" y="134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23175</xdr:rowOff>
    </xdr:from>
    <xdr:ext cx="469744" cy="259045"/>
    <xdr:sp macro="" textlink="">
      <xdr:nvSpPr>
        <xdr:cNvPr id="433" name="テキスト ボックス 432"/>
        <xdr:cNvSpPr txBox="1"/>
      </xdr:nvSpPr>
      <xdr:spPr>
        <a:xfrm>
          <a:off x="6737427" y="1356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4941</xdr:rowOff>
    </xdr:from>
    <xdr:to>
      <xdr:col>15</xdr:col>
      <xdr:colOff>180975</xdr:colOff>
      <xdr:row>95</xdr:row>
      <xdr:rowOff>99809</xdr:rowOff>
    </xdr:to>
    <xdr:cxnSp macro="">
      <xdr:nvCxnSpPr>
        <xdr:cNvPr id="462" name="直線コネクタ 461"/>
        <xdr:cNvCxnSpPr/>
      </xdr:nvCxnSpPr>
      <xdr:spPr>
        <a:xfrm>
          <a:off x="9639300" y="16292691"/>
          <a:ext cx="8382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131738</xdr:rowOff>
    </xdr:from>
    <xdr:to>
      <xdr:col>14</xdr:col>
      <xdr:colOff>28575</xdr:colOff>
      <xdr:row>95</xdr:row>
      <xdr:rowOff>4941</xdr:rowOff>
    </xdr:to>
    <xdr:cxnSp macro="">
      <xdr:nvCxnSpPr>
        <xdr:cNvPr id="465" name="直線コネクタ 464"/>
        <xdr:cNvCxnSpPr/>
      </xdr:nvCxnSpPr>
      <xdr:spPr>
        <a:xfrm>
          <a:off x="8750300" y="16248038"/>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60286</xdr:rowOff>
    </xdr:from>
    <xdr:to>
      <xdr:col>12</xdr:col>
      <xdr:colOff>511175</xdr:colOff>
      <xdr:row>94</xdr:row>
      <xdr:rowOff>131738</xdr:rowOff>
    </xdr:to>
    <xdr:cxnSp macro="">
      <xdr:nvCxnSpPr>
        <xdr:cNvPr id="468" name="直線コネクタ 467"/>
        <xdr:cNvCxnSpPr/>
      </xdr:nvCxnSpPr>
      <xdr:spPr>
        <a:xfrm>
          <a:off x="7861300" y="16176586"/>
          <a:ext cx="889000" cy="7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40906</xdr:rowOff>
    </xdr:from>
    <xdr:to>
      <xdr:col>11</xdr:col>
      <xdr:colOff>307975</xdr:colOff>
      <xdr:row>94</xdr:row>
      <xdr:rowOff>60286</xdr:rowOff>
    </xdr:to>
    <xdr:cxnSp macro="">
      <xdr:nvCxnSpPr>
        <xdr:cNvPr id="471" name="直線コネクタ 470"/>
        <xdr:cNvCxnSpPr/>
      </xdr:nvCxnSpPr>
      <xdr:spPr>
        <a:xfrm>
          <a:off x="6972300" y="16157206"/>
          <a:ext cx="889000" cy="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49009</xdr:rowOff>
    </xdr:from>
    <xdr:to>
      <xdr:col>15</xdr:col>
      <xdr:colOff>231775</xdr:colOff>
      <xdr:row>95</xdr:row>
      <xdr:rowOff>150609</xdr:rowOff>
    </xdr:to>
    <xdr:sp macro="" textlink="">
      <xdr:nvSpPr>
        <xdr:cNvPr id="481" name="円/楕円 480"/>
        <xdr:cNvSpPr/>
      </xdr:nvSpPr>
      <xdr:spPr>
        <a:xfrm>
          <a:off x="10426700" y="163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71886</xdr:rowOff>
    </xdr:from>
    <xdr:ext cx="534377" cy="259045"/>
    <xdr:sp macro="" textlink="">
      <xdr:nvSpPr>
        <xdr:cNvPr id="482" name="土木費該当値テキスト"/>
        <xdr:cNvSpPr txBox="1"/>
      </xdr:nvSpPr>
      <xdr:spPr>
        <a:xfrm>
          <a:off x="10528300" y="161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125591</xdr:rowOff>
    </xdr:from>
    <xdr:to>
      <xdr:col>14</xdr:col>
      <xdr:colOff>79375</xdr:colOff>
      <xdr:row>95</xdr:row>
      <xdr:rowOff>55741</xdr:rowOff>
    </xdr:to>
    <xdr:sp macro="" textlink="">
      <xdr:nvSpPr>
        <xdr:cNvPr id="483" name="円/楕円 482"/>
        <xdr:cNvSpPr/>
      </xdr:nvSpPr>
      <xdr:spPr>
        <a:xfrm>
          <a:off x="9588500" y="16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46868</xdr:rowOff>
    </xdr:from>
    <xdr:ext cx="534377" cy="259045"/>
    <xdr:sp macro="" textlink="">
      <xdr:nvSpPr>
        <xdr:cNvPr id="484" name="テキスト ボックス 483"/>
        <xdr:cNvSpPr txBox="1"/>
      </xdr:nvSpPr>
      <xdr:spPr>
        <a:xfrm>
          <a:off x="9372111" y="163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80938</xdr:rowOff>
    </xdr:from>
    <xdr:to>
      <xdr:col>12</xdr:col>
      <xdr:colOff>561975</xdr:colOff>
      <xdr:row>95</xdr:row>
      <xdr:rowOff>11088</xdr:rowOff>
    </xdr:to>
    <xdr:sp macro="" textlink="">
      <xdr:nvSpPr>
        <xdr:cNvPr id="485" name="円/楕円 484"/>
        <xdr:cNvSpPr/>
      </xdr:nvSpPr>
      <xdr:spPr>
        <a:xfrm>
          <a:off x="8699500" y="161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27615</xdr:rowOff>
    </xdr:from>
    <xdr:ext cx="534377" cy="259045"/>
    <xdr:sp macro="" textlink="">
      <xdr:nvSpPr>
        <xdr:cNvPr id="486" name="テキスト ボックス 485"/>
        <xdr:cNvSpPr txBox="1"/>
      </xdr:nvSpPr>
      <xdr:spPr>
        <a:xfrm>
          <a:off x="8483111" y="159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9486</xdr:rowOff>
    </xdr:from>
    <xdr:to>
      <xdr:col>11</xdr:col>
      <xdr:colOff>358775</xdr:colOff>
      <xdr:row>94</xdr:row>
      <xdr:rowOff>111086</xdr:rowOff>
    </xdr:to>
    <xdr:sp macro="" textlink="">
      <xdr:nvSpPr>
        <xdr:cNvPr id="487" name="円/楕円 486"/>
        <xdr:cNvSpPr/>
      </xdr:nvSpPr>
      <xdr:spPr>
        <a:xfrm>
          <a:off x="7810500" y="161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127613</xdr:rowOff>
    </xdr:from>
    <xdr:ext cx="534377" cy="259045"/>
    <xdr:sp macro="" textlink="">
      <xdr:nvSpPr>
        <xdr:cNvPr id="488" name="テキスト ボックス 487"/>
        <xdr:cNvSpPr txBox="1"/>
      </xdr:nvSpPr>
      <xdr:spPr>
        <a:xfrm>
          <a:off x="7594111" y="159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161556</xdr:rowOff>
    </xdr:from>
    <xdr:to>
      <xdr:col>10</xdr:col>
      <xdr:colOff>155575</xdr:colOff>
      <xdr:row>94</xdr:row>
      <xdr:rowOff>91706</xdr:rowOff>
    </xdr:to>
    <xdr:sp macro="" textlink="">
      <xdr:nvSpPr>
        <xdr:cNvPr id="489" name="円/楕円 488"/>
        <xdr:cNvSpPr/>
      </xdr:nvSpPr>
      <xdr:spPr>
        <a:xfrm>
          <a:off x="6921500" y="161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108233</xdr:rowOff>
    </xdr:from>
    <xdr:ext cx="534377" cy="259045"/>
    <xdr:sp macro="" textlink="">
      <xdr:nvSpPr>
        <xdr:cNvPr id="490" name="テキスト ボックス 489"/>
        <xdr:cNvSpPr txBox="1"/>
      </xdr:nvSpPr>
      <xdr:spPr>
        <a:xfrm>
          <a:off x="6705111" y="158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126030</xdr:rowOff>
    </xdr:from>
    <xdr:to>
      <xdr:col>23</xdr:col>
      <xdr:colOff>517525</xdr:colOff>
      <xdr:row>38</xdr:row>
      <xdr:rowOff>22611</xdr:rowOff>
    </xdr:to>
    <xdr:cxnSp macro="">
      <xdr:nvCxnSpPr>
        <xdr:cNvPr id="518" name="直線コネクタ 517"/>
        <xdr:cNvCxnSpPr/>
      </xdr:nvCxnSpPr>
      <xdr:spPr>
        <a:xfrm flipV="1">
          <a:off x="15481300" y="6469680"/>
          <a:ext cx="8382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156571</xdr:rowOff>
    </xdr:from>
    <xdr:to>
      <xdr:col>22</xdr:col>
      <xdr:colOff>365125</xdr:colOff>
      <xdr:row>38</xdr:row>
      <xdr:rowOff>22611</xdr:rowOff>
    </xdr:to>
    <xdr:cxnSp macro="">
      <xdr:nvCxnSpPr>
        <xdr:cNvPr id="521" name="直線コネクタ 520"/>
        <xdr:cNvCxnSpPr/>
      </xdr:nvCxnSpPr>
      <xdr:spPr>
        <a:xfrm>
          <a:off x="14592300" y="6500221"/>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156571</xdr:rowOff>
    </xdr:from>
    <xdr:to>
      <xdr:col>21</xdr:col>
      <xdr:colOff>161925</xdr:colOff>
      <xdr:row>38</xdr:row>
      <xdr:rowOff>76195</xdr:rowOff>
    </xdr:to>
    <xdr:cxnSp macro="">
      <xdr:nvCxnSpPr>
        <xdr:cNvPr id="524" name="直線コネクタ 523"/>
        <xdr:cNvCxnSpPr/>
      </xdr:nvCxnSpPr>
      <xdr:spPr>
        <a:xfrm flipV="1">
          <a:off x="13703300" y="6500221"/>
          <a:ext cx="889000" cy="9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76195</xdr:rowOff>
    </xdr:from>
    <xdr:to>
      <xdr:col>19</xdr:col>
      <xdr:colOff>644525</xdr:colOff>
      <xdr:row>38</xdr:row>
      <xdr:rowOff>93203</xdr:rowOff>
    </xdr:to>
    <xdr:cxnSp macro="">
      <xdr:nvCxnSpPr>
        <xdr:cNvPr id="527" name="直線コネクタ 526"/>
        <xdr:cNvCxnSpPr/>
      </xdr:nvCxnSpPr>
      <xdr:spPr>
        <a:xfrm flipV="1">
          <a:off x="12814300" y="6591295"/>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75230</xdr:rowOff>
    </xdr:from>
    <xdr:to>
      <xdr:col>23</xdr:col>
      <xdr:colOff>568325</xdr:colOff>
      <xdr:row>38</xdr:row>
      <xdr:rowOff>5380</xdr:rowOff>
    </xdr:to>
    <xdr:sp macro="" textlink="">
      <xdr:nvSpPr>
        <xdr:cNvPr id="537" name="円/楕円 536"/>
        <xdr:cNvSpPr/>
      </xdr:nvSpPr>
      <xdr:spPr>
        <a:xfrm>
          <a:off x="16268700" y="64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53657</xdr:rowOff>
    </xdr:from>
    <xdr:ext cx="534377" cy="259045"/>
    <xdr:sp macro="" textlink="">
      <xdr:nvSpPr>
        <xdr:cNvPr id="538" name="消防費該当値テキスト"/>
        <xdr:cNvSpPr txBox="1"/>
      </xdr:nvSpPr>
      <xdr:spPr>
        <a:xfrm>
          <a:off x="16370300" y="63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143261</xdr:rowOff>
    </xdr:from>
    <xdr:to>
      <xdr:col>22</xdr:col>
      <xdr:colOff>415925</xdr:colOff>
      <xdr:row>38</xdr:row>
      <xdr:rowOff>73411</xdr:rowOff>
    </xdr:to>
    <xdr:sp macro="" textlink="">
      <xdr:nvSpPr>
        <xdr:cNvPr id="539" name="円/楕円 538"/>
        <xdr:cNvSpPr/>
      </xdr:nvSpPr>
      <xdr:spPr>
        <a:xfrm>
          <a:off x="15430500" y="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64538</xdr:rowOff>
    </xdr:from>
    <xdr:ext cx="534377" cy="259045"/>
    <xdr:sp macro="" textlink="">
      <xdr:nvSpPr>
        <xdr:cNvPr id="540" name="テキスト ボックス 539"/>
        <xdr:cNvSpPr txBox="1"/>
      </xdr:nvSpPr>
      <xdr:spPr>
        <a:xfrm>
          <a:off x="15214111" y="65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105771</xdr:rowOff>
    </xdr:from>
    <xdr:to>
      <xdr:col>21</xdr:col>
      <xdr:colOff>212725</xdr:colOff>
      <xdr:row>38</xdr:row>
      <xdr:rowOff>35920</xdr:rowOff>
    </xdr:to>
    <xdr:sp macro="" textlink="">
      <xdr:nvSpPr>
        <xdr:cNvPr id="541" name="円/楕円 540"/>
        <xdr:cNvSpPr/>
      </xdr:nvSpPr>
      <xdr:spPr>
        <a:xfrm>
          <a:off x="14541500" y="6449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27048</xdr:rowOff>
    </xdr:from>
    <xdr:ext cx="534377" cy="259045"/>
    <xdr:sp macro="" textlink="">
      <xdr:nvSpPr>
        <xdr:cNvPr id="542" name="テキスト ボックス 541"/>
        <xdr:cNvSpPr txBox="1"/>
      </xdr:nvSpPr>
      <xdr:spPr>
        <a:xfrm>
          <a:off x="14325111" y="65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25395</xdr:rowOff>
    </xdr:from>
    <xdr:to>
      <xdr:col>20</xdr:col>
      <xdr:colOff>9525</xdr:colOff>
      <xdr:row>38</xdr:row>
      <xdr:rowOff>126995</xdr:rowOff>
    </xdr:to>
    <xdr:sp macro="" textlink="">
      <xdr:nvSpPr>
        <xdr:cNvPr id="543" name="円/楕円 542"/>
        <xdr:cNvSpPr/>
      </xdr:nvSpPr>
      <xdr:spPr>
        <a:xfrm>
          <a:off x="13652500" y="65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118122</xdr:rowOff>
    </xdr:from>
    <xdr:ext cx="534377" cy="259045"/>
    <xdr:sp macro="" textlink="">
      <xdr:nvSpPr>
        <xdr:cNvPr id="544" name="テキスト ボックス 543"/>
        <xdr:cNvSpPr txBox="1"/>
      </xdr:nvSpPr>
      <xdr:spPr>
        <a:xfrm>
          <a:off x="13436111" y="663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42403</xdr:rowOff>
    </xdr:from>
    <xdr:to>
      <xdr:col>18</xdr:col>
      <xdr:colOff>492125</xdr:colOff>
      <xdr:row>38</xdr:row>
      <xdr:rowOff>144003</xdr:rowOff>
    </xdr:to>
    <xdr:sp macro="" textlink="">
      <xdr:nvSpPr>
        <xdr:cNvPr id="545" name="円/楕円 544"/>
        <xdr:cNvSpPr/>
      </xdr:nvSpPr>
      <xdr:spPr>
        <a:xfrm>
          <a:off x="12763500" y="65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135130</xdr:rowOff>
    </xdr:from>
    <xdr:ext cx="534377" cy="259045"/>
    <xdr:sp macro="" textlink="">
      <xdr:nvSpPr>
        <xdr:cNvPr id="546" name="テキスト ボックス 545"/>
        <xdr:cNvSpPr txBox="1"/>
      </xdr:nvSpPr>
      <xdr:spPr>
        <a:xfrm>
          <a:off x="12547111" y="66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137071</xdr:rowOff>
    </xdr:from>
    <xdr:to>
      <xdr:col>23</xdr:col>
      <xdr:colOff>517525</xdr:colOff>
      <xdr:row>58</xdr:row>
      <xdr:rowOff>116001</xdr:rowOff>
    </xdr:to>
    <xdr:cxnSp macro="">
      <xdr:nvCxnSpPr>
        <xdr:cNvPr id="576" name="直線コネクタ 575"/>
        <xdr:cNvCxnSpPr/>
      </xdr:nvCxnSpPr>
      <xdr:spPr>
        <a:xfrm>
          <a:off x="15481300" y="9738271"/>
          <a:ext cx="838200" cy="3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55213</xdr:rowOff>
    </xdr:from>
    <xdr:to>
      <xdr:col>22</xdr:col>
      <xdr:colOff>365125</xdr:colOff>
      <xdr:row>56</xdr:row>
      <xdr:rowOff>137071</xdr:rowOff>
    </xdr:to>
    <xdr:cxnSp macro="">
      <xdr:nvCxnSpPr>
        <xdr:cNvPr id="579" name="直線コネクタ 578"/>
        <xdr:cNvCxnSpPr/>
      </xdr:nvCxnSpPr>
      <xdr:spPr>
        <a:xfrm>
          <a:off x="14592300" y="9656413"/>
          <a:ext cx="889000" cy="8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55213</xdr:rowOff>
    </xdr:from>
    <xdr:to>
      <xdr:col>21</xdr:col>
      <xdr:colOff>161925</xdr:colOff>
      <xdr:row>57</xdr:row>
      <xdr:rowOff>3855</xdr:rowOff>
    </xdr:to>
    <xdr:cxnSp macro="">
      <xdr:nvCxnSpPr>
        <xdr:cNvPr id="582" name="直線コネクタ 581"/>
        <xdr:cNvCxnSpPr/>
      </xdr:nvCxnSpPr>
      <xdr:spPr>
        <a:xfrm flipV="1">
          <a:off x="13703300" y="9656413"/>
          <a:ext cx="889000" cy="1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3855</xdr:rowOff>
    </xdr:from>
    <xdr:to>
      <xdr:col>19</xdr:col>
      <xdr:colOff>644525</xdr:colOff>
      <xdr:row>57</xdr:row>
      <xdr:rowOff>4655</xdr:rowOff>
    </xdr:to>
    <xdr:cxnSp macro="">
      <xdr:nvCxnSpPr>
        <xdr:cNvPr id="585" name="直線コネクタ 584"/>
        <xdr:cNvCxnSpPr/>
      </xdr:nvCxnSpPr>
      <xdr:spPr>
        <a:xfrm flipV="1">
          <a:off x="12814300" y="977650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65201</xdr:rowOff>
    </xdr:from>
    <xdr:to>
      <xdr:col>23</xdr:col>
      <xdr:colOff>568325</xdr:colOff>
      <xdr:row>58</xdr:row>
      <xdr:rowOff>166801</xdr:rowOff>
    </xdr:to>
    <xdr:sp macro="" textlink="">
      <xdr:nvSpPr>
        <xdr:cNvPr id="595" name="円/楕円 594"/>
        <xdr:cNvSpPr/>
      </xdr:nvSpPr>
      <xdr:spPr>
        <a:xfrm>
          <a:off x="16268700" y="100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151578</xdr:rowOff>
    </xdr:from>
    <xdr:ext cx="534377" cy="259045"/>
    <xdr:sp macro="" textlink="">
      <xdr:nvSpPr>
        <xdr:cNvPr id="596" name="教育費該当値テキスト"/>
        <xdr:cNvSpPr txBox="1"/>
      </xdr:nvSpPr>
      <xdr:spPr>
        <a:xfrm>
          <a:off x="16370300" y="99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86271</xdr:rowOff>
    </xdr:from>
    <xdr:to>
      <xdr:col>22</xdr:col>
      <xdr:colOff>415925</xdr:colOff>
      <xdr:row>57</xdr:row>
      <xdr:rowOff>16421</xdr:rowOff>
    </xdr:to>
    <xdr:sp macro="" textlink="">
      <xdr:nvSpPr>
        <xdr:cNvPr id="597" name="円/楕円 596"/>
        <xdr:cNvSpPr/>
      </xdr:nvSpPr>
      <xdr:spPr>
        <a:xfrm>
          <a:off x="15430500" y="9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7548</xdr:rowOff>
    </xdr:from>
    <xdr:ext cx="534377" cy="259045"/>
    <xdr:sp macro="" textlink="">
      <xdr:nvSpPr>
        <xdr:cNvPr id="598" name="テキスト ボックス 597"/>
        <xdr:cNvSpPr txBox="1"/>
      </xdr:nvSpPr>
      <xdr:spPr>
        <a:xfrm>
          <a:off x="15214111" y="97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4413</xdr:rowOff>
    </xdr:from>
    <xdr:to>
      <xdr:col>21</xdr:col>
      <xdr:colOff>212725</xdr:colOff>
      <xdr:row>56</xdr:row>
      <xdr:rowOff>106013</xdr:rowOff>
    </xdr:to>
    <xdr:sp macro="" textlink="">
      <xdr:nvSpPr>
        <xdr:cNvPr id="599" name="円/楕円 598"/>
        <xdr:cNvSpPr/>
      </xdr:nvSpPr>
      <xdr:spPr>
        <a:xfrm>
          <a:off x="14541500" y="96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97140</xdr:rowOff>
    </xdr:from>
    <xdr:ext cx="534377" cy="259045"/>
    <xdr:sp macro="" textlink="">
      <xdr:nvSpPr>
        <xdr:cNvPr id="600" name="テキスト ボックス 599"/>
        <xdr:cNvSpPr txBox="1"/>
      </xdr:nvSpPr>
      <xdr:spPr>
        <a:xfrm>
          <a:off x="14325111" y="969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124505</xdr:rowOff>
    </xdr:from>
    <xdr:to>
      <xdr:col>20</xdr:col>
      <xdr:colOff>9525</xdr:colOff>
      <xdr:row>57</xdr:row>
      <xdr:rowOff>54655</xdr:rowOff>
    </xdr:to>
    <xdr:sp macro="" textlink="">
      <xdr:nvSpPr>
        <xdr:cNvPr id="601" name="円/楕円 600"/>
        <xdr:cNvSpPr/>
      </xdr:nvSpPr>
      <xdr:spPr>
        <a:xfrm>
          <a:off x="13652500" y="97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45782</xdr:rowOff>
    </xdr:from>
    <xdr:ext cx="534377" cy="259045"/>
    <xdr:sp macro="" textlink="">
      <xdr:nvSpPr>
        <xdr:cNvPr id="602" name="テキスト ボックス 601"/>
        <xdr:cNvSpPr txBox="1"/>
      </xdr:nvSpPr>
      <xdr:spPr>
        <a:xfrm>
          <a:off x="13436111" y="981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125305</xdr:rowOff>
    </xdr:from>
    <xdr:to>
      <xdr:col>18</xdr:col>
      <xdr:colOff>492125</xdr:colOff>
      <xdr:row>57</xdr:row>
      <xdr:rowOff>55455</xdr:rowOff>
    </xdr:to>
    <xdr:sp macro="" textlink="">
      <xdr:nvSpPr>
        <xdr:cNvPr id="603" name="円/楕円 602"/>
        <xdr:cNvSpPr/>
      </xdr:nvSpPr>
      <xdr:spPr>
        <a:xfrm>
          <a:off x="12763500" y="9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46582</xdr:rowOff>
    </xdr:from>
    <xdr:ext cx="534377" cy="259045"/>
    <xdr:sp macro="" textlink="">
      <xdr:nvSpPr>
        <xdr:cNvPr id="604" name="テキスト ボックス 603"/>
        <xdr:cNvSpPr txBox="1"/>
      </xdr:nvSpPr>
      <xdr:spPr>
        <a:xfrm>
          <a:off x="12547111" y="98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139540</xdr:rowOff>
    </xdr:from>
    <xdr:to>
      <xdr:col>23</xdr:col>
      <xdr:colOff>517525</xdr:colOff>
      <xdr:row>78</xdr:row>
      <xdr:rowOff>139609</xdr:rowOff>
    </xdr:to>
    <xdr:cxnSp macro="">
      <xdr:nvCxnSpPr>
        <xdr:cNvPr id="631" name="直線コネクタ 630"/>
        <xdr:cNvCxnSpPr/>
      </xdr:nvCxnSpPr>
      <xdr:spPr>
        <a:xfrm>
          <a:off x="15481300" y="13512640"/>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139540</xdr:rowOff>
    </xdr:from>
    <xdr:to>
      <xdr:col>22</xdr:col>
      <xdr:colOff>365125</xdr:colOff>
      <xdr:row>78</xdr:row>
      <xdr:rowOff>139585</xdr:rowOff>
    </xdr:to>
    <xdr:cxnSp macro="">
      <xdr:nvCxnSpPr>
        <xdr:cNvPr id="634" name="直線コネクタ 633"/>
        <xdr:cNvCxnSpPr/>
      </xdr:nvCxnSpPr>
      <xdr:spPr>
        <a:xfrm flipV="1">
          <a:off x="14592300" y="1351264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139472</xdr:rowOff>
    </xdr:from>
    <xdr:to>
      <xdr:col>21</xdr:col>
      <xdr:colOff>161925</xdr:colOff>
      <xdr:row>78</xdr:row>
      <xdr:rowOff>139585</xdr:rowOff>
    </xdr:to>
    <xdr:cxnSp macro="">
      <xdr:nvCxnSpPr>
        <xdr:cNvPr id="637" name="直線コネクタ 636"/>
        <xdr:cNvCxnSpPr/>
      </xdr:nvCxnSpPr>
      <xdr:spPr>
        <a:xfrm>
          <a:off x="13703300" y="13512572"/>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138488</xdr:rowOff>
    </xdr:from>
    <xdr:to>
      <xdr:col>19</xdr:col>
      <xdr:colOff>644525</xdr:colOff>
      <xdr:row>78</xdr:row>
      <xdr:rowOff>139472</xdr:rowOff>
    </xdr:to>
    <xdr:cxnSp macro="">
      <xdr:nvCxnSpPr>
        <xdr:cNvPr id="640" name="直線コネクタ 639"/>
        <xdr:cNvCxnSpPr/>
      </xdr:nvCxnSpPr>
      <xdr:spPr>
        <a:xfrm>
          <a:off x="12814300" y="13511588"/>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88809</xdr:rowOff>
    </xdr:from>
    <xdr:to>
      <xdr:col>23</xdr:col>
      <xdr:colOff>568325</xdr:colOff>
      <xdr:row>79</xdr:row>
      <xdr:rowOff>18959</xdr:rowOff>
    </xdr:to>
    <xdr:sp macro="" textlink="">
      <xdr:nvSpPr>
        <xdr:cNvPr id="650" name="円/楕円 649"/>
        <xdr:cNvSpPr/>
      </xdr:nvSpPr>
      <xdr:spPr>
        <a:xfrm>
          <a:off x="162687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249299" cy="259045"/>
    <xdr:sp macro="" textlink="">
      <xdr:nvSpPr>
        <xdr:cNvPr id="651" name="災害復旧費該当値テキスト"/>
        <xdr:cNvSpPr txBox="1"/>
      </xdr:nvSpPr>
      <xdr:spPr>
        <a:xfrm>
          <a:off x="16370300" y="133827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88740</xdr:rowOff>
    </xdr:from>
    <xdr:to>
      <xdr:col>22</xdr:col>
      <xdr:colOff>415925</xdr:colOff>
      <xdr:row>79</xdr:row>
      <xdr:rowOff>18890</xdr:rowOff>
    </xdr:to>
    <xdr:sp macro="" textlink="">
      <xdr:nvSpPr>
        <xdr:cNvPr id="652" name="円/楕円 651"/>
        <xdr:cNvSpPr/>
      </xdr:nvSpPr>
      <xdr:spPr>
        <a:xfrm>
          <a:off x="15430500" y="134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10017</xdr:rowOff>
    </xdr:from>
    <xdr:ext cx="249299" cy="259045"/>
    <xdr:sp macro="" textlink="">
      <xdr:nvSpPr>
        <xdr:cNvPr id="653" name="テキスト ボックス 652"/>
        <xdr:cNvSpPr txBox="1"/>
      </xdr:nvSpPr>
      <xdr:spPr>
        <a:xfrm>
          <a:off x="15356649" y="13554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88785</xdr:rowOff>
    </xdr:from>
    <xdr:to>
      <xdr:col>21</xdr:col>
      <xdr:colOff>212725</xdr:colOff>
      <xdr:row>79</xdr:row>
      <xdr:rowOff>18935</xdr:rowOff>
    </xdr:to>
    <xdr:sp macro="" textlink="">
      <xdr:nvSpPr>
        <xdr:cNvPr id="654" name="円/楕円 653"/>
        <xdr:cNvSpPr/>
      </xdr:nvSpPr>
      <xdr:spPr>
        <a:xfrm>
          <a:off x="14541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10062</xdr:rowOff>
    </xdr:from>
    <xdr:ext cx="249299" cy="259045"/>
    <xdr:sp macro="" textlink="">
      <xdr:nvSpPr>
        <xdr:cNvPr id="655" name="テキスト ボックス 654"/>
        <xdr:cNvSpPr txBox="1"/>
      </xdr:nvSpPr>
      <xdr:spPr>
        <a:xfrm>
          <a:off x="14467649" y="13554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88672</xdr:rowOff>
    </xdr:from>
    <xdr:to>
      <xdr:col>20</xdr:col>
      <xdr:colOff>9525</xdr:colOff>
      <xdr:row>79</xdr:row>
      <xdr:rowOff>18822</xdr:rowOff>
    </xdr:to>
    <xdr:sp macro="" textlink="">
      <xdr:nvSpPr>
        <xdr:cNvPr id="656" name="円/楕円 655"/>
        <xdr:cNvSpPr/>
      </xdr:nvSpPr>
      <xdr:spPr>
        <a:xfrm>
          <a:off x="13652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9949</xdr:rowOff>
    </xdr:from>
    <xdr:ext cx="313932" cy="259045"/>
    <xdr:sp macro="" textlink="">
      <xdr:nvSpPr>
        <xdr:cNvPr id="657" name="テキスト ボックス 656"/>
        <xdr:cNvSpPr txBox="1"/>
      </xdr:nvSpPr>
      <xdr:spPr>
        <a:xfrm>
          <a:off x="13546333" y="13554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87688</xdr:rowOff>
    </xdr:from>
    <xdr:to>
      <xdr:col>18</xdr:col>
      <xdr:colOff>492125</xdr:colOff>
      <xdr:row>79</xdr:row>
      <xdr:rowOff>17838</xdr:rowOff>
    </xdr:to>
    <xdr:sp macro="" textlink="">
      <xdr:nvSpPr>
        <xdr:cNvPr id="658" name="円/楕円 657"/>
        <xdr:cNvSpPr/>
      </xdr:nvSpPr>
      <xdr:spPr>
        <a:xfrm>
          <a:off x="12763500" y="13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8965</xdr:rowOff>
    </xdr:from>
    <xdr:ext cx="313932" cy="259045"/>
    <xdr:sp macro="" textlink="">
      <xdr:nvSpPr>
        <xdr:cNvPr id="659" name="テキスト ボックス 658"/>
        <xdr:cNvSpPr txBox="1"/>
      </xdr:nvSpPr>
      <xdr:spPr>
        <a:xfrm>
          <a:off x="12657333" y="135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91567</xdr:rowOff>
    </xdr:from>
    <xdr:to>
      <xdr:col>23</xdr:col>
      <xdr:colOff>517525</xdr:colOff>
      <xdr:row>96</xdr:row>
      <xdr:rowOff>117526</xdr:rowOff>
    </xdr:to>
    <xdr:cxnSp macro="">
      <xdr:nvCxnSpPr>
        <xdr:cNvPr id="688" name="直線コネクタ 687"/>
        <xdr:cNvCxnSpPr/>
      </xdr:nvCxnSpPr>
      <xdr:spPr>
        <a:xfrm>
          <a:off x="15481300" y="16550767"/>
          <a:ext cx="838200" cy="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81344</xdr:rowOff>
    </xdr:from>
    <xdr:to>
      <xdr:col>22</xdr:col>
      <xdr:colOff>365125</xdr:colOff>
      <xdr:row>96</xdr:row>
      <xdr:rowOff>91567</xdr:rowOff>
    </xdr:to>
    <xdr:cxnSp macro="">
      <xdr:nvCxnSpPr>
        <xdr:cNvPr id="691" name="直線コネクタ 690"/>
        <xdr:cNvCxnSpPr/>
      </xdr:nvCxnSpPr>
      <xdr:spPr>
        <a:xfrm>
          <a:off x="14592300" y="1654054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81344</xdr:rowOff>
    </xdr:from>
    <xdr:to>
      <xdr:col>21</xdr:col>
      <xdr:colOff>161925</xdr:colOff>
      <xdr:row>96</xdr:row>
      <xdr:rowOff>99492</xdr:rowOff>
    </xdr:to>
    <xdr:cxnSp macro="">
      <xdr:nvCxnSpPr>
        <xdr:cNvPr id="694" name="直線コネクタ 693"/>
        <xdr:cNvCxnSpPr/>
      </xdr:nvCxnSpPr>
      <xdr:spPr>
        <a:xfrm flipV="1">
          <a:off x="13703300" y="16540544"/>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99492</xdr:rowOff>
    </xdr:from>
    <xdr:to>
      <xdr:col>19</xdr:col>
      <xdr:colOff>644525</xdr:colOff>
      <xdr:row>96</xdr:row>
      <xdr:rowOff>117717</xdr:rowOff>
    </xdr:to>
    <xdr:cxnSp macro="">
      <xdr:nvCxnSpPr>
        <xdr:cNvPr id="697" name="直線コネクタ 696"/>
        <xdr:cNvCxnSpPr/>
      </xdr:nvCxnSpPr>
      <xdr:spPr>
        <a:xfrm flipV="1">
          <a:off x="12814300" y="1655869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66726</xdr:rowOff>
    </xdr:from>
    <xdr:to>
      <xdr:col>23</xdr:col>
      <xdr:colOff>568325</xdr:colOff>
      <xdr:row>96</xdr:row>
      <xdr:rowOff>168326</xdr:rowOff>
    </xdr:to>
    <xdr:sp macro="" textlink="">
      <xdr:nvSpPr>
        <xdr:cNvPr id="707" name="円/楕円 706"/>
        <xdr:cNvSpPr/>
      </xdr:nvSpPr>
      <xdr:spPr>
        <a:xfrm>
          <a:off x="16268700" y="165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45153</xdr:rowOff>
    </xdr:from>
    <xdr:ext cx="534377" cy="259045"/>
    <xdr:sp macro="" textlink="">
      <xdr:nvSpPr>
        <xdr:cNvPr id="708" name="公債費該当値テキスト"/>
        <xdr:cNvSpPr txBox="1"/>
      </xdr:nvSpPr>
      <xdr:spPr>
        <a:xfrm>
          <a:off x="16370300" y="165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40767</xdr:rowOff>
    </xdr:from>
    <xdr:to>
      <xdr:col>22</xdr:col>
      <xdr:colOff>415925</xdr:colOff>
      <xdr:row>96</xdr:row>
      <xdr:rowOff>142367</xdr:rowOff>
    </xdr:to>
    <xdr:sp macro="" textlink="">
      <xdr:nvSpPr>
        <xdr:cNvPr id="709" name="円/楕円 708"/>
        <xdr:cNvSpPr/>
      </xdr:nvSpPr>
      <xdr:spPr>
        <a:xfrm>
          <a:off x="15430500" y="164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133494</xdr:rowOff>
    </xdr:from>
    <xdr:ext cx="534377" cy="259045"/>
    <xdr:sp macro="" textlink="">
      <xdr:nvSpPr>
        <xdr:cNvPr id="710" name="テキスト ボックス 709"/>
        <xdr:cNvSpPr txBox="1"/>
      </xdr:nvSpPr>
      <xdr:spPr>
        <a:xfrm>
          <a:off x="15214111" y="165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30544</xdr:rowOff>
    </xdr:from>
    <xdr:to>
      <xdr:col>21</xdr:col>
      <xdr:colOff>212725</xdr:colOff>
      <xdr:row>96</xdr:row>
      <xdr:rowOff>132144</xdr:rowOff>
    </xdr:to>
    <xdr:sp macro="" textlink="">
      <xdr:nvSpPr>
        <xdr:cNvPr id="711" name="円/楕円 710"/>
        <xdr:cNvSpPr/>
      </xdr:nvSpPr>
      <xdr:spPr>
        <a:xfrm>
          <a:off x="14541500" y="164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123271</xdr:rowOff>
    </xdr:from>
    <xdr:ext cx="534377" cy="259045"/>
    <xdr:sp macro="" textlink="">
      <xdr:nvSpPr>
        <xdr:cNvPr id="712" name="テキスト ボックス 711"/>
        <xdr:cNvSpPr txBox="1"/>
      </xdr:nvSpPr>
      <xdr:spPr>
        <a:xfrm>
          <a:off x="14325111" y="165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48692</xdr:rowOff>
    </xdr:from>
    <xdr:to>
      <xdr:col>20</xdr:col>
      <xdr:colOff>9525</xdr:colOff>
      <xdr:row>96</xdr:row>
      <xdr:rowOff>150292</xdr:rowOff>
    </xdr:to>
    <xdr:sp macro="" textlink="">
      <xdr:nvSpPr>
        <xdr:cNvPr id="713" name="円/楕円 712"/>
        <xdr:cNvSpPr/>
      </xdr:nvSpPr>
      <xdr:spPr>
        <a:xfrm>
          <a:off x="13652500" y="16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141419</xdr:rowOff>
    </xdr:from>
    <xdr:ext cx="534377" cy="259045"/>
    <xdr:sp macro="" textlink="">
      <xdr:nvSpPr>
        <xdr:cNvPr id="714" name="テキスト ボックス 713"/>
        <xdr:cNvSpPr txBox="1"/>
      </xdr:nvSpPr>
      <xdr:spPr>
        <a:xfrm>
          <a:off x="13436111" y="166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66917</xdr:rowOff>
    </xdr:from>
    <xdr:to>
      <xdr:col>18</xdr:col>
      <xdr:colOff>492125</xdr:colOff>
      <xdr:row>96</xdr:row>
      <xdr:rowOff>168517</xdr:rowOff>
    </xdr:to>
    <xdr:sp macro="" textlink="">
      <xdr:nvSpPr>
        <xdr:cNvPr id="715" name="円/楕円 714"/>
        <xdr:cNvSpPr/>
      </xdr:nvSpPr>
      <xdr:spPr>
        <a:xfrm>
          <a:off x="12763500" y="165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159644</xdr:rowOff>
    </xdr:from>
    <xdr:ext cx="534377" cy="259045"/>
    <xdr:sp macro="" textlink="">
      <xdr:nvSpPr>
        <xdr:cNvPr id="716" name="テキスト ボックス 715"/>
        <xdr:cNvSpPr txBox="1"/>
      </xdr:nvSpPr>
      <xdr:spPr>
        <a:xfrm>
          <a:off x="12547111" y="166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生費は、一人当たり１３２，６３０円となっており、前年度より８，７８１円増加し、決算額全体に対する構成比は４０．８％を占めている。民生費の中では、児童福祉費が３５．１％と最も高く、こども医療費の支給や小規模保育事業・認定こども園施設等の給付費が増加したことによる。これは、八潮市が子育て環境の充実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決算剰余金を中心に積み立てるとともに、最低水準の取り崩しに努めており、平成２８年度の残高は８２０，４６６千円となり、前年度と比較し１８８，２１１千円の増額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歳入では、普通交付税及び地方消費税交付金が減少したものの、市民税、固定資産税等が増加し、歳出では小学校耐震補強・大規模改修工事費及び八潮南部中央地区整備事業負担金等の減少により、平成２８年度の実質収支額は１，７５２，１９０千円と、前年度と比較し１５４，９４２千円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全ての会計において、赤字はなく黒字であり、平成２８年度の標準財政規模比は２８．２７％となり、前年度２６．２２％と比較し２．０５ポイント増加した。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一般会計においては、歳入では市税等の増加、歳出では、学校の大規模改修事業の完了に伴う支出の減少等により黒字額が増加し、他会計においても、黒字額が増加した会計が多数であったことが挙げ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30096247</v>
      </c>
      <c r="BO4" s="411"/>
      <c r="BP4" s="411"/>
      <c r="BQ4" s="411"/>
      <c r="BR4" s="411"/>
      <c r="BS4" s="411"/>
      <c r="BT4" s="411"/>
      <c r="BU4" s="412"/>
      <c r="BV4" s="410">
        <v>31763346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10.6</v>
      </c>
      <c r="CU4" s="588"/>
      <c r="CV4" s="588"/>
      <c r="CW4" s="588"/>
      <c r="CX4" s="588"/>
      <c r="CY4" s="588"/>
      <c r="CZ4" s="588"/>
      <c r="DA4" s="589"/>
      <c r="DB4" s="587">
        <v>9.8000000000000007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28338374</v>
      </c>
      <c r="BO5" s="416"/>
      <c r="BP5" s="416"/>
      <c r="BQ5" s="416"/>
      <c r="BR5" s="416"/>
      <c r="BS5" s="416"/>
      <c r="BT5" s="416"/>
      <c r="BU5" s="417"/>
      <c r="BV5" s="415">
        <v>30063778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88.1</v>
      </c>
      <c r="CU5" s="386"/>
      <c r="CV5" s="386"/>
      <c r="CW5" s="386"/>
      <c r="CX5" s="386"/>
      <c r="CY5" s="386"/>
      <c r="CZ5" s="386"/>
      <c r="DA5" s="387"/>
      <c r="DB5" s="385">
        <v>87.1</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1757873</v>
      </c>
      <c r="BO6" s="416"/>
      <c r="BP6" s="416"/>
      <c r="BQ6" s="416"/>
      <c r="BR6" s="416"/>
      <c r="BS6" s="416"/>
      <c r="BT6" s="416"/>
      <c r="BU6" s="417"/>
      <c r="BV6" s="415">
        <v>1699568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88.5</v>
      </c>
      <c r="CU6" s="562"/>
      <c r="CV6" s="562"/>
      <c r="CW6" s="562"/>
      <c r="CX6" s="562"/>
      <c r="CY6" s="562"/>
      <c r="CZ6" s="562"/>
      <c r="DA6" s="563"/>
      <c r="DB6" s="561">
        <v>88.8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5683</v>
      </c>
      <c r="BO7" s="416"/>
      <c r="BP7" s="416"/>
      <c r="BQ7" s="416"/>
      <c r="BR7" s="416"/>
      <c r="BS7" s="416"/>
      <c r="BT7" s="416"/>
      <c r="BU7" s="417"/>
      <c r="BV7" s="415">
        <v>102320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16516607</v>
      </c>
      <c r="CU7" s="416"/>
      <c r="CV7" s="416"/>
      <c r="CW7" s="416"/>
      <c r="CX7" s="416"/>
      <c r="CY7" s="416"/>
      <c r="CZ7" s="416"/>
      <c r="DA7" s="417"/>
      <c r="DB7" s="415">
        <v>16344200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1752190</v>
      </c>
      <c r="BO8" s="416"/>
      <c r="BP8" s="416"/>
      <c r="BQ8" s="416"/>
      <c r="BR8" s="416"/>
      <c r="BS8" s="416"/>
      <c r="BT8" s="416"/>
      <c r="BU8" s="417"/>
      <c r="BV8" s="415">
        <v>1597248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0.99</v>
      </c>
      <c r="CU8" s="525"/>
      <c r="CV8" s="525"/>
      <c r="CW8" s="525"/>
      <c r="CX8" s="525"/>
      <c r="CY8" s="525"/>
      <c r="CZ8" s="525"/>
      <c r="DA8" s="526"/>
      <c r="DB8" s="524">
        <v>0.98</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86717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154942</v>
      </c>
      <c r="BO9" s="416"/>
      <c r="BP9" s="416"/>
      <c r="BQ9" s="416"/>
      <c r="BR9" s="416"/>
      <c r="BS9" s="416"/>
      <c r="BT9" s="416"/>
      <c r="BU9" s="417"/>
      <c r="BV9" s="415">
        <v>85624</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11.9</v>
      </c>
      <c r="CU9" s="386"/>
      <c r="CV9" s="386"/>
      <c r="CW9" s="386"/>
      <c r="CX9" s="386"/>
      <c r="CY9" s="386"/>
      <c r="CZ9" s="386"/>
      <c r="DA9" s="387"/>
      <c r="DB9" s="385">
        <v>12.5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82977</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587224</v>
      </c>
      <c r="BO10" s="416"/>
      <c r="BP10" s="416"/>
      <c r="BQ10" s="416"/>
      <c r="BR10" s="416"/>
      <c r="BS10" s="416"/>
      <c r="BT10" s="416"/>
      <c r="BU10" s="417"/>
      <c r="BV10" s="415">
        <v>564844</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v>112231</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87109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399013</v>
      </c>
      <c r="BO12" s="416"/>
      <c r="BP12" s="416"/>
      <c r="BQ12" s="416"/>
      <c r="BR12" s="416"/>
      <c r="BS12" s="416"/>
      <c r="BT12" s="416"/>
      <c r="BU12" s="417"/>
      <c r="BV12" s="415">
        <v>554876</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84236</v>
      </c>
      <c r="S13" s="517"/>
      <c r="T13" s="517"/>
      <c r="U13" s="517"/>
      <c r="V13" s="518"/>
      <c r="W13" s="504" t="s">
        <v>125</v>
      </c>
      <c r="X13" s="428"/>
      <c r="Y13" s="428"/>
      <c r="Z13" s="428"/>
      <c r="AA13" s="428"/>
      <c r="AB13" s="429"/>
      <c r="AC13" s="391">
        <v>426</v>
      </c>
      <c r="AD13" s="392"/>
      <c r="AE13" s="392"/>
      <c r="AF13" s="392"/>
      <c r="AG13" s="393"/>
      <c r="AH13" s="391">
        <v>459</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343153</v>
      </c>
      <c r="BO13" s="416"/>
      <c r="BP13" s="416"/>
      <c r="BQ13" s="416"/>
      <c r="BR13" s="416"/>
      <c r="BS13" s="416"/>
      <c r="BT13" s="416"/>
      <c r="BU13" s="417"/>
      <c r="BV13" s="415">
        <v>207823</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8.3000000000000007</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86138</v>
      </c>
      <c r="S14" s="517"/>
      <c r="T14" s="517"/>
      <c r="U14" s="517"/>
      <c r="V14" s="518"/>
      <c r="W14" s="519"/>
      <c r="X14" s="431"/>
      <c r="Y14" s="431"/>
      <c r="Z14" s="431"/>
      <c r="AA14" s="431"/>
      <c r="AB14" s="432"/>
      <c r="AC14" s="509">
        <v>1.1000000000000001</v>
      </c>
      <c r="AD14" s="510"/>
      <c r="AE14" s="510"/>
      <c r="AF14" s="510"/>
      <c r="AG14" s="511"/>
      <c r="AH14" s="509">
        <v>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63.8</v>
      </c>
      <c r="CU14" s="488"/>
      <c r="CV14" s="488"/>
      <c r="CW14" s="488"/>
      <c r="CX14" s="488"/>
      <c r="CY14" s="488"/>
      <c r="CZ14" s="488"/>
      <c r="DA14" s="489"/>
      <c r="DB14" s="520">
        <v>90.5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83472</v>
      </c>
      <c r="S15" s="517"/>
      <c r="T15" s="517"/>
      <c r="U15" s="517"/>
      <c r="V15" s="518"/>
      <c r="W15" s="504" t="s">
        <v>132</v>
      </c>
      <c r="X15" s="428"/>
      <c r="Y15" s="428"/>
      <c r="Z15" s="428"/>
      <c r="AA15" s="428"/>
      <c r="AB15" s="429"/>
      <c r="AC15" s="391">
        <v>13524</v>
      </c>
      <c r="AD15" s="392"/>
      <c r="AE15" s="392"/>
      <c r="AF15" s="392"/>
      <c r="AG15" s="393"/>
      <c r="AH15" s="391">
        <v>13177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12706301</v>
      </c>
      <c r="BO15" s="411"/>
      <c r="BP15" s="411"/>
      <c r="BQ15" s="411"/>
      <c r="BR15" s="411"/>
      <c r="BS15" s="411"/>
      <c r="BT15" s="411"/>
      <c r="BU15" s="412"/>
      <c r="BV15" s="410">
        <v>12279145</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34.4</v>
      </c>
      <c r="AD16" s="510"/>
      <c r="AE16" s="510"/>
      <c r="AF16" s="510"/>
      <c r="AG16" s="511"/>
      <c r="AH16" s="509">
        <v>35.799999999999997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12741734</v>
      </c>
      <c r="BO16" s="416"/>
      <c r="BP16" s="416"/>
      <c r="BQ16" s="416"/>
      <c r="BR16" s="416"/>
      <c r="BS16" s="416"/>
      <c r="BT16" s="416"/>
      <c r="BU16" s="417"/>
      <c r="BV16" s="415">
        <v>12422677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25346</v>
      </c>
      <c r="AD17" s="392"/>
      <c r="AE17" s="392"/>
      <c r="AF17" s="392"/>
      <c r="AG17" s="393"/>
      <c r="AH17" s="391">
        <v>23190</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16425362</v>
      </c>
      <c r="BO17" s="416"/>
      <c r="BP17" s="416"/>
      <c r="BQ17" s="416"/>
      <c r="BR17" s="416"/>
      <c r="BS17" s="416"/>
      <c r="BT17" s="416"/>
      <c r="BU17" s="417"/>
      <c r="BV17" s="415">
        <v>15871982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18.02</v>
      </c>
      <c r="M18" s="480"/>
      <c r="N18" s="480"/>
      <c r="O18" s="480"/>
      <c r="P18" s="480"/>
      <c r="Q18" s="480"/>
      <c r="R18" s="481"/>
      <c r="S18" s="481"/>
      <c r="T18" s="481"/>
      <c r="U18" s="481"/>
      <c r="V18" s="482"/>
      <c r="W18" s="496"/>
      <c r="X18" s="497"/>
      <c r="Y18" s="497"/>
      <c r="Z18" s="497"/>
      <c r="AA18" s="497"/>
      <c r="AB18" s="505"/>
      <c r="AC18" s="379">
        <v>64.5</v>
      </c>
      <c r="AD18" s="380"/>
      <c r="AE18" s="380"/>
      <c r="AF18" s="380"/>
      <c r="AG18" s="483"/>
      <c r="AH18" s="379">
        <v>63</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14981080</v>
      </c>
      <c r="BO18" s="416"/>
      <c r="BP18" s="416"/>
      <c r="BQ18" s="416"/>
      <c r="BR18" s="416"/>
      <c r="BS18" s="416"/>
      <c r="BT18" s="416"/>
      <c r="BU18" s="417"/>
      <c r="BV18" s="415">
        <v>14888118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4812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20943724</v>
      </c>
      <c r="BO19" s="416"/>
      <c r="BP19" s="416"/>
      <c r="BQ19" s="416"/>
      <c r="BR19" s="416"/>
      <c r="BS19" s="416"/>
      <c r="BT19" s="416"/>
      <c r="BU19" s="417"/>
      <c r="BV19" s="415">
        <v>21694574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35763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25128449</v>
      </c>
      <c r="BO23" s="416"/>
      <c r="BP23" s="416"/>
      <c r="BQ23" s="416"/>
      <c r="BR23" s="416"/>
      <c r="BS23" s="416"/>
      <c r="BT23" s="416"/>
      <c r="BU23" s="417"/>
      <c r="BV23" s="415">
        <v>26949884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7240</v>
      </c>
      <c r="R24" s="392"/>
      <c r="S24" s="392"/>
      <c r="T24" s="392"/>
      <c r="U24" s="392"/>
      <c r="V24" s="393"/>
      <c r="W24" s="457"/>
      <c r="X24" s="448"/>
      <c r="Y24" s="449"/>
      <c r="Z24" s="388" t="s">
        <v>156</v>
      </c>
      <c r="AA24" s="389"/>
      <c r="AB24" s="389"/>
      <c r="AC24" s="389"/>
      <c r="AD24" s="389"/>
      <c r="AE24" s="389"/>
      <c r="AF24" s="389"/>
      <c r="AG24" s="390"/>
      <c r="AH24" s="391">
        <v>482</v>
      </c>
      <c r="AI24" s="392"/>
      <c r="AJ24" s="392"/>
      <c r="AK24" s="392"/>
      <c r="AL24" s="393"/>
      <c r="AM24" s="391">
        <v>1448410</v>
      </c>
      <c r="AN24" s="392"/>
      <c r="AO24" s="392"/>
      <c r="AP24" s="392"/>
      <c r="AQ24" s="392"/>
      <c r="AR24" s="393"/>
      <c r="AS24" s="391">
        <v>3005</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17134601</v>
      </c>
      <c r="BO24" s="416"/>
      <c r="BP24" s="416"/>
      <c r="BQ24" s="416"/>
      <c r="BR24" s="416"/>
      <c r="BS24" s="416"/>
      <c r="BT24" s="416"/>
      <c r="BU24" s="417"/>
      <c r="BV24" s="415">
        <v>18469966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6975</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3587644</v>
      </c>
      <c r="BO25" s="411"/>
      <c r="BP25" s="411"/>
      <c r="BQ25" s="411"/>
      <c r="BR25" s="411"/>
      <c r="BS25" s="411"/>
      <c r="BT25" s="411"/>
      <c r="BU25" s="412"/>
      <c r="BV25" s="410">
        <v>3202753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6650</v>
      </c>
      <c r="R26" s="392"/>
      <c r="S26" s="392"/>
      <c r="T26" s="392"/>
      <c r="U26" s="392"/>
      <c r="V26" s="393"/>
      <c r="W26" s="457"/>
      <c r="X26" s="448"/>
      <c r="Y26" s="449"/>
      <c r="Z26" s="388" t="s">
        <v>162</v>
      </c>
      <c r="AA26" s="470"/>
      <c r="AB26" s="470"/>
      <c r="AC26" s="470"/>
      <c r="AD26" s="470"/>
      <c r="AE26" s="470"/>
      <c r="AF26" s="470"/>
      <c r="AG26" s="471"/>
      <c r="AH26" s="391">
        <v>16</v>
      </c>
      <c r="AI26" s="392"/>
      <c r="AJ26" s="392"/>
      <c r="AK26" s="392"/>
      <c r="AL26" s="393"/>
      <c r="AM26" s="391">
        <v>57648</v>
      </c>
      <c r="AN26" s="392"/>
      <c r="AO26" s="392"/>
      <c r="AP26" s="392"/>
      <c r="AQ26" s="392"/>
      <c r="AR26" s="393"/>
      <c r="AS26" s="391">
        <v>3603</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4550</v>
      </c>
      <c r="R27" s="392"/>
      <c r="S27" s="392"/>
      <c r="T27" s="392"/>
      <c r="U27" s="392"/>
      <c r="V27" s="393"/>
      <c r="W27" s="457"/>
      <c r="X27" s="448"/>
      <c r="Y27" s="449"/>
      <c r="Z27" s="388" t="s">
        <v>165</v>
      </c>
      <c r="AA27" s="389"/>
      <c r="AB27" s="389"/>
      <c r="AC27" s="389"/>
      <c r="AD27" s="389"/>
      <c r="AE27" s="389"/>
      <c r="AF27" s="389"/>
      <c r="AG27" s="390"/>
      <c r="AH27" s="391">
        <v>9</v>
      </c>
      <c r="AI27" s="392"/>
      <c r="AJ27" s="392"/>
      <c r="AK27" s="392"/>
      <c r="AL27" s="393"/>
      <c r="AM27" s="391">
        <v>37089</v>
      </c>
      <c r="AN27" s="392"/>
      <c r="AO27" s="392"/>
      <c r="AP27" s="392"/>
      <c r="AQ27" s="392"/>
      <c r="AR27" s="393"/>
      <c r="AS27" s="391">
        <v>4121</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4150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820466</v>
      </c>
      <c r="BO28" s="411"/>
      <c r="BP28" s="411"/>
      <c r="BQ28" s="411"/>
      <c r="BR28" s="411"/>
      <c r="BS28" s="411"/>
      <c r="BT28" s="411"/>
      <c r="BU28" s="412"/>
      <c r="BV28" s="410">
        <v>632255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19</v>
      </c>
      <c r="M29" s="392"/>
      <c r="N29" s="392"/>
      <c r="O29" s="392"/>
      <c r="P29" s="393"/>
      <c r="Q29" s="391">
        <v>3950</v>
      </c>
      <c r="R29" s="392"/>
      <c r="S29" s="392"/>
      <c r="T29" s="392"/>
      <c r="U29" s="392"/>
      <c r="V29" s="393"/>
      <c r="W29" s="458"/>
      <c r="X29" s="459"/>
      <c r="Y29" s="460"/>
      <c r="Z29" s="388" t="s">
        <v>172</v>
      </c>
      <c r="AA29" s="389"/>
      <c r="AB29" s="389"/>
      <c r="AC29" s="389"/>
      <c r="AD29" s="389"/>
      <c r="AE29" s="389"/>
      <c r="AF29" s="389"/>
      <c r="AG29" s="390"/>
      <c r="AH29" s="391">
        <v>491</v>
      </c>
      <c r="AI29" s="392"/>
      <c r="AJ29" s="392"/>
      <c r="AK29" s="392"/>
      <c r="AL29" s="393"/>
      <c r="AM29" s="391">
        <v>1485499</v>
      </c>
      <c r="AN29" s="392"/>
      <c r="AO29" s="392"/>
      <c r="AP29" s="392"/>
      <c r="AQ29" s="392"/>
      <c r="AR29" s="393"/>
      <c r="AS29" s="391">
        <v>3025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122049</v>
      </c>
      <c r="BO29" s="416"/>
      <c r="BP29" s="416"/>
      <c r="BQ29" s="416"/>
      <c r="BR29" s="416"/>
      <c r="BS29" s="416"/>
      <c r="BT29" s="416"/>
      <c r="BU29" s="417"/>
      <c r="BV29" s="415">
        <v>191145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103.1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1773485</v>
      </c>
      <c r="BO30" s="419"/>
      <c r="BP30" s="419"/>
      <c r="BQ30" s="419"/>
      <c r="BR30" s="419"/>
      <c r="BS30" s="419"/>
      <c r="BT30" s="419"/>
      <c r="BU30" s="420"/>
      <c r="BV30" s="418">
        <v>1470723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八潮市国民健康保険特別会計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八潮市上水道事業会計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八潮市公共下水道事業特別会計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東埼玉資源環境組合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八潮市土地開発公社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八潮市介護保険特別会計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稲荷伊草第二土地区画整理事業特別会計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埼玉県市町村総合事務組合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八潮市後期高齢者医療特別会計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鶴ヶ曽根・二丁目土地区画整理事業特別会計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彩の国さいたま人づくり広域連合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IF('各会計、関係団体の財政状況及び健全化判断比率'!B35="","",'各会計、関係団体の財政状況及び健全化判断比率'!B35)</f>
        <v>大瀬古新田土地区画整理事業特別会計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埼玉県後期高齢者医療広域連合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10</v>
      </c>
      <c r="BF38" s="375"/>
      <c r="BG38" s="374" t="str">
        <f>IF('各会計、関係団体の財政状況及び健全化判断比率'!B36="","",'各会計、関係団体の財政状況及び健全化判断比率'!B36)</f>
        <v>西袋上馬場土地区画整理事業特別会計</v>
      </c>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草加八潮消防組合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11</v>
      </c>
      <c r="BF39" s="375"/>
      <c r="BG39" s="374" t="str">
        <f>IF('各会計、関係団体の財政状況及び健全化判断比率'!B37="","",'各会計、関係団体の財政状況及び健全化判断比率'!B37)</f>
        <v>八潮南部東一体型特定土地区画整理事業特別会計</v>
      </c>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529</v>
      </c>
      <c r="D34" s="1184"/>
      <c r="E34" s="1185"/>
      <c r="F34" s="32">
        <v>9.7200000000000006</v>
      </c>
      <c r="G34" s="33">
        <v>9.5500000000000007</v>
      </c>
      <c r="H34" s="33">
        <v>9.41</v>
      </c>
      <c r="I34" s="33">
        <v>9.77</v>
      </c>
      <c r="J34" s="34">
        <v>10.6</v>
      </c>
      <c r="K34" s="22"/>
      <c r="L34" s="22"/>
      <c r="M34" s="22"/>
      <c r="N34" s="22"/>
      <c r="O34" s="22"/>
      <c r="P34" s="22"/>
    </row>
    <row r="35" spans="1:16" ht="39" customHeight="1">
      <c r="A35" s="22"/>
      <c r="B35" s="35"/>
      <c r="C35" s="1178" t="s">
        <v>530</v>
      </c>
      <c r="D35" s="1179"/>
      <c r="E35" s="1180"/>
      <c r="F35" s="36">
        <v>9.49</v>
      </c>
      <c r="G35" s="37">
        <v>10.18</v>
      </c>
      <c r="H35" s="37">
        <v>8.08</v>
      </c>
      <c r="I35" s="37">
        <v>8.9</v>
      </c>
      <c r="J35" s="38">
        <v>9.19</v>
      </c>
      <c r="K35" s="22"/>
      <c r="L35" s="22"/>
      <c r="M35" s="22"/>
      <c r="N35" s="22"/>
      <c r="O35" s="22"/>
      <c r="P35" s="22"/>
    </row>
    <row r="36" spans="1:16" ht="39" customHeight="1">
      <c r="A36" s="22"/>
      <c r="B36" s="35"/>
      <c r="C36" s="1178" t="s">
        <v>531</v>
      </c>
      <c r="D36" s="1179"/>
      <c r="E36" s="1180"/>
      <c r="F36" s="36">
        <v>2.7</v>
      </c>
      <c r="G36" s="37">
        <v>2.9</v>
      </c>
      <c r="H36" s="37">
        <v>4.6900000000000004</v>
      </c>
      <c r="I36" s="37">
        <v>3.16</v>
      </c>
      <c r="J36" s="38">
        <v>3.62</v>
      </c>
      <c r="K36" s="22"/>
      <c r="L36" s="22"/>
      <c r="M36" s="22"/>
      <c r="N36" s="22"/>
      <c r="O36" s="22"/>
      <c r="P36" s="22"/>
    </row>
    <row r="37" spans="1:16" ht="39" customHeight="1">
      <c r="A37" s="22"/>
      <c r="B37" s="35"/>
      <c r="C37" s="1178" t="s">
        <v>532</v>
      </c>
      <c r="D37" s="1179"/>
      <c r="E37" s="1180"/>
      <c r="F37" s="36">
        <v>1.25</v>
      </c>
      <c r="G37" s="37">
        <v>1.17</v>
      </c>
      <c r="H37" s="37">
        <v>1.54</v>
      </c>
      <c r="I37" s="37">
        <v>1.47</v>
      </c>
      <c r="J37" s="38">
        <v>1.36</v>
      </c>
      <c r="K37" s="22"/>
      <c r="L37" s="22"/>
      <c r="M37" s="22"/>
      <c r="N37" s="22"/>
      <c r="O37" s="22"/>
      <c r="P37" s="22"/>
    </row>
    <row r="38" spans="1:16" ht="39" customHeight="1">
      <c r="A38" s="22"/>
      <c r="B38" s="35"/>
      <c r="C38" s="1178" t="s">
        <v>533</v>
      </c>
      <c r="D38" s="1179"/>
      <c r="E38" s="1180"/>
      <c r="F38" s="36">
        <v>1.68</v>
      </c>
      <c r="G38" s="37">
        <v>1.48</v>
      </c>
      <c r="H38" s="37">
        <v>1.0900000000000001</v>
      </c>
      <c r="I38" s="37">
        <v>1.21</v>
      </c>
      <c r="J38" s="38">
        <v>1.34</v>
      </c>
      <c r="K38" s="22"/>
      <c r="L38" s="22"/>
      <c r="M38" s="22"/>
      <c r="N38" s="22"/>
      <c r="O38" s="22"/>
      <c r="P38" s="22"/>
    </row>
    <row r="39" spans="1:16" ht="39" customHeight="1">
      <c r="A39" s="22"/>
      <c r="B39" s="35"/>
      <c r="C39" s="1178" t="s">
        <v>534</v>
      </c>
      <c r="D39" s="1179"/>
      <c r="E39" s="1180"/>
      <c r="F39" s="36">
        <v>1.0900000000000001</v>
      </c>
      <c r="G39" s="37">
        <v>1.08</v>
      </c>
      <c r="H39" s="37">
        <v>1.92</v>
      </c>
      <c r="I39" s="37">
        <v>0.84</v>
      </c>
      <c r="J39" s="38">
        <v>1.27</v>
      </c>
      <c r="K39" s="22"/>
      <c r="L39" s="22"/>
      <c r="M39" s="22"/>
      <c r="N39" s="22"/>
      <c r="O39" s="22"/>
      <c r="P39" s="22"/>
    </row>
    <row r="40" spans="1:16" ht="39" customHeight="1">
      <c r="A40" s="22"/>
      <c r="B40" s="35"/>
      <c r="C40" s="1178" t="s">
        <v>535</v>
      </c>
      <c r="D40" s="1179"/>
      <c r="E40" s="1180"/>
      <c r="F40" s="36">
        <v>0.69</v>
      </c>
      <c r="G40" s="37">
        <v>0.73</v>
      </c>
      <c r="H40" s="37">
        <v>0.76</v>
      </c>
      <c r="I40" s="37">
        <v>0.68</v>
      </c>
      <c r="J40" s="38">
        <v>0.69</v>
      </c>
      <c r="K40" s="22"/>
      <c r="L40" s="22"/>
      <c r="M40" s="22"/>
      <c r="N40" s="22"/>
      <c r="O40" s="22"/>
      <c r="P40" s="22"/>
    </row>
    <row r="41" spans="1:16" ht="39" customHeight="1">
      <c r="A41" s="22"/>
      <c r="B41" s="35"/>
      <c r="C41" s="1178" t="s">
        <v>536</v>
      </c>
      <c r="D41" s="1179"/>
      <c r="E41" s="1180"/>
      <c r="F41" s="36">
        <v>0.1</v>
      </c>
      <c r="G41" s="37">
        <v>0.11</v>
      </c>
      <c r="H41" s="37">
        <v>0.14000000000000001</v>
      </c>
      <c r="I41" s="37">
        <v>0.14000000000000001</v>
      </c>
      <c r="J41" s="38">
        <v>0.16</v>
      </c>
      <c r="K41" s="22"/>
      <c r="L41" s="22"/>
      <c r="M41" s="22"/>
      <c r="N41" s="22"/>
      <c r="O41" s="22"/>
      <c r="P41" s="22"/>
    </row>
    <row r="42" spans="1:16" ht="39" customHeight="1">
      <c r="A42" s="22"/>
      <c r="B42" s="39"/>
      <c r="C42" s="1178" t="s">
        <v>537</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538</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2999</v>
      </c>
      <c r="L45" s="60">
        <v>3142</v>
      </c>
      <c r="M45" s="60">
        <v>3289</v>
      </c>
      <c r="N45" s="60">
        <v>3123</v>
      </c>
      <c r="O45" s="61">
        <v>3095</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892</v>
      </c>
      <c r="L48" s="64">
        <v>932</v>
      </c>
      <c r="M48" s="64">
        <v>1057</v>
      </c>
      <c r="N48" s="64">
        <v>1185</v>
      </c>
      <c r="O48" s="65">
        <v>1089</v>
      </c>
      <c r="P48" s="48"/>
      <c r="Q48" s="48"/>
      <c r="R48" s="48"/>
      <c r="S48" s="48"/>
      <c r="T48" s="48"/>
      <c r="U48" s="48"/>
    </row>
    <row r="49" spans="1:21" ht="30.75" customHeight="1">
      <c r="A49" s="48"/>
      <c r="B49" s="1196"/>
      <c r="C49" s="1197"/>
      <c r="D49" s="62"/>
      <c r="E49" s="1188" t="s">
        <v>16</v>
      </c>
      <c r="F49" s="1188"/>
      <c r="G49" s="1188"/>
      <c r="H49" s="1188"/>
      <c r="I49" s="1188"/>
      <c r="J49" s="1189"/>
      <c r="K49" s="63">
        <v>65</v>
      </c>
      <c r="L49" s="64">
        <v>61</v>
      </c>
      <c r="M49" s="64">
        <v>46</v>
      </c>
      <c r="N49" s="64">
        <v>75</v>
      </c>
      <c r="O49" s="65">
        <v>64</v>
      </c>
      <c r="P49" s="48"/>
      <c r="Q49" s="48"/>
      <c r="R49" s="48"/>
      <c r="S49" s="48"/>
      <c r="T49" s="48"/>
      <c r="U49" s="48"/>
    </row>
    <row r="50" spans="1:21" ht="30.75" customHeight="1">
      <c r="A50" s="48"/>
      <c r="B50" s="1196"/>
      <c r="C50" s="1197"/>
      <c r="D50" s="62"/>
      <c r="E50" s="1188" t="s">
        <v>17</v>
      </c>
      <c r="F50" s="1188"/>
      <c r="G50" s="1188"/>
      <c r="H50" s="1188"/>
      <c r="I50" s="1188"/>
      <c r="J50" s="1189"/>
      <c r="K50" s="63">
        <v>124</v>
      </c>
      <c r="L50" s="64">
        <v>135</v>
      </c>
      <c r="M50" s="64">
        <v>185</v>
      </c>
      <c r="N50" s="64">
        <v>212</v>
      </c>
      <c r="O50" s="65">
        <v>209</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2545</v>
      </c>
      <c r="L52" s="64">
        <v>2685</v>
      </c>
      <c r="M52" s="64">
        <v>3230</v>
      </c>
      <c r="N52" s="64">
        <v>3401</v>
      </c>
      <c r="O52" s="65">
        <v>3431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1535</v>
      </c>
      <c r="L53" s="69">
        <v>1585</v>
      </c>
      <c r="M53" s="69">
        <v>1347</v>
      </c>
      <c r="N53" s="69">
        <v>1194</v>
      </c>
      <c r="O53" s="70">
        <v>1026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28077</v>
      </c>
      <c r="J41" s="83">
        <v>27760</v>
      </c>
      <c r="K41" s="83">
        <v>27696</v>
      </c>
      <c r="L41" s="83">
        <v>27050</v>
      </c>
      <c r="M41" s="84">
        <v>25162</v>
      </c>
    </row>
    <row r="42" spans="2:13" ht="27.75" customHeight="1">
      <c r="B42" s="1204"/>
      <c r="C42" s="1205"/>
      <c r="D42" s="85"/>
      <c r="E42" s="1208" t="s">
        <v>26</v>
      </c>
      <c r="F42" s="1208"/>
      <c r="G42" s="1208"/>
      <c r="H42" s="1209"/>
      <c r="I42" s="86">
        <v>3408</v>
      </c>
      <c r="J42" s="87">
        <v>3171</v>
      </c>
      <c r="K42" s="87">
        <v>2636</v>
      </c>
      <c r="L42" s="87">
        <v>2144</v>
      </c>
      <c r="M42" s="88">
        <v>1350</v>
      </c>
    </row>
    <row r="43" spans="2:13" ht="27.75" customHeight="1">
      <c r="B43" s="1204"/>
      <c r="C43" s="1205"/>
      <c r="D43" s="85"/>
      <c r="E43" s="1208" t="s">
        <v>27</v>
      </c>
      <c r="F43" s="1208"/>
      <c r="G43" s="1208"/>
      <c r="H43" s="1209"/>
      <c r="I43" s="86">
        <v>18789</v>
      </c>
      <c r="J43" s="87">
        <v>18890</v>
      </c>
      <c r="K43" s="87">
        <v>18321</v>
      </c>
      <c r="L43" s="87">
        <v>18372</v>
      </c>
      <c r="M43" s="88">
        <v>17741</v>
      </c>
    </row>
    <row r="44" spans="2:13" ht="27.75" customHeight="1">
      <c r="B44" s="1204"/>
      <c r="C44" s="1205"/>
      <c r="D44" s="85"/>
      <c r="E44" s="1208" t="s">
        <v>28</v>
      </c>
      <c r="F44" s="1208"/>
      <c r="G44" s="1208"/>
      <c r="H44" s="1209"/>
      <c r="I44" s="86">
        <v>328</v>
      </c>
      <c r="J44" s="87">
        <v>343</v>
      </c>
      <c r="K44" s="87">
        <v>589</v>
      </c>
      <c r="L44" s="87">
        <v>1077</v>
      </c>
      <c r="M44" s="88">
        <v>1018</v>
      </c>
    </row>
    <row r="45" spans="2:13" ht="27.75" customHeight="1">
      <c r="B45" s="1204"/>
      <c r="C45" s="1205"/>
      <c r="D45" s="85"/>
      <c r="E45" s="1208" t="s">
        <v>29</v>
      </c>
      <c r="F45" s="1208"/>
      <c r="G45" s="1208"/>
      <c r="H45" s="1209"/>
      <c r="I45" s="86">
        <v>3588</v>
      </c>
      <c r="J45" s="87">
        <v>3545</v>
      </c>
      <c r="K45" s="87">
        <v>3110</v>
      </c>
      <c r="L45" s="87">
        <v>2235</v>
      </c>
      <c r="M45" s="88">
        <v>2190</v>
      </c>
    </row>
    <row r="46" spans="2:13" ht="27.75" customHeight="1">
      <c r="B46" s="1204"/>
      <c r="C46" s="1205"/>
      <c r="D46" s="89"/>
      <c r="E46" s="1208" t="s">
        <v>30</v>
      </c>
      <c r="F46" s="1208"/>
      <c r="G46" s="1208"/>
      <c r="H46" s="1209"/>
      <c r="I46" s="86">
        <v>9</v>
      </c>
      <c r="J46" s="87">
        <v>11</v>
      </c>
      <c r="K46" s="87">
        <v>8</v>
      </c>
      <c r="L46" s="87">
        <v>4</v>
      </c>
      <c r="M46" s="88">
        <v>3</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1601</v>
      </c>
      <c r="J50" s="87">
        <v>2136</v>
      </c>
      <c r="K50" s="87">
        <v>2178</v>
      </c>
      <c r="L50" s="87">
        <v>2936</v>
      </c>
      <c r="M50" s="88">
        <v>3369</v>
      </c>
    </row>
    <row r="51" spans="2:13" ht="27.75" customHeight="1">
      <c r="B51" s="1204"/>
      <c r="C51" s="1205"/>
      <c r="D51" s="85"/>
      <c r="E51" s="1208" t="s">
        <v>36</v>
      </c>
      <c r="F51" s="1208"/>
      <c r="G51" s="1208"/>
      <c r="H51" s="1209"/>
      <c r="I51" s="86">
        <v>10107</v>
      </c>
      <c r="J51" s="87">
        <v>9372</v>
      </c>
      <c r="K51" s="87">
        <v>9743</v>
      </c>
      <c r="L51" s="87">
        <v>10216</v>
      </c>
      <c r="M51" s="88">
        <v>11237</v>
      </c>
    </row>
    <row r="52" spans="2:13" ht="27.75" customHeight="1">
      <c r="B52" s="1206"/>
      <c r="C52" s="1207"/>
      <c r="D52" s="85"/>
      <c r="E52" s="1208" t="s">
        <v>37</v>
      </c>
      <c r="F52" s="1208"/>
      <c r="G52" s="1208"/>
      <c r="H52" s="1209"/>
      <c r="I52" s="86">
        <v>24486</v>
      </c>
      <c r="J52" s="87">
        <v>24347</v>
      </c>
      <c r="K52" s="87">
        <v>24581</v>
      </c>
      <c r="L52" s="87">
        <v>24669</v>
      </c>
      <c r="M52" s="88">
        <v>23546</v>
      </c>
    </row>
    <row r="53" spans="2:13" ht="27.75" customHeight="1" thickBot="1">
      <c r="B53" s="1210" t="s">
        <v>38</v>
      </c>
      <c r="C53" s="1211"/>
      <c r="D53" s="92"/>
      <c r="E53" s="1212" t="s">
        <v>39</v>
      </c>
      <c r="F53" s="1212"/>
      <c r="G53" s="1212"/>
      <c r="H53" s="1213"/>
      <c r="I53" s="93">
        <v>18004</v>
      </c>
      <c r="J53" s="94">
        <v>17865</v>
      </c>
      <c r="K53" s="94">
        <v>15858</v>
      </c>
      <c r="L53" s="94">
        <v>13062</v>
      </c>
      <c r="M53" s="95">
        <v>9313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ht="13.5">
      <c r="B42" s="250"/>
      <c r="C42" s="246"/>
      <c r="D42" s="246"/>
      <c r="E42" s="246"/>
      <c r="F42" s="246"/>
      <c r="G42" s="353" t="s">
        <v>550</v>
      </c>
      <c r="I42" s="354"/>
      <c r="J42" s="354"/>
      <c r="K42" s="354"/>
      <c r="L42" s="246"/>
      <c r="M42" s="246"/>
      <c r="N42" s="246"/>
      <c r="O42" s="246"/>
    </row>
    <row r="43" spans="2:17" ht="13.5">
      <c r="B43" s="250"/>
      <c r="C43" s="246"/>
      <c r="D43" s="246"/>
      <c r="E43" s="246"/>
      <c r="F43" s="246"/>
      <c r="G43" s="1233"/>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55"/>
      <c r="I48" s="355"/>
      <c r="J48" s="355"/>
    </row>
    <row r="49" spans="1:17" ht="13.5">
      <c r="B49" s="250"/>
      <c r="C49" s="246"/>
      <c r="D49" s="246"/>
      <c r="E49" s="246"/>
      <c r="F49" s="246"/>
      <c r="G49" s="245" t="s">
        <v>551</v>
      </c>
    </row>
    <row r="50" spans="1:17" ht="13.5">
      <c r="B50" s="250"/>
      <c r="C50" s="246"/>
      <c r="D50" s="246"/>
      <c r="E50" s="246"/>
      <c r="F50" s="246"/>
      <c r="G50" s="1242"/>
      <c r="H50" s="1243"/>
      <c r="I50" s="1243"/>
      <c r="J50" s="1244"/>
      <c r="K50" s="356" t="s">
        <v>523</v>
      </c>
      <c r="L50" s="356" t="s">
        <v>524</v>
      </c>
      <c r="M50" s="356" t="s">
        <v>525</v>
      </c>
      <c r="N50" s="356" t="s">
        <v>526</v>
      </c>
      <c r="O50" s="356" t="s">
        <v>527</v>
      </c>
    </row>
    <row r="51" spans="1:17" ht="13.5">
      <c r="B51" s="250"/>
      <c r="C51" s="246"/>
      <c r="D51" s="246"/>
      <c r="E51" s="246"/>
      <c r="F51" s="246"/>
      <c r="G51" s="1245" t="s">
        <v>552</v>
      </c>
      <c r="H51" s="1246"/>
      <c r="I51" s="1251" t="s">
        <v>553</v>
      </c>
      <c r="J51" s="1251"/>
      <c r="K51" s="1255"/>
      <c r="L51" s="1255"/>
      <c r="M51" s="1255"/>
      <c r="N51" s="1255"/>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558</v>
      </c>
      <c r="J53" s="1231"/>
      <c r="K53" s="1256"/>
      <c r="L53" s="1256"/>
      <c r="M53" s="1256"/>
      <c r="N53" s="1256"/>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554</v>
      </c>
      <c r="H55" s="1226"/>
      <c r="I55" s="1231" t="s">
        <v>553</v>
      </c>
      <c r="J55" s="1231"/>
      <c r="K55" s="1255"/>
      <c r="L55" s="1255"/>
      <c r="M55" s="1255"/>
      <c r="N55" s="1255"/>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558</v>
      </c>
      <c r="J57" s="1223"/>
      <c r="K57" s="1256"/>
      <c r="L57" s="1256"/>
      <c r="M57" s="1256"/>
      <c r="N57" s="1256"/>
      <c r="O57" s="1256"/>
      <c r="P57" s="359"/>
      <c r="Q57" s="358"/>
    </row>
    <row r="58" spans="1:17" s="357" customFormat="1" ht="13.5">
      <c r="A58" s="245"/>
      <c r="B58" s="358"/>
      <c r="C58" s="354"/>
      <c r="D58" s="354"/>
      <c r="E58" s="354"/>
      <c r="F58" s="354"/>
      <c r="G58" s="1229"/>
      <c r="H58" s="1230"/>
      <c r="I58" s="1223"/>
      <c r="J58" s="1223"/>
      <c r="K58" s="1254"/>
      <c r="L58" s="1254"/>
      <c r="M58" s="1254"/>
      <c r="N58" s="1254"/>
      <c r="O58" s="1254"/>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ht="13.5">
      <c r="B64" s="250"/>
      <c r="C64" s="246"/>
      <c r="D64" s="246"/>
      <c r="E64" s="246"/>
      <c r="F64" s="246"/>
      <c r="G64" s="353" t="s">
        <v>550</v>
      </c>
      <c r="I64" s="354"/>
      <c r="J64" s="354"/>
      <c r="K64" s="354"/>
      <c r="L64" s="246"/>
      <c r="M64" s="246"/>
      <c r="N64" s="246"/>
      <c r="O64" s="246"/>
    </row>
    <row r="65" spans="2:30" ht="13.5">
      <c r="B65" s="250"/>
      <c r="C65" s="246"/>
      <c r="D65" s="246"/>
      <c r="E65" s="246"/>
      <c r="F65" s="246"/>
      <c r="G65" s="1233" t="s">
        <v>559</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556</v>
      </c>
      <c r="I71" s="370"/>
      <c r="J71" s="366"/>
      <c r="K71" s="366"/>
      <c r="L71" s="367"/>
      <c r="M71" s="366"/>
      <c r="N71" s="367"/>
      <c r="O71" s="368"/>
    </row>
    <row r="72" spans="2:30" ht="13.5">
      <c r="B72" s="250"/>
      <c r="C72" s="246"/>
      <c r="D72" s="246"/>
      <c r="E72" s="246"/>
      <c r="F72" s="246"/>
      <c r="G72" s="1242"/>
      <c r="H72" s="1243"/>
      <c r="I72" s="1243"/>
      <c r="J72" s="1244"/>
      <c r="K72" s="356" t="s">
        <v>523</v>
      </c>
      <c r="L72" s="356" t="s">
        <v>524</v>
      </c>
      <c r="M72" s="356" t="s">
        <v>525</v>
      </c>
      <c r="N72" s="356" t="s">
        <v>526</v>
      </c>
      <c r="O72" s="356" t="s">
        <v>527</v>
      </c>
    </row>
    <row r="73" spans="2:30" ht="13.5">
      <c r="B73" s="250"/>
      <c r="C73" s="246"/>
      <c r="D73" s="246"/>
      <c r="E73" s="246"/>
      <c r="F73" s="246"/>
      <c r="G73" s="1245" t="s">
        <v>552</v>
      </c>
      <c r="H73" s="1246"/>
      <c r="I73" s="1251" t="s">
        <v>553</v>
      </c>
      <c r="J73" s="1251"/>
      <c r="K73" s="1232">
        <v>129.4</v>
      </c>
      <c r="L73" s="1232">
        <v>126.3</v>
      </c>
      <c r="M73" s="1221">
        <v>112.9</v>
      </c>
      <c r="N73" s="1221">
        <v>90.5</v>
      </c>
      <c r="O73" s="1221">
        <v>63.8</v>
      </c>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557</v>
      </c>
      <c r="J75" s="1231"/>
      <c r="K75" s="1253">
        <v>11.5</v>
      </c>
      <c r="L75" s="1253">
        <v>11.1</v>
      </c>
      <c r="M75" s="1253">
        <v>10.6</v>
      </c>
      <c r="N75" s="1253">
        <v>9.6</v>
      </c>
      <c r="O75" s="1253">
        <v>8.3000000000000007</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554</v>
      </c>
      <c r="H77" s="1226"/>
      <c r="I77" s="1231" t="s">
        <v>553</v>
      </c>
      <c r="J77" s="1231"/>
      <c r="K77" s="1232">
        <v>58.2</v>
      </c>
      <c r="L77" s="1232">
        <v>50.3</v>
      </c>
      <c r="M77" s="1221">
        <v>45.9</v>
      </c>
      <c r="N77" s="1221">
        <v>39</v>
      </c>
      <c r="O77" s="1221">
        <v>32.5</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557</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F113" sqref="F1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18" sqref="A11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54385</v>
      </c>
      <c r="E3" s="118"/>
      <c r="F3" s="119">
        <v>50880</v>
      </c>
      <c r="G3" s="120"/>
      <c r="H3" s="121"/>
    </row>
    <row r="4" spans="1:8">
      <c r="A4" s="122"/>
      <c r="B4" s="123"/>
      <c r="C4" s="124"/>
      <c r="D4" s="125">
        <v>17072</v>
      </c>
      <c r="E4" s="126"/>
      <c r="F4" s="127">
        <v>26879</v>
      </c>
      <c r="G4" s="128"/>
      <c r="H4" s="129"/>
    </row>
    <row r="5" spans="1:8">
      <c r="A5" s="110" t="s">
        <v>517</v>
      </c>
      <c r="B5" s="115"/>
      <c r="C5" s="116"/>
      <c r="D5" s="117">
        <v>51946</v>
      </c>
      <c r="E5" s="118"/>
      <c r="F5" s="119">
        <v>63956</v>
      </c>
      <c r="G5" s="120"/>
      <c r="H5" s="121"/>
    </row>
    <row r="6" spans="1:8">
      <c r="A6" s="122"/>
      <c r="B6" s="123"/>
      <c r="C6" s="124"/>
      <c r="D6" s="125">
        <v>16978</v>
      </c>
      <c r="E6" s="126"/>
      <c r="F6" s="127">
        <v>29239</v>
      </c>
      <c r="G6" s="128"/>
      <c r="H6" s="129"/>
    </row>
    <row r="7" spans="1:8">
      <c r="A7" s="110" t="s">
        <v>518</v>
      </c>
      <c r="B7" s="115"/>
      <c r="C7" s="116"/>
      <c r="D7" s="117">
        <v>61289</v>
      </c>
      <c r="E7" s="118"/>
      <c r="F7" s="119">
        <v>66255</v>
      </c>
      <c r="G7" s="120"/>
      <c r="H7" s="121"/>
    </row>
    <row r="8" spans="1:8">
      <c r="A8" s="122"/>
      <c r="B8" s="123"/>
      <c r="C8" s="124"/>
      <c r="D8" s="125">
        <v>23176</v>
      </c>
      <c r="E8" s="126"/>
      <c r="F8" s="127">
        <v>31822</v>
      </c>
      <c r="G8" s="128"/>
      <c r="H8" s="129"/>
    </row>
    <row r="9" spans="1:8">
      <c r="A9" s="110" t="s">
        <v>519</v>
      </c>
      <c r="B9" s="115"/>
      <c r="C9" s="116"/>
      <c r="D9" s="117">
        <v>40335</v>
      </c>
      <c r="E9" s="118"/>
      <c r="F9" s="119">
        <v>92247</v>
      </c>
      <c r="G9" s="120"/>
      <c r="H9" s="121"/>
    </row>
    <row r="10" spans="1:8">
      <c r="A10" s="122"/>
      <c r="B10" s="123"/>
      <c r="C10" s="124"/>
      <c r="D10" s="125">
        <v>22466</v>
      </c>
      <c r="E10" s="126"/>
      <c r="F10" s="127">
        <v>37204</v>
      </c>
      <c r="G10" s="128"/>
      <c r="H10" s="129"/>
    </row>
    <row r="11" spans="1:8">
      <c r="A11" s="110" t="s">
        <v>520</v>
      </c>
      <c r="B11" s="115"/>
      <c r="C11" s="116"/>
      <c r="D11" s="117">
        <v>21774</v>
      </c>
      <c r="E11" s="118"/>
      <c r="F11" s="119">
        <v>67319</v>
      </c>
      <c r="G11" s="120"/>
      <c r="H11" s="121"/>
    </row>
    <row r="12" spans="1:8">
      <c r="A12" s="122"/>
      <c r="B12" s="123"/>
      <c r="C12" s="130"/>
      <c r="D12" s="125">
        <v>14414</v>
      </c>
      <c r="E12" s="126"/>
      <c r="F12" s="127">
        <v>38101</v>
      </c>
      <c r="G12" s="128"/>
      <c r="H12" s="129"/>
    </row>
    <row r="13" spans="1:8">
      <c r="A13" s="110"/>
      <c r="B13" s="115"/>
      <c r="C13" s="131"/>
      <c r="D13" s="132">
        <v>45946</v>
      </c>
      <c r="E13" s="133"/>
      <c r="F13" s="134">
        <v>68131</v>
      </c>
      <c r="G13" s="135"/>
      <c r="H13" s="121"/>
    </row>
    <row r="14" spans="1:8">
      <c r="A14" s="122"/>
      <c r="B14" s="123"/>
      <c r="C14" s="124"/>
      <c r="D14" s="125">
        <v>18821</v>
      </c>
      <c r="E14" s="126"/>
      <c r="F14" s="127">
        <v>32649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9.7200000000000006</v>
      </c>
      <c r="C19" s="136">
        <f>ROUND(VALUE(SUBSTITUTE(実質収支比率等に係る経年分析!G$48,"▲","-")),2)</f>
        <v>9.56</v>
      </c>
      <c r="D19" s="136">
        <f>ROUND(VALUE(SUBSTITUTE(実質収支比率等に係る経年分析!H$48,"▲","-")),2)</f>
        <v>9.41</v>
      </c>
      <c r="E19" s="136">
        <f>ROUND(VALUE(SUBSTITUTE(実質収支比率等に係る経年分析!I$48,"▲","-")),2)</f>
        <v>9.77</v>
      </c>
      <c r="F19" s="136">
        <f>ROUND(VALUE(SUBSTITUTE(実質収支比率等に係る経年分析!J$48,"▲","-")),2)</f>
        <v>10.61</v>
      </c>
    </row>
    <row r="20" spans="1:11">
      <c r="A20" s="136" t="s">
        <v>44</v>
      </c>
      <c r="B20" s="136">
        <f>ROUND(VALUE(SUBSTITUTE(実質収支比率等に係る経年分析!F$47,"▲","-")),2)</f>
        <v>3.82</v>
      </c>
      <c r="C20" s="136">
        <f>ROUND(VALUE(SUBSTITUTE(実質収支比率等に係る経年分析!G$47,"▲","-")),2)</f>
        <v>3.3</v>
      </c>
      <c r="D20" s="136">
        <f>ROUND(VALUE(SUBSTITUTE(実質収支比率等に係る経年分析!H$47,"▲","-")),2)</f>
        <v>3.88</v>
      </c>
      <c r="E20" s="136">
        <f>ROUND(VALUE(SUBSTITUTE(実質収支比率等に係る経年分析!I$47,"▲","-")),2)</f>
        <v>3.87</v>
      </c>
      <c r="F20" s="136">
        <f>ROUND(VALUE(SUBSTITUTE(実質収支比率等に係る経年分析!J$47,"▲","-")),2)</f>
        <v>4.97</v>
      </c>
    </row>
    <row r="21" spans="1:11">
      <c r="A21" s="136" t="s">
        <v>45</v>
      </c>
      <c r="B21" s="136">
        <f>IF(ISNUMBER(VALUE(SUBSTITUTE(実質収支比率等に係る経年分析!F$49,"▲","-"))),ROUND(VALUE(SUBSTITUTE(実質収支比率等に係る経年分析!F$49,"▲","-")),2),NA())</f>
        <v>3</v>
      </c>
      <c r="C21" s="136">
        <f>IF(ISNUMBER(VALUE(SUBSTITUTE(実質収支比率等に係る経年分析!G$49,"▲","-"))),ROUND(VALUE(SUBSTITUTE(実質収支比率等に係る経年分析!G$49,"▲","-")),2),NA())</f>
        <v>-0.45</v>
      </c>
      <c r="D21" s="136">
        <f>IF(ISNUMBER(VALUE(SUBSTITUTE(実質収支比率等に係る経年分析!H$49,"▲","-"))),ROUND(VALUE(SUBSTITUTE(実質収支比率等に係る経年分析!H$49,"▲","-")),2),NA())</f>
        <v>0.46</v>
      </c>
      <c r="E21" s="136">
        <f>IF(ISNUMBER(VALUE(SUBSTITUTE(実質収支比率等に係る経年分析!I$49,"▲","-"))),ROUND(VALUE(SUBSTITUTE(実質収支比率等に係る経年分析!I$49,"▲","-")),2),NA())</f>
        <v>1.27</v>
      </c>
      <c r="F21" s="136">
        <f>IF(ISNUMBER(VALUE(SUBSTITUTE(実質収支比率等に係る経年分析!J$49,"▲","-"))),ROUND(VALUE(SUBSTITUTE(実質収支比率等に係る経年分析!J$49,"▲","-")),2),NA())</f>
        <v>2.08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八潮市後期高齢者医療特別会計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0.14000000000000001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0.14000000000000001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0.16</v>
      </c>
    </row>
    <row r="30" spans="1:11">
      <c r="A30" s="137" t="str">
        <f>IF(連結実質赤字比率に係る赤字・黒字の構成分析!C$40="",NA(),連結実質赤字比率に係る赤字・黒字の構成分析!C$40)</f>
        <v>稲荷伊草第二土地区画整理事業特別会計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0.73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0.76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0.68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0.69</v>
      </c>
    </row>
    <row r="31" spans="1:11">
      <c r="A31" s="137" t="str">
        <f>IF(連結実質赤字比率に係る赤字・黒字の構成分析!C$39="",NA(),連結実質赤字比率に係る赤字・黒字の構成分析!C$39)</f>
        <v>八潮市介護保険特別会計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1.0900000000000001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1.92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1.27</v>
      </c>
    </row>
    <row r="32" spans="1:11">
      <c r="A32" s="137" t="str">
        <f>IF(連結実質赤字比率に係る赤字・黒字の構成分析!C$38="",NA(),連結実質赤字比率に係る赤字・黒字の構成分析!C$38)</f>
        <v>八潮市公共下水道事業特別会計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1.68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1.0900000000000001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1.34</v>
      </c>
    </row>
    <row r="33" spans="1:16">
      <c r="A33" s="137" t="str">
        <f>IF(連結実質赤字比率に係る赤字・黒字の構成分析!C$37="",NA(),連結実質赤字比率に係る赤字・黒字の構成分析!C$37)</f>
        <v>鶴ヶ曽根・二丁目土地区画整理事業特別会計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1.36</v>
      </c>
    </row>
    <row r="34" spans="1:16">
      <c r="A34" s="137" t="str">
        <f>IF(連結実質赤字比率に係る赤字・黒字の構成分析!C$36="",NA(),連結実質赤字比率に係る赤字・黒字の構成分析!C$36)</f>
        <v>八潮市国民健康保険特別会計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4.6900000000000004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3.62</v>
      </c>
    </row>
    <row r="35" spans="1:16">
      <c r="A35" s="137" t="str">
        <f>IF(連結実質赤字比率に係る赤字・黒字の構成分析!C$35="",NA(),連結実質赤字比率に係る赤字・黒字の構成分析!C$35)</f>
        <v>八潮市上水道事業会計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9.19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9.7200000000000006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9.5500000000000007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2545</v>
      </c>
      <c r="E42" s="138"/>
      <c r="F42" s="138"/>
      <c r="G42" s="138">
        <f>'実質公債費比率（分子）の構造'!L$52</f>
        <v>2685</v>
      </c>
      <c r="H42" s="138"/>
      <c r="I42" s="138"/>
      <c r="J42" s="138">
        <f>'実質公債費比率（分子）の構造'!M$52</f>
        <v>3230</v>
      </c>
      <c r="K42" s="138"/>
      <c r="L42" s="138"/>
      <c r="M42" s="138">
        <f>'実質公債費比率（分子）の構造'!N$52</f>
        <v>3401</v>
      </c>
      <c r="N42" s="138"/>
      <c r="O42" s="138"/>
      <c r="P42" s="138">
        <f>'実質公債費比率（分子）の構造'!O$52</f>
        <v>3431</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124</v>
      </c>
      <c r="C44" s="138"/>
      <c r="D44" s="138"/>
      <c r="E44" s="138">
        <f>'実質公債費比率（分子）の構造'!L$50</f>
        <v>135</v>
      </c>
      <c r="F44" s="138"/>
      <c r="G44" s="138"/>
      <c r="H44" s="138">
        <f>'実質公債費比率（分子）の構造'!M$50</f>
        <v>185</v>
      </c>
      <c r="I44" s="138"/>
      <c r="J44" s="138"/>
      <c r="K44" s="138">
        <f>'実質公債費比率（分子）の構造'!N$50</f>
        <v>212</v>
      </c>
      <c r="L44" s="138"/>
      <c r="M44" s="138"/>
      <c r="N44" s="138">
        <f>'実質公債費比率（分子）の構造'!O$50</f>
        <v>209</v>
      </c>
      <c r="O44" s="138"/>
      <c r="P44" s="138"/>
    </row>
    <row r="45" spans="1:16">
      <c r="A45" s="138" t="s">
        <v>55</v>
      </c>
      <c r="B45" s="138">
        <f>'実質公債費比率（分子）の構造'!K$49</f>
        <v>65</v>
      </c>
      <c r="C45" s="138"/>
      <c r="D45" s="138"/>
      <c r="E45" s="138">
        <f>'実質公債費比率（分子）の構造'!L$49</f>
        <v>61</v>
      </c>
      <c r="F45" s="138"/>
      <c r="G45" s="138"/>
      <c r="H45" s="138">
        <f>'実質公債費比率（分子）の構造'!M$49</f>
        <v>46</v>
      </c>
      <c r="I45" s="138"/>
      <c r="J45" s="138"/>
      <c r="K45" s="138">
        <f>'実質公債費比率（分子）の構造'!N$49</f>
        <v>75</v>
      </c>
      <c r="L45" s="138"/>
      <c r="M45" s="138"/>
      <c r="N45" s="138">
        <f>'実質公債費比率（分子）の構造'!O$49</f>
        <v>64</v>
      </c>
      <c r="O45" s="138"/>
      <c r="P45" s="138"/>
    </row>
    <row r="46" spans="1:16">
      <c r="A46" s="138" t="s">
        <v>56</v>
      </c>
      <c r="B46" s="138">
        <f>'実質公債費比率（分子）の構造'!K$48</f>
        <v>892</v>
      </c>
      <c r="C46" s="138"/>
      <c r="D46" s="138"/>
      <c r="E46" s="138">
        <f>'実質公債費比率（分子）の構造'!L$48</f>
        <v>932</v>
      </c>
      <c r="F46" s="138"/>
      <c r="G46" s="138"/>
      <c r="H46" s="138">
        <f>'実質公債費比率（分子）の構造'!M$48</f>
        <v>1057</v>
      </c>
      <c r="I46" s="138"/>
      <c r="J46" s="138"/>
      <c r="K46" s="138">
        <f>'実質公債費比率（分子）の構造'!N$48</f>
        <v>1185</v>
      </c>
      <c r="L46" s="138"/>
      <c r="M46" s="138"/>
      <c r="N46" s="138">
        <f>'実質公債費比率（分子）の構造'!O$48</f>
        <v>1089</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2999</v>
      </c>
      <c r="C49" s="138"/>
      <c r="D49" s="138"/>
      <c r="E49" s="138">
        <f>'実質公債費比率（分子）の構造'!L$45</f>
        <v>3142</v>
      </c>
      <c r="F49" s="138"/>
      <c r="G49" s="138"/>
      <c r="H49" s="138">
        <f>'実質公債費比率（分子）の構造'!M$45</f>
        <v>3289</v>
      </c>
      <c r="I49" s="138"/>
      <c r="J49" s="138"/>
      <c r="K49" s="138">
        <f>'実質公債費比率（分子）の構造'!N$45</f>
        <v>3123</v>
      </c>
      <c r="L49" s="138"/>
      <c r="M49" s="138"/>
      <c r="N49" s="138">
        <f>'実質公債費比率（分子）の構造'!O$45</f>
        <v>3095</v>
      </c>
      <c r="O49" s="138"/>
      <c r="P49" s="138"/>
    </row>
    <row r="50" spans="1:16">
      <c r="A50" s="138" t="s">
        <v>60</v>
      </c>
      <c r="B50" s="138" t="e">
        <f>NA()</f>
        <v>#N/A</v>
      </c>
      <c r="C50" s="138">
        <f>IF(ISNUMBER('実質公債費比率（分子）の構造'!K$53),'実質公債費比率（分子）の構造'!K$53,NA())</f>
        <v>1535</v>
      </c>
      <c r="D50" s="138" t="e">
        <f>NA()</f>
        <v>#N/A</v>
      </c>
      <c r="E50" s="138" t="e">
        <f>NA()</f>
        <v>#N/A</v>
      </c>
      <c r="F50" s="138">
        <f>IF(ISNUMBER('実質公債費比率（分子）の構造'!L$53),'実質公債費比率（分子）の構造'!L$53,NA())</f>
        <v>1585</v>
      </c>
      <c r="G50" s="138" t="e">
        <f>NA()</f>
        <v>#N/A</v>
      </c>
      <c r="H50" s="138" t="e">
        <f>NA()</f>
        <v>#N/A</v>
      </c>
      <c r="I50" s="138">
        <f>IF(ISNUMBER('実質公債費比率（分子）の構造'!M$53),'実質公債費比率（分子）の構造'!M$53,NA())</f>
        <v>1347</v>
      </c>
      <c r="J50" s="138" t="e">
        <f>NA()</f>
        <v>#N/A</v>
      </c>
      <c r="K50" s="138" t="e">
        <f>NA()</f>
        <v>#N/A</v>
      </c>
      <c r="L50" s="138">
        <f>IF(ISNUMBER('実質公債費比率（分子）の構造'!N$53),'実質公債費比率（分子）の構造'!N$53,NA())</f>
        <v>1194</v>
      </c>
      <c r="M50" s="138" t="e">
        <f>NA()</f>
        <v>#N/A</v>
      </c>
      <c r="N50" s="138" t="e">
        <f>NA()</f>
        <v>#N/A</v>
      </c>
      <c r="O50" s="138">
        <f>IF(ISNUMBER('実質公債費比率（分子）の構造'!O$53),'実質公債費比率（分子）の構造'!O$53,NA())</f>
        <v>1026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24486</v>
      </c>
      <c r="E56" s="137"/>
      <c r="F56" s="137"/>
      <c r="G56" s="137">
        <f>'将来負担比率（分子）の構造'!J$52</f>
        <v>24347</v>
      </c>
      <c r="H56" s="137"/>
      <c r="I56" s="137"/>
      <c r="J56" s="137">
        <f>'将来負担比率（分子）の構造'!K$52</f>
        <v>24581</v>
      </c>
      <c r="K56" s="137"/>
      <c r="L56" s="137"/>
      <c r="M56" s="137">
        <f>'将来負担比率（分子）の構造'!L$52</f>
        <v>24669</v>
      </c>
      <c r="N56" s="137"/>
      <c r="O56" s="137"/>
      <c r="P56" s="137">
        <f>'将来負担比率（分子）の構造'!M$52</f>
        <v>23546</v>
      </c>
    </row>
    <row r="57" spans="1:16">
      <c r="A57" s="137" t="s">
        <v>36</v>
      </c>
      <c r="B57" s="137"/>
      <c r="C57" s="137"/>
      <c r="D57" s="137">
        <f>'将来負担比率（分子）の構造'!I$51</f>
        <v>10107</v>
      </c>
      <c r="E57" s="137"/>
      <c r="F57" s="137"/>
      <c r="G57" s="137">
        <f>'将来負担比率（分子）の構造'!J$51</f>
        <v>9372</v>
      </c>
      <c r="H57" s="137"/>
      <c r="I57" s="137"/>
      <c r="J57" s="137">
        <f>'将来負担比率（分子）の構造'!K$51</f>
        <v>9743</v>
      </c>
      <c r="K57" s="137"/>
      <c r="L57" s="137"/>
      <c r="M57" s="137">
        <f>'将来負担比率（分子）の構造'!L$51</f>
        <v>10216</v>
      </c>
      <c r="N57" s="137"/>
      <c r="O57" s="137"/>
      <c r="P57" s="137">
        <f>'将来負担比率（分子）の構造'!M$51</f>
        <v>11237</v>
      </c>
    </row>
    <row r="58" spans="1:16">
      <c r="A58" s="137" t="s">
        <v>35</v>
      </c>
      <c r="B58" s="137"/>
      <c r="C58" s="137"/>
      <c r="D58" s="137">
        <f>'将来負担比率（分子）の構造'!I$50</f>
        <v>1601</v>
      </c>
      <c r="E58" s="137"/>
      <c r="F58" s="137"/>
      <c r="G58" s="137">
        <f>'将来負担比率（分子）の構造'!J$50</f>
        <v>2136</v>
      </c>
      <c r="H58" s="137"/>
      <c r="I58" s="137"/>
      <c r="J58" s="137">
        <f>'将来負担比率（分子）の構造'!K$50</f>
        <v>2178</v>
      </c>
      <c r="K58" s="137"/>
      <c r="L58" s="137"/>
      <c r="M58" s="137">
        <f>'将来負担比率（分子）の構造'!L$50</f>
        <v>2936</v>
      </c>
      <c r="N58" s="137"/>
      <c r="O58" s="137"/>
      <c r="P58" s="137">
        <f>'将来負担比率（分子）の構造'!M$50</f>
        <v>3369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9</v>
      </c>
      <c r="C61" s="137"/>
      <c r="D61" s="137"/>
      <c r="E61" s="137">
        <f>'将来負担比率（分子）の構造'!J$46</f>
        <v>11</v>
      </c>
      <c r="F61" s="137"/>
      <c r="G61" s="137"/>
      <c r="H61" s="137">
        <f>'将来負担比率（分子）の構造'!K$46</f>
        <v>8</v>
      </c>
      <c r="I61" s="137"/>
      <c r="J61" s="137"/>
      <c r="K61" s="137">
        <f>'将来負担比率（分子）の構造'!L$46</f>
        <v>4</v>
      </c>
      <c r="L61" s="137"/>
      <c r="M61" s="137"/>
      <c r="N61" s="137">
        <f>'将来負担比率（分子）の構造'!M$46</f>
        <v>3</v>
      </c>
      <c r="O61" s="137"/>
      <c r="P61" s="137"/>
    </row>
    <row r="62" spans="1:16">
      <c r="A62" s="137" t="s">
        <v>29</v>
      </c>
      <c r="B62" s="137">
        <f>'将来負担比率（分子）の構造'!I$45</f>
        <v>3588</v>
      </c>
      <c r="C62" s="137"/>
      <c r="D62" s="137"/>
      <c r="E62" s="137">
        <f>'将来負担比率（分子）の構造'!J$45</f>
        <v>3545</v>
      </c>
      <c r="F62" s="137"/>
      <c r="G62" s="137"/>
      <c r="H62" s="137">
        <f>'将来負担比率（分子）の構造'!K$45</f>
        <v>3110</v>
      </c>
      <c r="I62" s="137"/>
      <c r="J62" s="137"/>
      <c r="K62" s="137">
        <f>'将来負担比率（分子）の構造'!L$45</f>
        <v>2235</v>
      </c>
      <c r="L62" s="137"/>
      <c r="M62" s="137"/>
      <c r="N62" s="137">
        <f>'将来負担比率（分子）の構造'!M$45</f>
        <v>2190</v>
      </c>
      <c r="O62" s="137"/>
      <c r="P62" s="137"/>
    </row>
    <row r="63" spans="1:16">
      <c r="A63" s="137" t="s">
        <v>28</v>
      </c>
      <c r="B63" s="137">
        <f>'将来負担比率（分子）の構造'!I$44</f>
        <v>328</v>
      </c>
      <c r="C63" s="137"/>
      <c r="D63" s="137"/>
      <c r="E63" s="137">
        <f>'将来負担比率（分子）の構造'!J$44</f>
        <v>343</v>
      </c>
      <c r="F63" s="137"/>
      <c r="G63" s="137"/>
      <c r="H63" s="137">
        <f>'将来負担比率（分子）の構造'!K$44</f>
        <v>589</v>
      </c>
      <c r="I63" s="137"/>
      <c r="J63" s="137"/>
      <c r="K63" s="137">
        <f>'将来負担比率（分子）の構造'!L$44</f>
        <v>1077</v>
      </c>
      <c r="L63" s="137"/>
      <c r="M63" s="137"/>
      <c r="N63" s="137">
        <f>'将来負担比率（分子）の構造'!M$44</f>
        <v>1018</v>
      </c>
      <c r="O63" s="137"/>
      <c r="P63" s="137"/>
    </row>
    <row r="64" spans="1:16">
      <c r="A64" s="137" t="s">
        <v>27</v>
      </c>
      <c r="B64" s="137">
        <f>'将来負担比率（分子）の構造'!I$43</f>
        <v>18789</v>
      </c>
      <c r="C64" s="137"/>
      <c r="D64" s="137"/>
      <c r="E64" s="137">
        <f>'将来負担比率（分子）の構造'!J$43</f>
        <v>18890</v>
      </c>
      <c r="F64" s="137"/>
      <c r="G64" s="137"/>
      <c r="H64" s="137">
        <f>'将来負担比率（分子）の構造'!K$43</f>
        <v>18321</v>
      </c>
      <c r="I64" s="137"/>
      <c r="J64" s="137"/>
      <c r="K64" s="137">
        <f>'将来負担比率（分子）の構造'!L$43</f>
        <v>18372</v>
      </c>
      <c r="L64" s="137"/>
      <c r="M64" s="137"/>
      <c r="N64" s="137">
        <f>'将来負担比率（分子）の構造'!M$43</f>
        <v>17741</v>
      </c>
      <c r="O64" s="137"/>
      <c r="P64" s="137"/>
    </row>
    <row r="65" spans="1:16">
      <c r="A65" s="137" t="s">
        <v>26</v>
      </c>
      <c r="B65" s="137">
        <f>'将来負担比率（分子）の構造'!I$42</f>
        <v>3408</v>
      </c>
      <c r="C65" s="137"/>
      <c r="D65" s="137"/>
      <c r="E65" s="137">
        <f>'将来負担比率（分子）の構造'!J$42</f>
        <v>3171</v>
      </c>
      <c r="F65" s="137"/>
      <c r="G65" s="137"/>
      <c r="H65" s="137">
        <f>'将来負担比率（分子）の構造'!K$42</f>
        <v>2636</v>
      </c>
      <c r="I65" s="137"/>
      <c r="J65" s="137"/>
      <c r="K65" s="137">
        <f>'将来負担比率（分子）の構造'!L$42</f>
        <v>2144</v>
      </c>
      <c r="L65" s="137"/>
      <c r="M65" s="137"/>
      <c r="N65" s="137">
        <f>'将来負担比率（分子）の構造'!M$42</f>
        <v>1350</v>
      </c>
      <c r="O65" s="137"/>
      <c r="P65" s="137"/>
    </row>
    <row r="66" spans="1:16">
      <c r="A66" s="137" t="s">
        <v>25</v>
      </c>
      <c r="B66" s="137">
        <f>'将来負担比率（分子）の構造'!I$41</f>
        <v>28077</v>
      </c>
      <c r="C66" s="137"/>
      <c r="D66" s="137"/>
      <c r="E66" s="137">
        <f>'将来負担比率（分子）の構造'!J$41</f>
        <v>27760</v>
      </c>
      <c r="F66" s="137"/>
      <c r="G66" s="137"/>
      <c r="H66" s="137">
        <f>'将来負担比率（分子）の構造'!K$41</f>
        <v>27696</v>
      </c>
      <c r="I66" s="137"/>
      <c r="J66" s="137"/>
      <c r="K66" s="137">
        <f>'将来負担比率（分子）の構造'!L$41</f>
        <v>27050</v>
      </c>
      <c r="L66" s="137"/>
      <c r="M66" s="137"/>
      <c r="N66" s="137">
        <f>'将来負担比率（分子）の構造'!M$41</f>
        <v>25162</v>
      </c>
      <c r="O66" s="137"/>
      <c r="P66" s="137"/>
    </row>
    <row r="67" spans="1:16">
      <c r="A67" s="137" t="s">
        <v>64</v>
      </c>
      <c r="B67" s="137" t="e">
        <f>NA()</f>
        <v>#N/A</v>
      </c>
      <c r="C67" s="137">
        <f>IF(ISNUMBER('将来負担比率（分子）の構造'!I$53), IF('将来負担比率（分子）の構造'!I$53 &lt; 0, 0, '将来負担比率（分子）の構造'!I$53), NA())</f>
        <v>18004</v>
      </c>
      <c r="D67" s="137" t="e">
        <f>NA()</f>
        <v>#N/A</v>
      </c>
      <c r="E67" s="137" t="e">
        <f>NA()</f>
        <v>#N/A</v>
      </c>
      <c r="F67" s="137">
        <f>IF(ISNUMBER('将来負担比率（分子）の構造'!J$53), IF('将来負担比率（分子）の構造'!J$53 &lt; 0, 0, '将来負担比率（分子）の構造'!J$53), NA())</f>
        <v>17865</v>
      </c>
      <c r="G67" s="137" t="e">
        <f>NA()</f>
        <v>#N/A</v>
      </c>
      <c r="H67" s="137" t="e">
        <f>NA()</f>
        <v>#N/A</v>
      </c>
      <c r="I67" s="137">
        <f>IF(ISNUMBER('将来負担比率（分子）の構造'!K$53), IF('将来負担比率（分子）の構造'!K$53 &lt; 0, 0, '将来負担比率（分子）の構造'!K$53), NA())</f>
        <v>15858</v>
      </c>
      <c r="J67" s="137" t="e">
        <f>NA()</f>
        <v>#N/A</v>
      </c>
      <c r="K67" s="137" t="e">
        <f>NA()</f>
        <v>#N/A</v>
      </c>
      <c r="L67" s="137">
        <f>IF(ISNUMBER('将来負担比率（分子）の構造'!L$53), IF('将来負担比率（分子）の構造'!L$53 &lt; 0, 0, '将来負担比率（分子）の構造'!L$53), NA())</f>
        <v>13062</v>
      </c>
      <c r="M67" s="137" t="e">
        <f>NA()</f>
        <v>#N/A</v>
      </c>
      <c r="N67" s="137" t="e">
        <f>NA()</f>
        <v>#N/A</v>
      </c>
      <c r="O67" s="137">
        <f>IF(ISNUMBER('将来負担比率（分子）の構造'!M$53), IF('将来負担比率（分子）の構造'!M$53 &lt; 0, 0, '将来負担比率（分子）の構造'!M$53), NA())</f>
        <v>9313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16371893</v>
      </c>
      <c r="S5" s="671"/>
      <c r="T5" s="671"/>
      <c r="U5" s="671"/>
      <c r="V5" s="671"/>
      <c r="W5" s="671"/>
      <c r="X5" s="671"/>
      <c r="Y5" s="718"/>
      <c r="Z5" s="731">
        <v>54.4</v>
      </c>
      <c r="AA5" s="731"/>
      <c r="AB5" s="731"/>
      <c r="AC5" s="731"/>
      <c r="AD5" s="732">
        <v>15063043</v>
      </c>
      <c r="AE5" s="732"/>
      <c r="AF5" s="732"/>
      <c r="AG5" s="732"/>
      <c r="AH5" s="732"/>
      <c r="AI5" s="732"/>
      <c r="AJ5" s="732"/>
      <c r="AK5" s="732"/>
      <c r="AL5" s="719">
        <v>89</v>
      </c>
      <c r="AM5" s="688"/>
      <c r="AN5" s="688"/>
      <c r="AO5" s="720"/>
      <c r="AP5" s="707" t="s">
        <v>211</v>
      </c>
      <c r="AQ5" s="708"/>
      <c r="AR5" s="708"/>
      <c r="AS5" s="708"/>
      <c r="AT5" s="708"/>
      <c r="AU5" s="708"/>
      <c r="AV5" s="708"/>
      <c r="AW5" s="708"/>
      <c r="AX5" s="708"/>
      <c r="AY5" s="708"/>
      <c r="AZ5" s="708"/>
      <c r="BA5" s="708"/>
      <c r="BB5" s="708"/>
      <c r="BC5" s="708"/>
      <c r="BD5" s="708"/>
      <c r="BE5" s="708"/>
      <c r="BF5" s="709"/>
      <c r="BG5" s="620">
        <v>15063043</v>
      </c>
      <c r="BH5" s="621"/>
      <c r="BI5" s="621"/>
      <c r="BJ5" s="621"/>
      <c r="BK5" s="621"/>
      <c r="BL5" s="621"/>
      <c r="BM5" s="621"/>
      <c r="BN5" s="622"/>
      <c r="BO5" s="673">
        <v>92</v>
      </c>
      <c r="BP5" s="673"/>
      <c r="BQ5" s="673"/>
      <c r="BR5" s="673"/>
      <c r="BS5" s="674">
        <v>99141</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174590</v>
      </c>
      <c r="S6" s="621"/>
      <c r="T6" s="621"/>
      <c r="U6" s="621"/>
      <c r="V6" s="621"/>
      <c r="W6" s="621"/>
      <c r="X6" s="621"/>
      <c r="Y6" s="622"/>
      <c r="Z6" s="673">
        <v>0.6</v>
      </c>
      <c r="AA6" s="673"/>
      <c r="AB6" s="673"/>
      <c r="AC6" s="673"/>
      <c r="AD6" s="674">
        <v>174590</v>
      </c>
      <c r="AE6" s="674"/>
      <c r="AF6" s="674"/>
      <c r="AG6" s="674"/>
      <c r="AH6" s="674"/>
      <c r="AI6" s="674"/>
      <c r="AJ6" s="674"/>
      <c r="AK6" s="674"/>
      <c r="AL6" s="643">
        <v>1</v>
      </c>
      <c r="AM6" s="675"/>
      <c r="AN6" s="675"/>
      <c r="AO6" s="676"/>
      <c r="AP6" s="617" t="s">
        <v>216</v>
      </c>
      <c r="AQ6" s="618"/>
      <c r="AR6" s="618"/>
      <c r="AS6" s="618"/>
      <c r="AT6" s="618"/>
      <c r="AU6" s="618"/>
      <c r="AV6" s="618"/>
      <c r="AW6" s="618"/>
      <c r="AX6" s="618"/>
      <c r="AY6" s="618"/>
      <c r="AZ6" s="618"/>
      <c r="BA6" s="618"/>
      <c r="BB6" s="618"/>
      <c r="BC6" s="618"/>
      <c r="BD6" s="618"/>
      <c r="BE6" s="618"/>
      <c r="BF6" s="619"/>
      <c r="BG6" s="620">
        <v>15063043</v>
      </c>
      <c r="BH6" s="621"/>
      <c r="BI6" s="621"/>
      <c r="BJ6" s="621"/>
      <c r="BK6" s="621"/>
      <c r="BL6" s="621"/>
      <c r="BM6" s="621"/>
      <c r="BN6" s="622"/>
      <c r="BO6" s="673">
        <v>92</v>
      </c>
      <c r="BP6" s="673"/>
      <c r="BQ6" s="673"/>
      <c r="BR6" s="673"/>
      <c r="BS6" s="674">
        <v>99141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257030</v>
      </c>
      <c r="CS6" s="621"/>
      <c r="CT6" s="621"/>
      <c r="CU6" s="621"/>
      <c r="CV6" s="621"/>
      <c r="CW6" s="621"/>
      <c r="CX6" s="621"/>
      <c r="CY6" s="622"/>
      <c r="CZ6" s="673">
        <v>0.9</v>
      </c>
      <c r="DA6" s="673"/>
      <c r="DB6" s="673"/>
      <c r="DC6" s="673"/>
      <c r="DD6" s="626" t="s">
        <v>218</v>
      </c>
      <c r="DE6" s="621"/>
      <c r="DF6" s="621"/>
      <c r="DG6" s="621"/>
      <c r="DH6" s="621"/>
      <c r="DI6" s="621"/>
      <c r="DJ6" s="621"/>
      <c r="DK6" s="621"/>
      <c r="DL6" s="621"/>
      <c r="DM6" s="621"/>
      <c r="DN6" s="621"/>
      <c r="DO6" s="621"/>
      <c r="DP6" s="622"/>
      <c r="DQ6" s="626">
        <v>257030</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10674</v>
      </c>
      <c r="S7" s="621"/>
      <c r="T7" s="621"/>
      <c r="U7" s="621"/>
      <c r="V7" s="621"/>
      <c r="W7" s="621"/>
      <c r="X7" s="621"/>
      <c r="Y7" s="622"/>
      <c r="Z7" s="673">
        <v>0</v>
      </c>
      <c r="AA7" s="673"/>
      <c r="AB7" s="673"/>
      <c r="AC7" s="673"/>
      <c r="AD7" s="674">
        <v>10674</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6342261</v>
      </c>
      <c r="BH7" s="621"/>
      <c r="BI7" s="621"/>
      <c r="BJ7" s="621"/>
      <c r="BK7" s="621"/>
      <c r="BL7" s="621"/>
      <c r="BM7" s="621"/>
      <c r="BN7" s="622"/>
      <c r="BO7" s="673">
        <v>38.700000000000003</v>
      </c>
      <c r="BP7" s="673"/>
      <c r="BQ7" s="673"/>
      <c r="BR7" s="673"/>
      <c r="BS7" s="674">
        <v>99141</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3634049</v>
      </c>
      <c r="CS7" s="621"/>
      <c r="CT7" s="621"/>
      <c r="CU7" s="621"/>
      <c r="CV7" s="621"/>
      <c r="CW7" s="621"/>
      <c r="CX7" s="621"/>
      <c r="CY7" s="622"/>
      <c r="CZ7" s="673">
        <v>12.8</v>
      </c>
      <c r="DA7" s="673"/>
      <c r="DB7" s="673"/>
      <c r="DC7" s="673"/>
      <c r="DD7" s="626">
        <v>20099</v>
      </c>
      <c r="DE7" s="621"/>
      <c r="DF7" s="621"/>
      <c r="DG7" s="621"/>
      <c r="DH7" s="621"/>
      <c r="DI7" s="621"/>
      <c r="DJ7" s="621"/>
      <c r="DK7" s="621"/>
      <c r="DL7" s="621"/>
      <c r="DM7" s="621"/>
      <c r="DN7" s="621"/>
      <c r="DO7" s="621"/>
      <c r="DP7" s="622"/>
      <c r="DQ7" s="626">
        <v>3288226</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44713</v>
      </c>
      <c r="S8" s="621"/>
      <c r="T8" s="621"/>
      <c r="U8" s="621"/>
      <c r="V8" s="621"/>
      <c r="W8" s="621"/>
      <c r="X8" s="621"/>
      <c r="Y8" s="622"/>
      <c r="Z8" s="673">
        <v>0.1</v>
      </c>
      <c r="AA8" s="673"/>
      <c r="AB8" s="673"/>
      <c r="AC8" s="673"/>
      <c r="AD8" s="674">
        <v>44713</v>
      </c>
      <c r="AE8" s="674"/>
      <c r="AF8" s="674"/>
      <c r="AG8" s="674"/>
      <c r="AH8" s="674"/>
      <c r="AI8" s="674"/>
      <c r="AJ8" s="674"/>
      <c r="AK8" s="674"/>
      <c r="AL8" s="643">
        <v>0.3</v>
      </c>
      <c r="AM8" s="675"/>
      <c r="AN8" s="675"/>
      <c r="AO8" s="676"/>
      <c r="AP8" s="617" t="s">
        <v>223</v>
      </c>
      <c r="AQ8" s="618"/>
      <c r="AR8" s="618"/>
      <c r="AS8" s="618"/>
      <c r="AT8" s="618"/>
      <c r="AU8" s="618"/>
      <c r="AV8" s="618"/>
      <c r="AW8" s="618"/>
      <c r="AX8" s="618"/>
      <c r="AY8" s="618"/>
      <c r="AZ8" s="618"/>
      <c r="BA8" s="618"/>
      <c r="BB8" s="618"/>
      <c r="BC8" s="618"/>
      <c r="BD8" s="618"/>
      <c r="BE8" s="618"/>
      <c r="BF8" s="619"/>
      <c r="BG8" s="620">
        <v>155117</v>
      </c>
      <c r="BH8" s="621"/>
      <c r="BI8" s="621"/>
      <c r="BJ8" s="621"/>
      <c r="BK8" s="621"/>
      <c r="BL8" s="621"/>
      <c r="BM8" s="621"/>
      <c r="BN8" s="622"/>
      <c r="BO8" s="673">
        <v>0.9</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11553293</v>
      </c>
      <c r="CS8" s="621"/>
      <c r="CT8" s="621"/>
      <c r="CU8" s="621"/>
      <c r="CV8" s="621"/>
      <c r="CW8" s="621"/>
      <c r="CX8" s="621"/>
      <c r="CY8" s="622"/>
      <c r="CZ8" s="673">
        <v>40.799999999999997</v>
      </c>
      <c r="DA8" s="673"/>
      <c r="DB8" s="673"/>
      <c r="DC8" s="673"/>
      <c r="DD8" s="626">
        <v>6367</v>
      </c>
      <c r="DE8" s="621"/>
      <c r="DF8" s="621"/>
      <c r="DG8" s="621"/>
      <c r="DH8" s="621"/>
      <c r="DI8" s="621"/>
      <c r="DJ8" s="621"/>
      <c r="DK8" s="621"/>
      <c r="DL8" s="621"/>
      <c r="DM8" s="621"/>
      <c r="DN8" s="621"/>
      <c r="DO8" s="621"/>
      <c r="DP8" s="622"/>
      <c r="DQ8" s="626">
        <v>5535470</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27434</v>
      </c>
      <c r="S9" s="621"/>
      <c r="T9" s="621"/>
      <c r="U9" s="621"/>
      <c r="V9" s="621"/>
      <c r="W9" s="621"/>
      <c r="X9" s="621"/>
      <c r="Y9" s="622"/>
      <c r="Z9" s="673">
        <v>0.1</v>
      </c>
      <c r="AA9" s="673"/>
      <c r="AB9" s="673"/>
      <c r="AC9" s="673"/>
      <c r="AD9" s="674">
        <v>27434</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4972498</v>
      </c>
      <c r="BH9" s="621"/>
      <c r="BI9" s="621"/>
      <c r="BJ9" s="621"/>
      <c r="BK9" s="621"/>
      <c r="BL9" s="621"/>
      <c r="BM9" s="621"/>
      <c r="BN9" s="622"/>
      <c r="BO9" s="673">
        <v>30.4</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1680731</v>
      </c>
      <c r="CS9" s="621"/>
      <c r="CT9" s="621"/>
      <c r="CU9" s="621"/>
      <c r="CV9" s="621"/>
      <c r="CW9" s="621"/>
      <c r="CX9" s="621"/>
      <c r="CY9" s="622"/>
      <c r="CZ9" s="673">
        <v>5.9</v>
      </c>
      <c r="DA9" s="673"/>
      <c r="DB9" s="673"/>
      <c r="DC9" s="673"/>
      <c r="DD9" s="626">
        <v>54001</v>
      </c>
      <c r="DE9" s="621"/>
      <c r="DF9" s="621"/>
      <c r="DG9" s="621"/>
      <c r="DH9" s="621"/>
      <c r="DI9" s="621"/>
      <c r="DJ9" s="621"/>
      <c r="DK9" s="621"/>
      <c r="DL9" s="621"/>
      <c r="DM9" s="621"/>
      <c r="DN9" s="621"/>
      <c r="DO9" s="621"/>
      <c r="DP9" s="622"/>
      <c r="DQ9" s="626">
        <v>1556183</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1366860</v>
      </c>
      <c r="S10" s="621"/>
      <c r="T10" s="621"/>
      <c r="U10" s="621"/>
      <c r="V10" s="621"/>
      <c r="W10" s="621"/>
      <c r="X10" s="621"/>
      <c r="Y10" s="622"/>
      <c r="Z10" s="673">
        <v>4.5</v>
      </c>
      <c r="AA10" s="673"/>
      <c r="AB10" s="673"/>
      <c r="AC10" s="673"/>
      <c r="AD10" s="674">
        <v>1366860</v>
      </c>
      <c r="AE10" s="674"/>
      <c r="AF10" s="674"/>
      <c r="AG10" s="674"/>
      <c r="AH10" s="674"/>
      <c r="AI10" s="674"/>
      <c r="AJ10" s="674"/>
      <c r="AK10" s="674"/>
      <c r="AL10" s="643">
        <v>8.1</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336399</v>
      </c>
      <c r="BH10" s="621"/>
      <c r="BI10" s="621"/>
      <c r="BJ10" s="621"/>
      <c r="BK10" s="621"/>
      <c r="BL10" s="621"/>
      <c r="BM10" s="621"/>
      <c r="BN10" s="622"/>
      <c r="BO10" s="673">
        <v>2.1</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51827</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41001</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878247</v>
      </c>
      <c r="BH11" s="621"/>
      <c r="BI11" s="621"/>
      <c r="BJ11" s="621"/>
      <c r="BK11" s="621"/>
      <c r="BL11" s="621"/>
      <c r="BM11" s="621"/>
      <c r="BN11" s="622"/>
      <c r="BO11" s="673">
        <v>5.4</v>
      </c>
      <c r="BP11" s="673"/>
      <c r="BQ11" s="673"/>
      <c r="BR11" s="673"/>
      <c r="BS11" s="626">
        <v>99141</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71198</v>
      </c>
      <c r="CS11" s="621"/>
      <c r="CT11" s="621"/>
      <c r="CU11" s="621"/>
      <c r="CV11" s="621"/>
      <c r="CW11" s="621"/>
      <c r="CX11" s="621"/>
      <c r="CY11" s="622"/>
      <c r="CZ11" s="673">
        <v>0.3</v>
      </c>
      <c r="DA11" s="673"/>
      <c r="DB11" s="673"/>
      <c r="DC11" s="673"/>
      <c r="DD11" s="626">
        <v>7372</v>
      </c>
      <c r="DE11" s="621"/>
      <c r="DF11" s="621"/>
      <c r="DG11" s="621"/>
      <c r="DH11" s="621"/>
      <c r="DI11" s="621"/>
      <c r="DJ11" s="621"/>
      <c r="DK11" s="621"/>
      <c r="DL11" s="621"/>
      <c r="DM11" s="621"/>
      <c r="DN11" s="621"/>
      <c r="DO11" s="621"/>
      <c r="DP11" s="622"/>
      <c r="DQ11" s="626">
        <v>66414</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7811603</v>
      </c>
      <c r="BH12" s="621"/>
      <c r="BI12" s="621"/>
      <c r="BJ12" s="621"/>
      <c r="BK12" s="621"/>
      <c r="BL12" s="621"/>
      <c r="BM12" s="621"/>
      <c r="BN12" s="622"/>
      <c r="BO12" s="673">
        <v>47.7</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316251</v>
      </c>
      <c r="CS12" s="621"/>
      <c r="CT12" s="621"/>
      <c r="CU12" s="621"/>
      <c r="CV12" s="621"/>
      <c r="CW12" s="621"/>
      <c r="CX12" s="621"/>
      <c r="CY12" s="622"/>
      <c r="CZ12" s="673">
        <v>1.1000000000000001</v>
      </c>
      <c r="DA12" s="673"/>
      <c r="DB12" s="673"/>
      <c r="DC12" s="673"/>
      <c r="DD12" s="626">
        <v>10058</v>
      </c>
      <c r="DE12" s="621"/>
      <c r="DF12" s="621"/>
      <c r="DG12" s="621"/>
      <c r="DH12" s="621"/>
      <c r="DI12" s="621"/>
      <c r="DJ12" s="621"/>
      <c r="DK12" s="621"/>
      <c r="DL12" s="621"/>
      <c r="DM12" s="621"/>
      <c r="DN12" s="621"/>
      <c r="DO12" s="621"/>
      <c r="DP12" s="622"/>
      <c r="DQ12" s="626">
        <v>130789</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50068</v>
      </c>
      <c r="S13" s="621"/>
      <c r="T13" s="621"/>
      <c r="U13" s="621"/>
      <c r="V13" s="621"/>
      <c r="W13" s="621"/>
      <c r="X13" s="621"/>
      <c r="Y13" s="622"/>
      <c r="Z13" s="673">
        <v>0.2</v>
      </c>
      <c r="AA13" s="673"/>
      <c r="AB13" s="673"/>
      <c r="AC13" s="673"/>
      <c r="AD13" s="674">
        <v>50068</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7806203</v>
      </c>
      <c r="BH13" s="621"/>
      <c r="BI13" s="621"/>
      <c r="BJ13" s="621"/>
      <c r="BK13" s="621"/>
      <c r="BL13" s="621"/>
      <c r="BM13" s="621"/>
      <c r="BN13" s="622"/>
      <c r="BO13" s="673">
        <v>47.7</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4324219</v>
      </c>
      <c r="CS13" s="621"/>
      <c r="CT13" s="621"/>
      <c r="CU13" s="621"/>
      <c r="CV13" s="621"/>
      <c r="CW13" s="621"/>
      <c r="CX13" s="621"/>
      <c r="CY13" s="622"/>
      <c r="CZ13" s="673">
        <v>15.3</v>
      </c>
      <c r="DA13" s="673"/>
      <c r="DB13" s="673"/>
      <c r="DC13" s="673"/>
      <c r="DD13" s="626">
        <v>1563871</v>
      </c>
      <c r="DE13" s="621"/>
      <c r="DF13" s="621"/>
      <c r="DG13" s="621"/>
      <c r="DH13" s="621"/>
      <c r="DI13" s="621"/>
      <c r="DJ13" s="621"/>
      <c r="DK13" s="621"/>
      <c r="DL13" s="621"/>
      <c r="DM13" s="621"/>
      <c r="DN13" s="621"/>
      <c r="DO13" s="621"/>
      <c r="DP13" s="622"/>
      <c r="DQ13" s="626">
        <v>2999307</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114563</v>
      </c>
      <c r="BH14" s="621"/>
      <c r="BI14" s="621"/>
      <c r="BJ14" s="621"/>
      <c r="BK14" s="621"/>
      <c r="BL14" s="621"/>
      <c r="BM14" s="621"/>
      <c r="BN14" s="622"/>
      <c r="BO14" s="673">
        <v>0.7</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1223752</v>
      </c>
      <c r="CS14" s="621"/>
      <c r="CT14" s="621"/>
      <c r="CU14" s="621"/>
      <c r="CV14" s="621"/>
      <c r="CW14" s="621"/>
      <c r="CX14" s="621"/>
      <c r="CY14" s="622"/>
      <c r="CZ14" s="673">
        <v>4.3</v>
      </c>
      <c r="DA14" s="673"/>
      <c r="DB14" s="673"/>
      <c r="DC14" s="673"/>
      <c r="DD14" s="626">
        <v>173074</v>
      </c>
      <c r="DE14" s="621"/>
      <c r="DF14" s="621"/>
      <c r="DG14" s="621"/>
      <c r="DH14" s="621"/>
      <c r="DI14" s="621"/>
      <c r="DJ14" s="621"/>
      <c r="DK14" s="621"/>
      <c r="DL14" s="621"/>
      <c r="DM14" s="621"/>
      <c r="DN14" s="621"/>
      <c r="DO14" s="621"/>
      <c r="DP14" s="622"/>
      <c r="DQ14" s="626">
        <v>1075720</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74426</v>
      </c>
      <c r="S15" s="621"/>
      <c r="T15" s="621"/>
      <c r="U15" s="621"/>
      <c r="V15" s="621"/>
      <c r="W15" s="621"/>
      <c r="X15" s="621"/>
      <c r="Y15" s="622"/>
      <c r="Z15" s="673">
        <v>0.2</v>
      </c>
      <c r="AA15" s="673"/>
      <c r="AB15" s="673"/>
      <c r="AC15" s="673"/>
      <c r="AD15" s="674">
        <v>74426</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794616</v>
      </c>
      <c r="BH15" s="621"/>
      <c r="BI15" s="621"/>
      <c r="BJ15" s="621"/>
      <c r="BK15" s="621"/>
      <c r="BL15" s="621"/>
      <c r="BM15" s="621"/>
      <c r="BN15" s="622"/>
      <c r="BO15" s="673">
        <v>4.9000000000000004</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2198945</v>
      </c>
      <c r="CS15" s="621"/>
      <c r="CT15" s="621"/>
      <c r="CU15" s="621"/>
      <c r="CV15" s="621"/>
      <c r="CW15" s="621"/>
      <c r="CX15" s="621"/>
      <c r="CY15" s="622"/>
      <c r="CZ15" s="673">
        <v>7.8</v>
      </c>
      <c r="DA15" s="673"/>
      <c r="DB15" s="673"/>
      <c r="DC15" s="673"/>
      <c r="DD15" s="626">
        <v>61858</v>
      </c>
      <c r="DE15" s="621"/>
      <c r="DF15" s="621"/>
      <c r="DG15" s="621"/>
      <c r="DH15" s="621"/>
      <c r="DI15" s="621"/>
      <c r="DJ15" s="621"/>
      <c r="DK15" s="621"/>
      <c r="DL15" s="621"/>
      <c r="DM15" s="621"/>
      <c r="DN15" s="621"/>
      <c r="DO15" s="621"/>
      <c r="DP15" s="622"/>
      <c r="DQ15" s="626">
        <v>1750123</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139174</v>
      </c>
      <c r="S16" s="621"/>
      <c r="T16" s="621"/>
      <c r="U16" s="621"/>
      <c r="V16" s="621"/>
      <c r="W16" s="621"/>
      <c r="X16" s="621"/>
      <c r="Y16" s="622"/>
      <c r="Z16" s="673">
        <v>0.5</v>
      </c>
      <c r="AA16" s="673"/>
      <c r="AB16" s="673"/>
      <c r="AC16" s="673"/>
      <c r="AD16" s="674">
        <v>19470</v>
      </c>
      <c r="AE16" s="674"/>
      <c r="AF16" s="674"/>
      <c r="AG16" s="674"/>
      <c r="AH16" s="674"/>
      <c r="AI16" s="674"/>
      <c r="AJ16" s="674"/>
      <c r="AK16" s="674"/>
      <c r="AL16" s="643">
        <v>0.1</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356</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356</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19470</v>
      </c>
      <c r="S17" s="621"/>
      <c r="T17" s="621"/>
      <c r="U17" s="621"/>
      <c r="V17" s="621"/>
      <c r="W17" s="621"/>
      <c r="X17" s="621"/>
      <c r="Y17" s="622"/>
      <c r="Z17" s="673">
        <v>0.1</v>
      </c>
      <c r="AA17" s="673"/>
      <c r="AB17" s="673"/>
      <c r="AC17" s="673"/>
      <c r="AD17" s="674">
        <v>19470</v>
      </c>
      <c r="AE17" s="674"/>
      <c r="AF17" s="674"/>
      <c r="AG17" s="674"/>
      <c r="AH17" s="674"/>
      <c r="AI17" s="674"/>
      <c r="AJ17" s="674"/>
      <c r="AK17" s="674"/>
      <c r="AL17" s="643">
        <v>0.1</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3026723</v>
      </c>
      <c r="CS17" s="621"/>
      <c r="CT17" s="621"/>
      <c r="CU17" s="621"/>
      <c r="CV17" s="621"/>
      <c r="CW17" s="621"/>
      <c r="CX17" s="621"/>
      <c r="CY17" s="622"/>
      <c r="CZ17" s="673">
        <v>10.7</v>
      </c>
      <c r="DA17" s="673"/>
      <c r="DB17" s="673"/>
      <c r="DC17" s="673"/>
      <c r="DD17" s="626" t="s">
        <v>113</v>
      </c>
      <c r="DE17" s="621"/>
      <c r="DF17" s="621"/>
      <c r="DG17" s="621"/>
      <c r="DH17" s="621"/>
      <c r="DI17" s="621"/>
      <c r="DJ17" s="621"/>
      <c r="DK17" s="621"/>
      <c r="DL17" s="621"/>
      <c r="DM17" s="621"/>
      <c r="DN17" s="621"/>
      <c r="DO17" s="621"/>
      <c r="DP17" s="622"/>
      <c r="DQ17" s="626">
        <v>2485232</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119487</v>
      </c>
      <c r="S18" s="621"/>
      <c r="T18" s="621"/>
      <c r="U18" s="621"/>
      <c r="V18" s="621"/>
      <c r="W18" s="621"/>
      <c r="X18" s="621"/>
      <c r="Y18" s="622"/>
      <c r="Z18" s="673">
        <v>0.4</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217</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1308850</v>
      </c>
      <c r="BH19" s="621"/>
      <c r="BI19" s="621"/>
      <c r="BJ19" s="621"/>
      <c r="BK19" s="621"/>
      <c r="BL19" s="621"/>
      <c r="BM19" s="621"/>
      <c r="BN19" s="622"/>
      <c r="BO19" s="673">
        <v>8</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18259832</v>
      </c>
      <c r="S20" s="621"/>
      <c r="T20" s="621"/>
      <c r="U20" s="621"/>
      <c r="V20" s="621"/>
      <c r="W20" s="621"/>
      <c r="X20" s="621"/>
      <c r="Y20" s="622"/>
      <c r="Z20" s="673">
        <v>60.7</v>
      </c>
      <c r="AA20" s="673"/>
      <c r="AB20" s="673"/>
      <c r="AC20" s="673"/>
      <c r="AD20" s="674">
        <v>16831278</v>
      </c>
      <c r="AE20" s="674"/>
      <c r="AF20" s="674"/>
      <c r="AG20" s="674"/>
      <c r="AH20" s="674"/>
      <c r="AI20" s="674"/>
      <c r="AJ20" s="674"/>
      <c r="AK20" s="674"/>
      <c r="AL20" s="643">
        <v>99.4</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1308850</v>
      </c>
      <c r="BH20" s="621"/>
      <c r="BI20" s="621"/>
      <c r="BJ20" s="621"/>
      <c r="BK20" s="621"/>
      <c r="BL20" s="621"/>
      <c r="BM20" s="621"/>
      <c r="BN20" s="622"/>
      <c r="BO20" s="673">
        <v>8</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28338374</v>
      </c>
      <c r="CS20" s="621"/>
      <c r="CT20" s="621"/>
      <c r="CU20" s="621"/>
      <c r="CV20" s="621"/>
      <c r="CW20" s="621"/>
      <c r="CX20" s="621"/>
      <c r="CY20" s="622"/>
      <c r="CZ20" s="673">
        <v>100</v>
      </c>
      <c r="DA20" s="673"/>
      <c r="DB20" s="673"/>
      <c r="DC20" s="673"/>
      <c r="DD20" s="626">
        <v>1896700</v>
      </c>
      <c r="DE20" s="621"/>
      <c r="DF20" s="621"/>
      <c r="DG20" s="621"/>
      <c r="DH20" s="621"/>
      <c r="DI20" s="621"/>
      <c r="DJ20" s="621"/>
      <c r="DK20" s="621"/>
      <c r="DL20" s="621"/>
      <c r="DM20" s="621"/>
      <c r="DN20" s="621"/>
      <c r="DO20" s="621"/>
      <c r="DP20" s="622"/>
      <c r="DQ20" s="626">
        <v>19185851</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14736</v>
      </c>
      <c r="S21" s="621"/>
      <c r="T21" s="621"/>
      <c r="U21" s="621"/>
      <c r="V21" s="621"/>
      <c r="W21" s="621"/>
      <c r="X21" s="621"/>
      <c r="Y21" s="622"/>
      <c r="Z21" s="673">
        <v>0</v>
      </c>
      <c r="AA21" s="673"/>
      <c r="AB21" s="673"/>
      <c r="AC21" s="673"/>
      <c r="AD21" s="674">
        <v>14736</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61925</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444046</v>
      </c>
      <c r="S23" s="621"/>
      <c r="T23" s="621"/>
      <c r="U23" s="621"/>
      <c r="V23" s="621"/>
      <c r="W23" s="621"/>
      <c r="X23" s="621"/>
      <c r="Y23" s="622"/>
      <c r="Z23" s="673">
        <v>1.5</v>
      </c>
      <c r="AA23" s="673"/>
      <c r="AB23" s="673"/>
      <c r="AC23" s="673"/>
      <c r="AD23" s="674">
        <v>37697</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1308850</v>
      </c>
      <c r="BH23" s="621"/>
      <c r="BI23" s="621"/>
      <c r="BJ23" s="621"/>
      <c r="BK23" s="621"/>
      <c r="BL23" s="621"/>
      <c r="BM23" s="621"/>
      <c r="BN23" s="622"/>
      <c r="BO23" s="673">
        <v>8</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51139</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13761053</v>
      </c>
      <c r="CS24" s="671"/>
      <c r="CT24" s="671"/>
      <c r="CU24" s="671"/>
      <c r="CV24" s="671"/>
      <c r="CW24" s="671"/>
      <c r="CX24" s="671"/>
      <c r="CY24" s="718"/>
      <c r="CZ24" s="722">
        <v>48.6</v>
      </c>
      <c r="DA24" s="723"/>
      <c r="DB24" s="723"/>
      <c r="DC24" s="724"/>
      <c r="DD24" s="717">
        <v>7918811</v>
      </c>
      <c r="DE24" s="671"/>
      <c r="DF24" s="671"/>
      <c r="DG24" s="671"/>
      <c r="DH24" s="671"/>
      <c r="DI24" s="671"/>
      <c r="DJ24" s="671"/>
      <c r="DK24" s="718"/>
      <c r="DL24" s="717">
        <v>7774906</v>
      </c>
      <c r="DM24" s="671"/>
      <c r="DN24" s="671"/>
      <c r="DO24" s="671"/>
      <c r="DP24" s="671"/>
      <c r="DQ24" s="671"/>
      <c r="DR24" s="671"/>
      <c r="DS24" s="671"/>
      <c r="DT24" s="671"/>
      <c r="DU24" s="671"/>
      <c r="DV24" s="718"/>
      <c r="DW24" s="719">
        <v>45.7</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4927496</v>
      </c>
      <c r="S25" s="621"/>
      <c r="T25" s="621"/>
      <c r="U25" s="621"/>
      <c r="V25" s="621"/>
      <c r="W25" s="621"/>
      <c r="X25" s="621"/>
      <c r="Y25" s="622"/>
      <c r="Z25" s="673">
        <v>16.399999999999999</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4355953</v>
      </c>
      <c r="CS25" s="639"/>
      <c r="CT25" s="639"/>
      <c r="CU25" s="639"/>
      <c r="CV25" s="639"/>
      <c r="CW25" s="639"/>
      <c r="CX25" s="639"/>
      <c r="CY25" s="640"/>
      <c r="CZ25" s="623">
        <v>15.4</v>
      </c>
      <c r="DA25" s="641"/>
      <c r="DB25" s="641"/>
      <c r="DC25" s="642"/>
      <c r="DD25" s="626">
        <v>3770760</v>
      </c>
      <c r="DE25" s="639"/>
      <c r="DF25" s="639"/>
      <c r="DG25" s="639"/>
      <c r="DH25" s="639"/>
      <c r="DI25" s="639"/>
      <c r="DJ25" s="639"/>
      <c r="DK25" s="640"/>
      <c r="DL25" s="626">
        <v>3626855</v>
      </c>
      <c r="DM25" s="639"/>
      <c r="DN25" s="639"/>
      <c r="DO25" s="639"/>
      <c r="DP25" s="639"/>
      <c r="DQ25" s="639"/>
      <c r="DR25" s="639"/>
      <c r="DS25" s="639"/>
      <c r="DT25" s="639"/>
      <c r="DU25" s="639"/>
      <c r="DV25" s="640"/>
      <c r="DW25" s="643">
        <v>21.3</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2862285</v>
      </c>
      <c r="CS26" s="621"/>
      <c r="CT26" s="621"/>
      <c r="CU26" s="621"/>
      <c r="CV26" s="621"/>
      <c r="CW26" s="621"/>
      <c r="CX26" s="621"/>
      <c r="CY26" s="622"/>
      <c r="CZ26" s="623">
        <v>10.1</v>
      </c>
      <c r="DA26" s="641"/>
      <c r="DB26" s="641"/>
      <c r="DC26" s="642"/>
      <c r="DD26" s="626">
        <v>2375759</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1463449</v>
      </c>
      <c r="S27" s="621"/>
      <c r="T27" s="621"/>
      <c r="U27" s="621"/>
      <c r="V27" s="621"/>
      <c r="W27" s="621"/>
      <c r="X27" s="621"/>
      <c r="Y27" s="622"/>
      <c r="Z27" s="673">
        <v>4.9000000000000004</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16371893</v>
      </c>
      <c r="BH27" s="621"/>
      <c r="BI27" s="621"/>
      <c r="BJ27" s="621"/>
      <c r="BK27" s="621"/>
      <c r="BL27" s="621"/>
      <c r="BM27" s="621"/>
      <c r="BN27" s="622"/>
      <c r="BO27" s="673">
        <v>100</v>
      </c>
      <c r="BP27" s="673"/>
      <c r="BQ27" s="673"/>
      <c r="BR27" s="673"/>
      <c r="BS27" s="626">
        <v>99141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6378377</v>
      </c>
      <c r="CS27" s="639"/>
      <c r="CT27" s="639"/>
      <c r="CU27" s="639"/>
      <c r="CV27" s="639"/>
      <c r="CW27" s="639"/>
      <c r="CX27" s="639"/>
      <c r="CY27" s="640"/>
      <c r="CZ27" s="623">
        <v>22.5</v>
      </c>
      <c r="DA27" s="641"/>
      <c r="DB27" s="641"/>
      <c r="DC27" s="642"/>
      <c r="DD27" s="626">
        <v>1662819</v>
      </c>
      <c r="DE27" s="639"/>
      <c r="DF27" s="639"/>
      <c r="DG27" s="639"/>
      <c r="DH27" s="639"/>
      <c r="DI27" s="639"/>
      <c r="DJ27" s="639"/>
      <c r="DK27" s="640"/>
      <c r="DL27" s="626">
        <v>1662819</v>
      </c>
      <c r="DM27" s="639"/>
      <c r="DN27" s="639"/>
      <c r="DO27" s="639"/>
      <c r="DP27" s="639"/>
      <c r="DQ27" s="639"/>
      <c r="DR27" s="639"/>
      <c r="DS27" s="639"/>
      <c r="DT27" s="639"/>
      <c r="DU27" s="639"/>
      <c r="DV27" s="640"/>
      <c r="DW27" s="643">
        <v>9.8000000000000007</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20923</v>
      </c>
      <c r="S28" s="621"/>
      <c r="T28" s="621"/>
      <c r="U28" s="621"/>
      <c r="V28" s="621"/>
      <c r="W28" s="621"/>
      <c r="X28" s="621"/>
      <c r="Y28" s="622"/>
      <c r="Z28" s="673">
        <v>0.1</v>
      </c>
      <c r="AA28" s="673"/>
      <c r="AB28" s="673"/>
      <c r="AC28" s="673"/>
      <c r="AD28" s="674">
        <v>10530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3026723</v>
      </c>
      <c r="CS28" s="621"/>
      <c r="CT28" s="621"/>
      <c r="CU28" s="621"/>
      <c r="CV28" s="621"/>
      <c r="CW28" s="621"/>
      <c r="CX28" s="621"/>
      <c r="CY28" s="622"/>
      <c r="CZ28" s="623">
        <v>10.7</v>
      </c>
      <c r="DA28" s="641"/>
      <c r="DB28" s="641"/>
      <c r="DC28" s="642"/>
      <c r="DD28" s="626">
        <v>2485232</v>
      </c>
      <c r="DE28" s="621"/>
      <c r="DF28" s="621"/>
      <c r="DG28" s="621"/>
      <c r="DH28" s="621"/>
      <c r="DI28" s="621"/>
      <c r="DJ28" s="621"/>
      <c r="DK28" s="622"/>
      <c r="DL28" s="626">
        <v>2485232</v>
      </c>
      <c r="DM28" s="621"/>
      <c r="DN28" s="621"/>
      <c r="DO28" s="621"/>
      <c r="DP28" s="621"/>
      <c r="DQ28" s="621"/>
      <c r="DR28" s="621"/>
      <c r="DS28" s="621"/>
      <c r="DT28" s="621"/>
      <c r="DU28" s="621"/>
      <c r="DV28" s="622"/>
      <c r="DW28" s="643">
        <v>14.6</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21487</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3026721</v>
      </c>
      <c r="CS29" s="639"/>
      <c r="CT29" s="639"/>
      <c r="CU29" s="639"/>
      <c r="CV29" s="639"/>
      <c r="CW29" s="639"/>
      <c r="CX29" s="639"/>
      <c r="CY29" s="640"/>
      <c r="CZ29" s="623">
        <v>10.7</v>
      </c>
      <c r="DA29" s="641"/>
      <c r="DB29" s="641"/>
      <c r="DC29" s="642"/>
      <c r="DD29" s="626">
        <v>2485230</v>
      </c>
      <c r="DE29" s="639"/>
      <c r="DF29" s="639"/>
      <c r="DG29" s="639"/>
      <c r="DH29" s="639"/>
      <c r="DI29" s="639"/>
      <c r="DJ29" s="639"/>
      <c r="DK29" s="640"/>
      <c r="DL29" s="626">
        <v>2485230</v>
      </c>
      <c r="DM29" s="639"/>
      <c r="DN29" s="639"/>
      <c r="DO29" s="639"/>
      <c r="DP29" s="639"/>
      <c r="DQ29" s="639"/>
      <c r="DR29" s="639"/>
      <c r="DS29" s="639"/>
      <c r="DT29" s="639"/>
      <c r="DU29" s="639"/>
      <c r="DV29" s="640"/>
      <c r="DW29" s="643">
        <v>14.6</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511806</v>
      </c>
      <c r="S30" s="621"/>
      <c r="T30" s="621"/>
      <c r="U30" s="621"/>
      <c r="V30" s="621"/>
      <c r="W30" s="621"/>
      <c r="X30" s="621"/>
      <c r="Y30" s="622"/>
      <c r="Z30" s="673">
        <v>1.7</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98.5</v>
      </c>
      <c r="BH30" s="687"/>
      <c r="BI30" s="687"/>
      <c r="BJ30" s="687"/>
      <c r="BK30" s="687"/>
      <c r="BL30" s="687"/>
      <c r="BM30" s="688">
        <v>95.6</v>
      </c>
      <c r="BN30" s="687"/>
      <c r="BO30" s="687"/>
      <c r="BP30" s="687"/>
      <c r="BQ30" s="689"/>
      <c r="BR30" s="686">
        <v>98.2</v>
      </c>
      <c r="BS30" s="687"/>
      <c r="BT30" s="687"/>
      <c r="BU30" s="687"/>
      <c r="BV30" s="687"/>
      <c r="BW30" s="687"/>
      <c r="BX30" s="688">
        <v>94.5</v>
      </c>
      <c r="BY30" s="687"/>
      <c r="BZ30" s="687"/>
      <c r="CA30" s="687"/>
      <c r="CB30" s="689"/>
      <c r="CD30" s="692"/>
      <c r="CE30" s="693"/>
      <c r="CF30" s="657" t="s">
        <v>294</v>
      </c>
      <c r="CG30" s="654"/>
      <c r="CH30" s="654"/>
      <c r="CI30" s="654"/>
      <c r="CJ30" s="654"/>
      <c r="CK30" s="654"/>
      <c r="CL30" s="654"/>
      <c r="CM30" s="654"/>
      <c r="CN30" s="654"/>
      <c r="CO30" s="654"/>
      <c r="CP30" s="654"/>
      <c r="CQ30" s="655"/>
      <c r="CR30" s="620">
        <v>2784035</v>
      </c>
      <c r="CS30" s="621"/>
      <c r="CT30" s="621"/>
      <c r="CU30" s="621"/>
      <c r="CV30" s="621"/>
      <c r="CW30" s="621"/>
      <c r="CX30" s="621"/>
      <c r="CY30" s="622"/>
      <c r="CZ30" s="623">
        <v>9.8000000000000007</v>
      </c>
      <c r="DA30" s="641"/>
      <c r="DB30" s="641"/>
      <c r="DC30" s="642"/>
      <c r="DD30" s="626">
        <v>2244250</v>
      </c>
      <c r="DE30" s="621"/>
      <c r="DF30" s="621"/>
      <c r="DG30" s="621"/>
      <c r="DH30" s="621"/>
      <c r="DI30" s="621"/>
      <c r="DJ30" s="621"/>
      <c r="DK30" s="622"/>
      <c r="DL30" s="626">
        <v>2244250</v>
      </c>
      <c r="DM30" s="621"/>
      <c r="DN30" s="621"/>
      <c r="DO30" s="621"/>
      <c r="DP30" s="621"/>
      <c r="DQ30" s="621"/>
      <c r="DR30" s="621"/>
      <c r="DS30" s="621"/>
      <c r="DT30" s="621"/>
      <c r="DU30" s="621"/>
      <c r="DV30" s="622"/>
      <c r="DW30" s="643">
        <v>13.2</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1699568</v>
      </c>
      <c r="S31" s="621"/>
      <c r="T31" s="621"/>
      <c r="U31" s="621"/>
      <c r="V31" s="621"/>
      <c r="W31" s="621"/>
      <c r="X31" s="621"/>
      <c r="Y31" s="622"/>
      <c r="Z31" s="673">
        <v>5.6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v>
      </c>
      <c r="BH31" s="639"/>
      <c r="BI31" s="639"/>
      <c r="BJ31" s="639"/>
      <c r="BK31" s="639"/>
      <c r="BL31" s="639"/>
      <c r="BM31" s="675">
        <v>93.7</v>
      </c>
      <c r="BN31" s="685"/>
      <c r="BO31" s="685"/>
      <c r="BP31" s="685"/>
      <c r="BQ31" s="649"/>
      <c r="BR31" s="684">
        <v>97.4</v>
      </c>
      <c r="BS31" s="639"/>
      <c r="BT31" s="639"/>
      <c r="BU31" s="639"/>
      <c r="BV31" s="639"/>
      <c r="BW31" s="639"/>
      <c r="BX31" s="675">
        <v>92.3</v>
      </c>
      <c r="BY31" s="685"/>
      <c r="BZ31" s="685"/>
      <c r="CA31" s="685"/>
      <c r="CB31" s="649"/>
      <c r="CD31" s="692"/>
      <c r="CE31" s="693"/>
      <c r="CF31" s="657" t="s">
        <v>298</v>
      </c>
      <c r="CG31" s="654"/>
      <c r="CH31" s="654"/>
      <c r="CI31" s="654"/>
      <c r="CJ31" s="654"/>
      <c r="CK31" s="654"/>
      <c r="CL31" s="654"/>
      <c r="CM31" s="654"/>
      <c r="CN31" s="654"/>
      <c r="CO31" s="654"/>
      <c r="CP31" s="654"/>
      <c r="CQ31" s="655"/>
      <c r="CR31" s="620">
        <v>242686</v>
      </c>
      <c r="CS31" s="639"/>
      <c r="CT31" s="639"/>
      <c r="CU31" s="639"/>
      <c r="CV31" s="639"/>
      <c r="CW31" s="639"/>
      <c r="CX31" s="639"/>
      <c r="CY31" s="640"/>
      <c r="CZ31" s="623">
        <v>0.9</v>
      </c>
      <c r="DA31" s="641"/>
      <c r="DB31" s="641"/>
      <c r="DC31" s="642"/>
      <c r="DD31" s="626">
        <v>240980</v>
      </c>
      <c r="DE31" s="639"/>
      <c r="DF31" s="639"/>
      <c r="DG31" s="639"/>
      <c r="DH31" s="639"/>
      <c r="DI31" s="639"/>
      <c r="DJ31" s="639"/>
      <c r="DK31" s="640"/>
      <c r="DL31" s="626">
        <v>240980</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1657240</v>
      </c>
      <c r="S32" s="621"/>
      <c r="T32" s="621"/>
      <c r="U32" s="621"/>
      <c r="V32" s="621"/>
      <c r="W32" s="621"/>
      <c r="X32" s="621"/>
      <c r="Y32" s="622"/>
      <c r="Z32" s="673">
        <v>5.5</v>
      </c>
      <c r="AA32" s="673"/>
      <c r="AB32" s="673"/>
      <c r="AC32" s="673"/>
      <c r="AD32" s="674">
        <v>31444</v>
      </c>
      <c r="AE32" s="674"/>
      <c r="AF32" s="674"/>
      <c r="AG32" s="674"/>
      <c r="AH32" s="674"/>
      <c r="AI32" s="674"/>
      <c r="AJ32" s="674"/>
      <c r="AK32" s="674"/>
      <c r="AL32" s="643">
        <v>0.2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98.8</v>
      </c>
      <c r="BH32" s="605"/>
      <c r="BI32" s="605"/>
      <c r="BJ32" s="605"/>
      <c r="BK32" s="605"/>
      <c r="BL32" s="605"/>
      <c r="BM32" s="668">
        <v>96.6</v>
      </c>
      <c r="BN32" s="605"/>
      <c r="BO32" s="605"/>
      <c r="BP32" s="605"/>
      <c r="BQ32" s="662"/>
      <c r="BR32" s="683">
        <v>98.6</v>
      </c>
      <c r="BS32" s="605"/>
      <c r="BT32" s="605"/>
      <c r="BU32" s="605"/>
      <c r="BV32" s="605"/>
      <c r="BW32" s="605"/>
      <c r="BX32" s="668">
        <v>95.6</v>
      </c>
      <c r="BY32" s="605"/>
      <c r="BZ32" s="605"/>
      <c r="CA32" s="605"/>
      <c r="CB32" s="662"/>
      <c r="CD32" s="694"/>
      <c r="CE32" s="695"/>
      <c r="CF32" s="657" t="s">
        <v>301</v>
      </c>
      <c r="CG32" s="654"/>
      <c r="CH32" s="654"/>
      <c r="CI32" s="654"/>
      <c r="CJ32" s="654"/>
      <c r="CK32" s="654"/>
      <c r="CL32" s="654"/>
      <c r="CM32" s="654"/>
      <c r="CN32" s="654"/>
      <c r="CO32" s="654"/>
      <c r="CP32" s="654"/>
      <c r="CQ32" s="655"/>
      <c r="CR32" s="620">
        <v>2</v>
      </c>
      <c r="CS32" s="621"/>
      <c r="CT32" s="621"/>
      <c r="CU32" s="621"/>
      <c r="CV32" s="621"/>
      <c r="CW32" s="621"/>
      <c r="CX32" s="621"/>
      <c r="CY32" s="622"/>
      <c r="CZ32" s="623">
        <v>0</v>
      </c>
      <c r="DA32" s="641"/>
      <c r="DB32" s="641"/>
      <c r="DC32" s="642"/>
      <c r="DD32" s="626">
        <v>2</v>
      </c>
      <c r="DE32" s="621"/>
      <c r="DF32" s="621"/>
      <c r="DG32" s="621"/>
      <c r="DH32" s="621"/>
      <c r="DI32" s="621"/>
      <c r="DJ32" s="621"/>
      <c r="DK32" s="622"/>
      <c r="DL32" s="626">
        <v>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962600</v>
      </c>
      <c r="S33" s="621"/>
      <c r="T33" s="621"/>
      <c r="U33" s="621"/>
      <c r="V33" s="621"/>
      <c r="W33" s="621"/>
      <c r="X33" s="621"/>
      <c r="Y33" s="622"/>
      <c r="Z33" s="673">
        <v>3.2</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12680265</v>
      </c>
      <c r="CS33" s="639"/>
      <c r="CT33" s="639"/>
      <c r="CU33" s="639"/>
      <c r="CV33" s="639"/>
      <c r="CW33" s="639"/>
      <c r="CX33" s="639"/>
      <c r="CY33" s="640"/>
      <c r="CZ33" s="623">
        <v>44.7</v>
      </c>
      <c r="DA33" s="641"/>
      <c r="DB33" s="641"/>
      <c r="DC33" s="642"/>
      <c r="DD33" s="626">
        <v>10758625</v>
      </c>
      <c r="DE33" s="639"/>
      <c r="DF33" s="639"/>
      <c r="DG33" s="639"/>
      <c r="DH33" s="639"/>
      <c r="DI33" s="639"/>
      <c r="DJ33" s="639"/>
      <c r="DK33" s="640"/>
      <c r="DL33" s="626">
        <v>7206174</v>
      </c>
      <c r="DM33" s="639"/>
      <c r="DN33" s="639"/>
      <c r="DO33" s="639"/>
      <c r="DP33" s="639"/>
      <c r="DQ33" s="639"/>
      <c r="DR33" s="639"/>
      <c r="DS33" s="639"/>
      <c r="DT33" s="639"/>
      <c r="DU33" s="639"/>
      <c r="DV33" s="640"/>
      <c r="DW33" s="643">
        <v>42.4</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4777377</v>
      </c>
      <c r="CS34" s="621"/>
      <c r="CT34" s="621"/>
      <c r="CU34" s="621"/>
      <c r="CV34" s="621"/>
      <c r="CW34" s="621"/>
      <c r="CX34" s="621"/>
      <c r="CY34" s="622"/>
      <c r="CZ34" s="623">
        <v>16.899999999999999</v>
      </c>
      <c r="DA34" s="641"/>
      <c r="DB34" s="641"/>
      <c r="DC34" s="642"/>
      <c r="DD34" s="626">
        <v>3711678</v>
      </c>
      <c r="DE34" s="621"/>
      <c r="DF34" s="621"/>
      <c r="DG34" s="621"/>
      <c r="DH34" s="621"/>
      <c r="DI34" s="621"/>
      <c r="DJ34" s="621"/>
      <c r="DK34" s="622"/>
      <c r="DL34" s="626">
        <v>3192434</v>
      </c>
      <c r="DM34" s="621"/>
      <c r="DN34" s="621"/>
      <c r="DO34" s="621"/>
      <c r="DP34" s="621"/>
      <c r="DQ34" s="621"/>
      <c r="DR34" s="621"/>
      <c r="DS34" s="621"/>
      <c r="DT34" s="621"/>
      <c r="DU34" s="621"/>
      <c r="DV34" s="622"/>
      <c r="DW34" s="643">
        <v>18.8</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71700</v>
      </c>
      <c r="S35" s="621"/>
      <c r="T35" s="621"/>
      <c r="U35" s="621"/>
      <c r="V35" s="621"/>
      <c r="W35" s="621"/>
      <c r="X35" s="621"/>
      <c r="Y35" s="622"/>
      <c r="Z35" s="673">
        <v>0.2</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3493100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598244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173483</v>
      </c>
      <c r="CS35" s="639"/>
      <c r="CT35" s="639"/>
      <c r="CU35" s="639"/>
      <c r="CV35" s="639"/>
      <c r="CW35" s="639"/>
      <c r="CX35" s="639"/>
      <c r="CY35" s="640"/>
      <c r="CZ35" s="623">
        <v>0.6</v>
      </c>
      <c r="DA35" s="641"/>
      <c r="DB35" s="641"/>
      <c r="DC35" s="642"/>
      <c r="DD35" s="626">
        <v>165915</v>
      </c>
      <c r="DE35" s="639"/>
      <c r="DF35" s="639"/>
      <c r="DG35" s="639"/>
      <c r="DH35" s="639"/>
      <c r="DI35" s="639"/>
      <c r="DJ35" s="639"/>
      <c r="DK35" s="640"/>
      <c r="DL35" s="626">
        <v>165835</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30096247</v>
      </c>
      <c r="S36" s="661"/>
      <c r="T36" s="661"/>
      <c r="U36" s="661"/>
      <c r="V36" s="661"/>
      <c r="W36" s="661"/>
      <c r="X36" s="661"/>
      <c r="Y36" s="664"/>
      <c r="Z36" s="665">
        <v>100</v>
      </c>
      <c r="AA36" s="665"/>
      <c r="AB36" s="665"/>
      <c r="AC36" s="665"/>
      <c r="AD36" s="666">
        <v>16925685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970000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111262</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3148292</v>
      </c>
      <c r="CS36" s="621"/>
      <c r="CT36" s="621"/>
      <c r="CU36" s="621"/>
      <c r="CV36" s="621"/>
      <c r="CW36" s="621"/>
      <c r="CX36" s="621"/>
      <c r="CY36" s="622"/>
      <c r="CZ36" s="623">
        <v>11.1</v>
      </c>
      <c r="DA36" s="641"/>
      <c r="DB36" s="641"/>
      <c r="DC36" s="642"/>
      <c r="DD36" s="626">
        <v>2796999</v>
      </c>
      <c r="DE36" s="621"/>
      <c r="DF36" s="621"/>
      <c r="DG36" s="621"/>
      <c r="DH36" s="621"/>
      <c r="DI36" s="621"/>
      <c r="DJ36" s="621"/>
      <c r="DK36" s="622"/>
      <c r="DL36" s="626">
        <v>2570502</v>
      </c>
      <c r="DM36" s="621"/>
      <c r="DN36" s="621"/>
      <c r="DO36" s="621"/>
      <c r="DP36" s="621"/>
      <c r="DQ36" s="621"/>
      <c r="DR36" s="621"/>
      <c r="DS36" s="621"/>
      <c r="DT36" s="621"/>
      <c r="DU36" s="621"/>
      <c r="DV36" s="622"/>
      <c r="DW36" s="643">
        <v>15.1</v>
      </c>
      <c r="DX36" s="644"/>
      <c r="DY36" s="644"/>
      <c r="DZ36" s="644"/>
      <c r="EA36" s="644"/>
      <c r="EB36" s="644"/>
      <c r="EC36" s="645"/>
    </row>
    <row r="37" spans="2:133" ht="11.25" customHeight="1">
      <c r="AQ37" s="646" t="s">
        <v>316</v>
      </c>
      <c r="AR37" s="647"/>
      <c r="AS37" s="647"/>
      <c r="AT37" s="647"/>
      <c r="AU37" s="647"/>
      <c r="AV37" s="647"/>
      <c r="AW37" s="647"/>
      <c r="AX37" s="647"/>
      <c r="AY37" s="648"/>
      <c r="AZ37" s="620">
        <v>617400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13756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1328295</v>
      </c>
      <c r="CS37" s="639"/>
      <c r="CT37" s="639"/>
      <c r="CU37" s="639"/>
      <c r="CV37" s="639"/>
      <c r="CW37" s="639"/>
      <c r="CX37" s="639"/>
      <c r="CY37" s="640"/>
      <c r="CZ37" s="623">
        <v>4.7</v>
      </c>
      <c r="DA37" s="641"/>
      <c r="DB37" s="641"/>
      <c r="DC37" s="642"/>
      <c r="DD37" s="626">
        <v>1294945</v>
      </c>
      <c r="DE37" s="639"/>
      <c r="DF37" s="639"/>
      <c r="DG37" s="639"/>
      <c r="DH37" s="639"/>
      <c r="DI37" s="639"/>
      <c r="DJ37" s="639"/>
      <c r="DK37" s="640"/>
      <c r="DL37" s="626">
        <v>1294945</v>
      </c>
      <c r="DM37" s="639"/>
      <c r="DN37" s="639"/>
      <c r="DO37" s="639"/>
      <c r="DP37" s="639"/>
      <c r="DQ37" s="639"/>
      <c r="DR37" s="639"/>
      <c r="DS37" s="639"/>
      <c r="DT37" s="639"/>
      <c r="DU37" s="639"/>
      <c r="DV37" s="640"/>
      <c r="DW37" s="643">
        <v>7.6</v>
      </c>
      <c r="DX37" s="644"/>
      <c r="DY37" s="644"/>
      <c r="DZ37" s="644"/>
      <c r="EA37" s="644"/>
      <c r="EB37" s="644"/>
      <c r="EC37" s="645"/>
    </row>
    <row r="38" spans="2:133" ht="11.25" customHeight="1">
      <c r="AQ38" s="646" t="s">
        <v>319</v>
      </c>
      <c r="AR38" s="647"/>
      <c r="AS38" s="647"/>
      <c r="AT38" s="647"/>
      <c r="AU38" s="647"/>
      <c r="AV38" s="647"/>
      <c r="AW38" s="647"/>
      <c r="AX38" s="647"/>
      <c r="AY38" s="648"/>
      <c r="AZ38" s="620">
        <v>68668</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23029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3482570</v>
      </c>
      <c r="CS38" s="621"/>
      <c r="CT38" s="621"/>
      <c r="CU38" s="621"/>
      <c r="CV38" s="621"/>
      <c r="CW38" s="621"/>
      <c r="CX38" s="621"/>
      <c r="CY38" s="622"/>
      <c r="CZ38" s="623">
        <v>12.3</v>
      </c>
      <c r="DA38" s="641"/>
      <c r="DB38" s="641"/>
      <c r="DC38" s="642"/>
      <c r="DD38" s="626">
        <v>3190098</v>
      </c>
      <c r="DE38" s="621"/>
      <c r="DF38" s="621"/>
      <c r="DG38" s="621"/>
      <c r="DH38" s="621"/>
      <c r="DI38" s="621"/>
      <c r="DJ38" s="621"/>
      <c r="DK38" s="622"/>
      <c r="DL38" s="626">
        <v>1276256</v>
      </c>
      <c r="DM38" s="621"/>
      <c r="DN38" s="621"/>
      <c r="DO38" s="621"/>
      <c r="DP38" s="621"/>
      <c r="DQ38" s="621"/>
      <c r="DR38" s="621"/>
      <c r="DS38" s="621"/>
      <c r="DT38" s="621"/>
      <c r="DU38" s="621"/>
      <c r="DV38" s="622"/>
      <c r="DW38" s="643">
        <v>7.5</v>
      </c>
      <c r="DX38" s="644"/>
      <c r="DY38" s="644"/>
      <c r="DZ38" s="644"/>
      <c r="EA38" s="644"/>
      <c r="EB38" s="644"/>
      <c r="EC38" s="645"/>
    </row>
    <row r="39" spans="2:133" ht="11.25" customHeight="1">
      <c r="AQ39" s="646" t="s">
        <v>322</v>
      </c>
      <c r="AR39" s="647"/>
      <c r="AS39" s="647"/>
      <c r="AT39" s="647"/>
      <c r="AU39" s="647"/>
      <c r="AV39" s="647"/>
      <c r="AW39" s="647"/>
      <c r="AX39" s="647"/>
      <c r="AY39" s="648"/>
      <c r="AZ39" s="620">
        <v>10530</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893097</v>
      </c>
      <c r="CS39" s="639"/>
      <c r="CT39" s="639"/>
      <c r="CU39" s="639"/>
      <c r="CV39" s="639"/>
      <c r="CW39" s="639"/>
      <c r="CX39" s="639"/>
      <c r="CY39" s="640"/>
      <c r="CZ39" s="623">
        <v>3.2</v>
      </c>
      <c r="DA39" s="641"/>
      <c r="DB39" s="641"/>
      <c r="DC39" s="642"/>
      <c r="DD39" s="626">
        <v>892788</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934607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205446</v>
      </c>
      <c r="CS40" s="621"/>
      <c r="CT40" s="621"/>
      <c r="CU40" s="621"/>
      <c r="CV40" s="621"/>
      <c r="CW40" s="621"/>
      <c r="CX40" s="621"/>
      <c r="CY40" s="622"/>
      <c r="CZ40" s="623">
        <v>0.7</v>
      </c>
      <c r="DA40" s="641"/>
      <c r="DB40" s="641"/>
      <c r="DC40" s="642"/>
      <c r="DD40" s="626">
        <v>1147</v>
      </c>
      <c r="DE40" s="621"/>
      <c r="DF40" s="621"/>
      <c r="DG40" s="621"/>
      <c r="DH40" s="621"/>
      <c r="DI40" s="621"/>
      <c r="DJ40" s="621"/>
      <c r="DK40" s="622"/>
      <c r="DL40" s="626">
        <v>1147</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891895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270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1897056</v>
      </c>
      <c r="CS42" s="621"/>
      <c r="CT42" s="621"/>
      <c r="CU42" s="621"/>
      <c r="CV42" s="621"/>
      <c r="CW42" s="621"/>
      <c r="CX42" s="621"/>
      <c r="CY42" s="622"/>
      <c r="CZ42" s="623">
        <v>6.7</v>
      </c>
      <c r="DA42" s="624"/>
      <c r="DB42" s="624"/>
      <c r="DC42" s="625"/>
      <c r="DD42" s="626">
        <v>508415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38793</v>
      </c>
      <c r="CS43" s="639"/>
      <c r="CT43" s="639"/>
      <c r="CU43" s="639"/>
      <c r="CV43" s="639"/>
      <c r="CW43" s="639"/>
      <c r="CX43" s="639"/>
      <c r="CY43" s="640"/>
      <c r="CZ43" s="623">
        <v>0.1</v>
      </c>
      <c r="DA43" s="641"/>
      <c r="DB43" s="641"/>
      <c r="DC43" s="642"/>
      <c r="DD43" s="626">
        <v>38793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1896700</v>
      </c>
      <c r="CS44" s="621"/>
      <c r="CT44" s="621"/>
      <c r="CU44" s="621"/>
      <c r="CV44" s="621"/>
      <c r="CW44" s="621"/>
      <c r="CX44" s="621"/>
      <c r="CY44" s="622"/>
      <c r="CZ44" s="623">
        <v>6.7</v>
      </c>
      <c r="DA44" s="624"/>
      <c r="DB44" s="624"/>
      <c r="DC44" s="625"/>
      <c r="DD44" s="626">
        <v>508059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555499</v>
      </c>
      <c r="CS45" s="639"/>
      <c r="CT45" s="639"/>
      <c r="CU45" s="639"/>
      <c r="CV45" s="639"/>
      <c r="CW45" s="639"/>
      <c r="CX45" s="639"/>
      <c r="CY45" s="640"/>
      <c r="CZ45" s="623">
        <v>2</v>
      </c>
      <c r="DA45" s="641"/>
      <c r="DB45" s="641"/>
      <c r="DC45" s="642"/>
      <c r="DD45" s="626">
        <v>32962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1255603</v>
      </c>
      <c r="CS46" s="621"/>
      <c r="CT46" s="621"/>
      <c r="CU46" s="621"/>
      <c r="CV46" s="621"/>
      <c r="CW46" s="621"/>
      <c r="CX46" s="621"/>
      <c r="CY46" s="622"/>
      <c r="CZ46" s="623">
        <v>4.4000000000000004</v>
      </c>
      <c r="DA46" s="624"/>
      <c r="DB46" s="624"/>
      <c r="DC46" s="625"/>
      <c r="DD46" s="626">
        <v>465999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356</v>
      </c>
      <c r="CS47" s="639"/>
      <c r="CT47" s="639"/>
      <c r="CU47" s="639"/>
      <c r="CV47" s="639"/>
      <c r="CW47" s="639"/>
      <c r="CX47" s="639"/>
      <c r="CY47" s="640"/>
      <c r="CZ47" s="623">
        <v>0</v>
      </c>
      <c r="DA47" s="641"/>
      <c r="DB47" s="641"/>
      <c r="DC47" s="642"/>
      <c r="DD47" s="626">
        <v>356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28338374</v>
      </c>
      <c r="CS49" s="605"/>
      <c r="CT49" s="605"/>
      <c r="CU49" s="605"/>
      <c r="CV49" s="605"/>
      <c r="CW49" s="605"/>
      <c r="CX49" s="605"/>
      <c r="CY49" s="606"/>
      <c r="CZ49" s="607">
        <v>100</v>
      </c>
      <c r="DA49" s="608"/>
      <c r="DB49" s="608"/>
      <c r="DC49" s="609"/>
      <c r="DD49" s="610">
        <v>19185851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32" sqref="AK32:AO3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29889</v>
      </c>
      <c r="R7" s="1134"/>
      <c r="S7" s="1134"/>
      <c r="T7" s="1134"/>
      <c r="U7" s="1134"/>
      <c r="V7" s="1134">
        <v>28131</v>
      </c>
      <c r="W7" s="1134"/>
      <c r="X7" s="1134"/>
      <c r="Y7" s="1134"/>
      <c r="Z7" s="1134"/>
      <c r="AA7" s="1134">
        <v>1758</v>
      </c>
      <c r="AB7" s="1134"/>
      <c r="AC7" s="1134"/>
      <c r="AD7" s="1134"/>
      <c r="AE7" s="1135"/>
      <c r="AF7" s="1136">
        <v>1752</v>
      </c>
      <c r="AG7" s="1137"/>
      <c r="AH7" s="1137"/>
      <c r="AI7" s="1137"/>
      <c r="AJ7" s="1138"/>
      <c r="AK7" s="1120">
        <v>41</v>
      </c>
      <c r="AL7" s="1121"/>
      <c r="AM7" s="1121"/>
      <c r="AN7" s="1121"/>
      <c r="AO7" s="1121"/>
      <c r="AP7" s="1121">
        <v>25162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695</v>
      </c>
      <c r="CI7" s="1118"/>
      <c r="CJ7" s="1118"/>
      <c r="CK7" s="1118"/>
      <c r="CL7" s="1119"/>
      <c r="CM7" s="1117">
        <v>522</v>
      </c>
      <c r="CN7" s="1118"/>
      <c r="CO7" s="1118"/>
      <c r="CP7" s="1118"/>
      <c r="CQ7" s="1119"/>
      <c r="CR7" s="1117">
        <v>3</v>
      </c>
      <c r="CS7" s="1118"/>
      <c r="CT7" s="1118"/>
      <c r="CU7" s="1118"/>
      <c r="CV7" s="1119"/>
      <c r="CW7" s="1117">
        <v>8</v>
      </c>
      <c r="CX7" s="1118"/>
      <c r="CY7" s="1118"/>
      <c r="CZ7" s="1118"/>
      <c r="DA7" s="1119"/>
      <c r="DB7" s="1117">
        <v>103</v>
      </c>
      <c r="DC7" s="1118"/>
      <c r="DD7" s="1118"/>
      <c r="DE7" s="1118"/>
      <c r="DF7" s="1119"/>
      <c r="DG7" s="1117">
        <v>298</v>
      </c>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30096</v>
      </c>
      <c r="R23" s="1098"/>
      <c r="S23" s="1098"/>
      <c r="T23" s="1098"/>
      <c r="U23" s="1098"/>
      <c r="V23" s="1098">
        <v>28338</v>
      </c>
      <c r="W23" s="1098"/>
      <c r="X23" s="1098"/>
      <c r="Y23" s="1098"/>
      <c r="Z23" s="1098"/>
      <c r="AA23" s="1098">
        <v>1758</v>
      </c>
      <c r="AB23" s="1098"/>
      <c r="AC23" s="1098"/>
      <c r="AD23" s="1098"/>
      <c r="AE23" s="1099"/>
      <c r="AF23" s="1100">
        <v>1752</v>
      </c>
      <c r="AG23" s="1098"/>
      <c r="AH23" s="1098"/>
      <c r="AI23" s="1098"/>
      <c r="AJ23" s="1101"/>
      <c r="AK23" s="1102"/>
      <c r="AL23" s="1103"/>
      <c r="AM23" s="1103"/>
      <c r="AN23" s="1103"/>
      <c r="AO23" s="1103"/>
      <c r="AP23" s="1098">
        <v>25162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11790</v>
      </c>
      <c r="R28" s="1083"/>
      <c r="S28" s="1083"/>
      <c r="T28" s="1083"/>
      <c r="U28" s="1083"/>
      <c r="V28" s="1083">
        <v>11192</v>
      </c>
      <c r="W28" s="1083"/>
      <c r="X28" s="1083"/>
      <c r="Y28" s="1083"/>
      <c r="Z28" s="1083"/>
      <c r="AA28" s="1083">
        <v>598</v>
      </c>
      <c r="AB28" s="1083"/>
      <c r="AC28" s="1083"/>
      <c r="AD28" s="1083"/>
      <c r="AE28" s="1084"/>
      <c r="AF28" s="1085">
        <v>598</v>
      </c>
      <c r="AG28" s="1083"/>
      <c r="AH28" s="1083"/>
      <c r="AI28" s="1083"/>
      <c r="AJ28" s="1086"/>
      <c r="AK28" s="1087">
        <v>935</v>
      </c>
      <c r="AL28" s="1075"/>
      <c r="AM28" s="1075"/>
      <c r="AN28" s="1075"/>
      <c r="AO28" s="1075"/>
      <c r="AP28" s="1075" t="s">
        <v>540</v>
      </c>
      <c r="AQ28" s="1075"/>
      <c r="AR28" s="1075"/>
      <c r="AS28" s="1075"/>
      <c r="AT28" s="1075"/>
      <c r="AU28" s="1075" t="s">
        <v>540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4469</v>
      </c>
      <c r="R29" s="1073"/>
      <c r="S29" s="1073"/>
      <c r="T29" s="1073"/>
      <c r="U29" s="1073"/>
      <c r="V29" s="1073">
        <v>4258</v>
      </c>
      <c r="W29" s="1073"/>
      <c r="X29" s="1073"/>
      <c r="Y29" s="1073"/>
      <c r="Z29" s="1073"/>
      <c r="AA29" s="1073">
        <v>210</v>
      </c>
      <c r="AB29" s="1073"/>
      <c r="AC29" s="1073"/>
      <c r="AD29" s="1073"/>
      <c r="AE29" s="1074"/>
      <c r="AF29" s="1048">
        <v>210</v>
      </c>
      <c r="AG29" s="1049"/>
      <c r="AH29" s="1049"/>
      <c r="AI29" s="1049"/>
      <c r="AJ29" s="1050"/>
      <c r="AK29" s="1009">
        <v>639</v>
      </c>
      <c r="AL29" s="1000"/>
      <c r="AM29" s="1000"/>
      <c r="AN29" s="1000"/>
      <c r="AO29" s="1000"/>
      <c r="AP29" s="1000" t="s">
        <v>540</v>
      </c>
      <c r="AQ29" s="1000"/>
      <c r="AR29" s="1000"/>
      <c r="AS29" s="1000"/>
      <c r="AT29" s="1000"/>
      <c r="AU29" s="1000" t="s">
        <v>540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812</v>
      </c>
      <c r="R30" s="1073"/>
      <c r="S30" s="1073"/>
      <c r="T30" s="1073"/>
      <c r="U30" s="1073"/>
      <c r="V30" s="1073">
        <v>785</v>
      </c>
      <c r="W30" s="1073"/>
      <c r="X30" s="1073"/>
      <c r="Y30" s="1073"/>
      <c r="Z30" s="1073"/>
      <c r="AA30" s="1073">
        <v>27</v>
      </c>
      <c r="AB30" s="1073"/>
      <c r="AC30" s="1073"/>
      <c r="AD30" s="1073"/>
      <c r="AE30" s="1074"/>
      <c r="AF30" s="1048">
        <v>27</v>
      </c>
      <c r="AG30" s="1049"/>
      <c r="AH30" s="1049"/>
      <c r="AI30" s="1049"/>
      <c r="AJ30" s="1050"/>
      <c r="AK30" s="1009">
        <v>155</v>
      </c>
      <c r="AL30" s="1000"/>
      <c r="AM30" s="1000"/>
      <c r="AN30" s="1000"/>
      <c r="AO30" s="1000"/>
      <c r="AP30" s="1000" t="s">
        <v>540</v>
      </c>
      <c r="AQ30" s="1000"/>
      <c r="AR30" s="1000"/>
      <c r="AS30" s="1000"/>
      <c r="AT30" s="1000"/>
      <c r="AU30" s="1000" t="s">
        <v>540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1960</v>
      </c>
      <c r="R31" s="1073"/>
      <c r="S31" s="1073"/>
      <c r="T31" s="1073"/>
      <c r="U31" s="1073"/>
      <c r="V31" s="1073">
        <v>1687</v>
      </c>
      <c r="W31" s="1073"/>
      <c r="X31" s="1073"/>
      <c r="Y31" s="1073"/>
      <c r="Z31" s="1073"/>
      <c r="AA31" s="1073">
        <v>273</v>
      </c>
      <c r="AB31" s="1073"/>
      <c r="AC31" s="1073"/>
      <c r="AD31" s="1073"/>
      <c r="AE31" s="1074"/>
      <c r="AF31" s="1048">
        <v>1519</v>
      </c>
      <c r="AG31" s="1049"/>
      <c r="AH31" s="1049"/>
      <c r="AI31" s="1049"/>
      <c r="AJ31" s="1050"/>
      <c r="AK31" s="1009">
        <v>11</v>
      </c>
      <c r="AL31" s="1000"/>
      <c r="AM31" s="1000"/>
      <c r="AN31" s="1000"/>
      <c r="AO31" s="1000"/>
      <c r="AP31" s="1000">
        <v>3061</v>
      </c>
      <c r="AQ31" s="1000"/>
      <c r="AR31" s="1000"/>
      <c r="AS31" s="1000"/>
      <c r="AT31" s="1000"/>
      <c r="AU31" s="1000">
        <v>9</v>
      </c>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3977</v>
      </c>
      <c r="R32" s="1073"/>
      <c r="S32" s="1073"/>
      <c r="T32" s="1073"/>
      <c r="U32" s="1073"/>
      <c r="V32" s="1073">
        <v>3713</v>
      </c>
      <c r="W32" s="1073"/>
      <c r="X32" s="1073"/>
      <c r="Y32" s="1073"/>
      <c r="Z32" s="1073"/>
      <c r="AA32" s="1073">
        <v>263</v>
      </c>
      <c r="AB32" s="1073"/>
      <c r="AC32" s="1073"/>
      <c r="AD32" s="1073"/>
      <c r="AE32" s="1074"/>
      <c r="AF32" s="1048">
        <v>222</v>
      </c>
      <c r="AG32" s="1049"/>
      <c r="AH32" s="1049"/>
      <c r="AI32" s="1049"/>
      <c r="AJ32" s="1050"/>
      <c r="AK32" s="1009">
        <v>970</v>
      </c>
      <c r="AL32" s="1000"/>
      <c r="AM32" s="1000"/>
      <c r="AN32" s="1000"/>
      <c r="AO32" s="1000"/>
      <c r="AP32" s="1000">
        <v>20215</v>
      </c>
      <c r="AQ32" s="1000"/>
      <c r="AR32" s="1000"/>
      <c r="AS32" s="1000"/>
      <c r="AT32" s="1000"/>
      <c r="AU32" s="1000">
        <v>11906</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148</v>
      </c>
      <c r="R33" s="1073"/>
      <c r="S33" s="1073"/>
      <c r="T33" s="1073"/>
      <c r="U33" s="1073"/>
      <c r="V33" s="1073">
        <v>85</v>
      </c>
      <c r="W33" s="1073"/>
      <c r="X33" s="1073"/>
      <c r="Y33" s="1073"/>
      <c r="Z33" s="1073"/>
      <c r="AA33" s="1073" t="s">
        <v>547</v>
      </c>
      <c r="AB33" s="1073"/>
      <c r="AC33" s="1073"/>
      <c r="AD33" s="1073"/>
      <c r="AE33" s="1074"/>
      <c r="AF33" s="1048">
        <v>114</v>
      </c>
      <c r="AG33" s="1049"/>
      <c r="AH33" s="1049"/>
      <c r="AI33" s="1049"/>
      <c r="AJ33" s="1050"/>
      <c r="AK33" s="1009">
        <v>32</v>
      </c>
      <c r="AL33" s="1000"/>
      <c r="AM33" s="1000"/>
      <c r="AN33" s="1000"/>
      <c r="AO33" s="1000"/>
      <c r="AP33" s="1000" t="s">
        <v>546</v>
      </c>
      <c r="AQ33" s="1000"/>
      <c r="AR33" s="1000"/>
      <c r="AS33" s="1000"/>
      <c r="AT33" s="1000"/>
      <c r="AU33" s="1000" t="s">
        <v>546</v>
      </c>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289</v>
      </c>
      <c r="R34" s="1073"/>
      <c r="S34" s="1073"/>
      <c r="T34" s="1073"/>
      <c r="U34" s="1073"/>
      <c r="V34" s="1073">
        <v>206</v>
      </c>
      <c r="W34" s="1073"/>
      <c r="X34" s="1073"/>
      <c r="Y34" s="1073"/>
      <c r="Z34" s="1073"/>
      <c r="AA34" s="1073" t="s">
        <v>547</v>
      </c>
      <c r="AB34" s="1073"/>
      <c r="AC34" s="1073"/>
      <c r="AD34" s="1073"/>
      <c r="AE34" s="1074"/>
      <c r="AF34" s="1048">
        <v>226</v>
      </c>
      <c r="AG34" s="1049"/>
      <c r="AH34" s="1049"/>
      <c r="AI34" s="1049"/>
      <c r="AJ34" s="1050"/>
      <c r="AK34" s="1009">
        <v>174</v>
      </c>
      <c r="AL34" s="1000"/>
      <c r="AM34" s="1000"/>
      <c r="AN34" s="1000"/>
      <c r="AO34" s="1000"/>
      <c r="AP34" s="1000" t="s">
        <v>546</v>
      </c>
      <c r="AQ34" s="1000"/>
      <c r="AR34" s="1000"/>
      <c r="AS34" s="1000"/>
      <c r="AT34" s="1000"/>
      <c r="AU34" s="1000" t="s">
        <v>546</v>
      </c>
      <c r="AV34" s="1000"/>
      <c r="AW34" s="1000"/>
      <c r="AX34" s="1000"/>
      <c r="AY34" s="1000"/>
      <c r="AZ34" s="1071"/>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410</v>
      </c>
      <c r="R35" s="1073"/>
      <c r="S35" s="1073"/>
      <c r="T35" s="1073"/>
      <c r="U35" s="1073"/>
      <c r="V35" s="1073">
        <v>327</v>
      </c>
      <c r="W35" s="1073"/>
      <c r="X35" s="1073"/>
      <c r="Y35" s="1073"/>
      <c r="Z35" s="1073"/>
      <c r="AA35" s="1073" t="s">
        <v>547</v>
      </c>
      <c r="AB35" s="1073"/>
      <c r="AC35" s="1073"/>
      <c r="AD35" s="1073"/>
      <c r="AE35" s="1074"/>
      <c r="AF35" s="1048" t="s">
        <v>113</v>
      </c>
      <c r="AG35" s="1049"/>
      <c r="AH35" s="1049"/>
      <c r="AI35" s="1049"/>
      <c r="AJ35" s="1050"/>
      <c r="AK35" s="1009">
        <v>37</v>
      </c>
      <c r="AL35" s="1000"/>
      <c r="AM35" s="1000"/>
      <c r="AN35" s="1000"/>
      <c r="AO35" s="1000"/>
      <c r="AP35" s="1000" t="s">
        <v>546</v>
      </c>
      <c r="AQ35" s="1000"/>
      <c r="AR35" s="1000"/>
      <c r="AS35" s="1000"/>
      <c r="AT35" s="1000"/>
      <c r="AU35" s="1000">
        <v>556</v>
      </c>
      <c r="AV35" s="1000"/>
      <c r="AW35" s="1000"/>
      <c r="AX35" s="1000"/>
      <c r="AY35" s="1000"/>
      <c r="AZ35" s="1071"/>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391</v>
      </c>
      <c r="C36" s="1067"/>
      <c r="D36" s="1067"/>
      <c r="E36" s="1067"/>
      <c r="F36" s="1067"/>
      <c r="G36" s="1067"/>
      <c r="H36" s="1067"/>
      <c r="I36" s="1067"/>
      <c r="J36" s="1067"/>
      <c r="K36" s="1067"/>
      <c r="L36" s="1067"/>
      <c r="M36" s="1067"/>
      <c r="N36" s="1067"/>
      <c r="O36" s="1067"/>
      <c r="P36" s="1068"/>
      <c r="Q36" s="1072">
        <v>648</v>
      </c>
      <c r="R36" s="1073"/>
      <c r="S36" s="1073"/>
      <c r="T36" s="1073"/>
      <c r="U36" s="1073"/>
      <c r="V36" s="1073">
        <v>499</v>
      </c>
      <c r="W36" s="1073"/>
      <c r="X36" s="1073"/>
      <c r="Y36" s="1073"/>
      <c r="Z36" s="1073"/>
      <c r="AA36" s="1073" t="s">
        <v>547</v>
      </c>
      <c r="AB36" s="1073"/>
      <c r="AC36" s="1073"/>
      <c r="AD36" s="1073"/>
      <c r="AE36" s="1074"/>
      <c r="AF36" s="1048" t="s">
        <v>113</v>
      </c>
      <c r="AG36" s="1049"/>
      <c r="AH36" s="1049"/>
      <c r="AI36" s="1049"/>
      <c r="AJ36" s="1050"/>
      <c r="AK36" s="1009">
        <v>113</v>
      </c>
      <c r="AL36" s="1000"/>
      <c r="AM36" s="1000"/>
      <c r="AN36" s="1000"/>
      <c r="AO36" s="1000"/>
      <c r="AP36" s="1000" t="s">
        <v>546</v>
      </c>
      <c r="AQ36" s="1000"/>
      <c r="AR36" s="1000"/>
      <c r="AS36" s="1000"/>
      <c r="AT36" s="1000"/>
      <c r="AU36" s="1000">
        <v>1335</v>
      </c>
      <c r="AV36" s="1000"/>
      <c r="AW36" s="1000"/>
      <c r="AX36" s="1000"/>
      <c r="AY36" s="1000"/>
      <c r="AZ36" s="1071"/>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392</v>
      </c>
      <c r="C37" s="1067"/>
      <c r="D37" s="1067"/>
      <c r="E37" s="1067"/>
      <c r="F37" s="1067"/>
      <c r="G37" s="1067"/>
      <c r="H37" s="1067"/>
      <c r="I37" s="1067"/>
      <c r="J37" s="1067"/>
      <c r="K37" s="1067"/>
      <c r="L37" s="1067"/>
      <c r="M37" s="1067"/>
      <c r="N37" s="1067"/>
      <c r="O37" s="1067"/>
      <c r="P37" s="1068"/>
      <c r="Q37" s="1072">
        <v>1582</v>
      </c>
      <c r="R37" s="1073"/>
      <c r="S37" s="1073"/>
      <c r="T37" s="1073"/>
      <c r="U37" s="1073"/>
      <c r="V37" s="1073">
        <v>1376</v>
      </c>
      <c r="W37" s="1073"/>
      <c r="X37" s="1073"/>
      <c r="Y37" s="1073"/>
      <c r="Z37" s="1073"/>
      <c r="AA37" s="1073" t="s">
        <v>547</v>
      </c>
      <c r="AB37" s="1073"/>
      <c r="AC37" s="1073"/>
      <c r="AD37" s="1073"/>
      <c r="AE37" s="1074"/>
      <c r="AF37" s="1048" t="s">
        <v>113</v>
      </c>
      <c r="AG37" s="1049"/>
      <c r="AH37" s="1049"/>
      <c r="AI37" s="1049"/>
      <c r="AJ37" s="1050"/>
      <c r="AK37" s="1009">
        <v>262</v>
      </c>
      <c r="AL37" s="1000"/>
      <c r="AM37" s="1000"/>
      <c r="AN37" s="1000"/>
      <c r="AO37" s="1000"/>
      <c r="AP37" s="1000" t="s">
        <v>546</v>
      </c>
      <c r="AQ37" s="1000"/>
      <c r="AR37" s="1000"/>
      <c r="AS37" s="1000"/>
      <c r="AT37" s="1000"/>
      <c r="AU37" s="1000">
        <v>3935</v>
      </c>
      <c r="AV37" s="1000"/>
      <c r="AW37" s="1000"/>
      <c r="AX37" s="1000"/>
      <c r="AY37" s="1000"/>
      <c r="AZ37" s="1071"/>
      <c r="BA37" s="1071"/>
      <c r="BB37" s="1071"/>
      <c r="BC37" s="1071"/>
      <c r="BD37" s="1071"/>
      <c r="BE37" s="1061" t="s">
        <v>387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2918</v>
      </c>
      <c r="AG63" s="988"/>
      <c r="AH63" s="988"/>
      <c r="AI63" s="988"/>
      <c r="AJ63" s="1059"/>
      <c r="AK63" s="1060"/>
      <c r="AL63" s="992"/>
      <c r="AM63" s="992"/>
      <c r="AN63" s="992"/>
      <c r="AO63" s="992"/>
      <c r="AP63" s="988">
        <v>23275</v>
      </c>
      <c r="AQ63" s="988"/>
      <c r="AR63" s="988"/>
      <c r="AS63" s="988"/>
      <c r="AT63" s="988"/>
      <c r="AU63" s="988">
        <v>17741</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397</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539</v>
      </c>
      <c r="C68" s="1015"/>
      <c r="D68" s="1015"/>
      <c r="E68" s="1015"/>
      <c r="F68" s="1015"/>
      <c r="G68" s="1015"/>
      <c r="H68" s="1015"/>
      <c r="I68" s="1015"/>
      <c r="J68" s="1015"/>
      <c r="K68" s="1015"/>
      <c r="L68" s="1015"/>
      <c r="M68" s="1015"/>
      <c r="N68" s="1015"/>
      <c r="O68" s="1015"/>
      <c r="P68" s="1016"/>
      <c r="Q68" s="1017">
        <v>7024</v>
      </c>
      <c r="R68" s="1011"/>
      <c r="S68" s="1011"/>
      <c r="T68" s="1011"/>
      <c r="U68" s="1011"/>
      <c r="V68" s="1011">
        <v>6629</v>
      </c>
      <c r="W68" s="1011"/>
      <c r="X68" s="1011"/>
      <c r="Y68" s="1011"/>
      <c r="Z68" s="1011"/>
      <c r="AA68" s="1011">
        <v>395</v>
      </c>
      <c r="AB68" s="1011"/>
      <c r="AC68" s="1011"/>
      <c r="AD68" s="1011"/>
      <c r="AE68" s="1011"/>
      <c r="AF68" s="1011">
        <v>395</v>
      </c>
      <c r="AG68" s="1011"/>
      <c r="AH68" s="1011"/>
      <c r="AI68" s="1011"/>
      <c r="AJ68" s="1011"/>
      <c r="AK68" s="1011" t="s">
        <v>540</v>
      </c>
      <c r="AL68" s="1011"/>
      <c r="AM68" s="1011"/>
      <c r="AN68" s="1011"/>
      <c r="AO68" s="1011"/>
      <c r="AP68" s="1011">
        <v>9966</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28888</v>
      </c>
      <c r="R69" s="1000"/>
      <c r="S69" s="1000"/>
      <c r="T69" s="1000"/>
      <c r="U69" s="1000"/>
      <c r="V69" s="1000">
        <v>27514</v>
      </c>
      <c r="W69" s="1000"/>
      <c r="X69" s="1000"/>
      <c r="Y69" s="1000"/>
      <c r="Z69" s="1000"/>
      <c r="AA69" s="1000">
        <v>1374</v>
      </c>
      <c r="AB69" s="1000"/>
      <c r="AC69" s="1000"/>
      <c r="AD69" s="1000"/>
      <c r="AE69" s="1000"/>
      <c r="AF69" s="1000">
        <v>1374</v>
      </c>
      <c r="AG69" s="1000"/>
      <c r="AH69" s="1000"/>
      <c r="AI69" s="1000"/>
      <c r="AJ69" s="1000"/>
      <c r="AK69" s="1000">
        <v>22</v>
      </c>
      <c r="AL69" s="1000"/>
      <c r="AM69" s="1000"/>
      <c r="AN69" s="1000"/>
      <c r="AO69" s="1000"/>
      <c r="AP69" s="1000" t="s">
        <v>540</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437</v>
      </c>
      <c r="R70" s="1000"/>
      <c r="S70" s="1000"/>
      <c r="T70" s="1000"/>
      <c r="U70" s="1000"/>
      <c r="V70" s="1000">
        <v>412</v>
      </c>
      <c r="W70" s="1000"/>
      <c r="X70" s="1000"/>
      <c r="Y70" s="1000"/>
      <c r="Z70" s="1000"/>
      <c r="AA70" s="1000">
        <v>25</v>
      </c>
      <c r="AB70" s="1000"/>
      <c r="AC70" s="1000"/>
      <c r="AD70" s="1000"/>
      <c r="AE70" s="1000"/>
      <c r="AF70" s="1000">
        <v>25</v>
      </c>
      <c r="AG70" s="1000"/>
      <c r="AH70" s="1000"/>
      <c r="AI70" s="1000"/>
      <c r="AJ70" s="1000"/>
      <c r="AK70" s="1000">
        <v>90</v>
      </c>
      <c r="AL70" s="1000"/>
      <c r="AM70" s="1000"/>
      <c r="AN70" s="1000"/>
      <c r="AO70" s="1000"/>
      <c r="AP70" s="1000" t="s">
        <v>540</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3794</v>
      </c>
      <c r="R71" s="1000"/>
      <c r="S71" s="1000"/>
      <c r="T71" s="1000"/>
      <c r="U71" s="1000"/>
      <c r="V71" s="1000">
        <v>3756</v>
      </c>
      <c r="W71" s="1000"/>
      <c r="X71" s="1000"/>
      <c r="Y71" s="1000"/>
      <c r="Z71" s="1000"/>
      <c r="AA71" s="1000">
        <v>38</v>
      </c>
      <c r="AB71" s="1000"/>
      <c r="AC71" s="1000"/>
      <c r="AD71" s="1000"/>
      <c r="AE71" s="1000"/>
      <c r="AF71" s="1000">
        <v>38</v>
      </c>
      <c r="AG71" s="1000"/>
      <c r="AH71" s="1000"/>
      <c r="AI71" s="1000"/>
      <c r="AJ71" s="1000"/>
      <c r="AK71" s="1000" t="s">
        <v>540</v>
      </c>
      <c r="AL71" s="1000"/>
      <c r="AM71" s="1000"/>
      <c r="AN71" s="1000"/>
      <c r="AO71" s="1000"/>
      <c r="AP71" s="1000" t="s">
        <v>540</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3419</v>
      </c>
      <c r="R72" s="1000"/>
      <c r="S72" s="1000"/>
      <c r="T72" s="1000"/>
      <c r="U72" s="1000"/>
      <c r="V72" s="1000">
        <v>3289</v>
      </c>
      <c r="W72" s="1000"/>
      <c r="X72" s="1000"/>
      <c r="Y72" s="1000"/>
      <c r="Z72" s="1000"/>
      <c r="AA72" s="1000">
        <v>130</v>
      </c>
      <c r="AB72" s="1000"/>
      <c r="AC72" s="1000"/>
      <c r="AD72" s="1000"/>
      <c r="AE72" s="1000"/>
      <c r="AF72" s="1000">
        <v>127</v>
      </c>
      <c r="AG72" s="1000"/>
      <c r="AH72" s="1000"/>
      <c r="AI72" s="1000"/>
      <c r="AJ72" s="1000"/>
      <c r="AK72" s="1000" t="s">
        <v>540</v>
      </c>
      <c r="AL72" s="1000"/>
      <c r="AM72" s="1000"/>
      <c r="AN72" s="1000"/>
      <c r="AO72" s="1000"/>
      <c r="AP72" s="1000">
        <v>122</v>
      </c>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1960</v>
      </c>
      <c r="AG88" s="988"/>
      <c r="AH88" s="988"/>
      <c r="AI88" s="988"/>
      <c r="AJ88" s="988"/>
      <c r="AK88" s="992"/>
      <c r="AL88" s="992"/>
      <c r="AM88" s="992"/>
      <c r="AN88" s="992"/>
      <c r="AO88" s="992"/>
      <c r="AP88" s="988">
        <v>10088</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v>8</v>
      </c>
      <c r="CX102" s="980"/>
      <c r="CY102" s="980"/>
      <c r="CZ102" s="980"/>
      <c r="DA102" s="981"/>
      <c r="DB102" s="979">
        <v>103</v>
      </c>
      <c r="DC102" s="980"/>
      <c r="DD102" s="980"/>
      <c r="DE102" s="980"/>
      <c r="DF102" s="981"/>
      <c r="DG102" s="979">
        <v>298</v>
      </c>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289</v>
      </c>
      <c r="AG109" s="923"/>
      <c r="AH109" s="923"/>
      <c r="AI109" s="923"/>
      <c r="AJ109" s="924"/>
      <c r="AK109" s="925" t="s">
        <v>288</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289</v>
      </c>
      <c r="BW109" s="923"/>
      <c r="BX109" s="923"/>
      <c r="BY109" s="923"/>
      <c r="BZ109" s="924"/>
      <c r="CA109" s="925" t="s">
        <v>288</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289</v>
      </c>
      <c r="DM109" s="923"/>
      <c r="DN109" s="923"/>
      <c r="DO109" s="923"/>
      <c r="DP109" s="924"/>
      <c r="DQ109" s="925" t="s">
        <v>288</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3288744</v>
      </c>
      <c r="AB110" s="916"/>
      <c r="AC110" s="916"/>
      <c r="AD110" s="916"/>
      <c r="AE110" s="917"/>
      <c r="AF110" s="918">
        <v>3122765</v>
      </c>
      <c r="AG110" s="916"/>
      <c r="AH110" s="916"/>
      <c r="AI110" s="916"/>
      <c r="AJ110" s="917"/>
      <c r="AK110" s="918">
        <v>3095389</v>
      </c>
      <c r="AL110" s="916"/>
      <c r="AM110" s="916"/>
      <c r="AN110" s="916"/>
      <c r="AO110" s="917"/>
      <c r="AP110" s="919">
        <v>21.2</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27695771</v>
      </c>
      <c r="BR110" s="863"/>
      <c r="BS110" s="863"/>
      <c r="BT110" s="863"/>
      <c r="BU110" s="863"/>
      <c r="BV110" s="863">
        <v>27050227</v>
      </c>
      <c r="BW110" s="863"/>
      <c r="BX110" s="863"/>
      <c r="BY110" s="863"/>
      <c r="BZ110" s="863"/>
      <c r="CA110" s="863">
        <v>25161977</v>
      </c>
      <c r="CB110" s="863"/>
      <c r="CC110" s="863"/>
      <c r="CD110" s="863"/>
      <c r="CE110" s="863"/>
      <c r="CF110" s="887">
        <v>172.4</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2636136</v>
      </c>
      <c r="BR111" s="835"/>
      <c r="BS111" s="835"/>
      <c r="BT111" s="835"/>
      <c r="BU111" s="835"/>
      <c r="BV111" s="835">
        <v>2144020</v>
      </c>
      <c r="BW111" s="835"/>
      <c r="BX111" s="835"/>
      <c r="BY111" s="835"/>
      <c r="BZ111" s="835"/>
      <c r="CA111" s="835">
        <v>1349758</v>
      </c>
      <c r="CB111" s="835"/>
      <c r="CC111" s="835"/>
      <c r="CD111" s="835"/>
      <c r="CE111" s="835"/>
      <c r="CF111" s="896">
        <v>9.1999999999999993</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18320563</v>
      </c>
      <c r="BR112" s="835"/>
      <c r="BS112" s="835"/>
      <c r="BT112" s="835"/>
      <c r="BU112" s="835"/>
      <c r="BV112" s="835">
        <v>18372263</v>
      </c>
      <c r="BW112" s="835"/>
      <c r="BX112" s="835"/>
      <c r="BY112" s="835"/>
      <c r="BZ112" s="835"/>
      <c r="CA112" s="835">
        <v>17741206</v>
      </c>
      <c r="CB112" s="835"/>
      <c r="CC112" s="835"/>
      <c r="CD112" s="835"/>
      <c r="CE112" s="835"/>
      <c r="CF112" s="896">
        <v>121.6</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1056927</v>
      </c>
      <c r="AB113" s="944"/>
      <c r="AC113" s="944"/>
      <c r="AD113" s="944"/>
      <c r="AE113" s="945"/>
      <c r="AF113" s="946">
        <v>1185172</v>
      </c>
      <c r="AG113" s="944"/>
      <c r="AH113" s="944"/>
      <c r="AI113" s="944"/>
      <c r="AJ113" s="945"/>
      <c r="AK113" s="946">
        <v>1088608</v>
      </c>
      <c r="AL113" s="944"/>
      <c r="AM113" s="944"/>
      <c r="AN113" s="944"/>
      <c r="AO113" s="945"/>
      <c r="AP113" s="947">
        <v>7.5</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588861</v>
      </c>
      <c r="BR113" s="835"/>
      <c r="BS113" s="835"/>
      <c r="BT113" s="835"/>
      <c r="BU113" s="835"/>
      <c r="BV113" s="835">
        <v>1076840</v>
      </c>
      <c r="BW113" s="835"/>
      <c r="BX113" s="835"/>
      <c r="BY113" s="835"/>
      <c r="BZ113" s="835"/>
      <c r="CA113" s="835">
        <v>1017552</v>
      </c>
      <c r="CB113" s="835"/>
      <c r="CC113" s="835"/>
      <c r="CD113" s="835"/>
      <c r="CE113" s="835"/>
      <c r="CF113" s="896">
        <v>7</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45722</v>
      </c>
      <c r="AB114" s="798"/>
      <c r="AC114" s="798"/>
      <c r="AD114" s="798"/>
      <c r="AE114" s="799"/>
      <c r="AF114" s="800">
        <v>75019</v>
      </c>
      <c r="AG114" s="798"/>
      <c r="AH114" s="798"/>
      <c r="AI114" s="798"/>
      <c r="AJ114" s="799"/>
      <c r="AK114" s="800">
        <v>64004</v>
      </c>
      <c r="AL114" s="798"/>
      <c r="AM114" s="798"/>
      <c r="AN114" s="798"/>
      <c r="AO114" s="799"/>
      <c r="AP114" s="845">
        <v>0.4</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3110242</v>
      </c>
      <c r="BR114" s="835"/>
      <c r="BS114" s="835"/>
      <c r="BT114" s="835"/>
      <c r="BU114" s="835"/>
      <c r="BV114" s="835">
        <v>2235038</v>
      </c>
      <c r="BW114" s="835"/>
      <c r="BX114" s="835"/>
      <c r="BY114" s="835"/>
      <c r="BZ114" s="835"/>
      <c r="CA114" s="835">
        <v>2190355</v>
      </c>
      <c r="CB114" s="835"/>
      <c r="CC114" s="835"/>
      <c r="CD114" s="835"/>
      <c r="CE114" s="835"/>
      <c r="CF114" s="896">
        <v>15</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185077</v>
      </c>
      <c r="AB115" s="944"/>
      <c r="AC115" s="944"/>
      <c r="AD115" s="944"/>
      <c r="AE115" s="945"/>
      <c r="AF115" s="946">
        <v>212104</v>
      </c>
      <c r="AG115" s="944"/>
      <c r="AH115" s="944"/>
      <c r="AI115" s="944"/>
      <c r="AJ115" s="945"/>
      <c r="AK115" s="946">
        <v>208788</v>
      </c>
      <c r="AL115" s="944"/>
      <c r="AM115" s="944"/>
      <c r="AN115" s="944"/>
      <c r="AO115" s="945"/>
      <c r="AP115" s="947">
        <v>1.4</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8186</v>
      </c>
      <c r="BR115" s="835"/>
      <c r="BS115" s="835"/>
      <c r="BT115" s="835"/>
      <c r="BU115" s="835"/>
      <c r="BV115" s="835">
        <v>3636</v>
      </c>
      <c r="BW115" s="835"/>
      <c r="BX115" s="835"/>
      <c r="BY115" s="835"/>
      <c r="BZ115" s="835"/>
      <c r="CA115" s="835">
        <v>3474</v>
      </c>
      <c r="CB115" s="835"/>
      <c r="CC115" s="835"/>
      <c r="CD115" s="835"/>
      <c r="CE115" s="835"/>
      <c r="CF115" s="896">
        <v>0</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1442013</v>
      </c>
      <c r="DH115" s="798"/>
      <c r="DI115" s="798"/>
      <c r="DJ115" s="798"/>
      <c r="DK115" s="799"/>
      <c r="DL115" s="800">
        <v>1090899</v>
      </c>
      <c r="DM115" s="798"/>
      <c r="DN115" s="798"/>
      <c r="DO115" s="798"/>
      <c r="DP115" s="799"/>
      <c r="DQ115" s="800">
        <v>404821</v>
      </c>
      <c r="DR115" s="798"/>
      <c r="DS115" s="798"/>
      <c r="DT115" s="798"/>
      <c r="DU115" s="799"/>
      <c r="DV115" s="845">
        <v>2.8</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338</v>
      </c>
      <c r="AB116" s="798"/>
      <c r="AC116" s="798"/>
      <c r="AD116" s="798"/>
      <c r="AE116" s="799"/>
      <c r="AF116" s="800">
        <v>447</v>
      </c>
      <c r="AG116" s="798"/>
      <c r="AH116" s="798"/>
      <c r="AI116" s="798"/>
      <c r="AJ116" s="799"/>
      <c r="AK116" s="800">
        <v>298</v>
      </c>
      <c r="AL116" s="798"/>
      <c r="AM116" s="798"/>
      <c r="AN116" s="798"/>
      <c r="AO116" s="799"/>
      <c r="AP116" s="845">
        <v>0</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4576808</v>
      </c>
      <c r="AB117" s="930"/>
      <c r="AC117" s="930"/>
      <c r="AD117" s="930"/>
      <c r="AE117" s="931"/>
      <c r="AF117" s="932">
        <v>4595507</v>
      </c>
      <c r="AG117" s="930"/>
      <c r="AH117" s="930"/>
      <c r="AI117" s="930"/>
      <c r="AJ117" s="931"/>
      <c r="AK117" s="932">
        <v>4457087</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289</v>
      </c>
      <c r="AG118" s="923"/>
      <c r="AH118" s="923"/>
      <c r="AI118" s="923"/>
      <c r="AJ118" s="924"/>
      <c r="AK118" s="925" t="s">
        <v>288</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438</v>
      </c>
      <c r="BP119" s="899"/>
      <c r="BQ119" s="903">
        <v>52359759</v>
      </c>
      <c r="BR119" s="866"/>
      <c r="BS119" s="866"/>
      <c r="BT119" s="866"/>
      <c r="BU119" s="866"/>
      <c r="BV119" s="866">
        <v>50882024</v>
      </c>
      <c r="BW119" s="866"/>
      <c r="BX119" s="866"/>
      <c r="BY119" s="866"/>
      <c r="BZ119" s="866"/>
      <c r="CA119" s="866">
        <v>47464322</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1194123</v>
      </c>
      <c r="DH119" s="781"/>
      <c r="DI119" s="781"/>
      <c r="DJ119" s="781"/>
      <c r="DK119" s="782"/>
      <c r="DL119" s="783">
        <v>1053121</v>
      </c>
      <c r="DM119" s="781"/>
      <c r="DN119" s="781"/>
      <c r="DO119" s="781"/>
      <c r="DP119" s="782"/>
      <c r="DQ119" s="783">
        <v>944937</v>
      </c>
      <c r="DR119" s="781"/>
      <c r="DS119" s="781"/>
      <c r="DT119" s="781"/>
      <c r="DU119" s="782"/>
      <c r="DV119" s="869">
        <v>6.5</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2178032</v>
      </c>
      <c r="BR120" s="863"/>
      <c r="BS120" s="863"/>
      <c r="BT120" s="863"/>
      <c r="BU120" s="863"/>
      <c r="BV120" s="863">
        <v>2936220</v>
      </c>
      <c r="BW120" s="863"/>
      <c r="BX120" s="863"/>
      <c r="BY120" s="863"/>
      <c r="BZ120" s="863"/>
      <c r="CA120" s="863">
        <v>3368501</v>
      </c>
      <c r="CB120" s="863"/>
      <c r="CC120" s="863"/>
      <c r="CD120" s="863"/>
      <c r="CE120" s="863"/>
      <c r="CF120" s="887">
        <v>23.1</v>
      </c>
      <c r="CG120" s="888"/>
      <c r="CH120" s="888"/>
      <c r="CI120" s="888"/>
      <c r="CJ120" s="888"/>
      <c r="CK120" s="889" t="s">
        <v>442</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12298594</v>
      </c>
      <c r="DH120" s="863"/>
      <c r="DI120" s="863"/>
      <c r="DJ120" s="863"/>
      <c r="DK120" s="863"/>
      <c r="DL120" s="863">
        <v>12205783</v>
      </c>
      <c r="DM120" s="863"/>
      <c r="DN120" s="863"/>
      <c r="DO120" s="863"/>
      <c r="DP120" s="863"/>
      <c r="DQ120" s="863">
        <v>11906349</v>
      </c>
      <c r="DR120" s="863"/>
      <c r="DS120" s="863"/>
      <c r="DT120" s="863"/>
      <c r="DU120" s="863"/>
      <c r="DV120" s="864">
        <v>81.599999999999994</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9742595</v>
      </c>
      <c r="BR121" s="835"/>
      <c r="BS121" s="835"/>
      <c r="BT121" s="835"/>
      <c r="BU121" s="835"/>
      <c r="BV121" s="835">
        <v>10215723</v>
      </c>
      <c r="BW121" s="835"/>
      <c r="BX121" s="835"/>
      <c r="BY121" s="835"/>
      <c r="BZ121" s="835"/>
      <c r="CA121" s="835">
        <v>11236765</v>
      </c>
      <c r="CB121" s="835"/>
      <c r="CC121" s="835"/>
      <c r="CD121" s="835"/>
      <c r="CE121" s="835"/>
      <c r="CF121" s="896">
        <v>77</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4431367</v>
      </c>
      <c r="DH121" s="835"/>
      <c r="DI121" s="835"/>
      <c r="DJ121" s="835"/>
      <c r="DK121" s="835"/>
      <c r="DL121" s="835">
        <v>4289247</v>
      </c>
      <c r="DM121" s="835"/>
      <c r="DN121" s="835"/>
      <c r="DO121" s="835"/>
      <c r="DP121" s="835"/>
      <c r="DQ121" s="835">
        <v>3934542</v>
      </c>
      <c r="DR121" s="835"/>
      <c r="DS121" s="835"/>
      <c r="DT121" s="835"/>
      <c r="DU121" s="835"/>
      <c r="DV121" s="812">
        <v>27</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24581399</v>
      </c>
      <c r="BR122" s="866"/>
      <c r="BS122" s="866"/>
      <c r="BT122" s="866"/>
      <c r="BU122" s="866"/>
      <c r="BV122" s="866">
        <v>24668509</v>
      </c>
      <c r="BW122" s="866"/>
      <c r="BX122" s="866"/>
      <c r="BY122" s="866"/>
      <c r="BZ122" s="866"/>
      <c r="CA122" s="866">
        <v>23546142</v>
      </c>
      <c r="CB122" s="866"/>
      <c r="CC122" s="866"/>
      <c r="CD122" s="866"/>
      <c r="CE122" s="866"/>
      <c r="CF122" s="867">
        <v>161.30000000000001</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1038021</v>
      </c>
      <c r="DH122" s="835"/>
      <c r="DI122" s="835"/>
      <c r="DJ122" s="835"/>
      <c r="DK122" s="835"/>
      <c r="DL122" s="835">
        <v>1303359</v>
      </c>
      <c r="DM122" s="835"/>
      <c r="DN122" s="835"/>
      <c r="DO122" s="835"/>
      <c r="DP122" s="835"/>
      <c r="DQ122" s="835">
        <v>1334747</v>
      </c>
      <c r="DR122" s="835"/>
      <c r="DS122" s="835"/>
      <c r="DT122" s="835"/>
      <c r="DU122" s="835"/>
      <c r="DV122" s="812">
        <v>9.1</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446</v>
      </c>
      <c r="BP123" s="899"/>
      <c r="BQ123" s="853">
        <v>36502026</v>
      </c>
      <c r="BR123" s="854"/>
      <c r="BS123" s="854"/>
      <c r="BT123" s="854"/>
      <c r="BU123" s="854"/>
      <c r="BV123" s="854">
        <v>37820452</v>
      </c>
      <c r="BW123" s="854"/>
      <c r="BX123" s="854"/>
      <c r="BY123" s="854"/>
      <c r="BZ123" s="854"/>
      <c r="CA123" s="854">
        <v>38151408</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543099</v>
      </c>
      <c r="DH123" s="798"/>
      <c r="DI123" s="798"/>
      <c r="DJ123" s="798"/>
      <c r="DK123" s="799"/>
      <c r="DL123" s="800">
        <v>564381</v>
      </c>
      <c r="DM123" s="798"/>
      <c r="DN123" s="798"/>
      <c r="DO123" s="798"/>
      <c r="DP123" s="799"/>
      <c r="DQ123" s="800">
        <v>556386</v>
      </c>
      <c r="DR123" s="798"/>
      <c r="DS123" s="798"/>
      <c r="DT123" s="798"/>
      <c r="DU123" s="799"/>
      <c r="DV123" s="845">
        <v>3.8</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112.9</v>
      </c>
      <c r="BR124" s="852"/>
      <c r="BS124" s="852"/>
      <c r="BT124" s="852"/>
      <c r="BU124" s="852"/>
      <c r="BV124" s="852">
        <v>90.5</v>
      </c>
      <c r="BW124" s="852"/>
      <c r="BX124" s="852"/>
      <c r="BY124" s="852"/>
      <c r="BZ124" s="852"/>
      <c r="CA124" s="852">
        <v>63.8</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9482</v>
      </c>
      <c r="DH124" s="781"/>
      <c r="DI124" s="781"/>
      <c r="DJ124" s="781"/>
      <c r="DK124" s="782"/>
      <c r="DL124" s="783">
        <v>9493</v>
      </c>
      <c r="DM124" s="781"/>
      <c r="DN124" s="781"/>
      <c r="DO124" s="781"/>
      <c r="DP124" s="782"/>
      <c r="DQ124" s="783">
        <v>9182</v>
      </c>
      <c r="DR124" s="781"/>
      <c r="DS124" s="781"/>
      <c r="DT124" s="781"/>
      <c r="DU124" s="782"/>
      <c r="DV124" s="869">
        <v>0.1</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175169</v>
      </c>
      <c r="AB126" s="798"/>
      <c r="AC126" s="798"/>
      <c r="AD126" s="798"/>
      <c r="AE126" s="799"/>
      <c r="AF126" s="800">
        <v>203772</v>
      </c>
      <c r="AG126" s="798"/>
      <c r="AH126" s="798"/>
      <c r="AI126" s="798"/>
      <c r="AJ126" s="799"/>
      <c r="AK126" s="800">
        <v>201696</v>
      </c>
      <c r="AL126" s="798"/>
      <c r="AM126" s="798"/>
      <c r="AN126" s="798"/>
      <c r="AO126" s="799"/>
      <c r="AP126" s="845">
        <v>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9908</v>
      </c>
      <c r="AB127" s="798"/>
      <c r="AC127" s="798"/>
      <c r="AD127" s="798"/>
      <c r="AE127" s="799"/>
      <c r="AF127" s="800">
        <v>8332</v>
      </c>
      <c r="AG127" s="798"/>
      <c r="AH127" s="798"/>
      <c r="AI127" s="798"/>
      <c r="AJ127" s="799"/>
      <c r="AK127" s="800">
        <v>7092</v>
      </c>
      <c r="AL127" s="798"/>
      <c r="AM127" s="798"/>
      <c r="AN127" s="798"/>
      <c r="AO127" s="799"/>
      <c r="AP127" s="845">
        <v>0</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1217890</v>
      </c>
      <c r="AB128" s="819"/>
      <c r="AC128" s="819"/>
      <c r="AD128" s="819"/>
      <c r="AE128" s="820"/>
      <c r="AF128" s="821">
        <v>1479936</v>
      </c>
      <c r="AG128" s="819"/>
      <c r="AH128" s="819"/>
      <c r="AI128" s="819"/>
      <c r="AJ128" s="820"/>
      <c r="AK128" s="821">
        <v>1507652</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113</v>
      </c>
      <c r="BG128" s="805"/>
      <c r="BH128" s="805"/>
      <c r="BI128" s="805"/>
      <c r="BJ128" s="805"/>
      <c r="BK128" s="805"/>
      <c r="BL128" s="828"/>
      <c r="BM128" s="804">
        <v>12.68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8186</v>
      </c>
      <c r="DH128" s="809"/>
      <c r="DI128" s="809"/>
      <c r="DJ128" s="809"/>
      <c r="DK128" s="809"/>
      <c r="DL128" s="809">
        <v>3636</v>
      </c>
      <c r="DM128" s="809"/>
      <c r="DN128" s="809"/>
      <c r="DO128" s="809"/>
      <c r="DP128" s="809"/>
      <c r="DQ128" s="809">
        <v>3474</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16056627</v>
      </c>
      <c r="AB129" s="798"/>
      <c r="AC129" s="798"/>
      <c r="AD129" s="798"/>
      <c r="AE129" s="799"/>
      <c r="AF129" s="800">
        <v>16344200</v>
      </c>
      <c r="AG129" s="798"/>
      <c r="AH129" s="798"/>
      <c r="AI129" s="798"/>
      <c r="AJ129" s="799"/>
      <c r="AK129" s="800">
        <v>16516607</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113</v>
      </c>
      <c r="BG129" s="788"/>
      <c r="BH129" s="788"/>
      <c r="BI129" s="788"/>
      <c r="BJ129" s="788"/>
      <c r="BK129" s="788"/>
      <c r="BL129" s="789"/>
      <c r="BM129" s="787">
        <v>17.68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2012072</v>
      </c>
      <c r="AB130" s="798"/>
      <c r="AC130" s="798"/>
      <c r="AD130" s="798"/>
      <c r="AE130" s="799"/>
      <c r="AF130" s="800">
        <v>1920553</v>
      </c>
      <c r="AG130" s="798"/>
      <c r="AH130" s="798"/>
      <c r="AI130" s="798"/>
      <c r="AJ130" s="799"/>
      <c r="AK130" s="800">
        <v>1922681</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8.3000000000000007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14044555</v>
      </c>
      <c r="AB131" s="781"/>
      <c r="AC131" s="781"/>
      <c r="AD131" s="781"/>
      <c r="AE131" s="782"/>
      <c r="AF131" s="783">
        <v>14423647</v>
      </c>
      <c r="AG131" s="781"/>
      <c r="AH131" s="781"/>
      <c r="AI131" s="781"/>
      <c r="AJ131" s="782"/>
      <c r="AK131" s="783">
        <v>14593926</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63.8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9.5898090039999992</v>
      </c>
      <c r="AB132" s="761"/>
      <c r="AC132" s="761"/>
      <c r="AD132" s="761"/>
      <c r="AE132" s="762"/>
      <c r="AF132" s="763">
        <v>8.2851306610000002</v>
      </c>
      <c r="AG132" s="761"/>
      <c r="AH132" s="761"/>
      <c r="AI132" s="761"/>
      <c r="AJ132" s="762"/>
      <c r="AK132" s="763">
        <v>7.0354885999999999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10.6</v>
      </c>
      <c r="AB133" s="740"/>
      <c r="AC133" s="740"/>
      <c r="AD133" s="740"/>
      <c r="AE133" s="741"/>
      <c r="AF133" s="739">
        <v>9.6</v>
      </c>
      <c r="AG133" s="740"/>
      <c r="AH133" s="740"/>
      <c r="AI133" s="740"/>
      <c r="AJ133" s="741"/>
      <c r="AK133" s="739">
        <v>8.3000000000000007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4355953</v>
      </c>
      <c r="L9" s="266">
        <v>50006</v>
      </c>
      <c r="M9" s="267">
        <v>72433</v>
      </c>
      <c r="N9" s="268">
        <v>-31</v>
      </c>
    </row>
    <row r="10" spans="1:16">
      <c r="A10" s="250"/>
      <c r="B10" s="246"/>
      <c r="C10" s="246"/>
      <c r="D10" s="246"/>
      <c r="E10" s="246"/>
      <c r="F10" s="246"/>
      <c r="G10" s="1166" t="s">
        <v>480</v>
      </c>
      <c r="H10" s="1167"/>
      <c r="I10" s="1167"/>
      <c r="J10" s="1168"/>
      <c r="K10" s="269">
        <v>263436</v>
      </c>
      <c r="L10" s="270">
        <v>3024</v>
      </c>
      <c r="M10" s="271">
        <v>5807</v>
      </c>
      <c r="N10" s="272">
        <v>-47.9</v>
      </c>
    </row>
    <row r="11" spans="1:16" ht="13.5" customHeight="1">
      <c r="A11" s="250"/>
      <c r="B11" s="246"/>
      <c r="C11" s="246"/>
      <c r="D11" s="246"/>
      <c r="E11" s="246"/>
      <c r="F11" s="246"/>
      <c r="G11" s="1166" t="s">
        <v>481</v>
      </c>
      <c r="H11" s="1167"/>
      <c r="I11" s="1167"/>
      <c r="J11" s="1168"/>
      <c r="K11" s="269">
        <v>883675</v>
      </c>
      <c r="L11" s="270">
        <v>10144</v>
      </c>
      <c r="M11" s="271">
        <v>5465</v>
      </c>
      <c r="N11" s="272">
        <v>85.6</v>
      </c>
    </row>
    <row r="12" spans="1:16" ht="13.5" customHeight="1">
      <c r="A12" s="250"/>
      <c r="B12" s="246"/>
      <c r="C12" s="246"/>
      <c r="D12" s="246"/>
      <c r="E12" s="246"/>
      <c r="F12" s="246"/>
      <c r="G12" s="1166" t="s">
        <v>482</v>
      </c>
      <c r="H12" s="1167"/>
      <c r="I12" s="1167"/>
      <c r="J12" s="1168"/>
      <c r="K12" s="269">
        <v>4</v>
      </c>
      <c r="L12" s="270">
        <v>0</v>
      </c>
      <c r="M12" s="271">
        <v>1191</v>
      </c>
      <c r="N12" s="272">
        <v>-100</v>
      </c>
    </row>
    <row r="13" spans="1:16" ht="13.5" customHeight="1">
      <c r="A13" s="250"/>
      <c r="B13" s="246"/>
      <c r="C13" s="246"/>
      <c r="D13" s="246"/>
      <c r="E13" s="246"/>
      <c r="F13" s="246"/>
      <c r="G13" s="1166" t="s">
        <v>483</v>
      </c>
      <c r="H13" s="1167"/>
      <c r="I13" s="1167"/>
      <c r="J13" s="1168"/>
      <c r="K13" s="269" t="s">
        <v>484</v>
      </c>
      <c r="L13" s="270" t="s">
        <v>484</v>
      </c>
      <c r="M13" s="271">
        <v>3</v>
      </c>
      <c r="N13" s="272" t="s">
        <v>484</v>
      </c>
    </row>
    <row r="14" spans="1:16" ht="13.5" customHeight="1">
      <c r="A14" s="250"/>
      <c r="B14" s="246"/>
      <c r="C14" s="246"/>
      <c r="D14" s="246"/>
      <c r="E14" s="246"/>
      <c r="F14" s="246"/>
      <c r="G14" s="1166" t="s">
        <v>485</v>
      </c>
      <c r="H14" s="1167"/>
      <c r="I14" s="1167"/>
      <c r="J14" s="1168"/>
      <c r="K14" s="269">
        <v>253580</v>
      </c>
      <c r="L14" s="270">
        <v>2911</v>
      </c>
      <c r="M14" s="271">
        <v>3078</v>
      </c>
      <c r="N14" s="272">
        <v>-5.4</v>
      </c>
    </row>
    <row r="15" spans="1:16" ht="13.5" customHeight="1">
      <c r="A15" s="250"/>
      <c r="B15" s="246"/>
      <c r="C15" s="246"/>
      <c r="D15" s="246"/>
      <c r="E15" s="246"/>
      <c r="F15" s="246"/>
      <c r="G15" s="1166" t="s">
        <v>486</v>
      </c>
      <c r="H15" s="1167"/>
      <c r="I15" s="1167"/>
      <c r="J15" s="1168"/>
      <c r="K15" s="269">
        <v>38793</v>
      </c>
      <c r="L15" s="270">
        <v>445</v>
      </c>
      <c r="M15" s="271">
        <v>1624</v>
      </c>
      <c r="N15" s="272">
        <v>-72.599999999999994</v>
      </c>
    </row>
    <row r="16" spans="1:16">
      <c r="A16" s="250"/>
      <c r="B16" s="246"/>
      <c r="C16" s="246"/>
      <c r="D16" s="246"/>
      <c r="E16" s="246"/>
      <c r="F16" s="246"/>
      <c r="G16" s="1169" t="s">
        <v>487</v>
      </c>
      <c r="H16" s="1170"/>
      <c r="I16" s="1170"/>
      <c r="J16" s="1171"/>
      <c r="K16" s="270">
        <v>-433777</v>
      </c>
      <c r="L16" s="270">
        <v>-4980</v>
      </c>
      <c r="M16" s="271">
        <v>-7680</v>
      </c>
      <c r="N16" s="272">
        <v>-35.200000000000003</v>
      </c>
    </row>
    <row r="17" spans="1:16">
      <c r="A17" s="250"/>
      <c r="B17" s="246"/>
      <c r="C17" s="246"/>
      <c r="D17" s="246"/>
      <c r="E17" s="246"/>
      <c r="F17" s="246"/>
      <c r="G17" s="1169" t="s">
        <v>172</v>
      </c>
      <c r="H17" s="1170"/>
      <c r="I17" s="1170"/>
      <c r="J17" s="1171"/>
      <c r="K17" s="270">
        <v>5361664</v>
      </c>
      <c r="L17" s="270">
        <v>61551</v>
      </c>
      <c r="M17" s="271">
        <v>81920</v>
      </c>
      <c r="N17" s="272">
        <v>-24.9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5.64</v>
      </c>
      <c r="L21" s="283">
        <v>8.2100000000000009</v>
      </c>
      <c r="M21" s="284">
        <v>-2.57</v>
      </c>
      <c r="N21" s="251"/>
      <c r="O21" s="285"/>
      <c r="P21" s="281"/>
    </row>
    <row r="22" spans="1:16" s="286" customFormat="1">
      <c r="A22" s="281"/>
      <c r="B22" s="251"/>
      <c r="C22" s="251"/>
      <c r="D22" s="251"/>
      <c r="E22" s="251"/>
      <c r="F22" s="251"/>
      <c r="G22" s="1163" t="s">
        <v>493</v>
      </c>
      <c r="H22" s="1164"/>
      <c r="I22" s="1164"/>
      <c r="J22" s="1165"/>
      <c r="K22" s="287">
        <v>103.1</v>
      </c>
      <c r="L22" s="288">
        <v>98.1</v>
      </c>
      <c r="M22" s="289">
        <v>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3095389</v>
      </c>
      <c r="L32" s="296">
        <v>35535</v>
      </c>
      <c r="M32" s="297">
        <v>53781</v>
      </c>
      <c r="N32" s="298">
        <v>-33.9</v>
      </c>
    </row>
    <row r="33" spans="1:16" ht="13.5" customHeight="1">
      <c r="A33" s="250"/>
      <c r="B33" s="246"/>
      <c r="C33" s="246"/>
      <c r="D33" s="246"/>
      <c r="E33" s="246"/>
      <c r="F33" s="246"/>
      <c r="G33" s="1154" t="s">
        <v>498</v>
      </c>
      <c r="H33" s="1155"/>
      <c r="I33" s="1155"/>
      <c r="J33" s="1156"/>
      <c r="K33" s="296" t="s">
        <v>484</v>
      </c>
      <c r="L33" s="296" t="s">
        <v>484</v>
      </c>
      <c r="M33" s="297" t="s">
        <v>484</v>
      </c>
      <c r="N33" s="298" t="s">
        <v>484</v>
      </c>
    </row>
    <row r="34" spans="1:16" ht="27" customHeight="1">
      <c r="A34" s="250"/>
      <c r="B34" s="246"/>
      <c r="C34" s="246"/>
      <c r="D34" s="246"/>
      <c r="E34" s="246"/>
      <c r="F34" s="246"/>
      <c r="G34" s="1154" t="s">
        <v>499</v>
      </c>
      <c r="H34" s="1155"/>
      <c r="I34" s="1155"/>
      <c r="J34" s="1156"/>
      <c r="K34" s="296" t="s">
        <v>484</v>
      </c>
      <c r="L34" s="296" t="s">
        <v>484</v>
      </c>
      <c r="M34" s="297">
        <v>41</v>
      </c>
      <c r="N34" s="298" t="s">
        <v>484</v>
      </c>
    </row>
    <row r="35" spans="1:16" ht="27" customHeight="1">
      <c r="A35" s="250"/>
      <c r="B35" s="246"/>
      <c r="C35" s="246"/>
      <c r="D35" s="246"/>
      <c r="E35" s="246"/>
      <c r="F35" s="246"/>
      <c r="G35" s="1154" t="s">
        <v>500</v>
      </c>
      <c r="H35" s="1155"/>
      <c r="I35" s="1155"/>
      <c r="J35" s="1156"/>
      <c r="K35" s="296">
        <v>1088608</v>
      </c>
      <c r="L35" s="296">
        <v>12497</v>
      </c>
      <c r="M35" s="297">
        <v>14373</v>
      </c>
      <c r="N35" s="298">
        <v>-13.1</v>
      </c>
    </row>
    <row r="36" spans="1:16" ht="27" customHeight="1">
      <c r="A36" s="250"/>
      <c r="B36" s="246"/>
      <c r="C36" s="246"/>
      <c r="D36" s="246"/>
      <c r="E36" s="246"/>
      <c r="F36" s="246"/>
      <c r="G36" s="1154" t="s">
        <v>501</v>
      </c>
      <c r="H36" s="1155"/>
      <c r="I36" s="1155"/>
      <c r="J36" s="1156"/>
      <c r="K36" s="296">
        <v>64004</v>
      </c>
      <c r="L36" s="296">
        <v>735</v>
      </c>
      <c r="M36" s="297">
        <v>1414</v>
      </c>
      <c r="N36" s="298">
        <v>-48</v>
      </c>
    </row>
    <row r="37" spans="1:16" ht="13.5" customHeight="1">
      <c r="A37" s="250"/>
      <c r="B37" s="246"/>
      <c r="C37" s="246"/>
      <c r="D37" s="246"/>
      <c r="E37" s="246"/>
      <c r="F37" s="246"/>
      <c r="G37" s="1154" t="s">
        <v>502</v>
      </c>
      <c r="H37" s="1155"/>
      <c r="I37" s="1155"/>
      <c r="J37" s="1156"/>
      <c r="K37" s="296">
        <v>208788</v>
      </c>
      <c r="L37" s="296">
        <v>2397</v>
      </c>
      <c r="M37" s="297">
        <v>886</v>
      </c>
      <c r="N37" s="298">
        <v>170.5</v>
      </c>
    </row>
    <row r="38" spans="1:16" ht="27" customHeight="1">
      <c r="A38" s="250"/>
      <c r="B38" s="246"/>
      <c r="C38" s="246"/>
      <c r="D38" s="246"/>
      <c r="E38" s="246"/>
      <c r="F38" s="246"/>
      <c r="G38" s="1157" t="s">
        <v>503</v>
      </c>
      <c r="H38" s="1158"/>
      <c r="I38" s="1158"/>
      <c r="J38" s="1159"/>
      <c r="K38" s="299">
        <v>298</v>
      </c>
      <c r="L38" s="299">
        <v>3</v>
      </c>
      <c r="M38" s="300">
        <v>2</v>
      </c>
      <c r="N38" s="301">
        <v>50</v>
      </c>
      <c r="O38" s="295"/>
    </row>
    <row r="39" spans="1:16">
      <c r="A39" s="250"/>
      <c r="B39" s="246"/>
      <c r="C39" s="246"/>
      <c r="D39" s="246"/>
      <c r="E39" s="246"/>
      <c r="F39" s="246"/>
      <c r="G39" s="1157" t="s">
        <v>504</v>
      </c>
      <c r="H39" s="1158"/>
      <c r="I39" s="1158"/>
      <c r="J39" s="1159"/>
      <c r="K39" s="302">
        <v>-1507652</v>
      </c>
      <c r="L39" s="302">
        <v>-17308</v>
      </c>
      <c r="M39" s="303">
        <v>-4261</v>
      </c>
      <c r="N39" s="304">
        <v>306.2</v>
      </c>
      <c r="O39" s="295"/>
    </row>
    <row r="40" spans="1:16" ht="27" customHeight="1">
      <c r="A40" s="250"/>
      <c r="B40" s="246"/>
      <c r="C40" s="246"/>
      <c r="D40" s="246"/>
      <c r="E40" s="246"/>
      <c r="F40" s="246"/>
      <c r="G40" s="1154" t="s">
        <v>505</v>
      </c>
      <c r="H40" s="1155"/>
      <c r="I40" s="1155"/>
      <c r="J40" s="1156"/>
      <c r="K40" s="302">
        <v>-1922681</v>
      </c>
      <c r="L40" s="302">
        <v>-22072</v>
      </c>
      <c r="M40" s="303">
        <v>-47768</v>
      </c>
      <c r="N40" s="304">
        <v>-53.8</v>
      </c>
      <c r="O40" s="295"/>
    </row>
    <row r="41" spans="1:16">
      <c r="A41" s="250"/>
      <c r="B41" s="246"/>
      <c r="C41" s="246"/>
      <c r="D41" s="246"/>
      <c r="E41" s="246"/>
      <c r="F41" s="246"/>
      <c r="G41" s="1160" t="s">
        <v>283</v>
      </c>
      <c r="H41" s="1161"/>
      <c r="I41" s="1161"/>
      <c r="J41" s="1162"/>
      <c r="K41" s="296">
        <v>1026754</v>
      </c>
      <c r="L41" s="302">
        <v>11787</v>
      </c>
      <c r="M41" s="303">
        <v>18468</v>
      </c>
      <c r="N41" s="304">
        <v>-36.200000000000003</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4584515</v>
      </c>
      <c r="J51" s="322">
        <v>54385</v>
      </c>
      <c r="K51" s="323">
        <v>3.2</v>
      </c>
      <c r="L51" s="324">
        <v>50880</v>
      </c>
      <c r="M51" s="325">
        <v>7</v>
      </c>
      <c r="N51" s="326">
        <v>-3.8</v>
      </c>
    </row>
    <row r="52" spans="1:14">
      <c r="A52" s="250"/>
      <c r="B52" s="246"/>
      <c r="C52" s="246"/>
      <c r="D52" s="246"/>
      <c r="E52" s="246"/>
      <c r="F52" s="246"/>
      <c r="G52" s="327"/>
      <c r="H52" s="328" t="s">
        <v>516</v>
      </c>
      <c r="I52" s="329">
        <v>1439116</v>
      </c>
      <c r="J52" s="330">
        <v>17072</v>
      </c>
      <c r="K52" s="331">
        <v>-16.7</v>
      </c>
      <c r="L52" s="332">
        <v>26879</v>
      </c>
      <c r="M52" s="333">
        <v>2.4</v>
      </c>
      <c r="N52" s="334">
        <v>-19.100000000000001</v>
      </c>
    </row>
    <row r="53" spans="1:14">
      <c r="A53" s="250"/>
      <c r="B53" s="246"/>
      <c r="C53" s="246"/>
      <c r="D53" s="246"/>
      <c r="E53" s="246"/>
      <c r="F53" s="246"/>
      <c r="G53" s="312" t="s">
        <v>517</v>
      </c>
      <c r="H53" s="313"/>
      <c r="I53" s="321">
        <v>4410393</v>
      </c>
      <c r="J53" s="322">
        <v>51946</v>
      </c>
      <c r="K53" s="323">
        <v>-4.5</v>
      </c>
      <c r="L53" s="324">
        <v>63956</v>
      </c>
      <c r="M53" s="325">
        <v>25.7</v>
      </c>
      <c r="N53" s="326">
        <v>-30.2</v>
      </c>
    </row>
    <row r="54" spans="1:14">
      <c r="A54" s="250"/>
      <c r="B54" s="246"/>
      <c r="C54" s="246"/>
      <c r="D54" s="246"/>
      <c r="E54" s="246"/>
      <c r="F54" s="246"/>
      <c r="G54" s="327"/>
      <c r="H54" s="328" t="s">
        <v>516</v>
      </c>
      <c r="I54" s="329">
        <v>1441489</v>
      </c>
      <c r="J54" s="330">
        <v>16978</v>
      </c>
      <c r="K54" s="331">
        <v>-0.6</v>
      </c>
      <c r="L54" s="332">
        <v>29239</v>
      </c>
      <c r="M54" s="333">
        <v>8.8000000000000007</v>
      </c>
      <c r="N54" s="334">
        <v>-9.4</v>
      </c>
    </row>
    <row r="55" spans="1:14">
      <c r="A55" s="250"/>
      <c r="B55" s="246"/>
      <c r="C55" s="246"/>
      <c r="D55" s="246"/>
      <c r="E55" s="246"/>
      <c r="F55" s="246"/>
      <c r="G55" s="312" t="s">
        <v>518</v>
      </c>
      <c r="H55" s="313"/>
      <c r="I55" s="321">
        <v>5244587</v>
      </c>
      <c r="J55" s="322">
        <v>61289</v>
      </c>
      <c r="K55" s="323">
        <v>18</v>
      </c>
      <c r="L55" s="324">
        <v>66255</v>
      </c>
      <c r="M55" s="325">
        <v>3.6</v>
      </c>
      <c r="N55" s="326">
        <v>14.4</v>
      </c>
    </row>
    <row r="56" spans="1:14">
      <c r="A56" s="250"/>
      <c r="B56" s="246"/>
      <c r="C56" s="246"/>
      <c r="D56" s="246"/>
      <c r="E56" s="246"/>
      <c r="F56" s="246"/>
      <c r="G56" s="327"/>
      <c r="H56" s="328" t="s">
        <v>516</v>
      </c>
      <c r="I56" s="329">
        <v>1983218</v>
      </c>
      <c r="J56" s="330">
        <v>23176</v>
      </c>
      <c r="K56" s="331">
        <v>36.5</v>
      </c>
      <c r="L56" s="332">
        <v>31822</v>
      </c>
      <c r="M56" s="333">
        <v>8.8000000000000007</v>
      </c>
      <c r="N56" s="334">
        <v>27.7</v>
      </c>
    </row>
    <row r="57" spans="1:14">
      <c r="A57" s="250"/>
      <c r="B57" s="246"/>
      <c r="C57" s="246"/>
      <c r="D57" s="246"/>
      <c r="E57" s="246"/>
      <c r="F57" s="246"/>
      <c r="G57" s="312" t="s">
        <v>519</v>
      </c>
      <c r="H57" s="313"/>
      <c r="I57" s="321">
        <v>3474389</v>
      </c>
      <c r="J57" s="322">
        <v>40335</v>
      </c>
      <c r="K57" s="323">
        <v>-34.200000000000003</v>
      </c>
      <c r="L57" s="324">
        <v>92247</v>
      </c>
      <c r="M57" s="325">
        <v>39.200000000000003</v>
      </c>
      <c r="N57" s="326">
        <v>-73.400000000000006</v>
      </c>
    </row>
    <row r="58" spans="1:14">
      <c r="A58" s="250"/>
      <c r="B58" s="246"/>
      <c r="C58" s="246"/>
      <c r="D58" s="246"/>
      <c r="E58" s="246"/>
      <c r="F58" s="246"/>
      <c r="G58" s="327"/>
      <c r="H58" s="328" t="s">
        <v>516</v>
      </c>
      <c r="I58" s="329">
        <v>1935181</v>
      </c>
      <c r="J58" s="330">
        <v>22466</v>
      </c>
      <c r="K58" s="331">
        <v>-3.1</v>
      </c>
      <c r="L58" s="332">
        <v>37204</v>
      </c>
      <c r="M58" s="333">
        <v>16.899999999999999</v>
      </c>
      <c r="N58" s="334">
        <v>-20</v>
      </c>
    </row>
    <row r="59" spans="1:14">
      <c r="A59" s="250"/>
      <c r="B59" s="246"/>
      <c r="C59" s="246"/>
      <c r="D59" s="246"/>
      <c r="E59" s="246"/>
      <c r="F59" s="246"/>
      <c r="G59" s="312" t="s">
        <v>520</v>
      </c>
      <c r="H59" s="313"/>
      <c r="I59" s="321">
        <v>1896700</v>
      </c>
      <c r="J59" s="322">
        <v>21774</v>
      </c>
      <c r="K59" s="323">
        <v>-46</v>
      </c>
      <c r="L59" s="324">
        <v>67319</v>
      </c>
      <c r="M59" s="325">
        <v>-27</v>
      </c>
      <c r="N59" s="326">
        <v>-19</v>
      </c>
    </row>
    <row r="60" spans="1:14">
      <c r="A60" s="250"/>
      <c r="B60" s="246"/>
      <c r="C60" s="246"/>
      <c r="D60" s="246"/>
      <c r="E60" s="246"/>
      <c r="F60" s="246"/>
      <c r="G60" s="327"/>
      <c r="H60" s="328" t="s">
        <v>516</v>
      </c>
      <c r="I60" s="335">
        <v>1255603</v>
      </c>
      <c r="J60" s="330">
        <v>14414</v>
      </c>
      <c r="K60" s="331">
        <v>-35.799999999999997</v>
      </c>
      <c r="L60" s="332">
        <v>38101</v>
      </c>
      <c r="M60" s="333">
        <v>2.4</v>
      </c>
      <c r="N60" s="334">
        <v>-38.200000000000003</v>
      </c>
    </row>
    <row r="61" spans="1:14">
      <c r="A61" s="250"/>
      <c r="B61" s="246"/>
      <c r="C61" s="246"/>
      <c r="D61" s="246"/>
      <c r="E61" s="246"/>
      <c r="F61" s="246"/>
      <c r="G61" s="312" t="s">
        <v>521</v>
      </c>
      <c r="H61" s="336"/>
      <c r="I61" s="337">
        <v>3922117</v>
      </c>
      <c r="J61" s="338">
        <v>45946</v>
      </c>
      <c r="K61" s="339">
        <v>-12.7</v>
      </c>
      <c r="L61" s="340">
        <v>68131</v>
      </c>
      <c r="M61" s="341">
        <v>9.6999999999999993</v>
      </c>
      <c r="N61" s="326">
        <v>-22.4</v>
      </c>
    </row>
    <row r="62" spans="1:14">
      <c r="A62" s="250"/>
      <c r="B62" s="246"/>
      <c r="C62" s="246"/>
      <c r="D62" s="246"/>
      <c r="E62" s="246"/>
      <c r="F62" s="246"/>
      <c r="G62" s="327"/>
      <c r="H62" s="328" t="s">
        <v>516</v>
      </c>
      <c r="I62" s="329">
        <v>1610921</v>
      </c>
      <c r="J62" s="330">
        <v>18821</v>
      </c>
      <c r="K62" s="331">
        <v>-3.9</v>
      </c>
      <c r="L62" s="332">
        <v>32649</v>
      </c>
      <c r="M62" s="333">
        <v>7.9</v>
      </c>
      <c r="N62" s="334">
        <v>-11.8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4" sqref="K44: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3.82</v>
      </c>
      <c r="G47" s="12">
        <v>3.3</v>
      </c>
      <c r="H47" s="12">
        <v>3.88</v>
      </c>
      <c r="I47" s="12">
        <v>3.87</v>
      </c>
      <c r="J47" s="13">
        <v>4.97</v>
      </c>
    </row>
    <row r="48" spans="2:10" ht="57.75" customHeight="1">
      <c r="B48" s="14"/>
      <c r="C48" s="1174" t="s">
        <v>4</v>
      </c>
      <c r="D48" s="1174"/>
      <c r="E48" s="1175"/>
      <c r="F48" s="15">
        <v>9.7200000000000006</v>
      </c>
      <c r="G48" s="16">
        <v>9.56</v>
      </c>
      <c r="H48" s="16">
        <v>9.41</v>
      </c>
      <c r="I48" s="16">
        <v>9.77</v>
      </c>
      <c r="J48" s="17">
        <v>10.61</v>
      </c>
    </row>
    <row r="49" spans="2:10" ht="57.75" customHeight="1" thickBot="1">
      <c r="B49" s="18"/>
      <c r="C49" s="1176" t="s">
        <v>5</v>
      </c>
      <c r="D49" s="1176"/>
      <c r="E49" s="1177"/>
      <c r="F49" s="19">
        <v>3</v>
      </c>
      <c r="G49" s="20" t="s">
        <v>528</v>
      </c>
      <c r="H49" s="20">
        <v>0.46</v>
      </c>
      <c r="I49" s="20">
        <v>1.27</v>
      </c>
      <c r="J49" s="21">
        <v>2.08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2018-04-16T07:11:22Z</cp:lastPrinted>
  <dcterms:created xsi:type="dcterms:W3CDTF">2018-01-24T04:16:31Z</dcterms:created>
  <dcterms:modified xsi:type="dcterms:W3CDTF">2018-11-19T07:58:56Z</dcterms:modified>
  <cp:category/>
</cp:coreProperties>
</file>