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AP88" i="11" l="1"/>
  <c r="AF8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5" i="9" l="1"/>
  <c r="BW34" i="9"/>
  <c r="BW35" i="9" s="1"/>
  <c r="BW36" i="9" s="1"/>
  <c r="BW37" i="9" s="1"/>
  <c r="BW38" i="9" s="1"/>
  <c r="BW39" i="9" s="1"/>
  <c r="BW40" i="9" s="1"/>
  <c r="CO34" i="9" l="1"/>
  <c r="CO35" i="9" s="1"/>
</calcChain>
</file>

<file path=xl/sharedStrings.xml><?xml version="1.0" encoding="utf-8"?>
<sst xmlns="http://schemas.openxmlformats.org/spreadsheetml/2006/main" count="1088" uniqueCount="559">
  <si>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</si>
  <si>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</si>
  <si>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</si>
  <si>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</si>
  <si>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</si>
  <si>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</si>
  <si>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</si>
  <si>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</si>
  <si>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</si>
  <si>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</si>
  <si>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</si>
  <si>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</si>
  <si>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</si>
  <si>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</si>
  <si>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</si>
  <si>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</si>
  <si>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</si>
  <si>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</si>
  <si>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</si>
  <si>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</si>
  <si>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</si>
  <si>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</si>
  <si>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</si>
  <si>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</si>
  <si>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</si>
  <si>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</si>
  <si>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</si>
  <si>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</si>
  <si>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</si>
  <si>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</si>
  <si>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</si>
  <si>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</si>
  <si>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</si>
  <si>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</si>
  <si>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</si>
  <si>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</si>
  <si>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</si>
  <si>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</si>
  <si>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</si>
  <si>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</si>
  <si>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</si>
  <si>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</si>
  <si>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</si>
  <si>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</si>
  <si>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</si>
  <si>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</si>
  <si>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</si>
  <si>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</si>
  <si>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</si>
  <si>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</si>
  <si>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</si>
  <si>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</si>
  <si>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</si>
  <si>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</si>
  <si>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</si>
  <si>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</si>
  <si>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</si>
  <si>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</si>
  <si>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</si>
  <si>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</si>
  <si>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</si>
  <si>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</si>
  <si>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</si>
  <si>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</si>
  <si>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</si>
  <si>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</si>
  <si>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</si>
  <si>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</si>
  <si>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</si>
  <si>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</si>
  <si>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</si>
  <si>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</si>
  <si>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</si>
  <si>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</si>
  <si>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</si>
  <si>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</si>
  <si>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</si>
  <si>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</si>
  <si>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</si>
  <si>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</si>
  <si>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</si>
  <si>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</si>
  <si>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宮代町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</si>
  <si>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</si>
  <si>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</si>
  <si>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</si>
  <si>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</si>
  <si>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</si>
  <si>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</si>
  <si>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</si>
  <si>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</si>
  <si>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</si>
  <si>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</si>
  <si>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</si>
  <si>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</si>
  <si>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</si>
  <si>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</si>
  <si>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</si>
  <si>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</si>
  <si>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</si>
  <si>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</si>
  <si>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</si>
  <si>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</si>
  <si>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</si>
  <si>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</si>
  <si>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</si>
  <si>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</si>
  <si>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</si>
  <si>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</si>
  <si>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</si>
  <si>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</si>
  <si>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</si>
  <si>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</si>
  <si>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</si>
  <si>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</si>
  <si>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</si>
  <si>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</si>
  <si>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</si>
  <si>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</si>
  <si>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</si>
  <si>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</si>
  <si>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</si>
  <si>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</si>
  <si>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</si>
  <si>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</si>
  <si>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</si>
  <si>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</si>
  <si>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</si>
  <si>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</si>
  <si>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</si>
  <si>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</si>
  <si>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</si>
  <si>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</si>
  <si>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</si>
  <si>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</si>
  <si>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</si>
  <si>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</si>
  <si>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</si>
  <si>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</si>
  <si>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</si>
  <si>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</si>
  <si>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</si>
  <si>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</si>
  <si>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</si>
  <si>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</si>
  <si>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</si>
  <si>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</si>
  <si>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</si>
  <si>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</si>
  <si>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</si>
  <si>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</si>
  <si>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</si>
  <si>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</si>
  <si>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</si>
  <si>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</si>
  <si>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</si>
  <si>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</si>
  <si>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</si>
  <si>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</si>
  <si>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</si>
  <si>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</si>
  <si>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</si>
  <si>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</si>
  <si>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</si>
  <si>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</si>
  <si>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</si>
  <si>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</si>
  <si>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</si>
  <si>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</si>
  <si>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</si>
  <si>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</si>
  <si>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</si>
  <si>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</si>
  <si>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</si>
  <si>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</si>
  <si>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</si>
  <si>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</si>
  <si>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</si>
  <si>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</si>
  <si>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</si>
  <si>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</si>
  <si>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</si>
  <si>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</si>
  <si>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</si>
  <si>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</si>
  <si>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</si>
  <si>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</si>
  <si>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</si>
  <si>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</si>
  <si>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</si>
  <si>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</si>
  <si>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</si>
  <si>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</si>
  <si>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</si>
  <si>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</si>
  <si>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</si>
  <si>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埼玉県宮代町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</si>
  <si>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</si>
  <si>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</si>
  <si>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</si>
  <si>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</si>
  <si>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</si>
  <si>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</si>
  <si>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</si>
  <si>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</si>
  <si>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</si>
  <si>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</si>
  <si>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</si>
  <si>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</si>
  <si>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</si>
  <si>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</si>
  <si>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</si>
  <si>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</si>
  <si>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</si>
  <si>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</si>
  <si>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</si>
  <si>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</si>
  <si>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</si>
  <si>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</si>
  <si>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</si>
  <si>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</si>
  <si>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</si>
  <si>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</si>
  <si>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</si>
  <si>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</si>
  <si>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</si>
  <si>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</si>
  <si>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</si>
  <si>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</si>
  <si>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</si>
  <si>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</si>
  <si>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</si>
  <si>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</si>
  <si>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</si>
  <si>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</si>
  <si>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</si>
  <si>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</si>
  <si>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</si>
  <si>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</si>
  <si>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</si>
  <si>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</si>
  <si>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</si>
  <si>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</si>
  <si>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</si>
  <si>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</si>
  <si>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</si>
  <si>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</si>
  <si>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</si>
  <si>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</si>
  <si>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</si>
  <si>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</si>
  <si>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</si>
  <si>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</si>
  <si>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</si>
  <si>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</si>
  <si>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</si>
  <si>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</si>
  <si>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</si>
  <si>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</si>
  <si>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</si>
  <si>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</si>
  <si>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</si>
  <si>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</si>
  <si>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</si>
  <si>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</si>
  <si>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</si>
  <si>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</si>
  <si>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</si>
  <si>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</si>
  <si>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</si>
  <si>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</si>
  <si>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</si>
  <si>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</si>
  <si>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</si>
  <si>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</si>
  <si>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</si>
  <si>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</si>
  <si>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</si>
  <si>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</si>
  <si>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</si>
  <si>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</si>
  <si>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</si>
  <si>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</si>
  <si>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</si>
  <si>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</si>
  <si>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</si>
  <si>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</si>
  <si>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</si>
  <si>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</si>
  <si>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</si>
  <si>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</si>
  <si>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</si>
  <si>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</si>
  <si>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</si>
  <si>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</si>
  <si>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</si>
  <si>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</si>
  <si>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</si>
  <si>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</si>
  <si>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</si>
  <si>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</si>
  <si>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</si>
  <si>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</si>
  <si>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</si>
  <si>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</si>
  <si>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</si>
  <si>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</si>
  <si>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</si>
  <si>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</si>
  <si>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</si>
  <si>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</si>
  <si>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</si>
  <si>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</si>
  <si>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</si>
  <si>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</si>
  <si>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</si>
  <si>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</si>
  <si>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</si>
  <si>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</si>
  <si>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</si>
  <si>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</si>
  <si>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</si>
  <si>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</si>
  <si>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</si>
  <si>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</si>
  <si>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</si>
  <si>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</si>
  <si>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</si>
  <si>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</si>
  <si>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</si>
  <si>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</si>
  <si>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</si>
  <si>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</si>
  <si>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</si>
  <si>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</si>
  <si>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</si>
  <si>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</si>
  <si>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</si>
  <si>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</si>
  <si>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</si>
  <si>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</si>
  <si>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</si>
  <si>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</si>
  <si>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</si>
  <si>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</si>
  <si>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埼玉県宮代町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</si>
  <si>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</si>
  <si>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</si>
  <si>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</si>
  <si>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</si>
  <si>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</si>
  <si>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</si>
  <si>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</si>
  <si>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</si>
  <si>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</si>
  <si>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</si>
  <si>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</si>
  <si>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</si>
  <si>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</si>
  <si>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</si>
  <si>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</si>
  <si>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</si>
  <si>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</si>
  <si>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</si>
  <si>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</si>
  <si>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</si>
  <si>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</si>
  <si>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</si>
  <si>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</si>
  <si>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</si>
  <si>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</si>
  <si>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</si>
  <si>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</si>
  <si>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</si>
  <si>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</si>
  <si>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</si>
  <si>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</si>
  <si>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</si>
  <si>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</si>
  <si>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</si>
  <si>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</si>
  <si>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</si>
  <si>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</si>
  <si>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</si>
  <si>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</si>
  <si>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</si>
  <si>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</si>
  <si>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</si>
  <si>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</si>
  <si>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</si>
  <si>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</si>
  <si>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</si>
  <si>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</si>
  <si>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</si>
  <si>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</si>
  <si>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</si>
  <si>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</si>
  <si>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</si>
  <si>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</si>
  <si>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</si>
  <si>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</si>
  <si>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</si>
  <si>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</si>
  <si>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</si>
  <si>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</si>
  <si>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</si>
  <si>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</si>
  <si>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</si>
  <si>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</si>
  <si>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</si>
  <si>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</si>
  <si>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</si>
  <si>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</si>
  <si>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</si>
  <si>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</si>
  <si>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</si>
  <si>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</si>
  <si>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</si>
  <si>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</si>
  <si>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</si>
  <si>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</si>
  <si>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</si>
  <si>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</si>
  <si>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</si>
  <si>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</si>
  <si>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</si>
  <si>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</si>
  <si>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</si>
  <si>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</si>
  <si>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</si>
  <si>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</si>
  <si>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</si>
  <si>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</si>
  <si>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</si>
  <si>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</si>
  <si>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</si>
  <si>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</si>
  <si>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</si>
  <si>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</si>
  <si>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</si>
  <si>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</si>
  <si>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</si>
  <si>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</si>
  <si>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</si>
  <si>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</si>
  <si>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</si>
  <si>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</si>
  <si>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</si>
  <si>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</si>
  <si>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</si>
  <si>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</si>
  <si>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</si>
  <si>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</si>
  <si>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</si>
  <si>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</si>
  <si>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</si>
  <si>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</si>
  <si>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</si>
  <si>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</si>
  <si>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</si>
  <si>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</si>
  <si>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</si>
  <si>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</si>
  <si>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</si>
  <si>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</si>
  <si>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</si>
  <si>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</si>
  <si>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</si>
  <si>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</si>
  <si>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</si>
  <si>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</si>
  <si>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</si>
  <si>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</si>
  <si>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</si>
  <si>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</si>
  <si>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</si>
  <si>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</si>
  <si>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</si>
  <si>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</si>
  <si>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</si>
  <si>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</si>
  <si>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</si>
  <si>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</si>
  <si>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</si>
  <si>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</si>
  <si>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</si>
  <si>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</si>
  <si>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</si>
  <si>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</si>
  <si>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</si>
  <si>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</si>
  <si>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</si>
  <si>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</si>
  <si>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</si>
  <si>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</si>
  <si>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</si>
  <si>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</si>
  <si>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</si>
  <si>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</si>
  <si>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</si>
  <si>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</si>
  <si>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</si>
  <si>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</si>
  <si>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</si>
  <si>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</si>
  <si>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</si>
  <si>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</si>
  <si>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</si>
  <si>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</si>
  <si>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</si>
  <si>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</si>
  <si>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</si>
  <si>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</si>
  <si>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</si>
  <si>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</si>
  <si>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</si>
  <si>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</si>
  <si>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</si>
  <si>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</si>
  <si>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</si>
  <si>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</si>
  <si>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</si>
  <si>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</si>
  <si>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0.21</t>
  </si>
  <si>
    <t>▲ 2.21</t>
  </si>
  <si>
    <t>水道事業会計</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</si>
  <si>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</si>
  <si>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</si>
  <si>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</si>
  <si>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</si>
  <si>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</si>
  <si>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</si>
  <si>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</si>
  <si>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</si>
  <si>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t>
    <phoneticPr fontId="2"/>
  </si>
  <si>
    <t>-</t>
    <phoneticPr fontId="2"/>
  </si>
  <si>
    <t>久喜宮代衛生組合</t>
    <rPh sb="0" eb="2">
      <t>クキ</t>
    </rPh>
    <rPh sb="2" eb="4">
      <t>ミヤシロ</t>
    </rPh>
    <rPh sb="4" eb="6">
      <t>エイセイ</t>
    </rPh>
    <rPh sb="6" eb="8">
      <t>クミアイ</t>
    </rPh>
    <phoneticPr fontId="2"/>
  </si>
  <si>
    <t>埼玉東部消防組合</t>
    <rPh sb="0" eb="2">
      <t>サイタマ</t>
    </rPh>
    <rPh sb="2" eb="4">
      <t>トウブ</t>
    </rPh>
    <rPh sb="4" eb="6">
      <t>ショウボウ</t>
    </rPh>
    <rPh sb="6" eb="8">
      <t>クミアイ</t>
    </rPh>
    <phoneticPr fontId="2"/>
  </si>
  <si>
    <t>埼玉県後期高齢者医療連合</t>
    <rPh sb="0" eb="3">
      <t>サイタマケン</t>
    </rPh>
    <rPh sb="3" eb="5">
      <t>コウキ</t>
    </rPh>
    <rPh sb="5" eb="8">
      <t>コウレイシャ</t>
    </rPh>
    <rPh sb="8" eb="10">
      <t>イリョウ</t>
    </rPh>
    <rPh sb="10" eb="12">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</si>
  <si>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</si>
  <si>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</si>
  <si>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</si>
  <si>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</si>
  <si>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</si>
  <si>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新しい村</t>
    <rPh sb="0" eb="1">
      <t>アタラ</t>
    </rPh>
    <rPh sb="3" eb="4">
      <t>ムラ</t>
    </rPh>
    <phoneticPr fontId="2"/>
  </si>
  <si>
    <t>宮代町土地開発公社</t>
    <rPh sb="0" eb="3">
      <t>ミヤシロマチ</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</si>
  <si>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</si>
  <si>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</si>
  <si>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</si>
  <si>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</si>
  <si>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</si>
  <si>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</si>
  <si>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</si>
  <si>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</si>
  <si>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</si>
  <si>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</si>
  <si>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を抑制してきた結果、近年の将来負担比率が低下してきている。一方で、有形固定資産減価償却率は類似団体と比して高い水準になっている。主な要因としては、昭和40年代から50年代にかけて建設されている小中学校が多く、小中学校全体で約79％の償却率となっていることが挙げられる。また、公民館においては、町内にある３ヵ所すべてにおいて償却が完了しており、今後、公共施設等総合管理計画等に基づき、施設の再編、更新等に取り組んでいく必要がある。</t>
    <phoneticPr fontId="5"/>
  </si>
  <si>
    <t>有形固定資産減価償却率</t>
    <phoneticPr fontId="5"/>
  </si>
  <si>
    <t>近年、将来負担比率が低下しており、H28は類似団体と比して低い水準となっている。主な要因として、過年度における地方債の償還が進んだことが挙げられるが、有形固定資産減価償却率が高い水準であることからも、各施設の更新時期が近づきつつある。また、道仏地区区画整理事業や東武動物公園駅東西口整備事業などの償還開始に伴い、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</si>
</sst>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26437</c:v>
                </c:pt>
                <c:pt idx="1">
                  <c:v>23740</c:v>
                </c:pt>
                <c:pt idx="2">
                  <c:v>18583</c:v>
                </c:pt>
                <c:pt idx="3">
                  <c:v>20059</c:v>
                </c:pt>
                <c:pt idx="4">
                  <c:v>13267</c:v>
                </c:pt>
              </c:numCache>
            </c:numRef>
          </c:val>
          <c:smooth val="0"/>
        </c:ser>
        <c:dLbls>
          <c:showLegendKey val="0"/>
          <c:showVal val="0"/>
          <c:showCatName val="0"/>
          <c:showSerName val="0"/>
          <c:showPercent val="0"/>
          <c:showBubbleSize val="0"/>
        </c:dLbls>
        <c:marker val="1"/>
        <c:smooth val="0"/>
        <c:axId val="176101632"/>
        <c:axId val="176103808"/>
      </c:lineChart>
      <c:catAx>
        <c:axId val="176101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103808"/>
        <c:crosses val="autoZero"/>
        <c:auto val="1"/>
        <c:lblAlgn val="ctr"/>
        <c:lblOffset val="100"/>
        <c:tickLblSkip val="1"/>
        <c:tickMarkSkip val="1"/>
        <c:noMultiLvlLbl val="0"/>
      </c:catAx>
      <c:valAx>
        <c:axId val="176103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610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4.2699999999999996</c:v>
                </c:pt>
                <c:pt idx="1">
                  <c:v>6.6</c:v>
                </c:pt>
                <c:pt idx="2">
                  <c:v>4.0999999999999996</c:v>
                </c:pt>
                <c:pt idx="3">
                  <c:v>7.78</c:v>
                </c:pt>
                <c:pt idx="4">
                  <c:v>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16.63</c:v>
                </c:pt>
                <c:pt idx="1">
                  <c:v>16.600000000000001</c:v>
                </c:pt>
                <c:pt idx="2">
                  <c:v>16.829999999999998</c:v>
                </c:pt>
                <c:pt idx="3">
                  <c:v>14.69</c:v>
                </c:pt>
                <c:pt idx="4">
                  <c:v>14.46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517120"/>
        <c:axId val="180527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-0.21</c:v>
                </c:pt>
                <c:pt idx="1">
                  <c:v>2.44</c:v>
                </c:pt>
                <c:pt idx="2">
                  <c:v>-2.21</c:v>
                </c:pt>
                <c:pt idx="3">
                  <c:v>2.0699999999999998</c:v>
                </c:pt>
                <c:pt idx="4">
                  <c:v>1.62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517120"/>
        <c:axId val="180527488"/>
      </c:lineChart>
      <c:catAx>
        <c:axId val="18051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527488"/>
        <c:crosses val="autoZero"/>
        <c:auto val="1"/>
        <c:lblAlgn val="ctr"/>
        <c:lblOffset val="100"/>
        <c:tickLblSkip val="1"/>
        <c:tickMarkSkip val="1"/>
        <c:noMultiLvlLbl val="0"/>
      </c:catAx>
      <c:valAx>
        <c:axId val="18052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1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0.1</c:v>
                </c:pt>
                <c:pt idx="4">
                  <c:v>#N/A</c:v>
                </c:pt>
                <c:pt idx="5">
                  <c:v>0.03</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0.09</c:v>
                </c:pt>
                <c:pt idx="4">
                  <c:v>#N/A</c:v>
                </c:pt>
                <c:pt idx="5">
                  <c:v>0.08</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0.48</c:v>
                </c:pt>
                <c:pt idx="4">
                  <c:v>#N/A</c:v>
                </c:pt>
                <c:pt idx="5">
                  <c:v>0.31</c:v>
                </c:pt>
                <c:pt idx="6">
                  <c:v>#N/A</c:v>
                </c:pt>
                <c:pt idx="7">
                  <c:v>0.48</c:v>
                </c:pt>
                <c:pt idx="8">
                  <c:v>#N/A</c:v>
                </c:pt>
                <c:pt idx="9">
                  <c:v>0.69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1.61</c:v>
                </c:pt>
                <c:pt idx="2">
                  <c:v>#N/A</c:v>
                </c:pt>
                <c:pt idx="3">
                  <c:v>1.92</c:v>
                </c:pt>
                <c:pt idx="4">
                  <c:v>#N/A</c:v>
                </c:pt>
                <c:pt idx="5">
                  <c:v>2.87</c:v>
                </c:pt>
                <c:pt idx="6">
                  <c:v>#N/A</c:v>
                </c:pt>
                <c:pt idx="7">
                  <c:v>1.97</c:v>
                </c:pt>
                <c:pt idx="8">
                  <c:v>#N/A</c:v>
                </c:pt>
                <c:pt idx="9">
                  <c:v>2.06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c:v>
                </c:pt>
                <c:pt idx="2">
                  <c:v>#N/A</c:v>
                </c:pt>
                <c:pt idx="3">
                  <c:v>1.22</c:v>
                </c:pt>
                <c:pt idx="4">
                  <c:v>#N/A</c:v>
                </c:pt>
                <c:pt idx="5">
                  <c:v>1.0900000000000001</c:v>
                </c:pt>
                <c:pt idx="6">
                  <c:v>#N/A</c:v>
                </c:pt>
                <c:pt idx="7">
                  <c:v>2.15</c:v>
                </c:pt>
                <c:pt idx="8">
                  <c:v>#N/A</c:v>
                </c:pt>
                <c:pt idx="9">
                  <c:v>2.87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4.2699999999999996</c:v>
                </c:pt>
                <c:pt idx="2">
                  <c:v>#N/A</c:v>
                </c:pt>
                <c:pt idx="3">
                  <c:v>6.59</c:v>
                </c:pt>
                <c:pt idx="4">
                  <c:v>#N/A</c:v>
                </c:pt>
                <c:pt idx="5">
                  <c:v>4.09</c:v>
                </c:pt>
                <c:pt idx="6">
                  <c:v>#N/A</c:v>
                </c:pt>
                <c:pt idx="7">
                  <c:v>7.77</c:v>
                </c:pt>
                <c:pt idx="8">
                  <c:v>#N/A</c:v>
                </c:pt>
                <c:pt idx="9">
                  <c:v>9.6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10.51</c:v>
                </c:pt>
                <c:pt idx="2">
                  <c:v>#N/A</c:v>
                </c:pt>
                <c:pt idx="3">
                  <c:v>13.57</c:v>
                </c:pt>
                <c:pt idx="4">
                  <c:v>#N/A</c:v>
                </c:pt>
                <c:pt idx="5">
                  <c:v>16.34</c:v>
                </c:pt>
                <c:pt idx="6">
                  <c:v>#N/A</c:v>
                </c:pt>
                <c:pt idx="7">
                  <c:v>18.809999999999999</c:v>
                </c:pt>
                <c:pt idx="8">
                  <c:v>#N/A</c:v>
                </c:pt>
                <c:pt idx="9">
                  <c:v>20.46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446208"/>
        <c:axId val="186447744"/>
      </c:barChart>
      <c:catAx>
        <c:axId val="1864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447744"/>
        <c:crosses val="autoZero"/>
        <c:auto val="1"/>
        <c:lblAlgn val="ctr"/>
        <c:lblOffset val="100"/>
        <c:tickLblSkip val="1"/>
        <c:tickMarkSkip val="1"/>
        <c:noMultiLvlLbl val="0"/>
      </c:catAx>
      <c:valAx>
        <c:axId val="18644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44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955</c:v>
                </c:pt>
                <c:pt idx="5">
                  <c:v>953</c:v>
                </c:pt>
                <c:pt idx="8">
                  <c:v>996</c:v>
                </c:pt>
                <c:pt idx="11">
                  <c:v>922</c:v>
                </c:pt>
                <c:pt idx="14">
                  <c:v>938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100</c:v>
                </c:pt>
                <c:pt idx="3">
                  <c:v>89</c:v>
                </c:pt>
                <c:pt idx="6">
                  <c:v>86</c:v>
                </c:pt>
                <c:pt idx="9">
                  <c:v>29</c:v>
                </c:pt>
                <c:pt idx="12">
                  <c:v>43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521</c:v>
                </c:pt>
                <c:pt idx="3">
                  <c:v>520</c:v>
                </c:pt>
                <c:pt idx="6">
                  <c:v>530</c:v>
                </c:pt>
                <c:pt idx="9">
                  <c:v>548</c:v>
                </c:pt>
                <c:pt idx="12">
                  <c:v>514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691</c:v>
                </c:pt>
                <c:pt idx="3">
                  <c:v>689</c:v>
                </c:pt>
                <c:pt idx="6">
                  <c:v>753</c:v>
                </c:pt>
                <c:pt idx="9">
                  <c:v>726</c:v>
                </c:pt>
                <c:pt idx="12">
                  <c:v>755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6170368"/>
        <c:axId val="18632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357</c:v>
                </c:pt>
                <c:pt idx="2">
                  <c:v>#N/A</c:v>
                </c:pt>
                <c:pt idx="3">
                  <c:v>#N/A</c:v>
                </c:pt>
                <c:pt idx="4">
                  <c:v>345</c:v>
                </c:pt>
                <c:pt idx="5">
                  <c:v>#N/A</c:v>
                </c:pt>
                <c:pt idx="6">
                  <c:v>#N/A</c:v>
                </c:pt>
                <c:pt idx="7">
                  <c:v>373</c:v>
                </c:pt>
                <c:pt idx="8">
                  <c:v>#N/A</c:v>
                </c:pt>
                <c:pt idx="9">
                  <c:v>#N/A</c:v>
                </c:pt>
                <c:pt idx="10">
                  <c:v>381</c:v>
                </c:pt>
                <c:pt idx="11">
                  <c:v>#N/A</c:v>
                </c:pt>
                <c:pt idx="12">
                  <c:v>#N/A</c:v>
                </c:pt>
                <c:pt idx="13">
                  <c:v>374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6170368"/>
        <c:axId val="186320000"/>
      </c:lineChart>
      <c:catAx>
        <c:axId val="18617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20000"/>
        <c:crosses val="autoZero"/>
        <c:auto val="1"/>
        <c:lblAlgn val="ctr"/>
        <c:lblOffset val="100"/>
        <c:tickLblSkip val="1"/>
        <c:tickMarkSkip val="1"/>
        <c:noMultiLvlLbl val="0"/>
      </c:catAx>
      <c:valAx>
        <c:axId val="18632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17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9358</c:v>
                </c:pt>
                <c:pt idx="5">
                  <c:v>9492</c:v>
                </c:pt>
                <c:pt idx="8">
                  <c:v>9463</c:v>
                </c:pt>
                <c:pt idx="11">
                  <c:v>9376</c:v>
                </c:pt>
                <c:pt idx="14">
                  <c:v>9355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1343</c:v>
                </c:pt>
                <c:pt idx="5">
                  <c:v>1242</c:v>
                </c:pt>
                <c:pt idx="8">
                  <c:v>1245</c:v>
                </c:pt>
                <c:pt idx="11">
                  <c:v>1206</c:v>
                </c:pt>
                <c:pt idx="14">
                  <c:v>1226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1535</c:v>
                </c:pt>
                <c:pt idx="5">
                  <c:v>1594</c:v>
                </c:pt>
                <c:pt idx="8">
                  <c:v>1716</c:v>
                </c:pt>
                <c:pt idx="11">
                  <c:v>1758</c:v>
                </c:pt>
                <c:pt idx="14">
                  <c:v>1957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853</c:v>
                </c:pt>
                <c:pt idx="3">
                  <c:v>70</c:v>
                </c:pt>
                <c:pt idx="6">
                  <c:v>0</c:v>
                </c:pt>
                <c:pt idx="9">
                  <c:v>0</c:v>
                </c:pt>
                <c:pt idx="12">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317</c:v>
                </c:pt>
                <c:pt idx="3">
                  <c:v>213</c:v>
                </c:pt>
                <c:pt idx="6">
                  <c:v>241</c:v>
                </c:pt>
                <c:pt idx="9">
                  <c:v>236</c:v>
                </c:pt>
                <c:pt idx="12">
                  <c:v>232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6038</c:v>
                </c:pt>
                <c:pt idx="3">
                  <c:v>5702</c:v>
                </c:pt>
                <c:pt idx="6">
                  <c:v>5190</c:v>
                </c:pt>
                <c:pt idx="9">
                  <c:v>4905</c:v>
                </c:pt>
                <c:pt idx="12">
                  <c:v>4577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8451</c:v>
                </c:pt>
                <c:pt idx="3">
                  <c:v>8679</c:v>
                </c:pt>
                <c:pt idx="6">
                  <c:v>8758</c:v>
                </c:pt>
                <c:pt idx="9">
                  <c:v>8795</c:v>
                </c:pt>
                <c:pt idx="12">
                  <c:v>8678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6075008"/>
        <c:axId val="186081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3424</c:v>
                </c:pt>
                <c:pt idx="2">
                  <c:v>#N/A</c:v>
                </c:pt>
                <c:pt idx="3">
                  <c:v>#N/A</c:v>
                </c:pt>
                <c:pt idx="4">
                  <c:v>2335</c:v>
                </c:pt>
                <c:pt idx="5">
                  <c:v>#N/A</c:v>
                </c:pt>
                <c:pt idx="6">
                  <c:v>#N/A</c:v>
                </c:pt>
                <c:pt idx="7">
                  <c:v>1765</c:v>
                </c:pt>
                <c:pt idx="8">
                  <c:v>#N/A</c:v>
                </c:pt>
                <c:pt idx="9">
                  <c:v>#N/A</c:v>
                </c:pt>
                <c:pt idx="10">
                  <c:v>1595</c:v>
                </c:pt>
                <c:pt idx="11">
                  <c:v>#N/A</c:v>
                </c:pt>
                <c:pt idx="12">
                  <c:v>#N/A</c:v>
                </c:pt>
                <c:pt idx="13">
                  <c:v>950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6075008"/>
        <c:axId val="186081280"/>
      </c:lineChart>
      <c:catAx>
        <c:axId val="186075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6081280"/>
        <c:crosses val="autoZero"/>
        <c:auto val="1"/>
        <c:lblAlgn val="ctr"/>
        <c:lblOffset val="100"/>
        <c:tickLblSkip val="1"/>
        <c:tickMarkSkip val="1"/>
        <c:noMultiLvlLbl val="0"/>
      </c:catAx>
      <c:valAx>
        <c:axId val="1860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075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62.3</c:v>
                </c:pt>
              </c:numCache>
            </c:numRef>
          </c:xVal>
          <c:yVal>
            <c:numRef>
              <c:f>公会計指標分析・財政指標組合せ分析表!$K$51:$O$51</c:f>
              <c:numCache>
                <c:formatCode>#,##0.0;"▲ "#,##0.0</c:formatCode>
                <c:ptCount val="5"/>
                <c:pt idx="3">
                  <c:v>28.3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680768"/>
        <c:axId val="157682688"/>
      </c:scatterChart>
      <c:valAx>
        <c:axId val="157680768"/>
        <c:scaling>
          <c:orientation val="minMax"/>
          <c:max val="63.1"/>
          <c:min val="52.8"/>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682688"/>
        <c:crosses val="autoZero"/>
        <c:crossBetween val="midCat"/>
      </c:valAx>
      <c:valAx>
        <c:axId val="157682688"/>
        <c:scaling>
          <c:orientation val="minMax"/>
          <c:max val="31"/>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6807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7.9</c:v>
                </c:pt>
                <c:pt idx="1">
                  <c:v>6.7</c:v>
                </c:pt>
                <c:pt idx="2">
                  <c:v>6.6</c:v>
                </c:pt>
                <c:pt idx="3">
                  <c:v>6.6</c:v>
                </c:pt>
                <c:pt idx="4">
                  <c:v>6.7</c:v>
                </c:pt>
              </c:numCache>
            </c:numRef>
          </c:xVal>
          <c:yVal>
            <c:numRef>
              <c:f>公会計指標分析・財政指標組合せ分析表!$K$73:$O$73</c:f>
              <c:numCache>
                <c:formatCode>#,##0.0;"▲ "#,##0.0</c:formatCode>
                <c:ptCount val="5"/>
                <c:pt idx="0">
                  <c:v>63.6</c:v>
                </c:pt>
                <c:pt idx="1">
                  <c:v>43.1</c:v>
                </c:pt>
                <c:pt idx="2">
                  <c:v>32.700000000000003</c:v>
                </c:pt>
                <c:pt idx="3">
                  <c:v>28.3</c:v>
                </c:pt>
                <c:pt idx="4">
                  <c:v>16.8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7742208"/>
        <c:axId val="157744128"/>
      </c:scatterChart>
      <c:valAx>
        <c:axId val="157742208"/>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744128"/>
        <c:crosses val="autoZero"/>
        <c:crossBetween val="midCat"/>
      </c:valAx>
      <c:valAx>
        <c:axId val="157744128"/>
        <c:scaling>
          <c:orientation val="minMax"/>
          <c:max val="7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7422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mn-lt"/>
              <a:ea typeface="+mn-ea"/>
              <a:cs typeface="+mn-cs"/>
            </a:rPr>
            <a:t>道仏地区区画整理事業の償還開始により</a:t>
          </a:r>
          <a:r>
            <a:rPr kumimoji="1" lang="ja-JP" altLang="ja-JP" sz="1400">
              <a:solidFill>
                <a:schemeClr val="dk1"/>
              </a:solidFill>
              <a:latin typeface="+mn-lt"/>
              <a:ea typeface="+mn-ea"/>
              <a:cs typeface="+mn-cs"/>
            </a:rPr>
            <a:t>、昨年度と比較し元利償還金は</a:t>
          </a:r>
          <a:r>
            <a:rPr kumimoji="1" lang="ja-JP" altLang="en-US" sz="1400">
              <a:solidFill>
                <a:schemeClr val="dk1"/>
              </a:solidFill>
              <a:latin typeface="+mn-lt"/>
              <a:ea typeface="+mn-ea"/>
              <a:cs typeface="+mn-cs"/>
            </a:rPr>
            <a:t>増加</a:t>
          </a:r>
          <a:r>
            <a:rPr kumimoji="1" lang="ja-JP" altLang="ja-JP" sz="1400">
              <a:solidFill>
                <a:schemeClr val="dk1"/>
              </a:solidFill>
              <a:latin typeface="+mn-lt"/>
              <a:ea typeface="+mn-ea"/>
              <a:cs typeface="+mn-cs"/>
            </a:rPr>
            <a:t>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今後も地方債の償還が進んでいくが、一方で、道仏地区区画整理事業</a:t>
          </a:r>
          <a:r>
            <a:rPr kumimoji="1" lang="ja-JP" altLang="en-US" sz="1400">
              <a:solidFill>
                <a:schemeClr val="dk1"/>
              </a:solidFill>
              <a:latin typeface="+mn-lt"/>
              <a:ea typeface="+mn-ea"/>
              <a:cs typeface="+mn-cs"/>
            </a:rPr>
            <a:t>だけでなく、</a:t>
          </a:r>
          <a:r>
            <a:rPr kumimoji="1" lang="ja-JP" altLang="ja-JP" sz="1400">
              <a:solidFill>
                <a:schemeClr val="dk1"/>
              </a:solidFill>
              <a:latin typeface="+mn-lt"/>
              <a:ea typeface="+mn-ea"/>
              <a:cs typeface="+mn-cs"/>
            </a:rPr>
            <a:t>東武動物公園駅西口周辺整備事業など、新たな償還の開始もあるため、今後は増加傾向にあると予測される。</a:t>
          </a:r>
          <a:endParaRPr kumimoji="1" lang="en-US" altLang="ja-JP" sz="1400">
            <a:solidFill>
              <a:schemeClr val="dk1"/>
            </a:solidFill>
            <a:latin typeface="+mn-lt"/>
            <a:ea typeface="+mn-ea"/>
            <a:cs typeface="+mn-cs"/>
          </a:endParaRPr>
        </a:p>
        <a:p>
          <a:pPr rtl="0" eaLnBrk="1" fontAlgn="auto" latinLnBrk="0" hangingPunct="1"/>
          <a:r>
            <a:rPr lang="ja-JP" altLang="ja-JP" sz="1400" b="0" i="0" baseline="0">
              <a:solidFill>
                <a:schemeClr val="dk1"/>
              </a:solidFill>
              <a:latin typeface="+mn-lt"/>
              <a:ea typeface="+mn-ea"/>
              <a:cs typeface="+mn-cs"/>
            </a:rPr>
            <a:t>人口構造が大きく変化し、財政状況も厳しさを増すと予想される今後において、いかに更新していくか、また更新に向けた準備を行っていくかが重要となってくる。</a:t>
          </a:r>
          <a:endParaRPr lang="ja-JP"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400" b="0" i="0" baseline="0">
              <a:solidFill>
                <a:schemeClr val="dk1"/>
              </a:solidFill>
              <a:latin typeface="+mn-lt"/>
              <a:ea typeface="+mn-ea"/>
              <a:cs typeface="+mn-cs"/>
            </a:rPr>
            <a:t>平成２５年度</a:t>
          </a:r>
          <a:r>
            <a:rPr lang="ja-JP" altLang="en-US" sz="1400" b="0" i="0" baseline="0">
              <a:solidFill>
                <a:schemeClr val="dk1"/>
              </a:solidFill>
              <a:latin typeface="+mn-lt"/>
              <a:ea typeface="+mn-ea"/>
              <a:cs typeface="+mn-cs"/>
            </a:rPr>
            <a:t>の</a:t>
          </a:r>
          <a:r>
            <a:rPr lang="ja-JP" altLang="ja-JP" sz="1400" b="0" i="0" baseline="0">
              <a:solidFill>
                <a:schemeClr val="dk1"/>
              </a:solidFill>
              <a:latin typeface="+mn-lt"/>
              <a:ea typeface="+mn-ea"/>
              <a:cs typeface="+mn-cs"/>
            </a:rPr>
            <a:t>旧久喜地区消防組合の退職負担金精算により、退職手当負担見込額が大幅に減少されたため、将来負担比率の分子は近年大きく減している。</a:t>
          </a:r>
          <a:endParaRPr lang="en-US" altLang="ja-JP" sz="1400" b="0" i="0" baseline="0">
            <a:solidFill>
              <a:schemeClr val="dk1"/>
            </a:solidFill>
            <a:latin typeface="+mn-lt"/>
            <a:ea typeface="+mn-ea"/>
            <a:cs typeface="+mn-cs"/>
          </a:endParaRPr>
        </a:p>
        <a:p>
          <a:pPr rtl="0" fontAlgn="base"/>
          <a:r>
            <a:rPr lang="ja-JP" altLang="ja-JP" sz="1400" b="0" i="0" baseline="0">
              <a:solidFill>
                <a:schemeClr val="dk1"/>
              </a:solidFill>
              <a:latin typeface="+mn-lt"/>
              <a:ea typeface="+mn-ea"/>
              <a:cs typeface="+mn-cs"/>
            </a:rPr>
            <a:t>また、下水道特別会計における地方債の償還が進み、現在高が減少したことが将来負担減少の要因となっている。</a:t>
          </a:r>
          <a:endParaRPr lang="en-US" altLang="ja-JP" sz="1400" b="0" i="0" baseline="0">
            <a:solidFill>
              <a:schemeClr val="dk1"/>
            </a:solidFill>
            <a:latin typeface="+mn-lt"/>
            <a:ea typeface="+mn-ea"/>
            <a:cs typeface="+mn-cs"/>
          </a:endParaRPr>
        </a:p>
        <a:p>
          <a:pPr rtl="0"/>
          <a:r>
            <a:rPr lang="ja-JP" altLang="ja-JP" sz="1400" b="0" i="0" baseline="0">
              <a:solidFill>
                <a:schemeClr val="dk1"/>
              </a:solidFill>
              <a:latin typeface="+mn-lt"/>
              <a:ea typeface="+mn-ea"/>
              <a:cs typeface="+mn-cs"/>
            </a:rPr>
            <a:t>一方、一般会計等に係る地方債の現在高は公共事業に係る地方債等により増加しており、今後も充当可能基金の残高を確保しつつ、バランスの取れた借入を実施していく。</a:t>
          </a:r>
          <a:endParaRPr lang="ja-JP" altLang="ja-JP" sz="1400">
            <a:solidFill>
              <a:schemeClr val="dk1"/>
            </a:solidFill>
            <a:latin typeface="+mn-lt"/>
            <a:ea typeface="+mn-ea"/>
            <a:cs typeface="+mn-cs"/>
          </a:endParaRPr>
        </a:p>
        <a:p>
          <a:endParaRPr kumimoji="1" lang="ja-JP" altLang="ja-JP" sz="12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当町では、平成</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年度に公共施設マネージメント計画を策定し、これまで、いきがい活動センターの機能転用やふれ愛センターみやしろの機能移転、子育て新施設の開設等を実施してきた。平成</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年度には、公共施設等総合管理計画として整理、策定を行い、引き続き公共施設等の再編に向けて取り組みを進めている。</a:t>
          </a:r>
          <a:endParaRPr lang="ja-JP" altLang="ja-JP"/>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37919</xdr:rowOff>
    </xdr:from>
    <xdr:to>
      <xdr:col>3</xdr:col>
      <xdr:colOff>511175</xdr:colOff>
      <xdr:row>27</xdr:row>
      <xdr:rowOff>139519</xdr:rowOff>
    </xdr:to>
    <xdr:sp macro="" textlink="">
      <xdr:nvSpPr>
        <xdr:cNvPr id="79" name="円/楕円 78"/>
        <xdr:cNvSpPr/>
      </xdr:nvSpPr>
      <xdr:spPr>
        <a:xfrm>
          <a:off x="4000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62247</xdr:rowOff>
    </xdr:from>
    <xdr:ext cx="405111" cy="259045"/>
    <xdr:sp macro="" textlink="">
      <xdr:nvSpPr>
        <xdr:cNvPr id="80"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156046</xdr:rowOff>
    </xdr:from>
    <xdr:ext cx="405111" cy="259045"/>
    <xdr:sp macro="" textlink="">
      <xdr:nvSpPr>
        <xdr:cNvPr id="81" name="n_1mainValue有形固定資産減価償却率"/>
        <xdr:cNvSpPr txBox="1"/>
      </xdr:nvSpPr>
      <xdr:spPr>
        <a:xfrm>
          <a:off x="3836043"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149225</xdr:rowOff>
    </xdr:from>
    <xdr:to>
      <xdr:col>5</xdr:col>
      <xdr:colOff>409575</xdr:colOff>
      <xdr:row>38</xdr:row>
      <xdr:rowOff>79375</xdr:rowOff>
    </xdr:to>
    <xdr:sp macro="" textlink="">
      <xdr:nvSpPr>
        <xdr:cNvPr id="70" name="円/楕円 69"/>
        <xdr:cNvSpPr/>
      </xdr:nvSpPr>
      <xdr:spPr>
        <a:xfrm>
          <a:off x="3746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76217</xdr:rowOff>
    </xdr:from>
    <xdr:ext cx="405111" cy="259045"/>
    <xdr:sp macro="" textlink="">
      <xdr:nvSpPr>
        <xdr:cNvPr id="71"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95902</xdr:rowOff>
    </xdr:from>
    <xdr:ext cx="405111" cy="259045"/>
    <xdr:sp macro="" textlink="">
      <xdr:nvSpPr>
        <xdr:cNvPr id="72" name="n_1mainValue【道路】&#10;有形固定資産減価償却率"/>
        <xdr:cNvSpPr txBox="1"/>
      </xdr:nvSpPr>
      <xdr:spPr>
        <a:xfrm>
          <a:off x="3582043"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5" name="直線コネクタ 94"/>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6"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97" name="直線コネクタ 96"/>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98"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99" name="直線コネクタ 98"/>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0"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1" name="フローチャート : 判断 100"/>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2" name="フローチャート : 判断 101"/>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73771</xdr:rowOff>
    </xdr:from>
    <xdr:to>
      <xdr:col>14</xdr:col>
      <xdr:colOff>79375</xdr:colOff>
      <xdr:row>40</xdr:row>
      <xdr:rowOff>3921</xdr:rowOff>
    </xdr:to>
    <xdr:sp macro="" textlink="">
      <xdr:nvSpPr>
        <xdr:cNvPr id="108" name="円/楕円 107"/>
        <xdr:cNvSpPr/>
      </xdr:nvSpPr>
      <xdr:spPr>
        <a:xfrm>
          <a:off x="9588500" y="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132463</xdr:rowOff>
    </xdr:from>
    <xdr:ext cx="469744" cy="259045"/>
    <xdr:sp macro="" textlink="">
      <xdr:nvSpPr>
        <xdr:cNvPr id="109"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166498</xdr:rowOff>
    </xdr:from>
    <xdr:ext cx="469744" cy="259045"/>
    <xdr:sp macro="" textlink="">
      <xdr:nvSpPr>
        <xdr:cNvPr id="110" name="n_1mainValue【道路】&#10;一人当たり延長"/>
        <xdr:cNvSpPr txBox="1"/>
      </xdr:nvSpPr>
      <xdr:spPr>
        <a:xfrm>
          <a:off x="9391727" y="685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167640</xdr:rowOff>
    </xdr:from>
    <xdr:to>
      <xdr:col>6</xdr:col>
      <xdr:colOff>510540</xdr:colOff>
      <xdr:row>61</xdr:row>
      <xdr:rowOff>76200</xdr:rowOff>
    </xdr:to>
    <xdr:cxnSp macro="">
      <xdr:nvCxnSpPr>
        <xdr:cNvPr id="135" name="直線コネクタ 134"/>
        <xdr:cNvCxnSpPr/>
      </xdr:nvCxnSpPr>
      <xdr:spPr>
        <a:xfrm flipV="1">
          <a:off x="4634865" y="94259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80027</xdr:rowOff>
    </xdr:from>
    <xdr:ext cx="405111" cy="259045"/>
    <xdr:sp macro="" textlink="">
      <xdr:nvSpPr>
        <xdr:cNvPr id="136" name="【橋りょう・トンネル】&#10;有形固定資産減価償却率最小値テキスト"/>
        <xdr:cNvSpPr txBox="1"/>
      </xdr:nvSpPr>
      <xdr:spPr>
        <a:xfrm>
          <a:off x="47244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61</xdr:row>
      <xdr:rowOff>76200</xdr:rowOff>
    </xdr:from>
    <xdr:to>
      <xdr:col>6</xdr:col>
      <xdr:colOff>600075</xdr:colOff>
      <xdr:row>61</xdr:row>
      <xdr:rowOff>76200</xdr:rowOff>
    </xdr:to>
    <xdr:cxnSp macro="">
      <xdr:nvCxnSpPr>
        <xdr:cNvPr id="137" name="直線コネクタ 136"/>
        <xdr:cNvCxnSpPr/>
      </xdr:nvCxnSpPr>
      <xdr:spPr>
        <a:xfrm>
          <a:off x="4546600" y="1053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114317</xdr:rowOff>
    </xdr:from>
    <xdr:ext cx="405111" cy="259045"/>
    <xdr:sp macro="" textlink="">
      <xdr:nvSpPr>
        <xdr:cNvPr id="138" name="【橋りょう・トンネル】&#10;有形固定資産減価償却率最大値テキスト"/>
        <xdr:cNvSpPr txBox="1"/>
      </xdr:nvSpPr>
      <xdr:spPr>
        <a:xfrm>
          <a:off x="47244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54</xdr:row>
      <xdr:rowOff>167640</xdr:rowOff>
    </xdr:from>
    <xdr:to>
      <xdr:col>6</xdr:col>
      <xdr:colOff>600075</xdr:colOff>
      <xdr:row>54</xdr:row>
      <xdr:rowOff>167640</xdr:rowOff>
    </xdr:to>
    <xdr:cxnSp macro="">
      <xdr:nvCxnSpPr>
        <xdr:cNvPr id="139" name="直線コネクタ 138"/>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15257</xdr:rowOff>
    </xdr:from>
    <xdr:ext cx="405111" cy="259045"/>
    <xdr:sp macro="" textlink="">
      <xdr:nvSpPr>
        <xdr:cNvPr id="140" name="【橋りょう・トンネル】&#10;有形固定資産減価償却率平均値テキスト"/>
        <xdr:cNvSpPr txBox="1"/>
      </xdr:nvSpPr>
      <xdr:spPr>
        <a:xfrm>
          <a:off x="47244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36830</xdr:rowOff>
    </xdr:from>
    <xdr:to>
      <xdr:col>6</xdr:col>
      <xdr:colOff>561975</xdr:colOff>
      <xdr:row>58</xdr:row>
      <xdr:rowOff>138430</xdr:rowOff>
    </xdr:to>
    <xdr:sp macro="" textlink="">
      <xdr:nvSpPr>
        <xdr:cNvPr id="141" name="フローチャート : 判断 140"/>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2" name="フローチャート : 判断 141"/>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101600</xdr:rowOff>
    </xdr:from>
    <xdr:to>
      <xdr:col>5</xdr:col>
      <xdr:colOff>409575</xdr:colOff>
      <xdr:row>63</xdr:row>
      <xdr:rowOff>31750</xdr:rowOff>
    </xdr:to>
    <xdr:sp macro="" textlink="">
      <xdr:nvSpPr>
        <xdr:cNvPr id="148" name="円/楕円 147"/>
        <xdr:cNvSpPr/>
      </xdr:nvSpPr>
      <xdr:spPr>
        <a:xfrm>
          <a:off x="3746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135907</xdr:rowOff>
    </xdr:from>
    <xdr:ext cx="405111" cy="259045"/>
    <xdr:sp macro="" textlink="">
      <xdr:nvSpPr>
        <xdr:cNvPr id="149"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22877</xdr:rowOff>
    </xdr:from>
    <xdr:ext cx="405111" cy="259045"/>
    <xdr:sp macro="" textlink="">
      <xdr:nvSpPr>
        <xdr:cNvPr id="150" name="n_1mainValue【橋りょう・トンネル】&#10;有形固定資産減価償却率"/>
        <xdr:cNvSpPr txBox="1"/>
      </xdr:nvSpPr>
      <xdr:spPr>
        <a:xfrm>
          <a:off x="3582043"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74" name="直線コネクタ 173"/>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75"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76" name="直線コネクタ 175"/>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77"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78" name="直線コネクタ 177"/>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79"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0" name="フローチャート : 判断 179"/>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1" name="フローチャート : 判断 180"/>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29713</xdr:rowOff>
    </xdr:from>
    <xdr:to>
      <xdr:col>14</xdr:col>
      <xdr:colOff>79375</xdr:colOff>
      <xdr:row>62</xdr:row>
      <xdr:rowOff>131313</xdr:rowOff>
    </xdr:to>
    <xdr:sp macro="" textlink="">
      <xdr:nvSpPr>
        <xdr:cNvPr id="187" name="円/楕円 186"/>
        <xdr:cNvSpPr/>
      </xdr:nvSpPr>
      <xdr:spPr>
        <a:xfrm>
          <a:off x="9588500" y="10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99472</xdr:rowOff>
    </xdr:from>
    <xdr:ext cx="599010" cy="259045"/>
    <xdr:sp macro="" textlink="">
      <xdr:nvSpPr>
        <xdr:cNvPr id="18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122440</xdr:rowOff>
    </xdr:from>
    <xdr:ext cx="534377" cy="259045"/>
    <xdr:sp macro="" textlink="">
      <xdr:nvSpPr>
        <xdr:cNvPr id="189" name="n_1mainValue【橋りょう・トンネル】&#10;一人当たり有形固定資産（償却資産）額"/>
        <xdr:cNvSpPr txBox="1"/>
      </xdr:nvSpPr>
      <xdr:spPr>
        <a:xfrm>
          <a:off x="9359411" y="107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5" name="正方形/長方形 2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6" name="正方形/長方形 2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7" name="正方形/長方形 2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8" name="正方形/長方形 2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9" name="正方形/長方形 2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0" name="正方形/長方形 2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1" name="正方形/長方形 2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0" name="テキスト ボックス 2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1" name="直線コネクタ 2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2" name="テキスト ボックス 2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3" name="直線コネクタ 2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4" name="テキスト ボックス 2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5" name="直線コネクタ 2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6" name="テキスト ボックス 2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7" name="直線コネクタ 2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8" name="テキスト ボックス 2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9" name="直線コネクタ 2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0" name="テキスト ボックス 2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1" name="直線コネクタ 2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2" name="テキスト ボックス 2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3" name="直線コネクタ 2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4" name="テキスト ボックス 2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46" name="直線コネクタ 24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4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48" name="直線コネクタ 24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4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50" name="直線コネクタ 24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251"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52" name="フローチャート : 判断 25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53" name="フローチャート : 判断 25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4" name="テキスト ボックス 2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5" name="テキスト ボックス 2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6" name="テキスト ボックス 2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7" name="テキスト ボックス 2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8" name="テキスト ボックス 2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36830</xdr:rowOff>
    </xdr:from>
    <xdr:to>
      <xdr:col>22</xdr:col>
      <xdr:colOff>415925</xdr:colOff>
      <xdr:row>40</xdr:row>
      <xdr:rowOff>138430</xdr:rowOff>
    </xdr:to>
    <xdr:sp macro="" textlink="">
      <xdr:nvSpPr>
        <xdr:cNvPr id="259" name="円/楕円 258"/>
        <xdr:cNvSpPr/>
      </xdr:nvSpPr>
      <xdr:spPr>
        <a:xfrm>
          <a:off x="1543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109237</xdr:rowOff>
    </xdr:from>
    <xdr:ext cx="405111" cy="259045"/>
    <xdr:sp macro="" textlink="">
      <xdr:nvSpPr>
        <xdr:cNvPr id="26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129557</xdr:rowOff>
    </xdr:from>
    <xdr:ext cx="405111" cy="259045"/>
    <xdr:sp macro="" textlink="">
      <xdr:nvSpPr>
        <xdr:cNvPr id="261" name="n_1mainValue【認定こども園・幼稚園・保育所】&#10;有形固定資産減価償却率"/>
        <xdr:cNvSpPr txBox="1"/>
      </xdr:nvSpPr>
      <xdr:spPr>
        <a:xfrm>
          <a:off x="15266043"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2" name="正方形/長方形 2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3" name="正方形/長方形 2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4" name="正方形/長方形 2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5" name="正方形/長方形 2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6" name="正方形/長方形 2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7" name="正方形/長方形 2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8" name="正方形/長方形 2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9" name="正方形/長方形 2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0" name="テキスト ボックス 2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1" name="直線コネクタ 2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72" name="直線コネクタ 2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3" name="テキスト ボックス 2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4" name="直線コネクタ 2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5" name="テキスト ボックス 2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6" name="直線コネクタ 2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7" name="テキスト ボックス 2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8" name="直線コネクタ 2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9" name="テキスト ボックス 2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80" name="直線コネクタ 2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81" name="テキスト ボックス 2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2" name="直線コネクタ 2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3" name="テキスト ボックス 2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85" name="直線コネクタ 28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8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287" name="直線コネクタ 28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28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289" name="直線コネクタ 28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29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291" name="フローチャート : 判断 29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292" name="フローチャート : 判断 29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3" name="テキスト ボックス 2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4" name="テキスト ボックス 2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5" name="テキスト ボックス 2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6" name="テキスト ボックス 2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7" name="テキスト ボックス 2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8255</xdr:rowOff>
    </xdr:from>
    <xdr:to>
      <xdr:col>31</xdr:col>
      <xdr:colOff>85725</xdr:colOff>
      <xdr:row>41</xdr:row>
      <xdr:rowOff>109855</xdr:rowOff>
    </xdr:to>
    <xdr:sp macro="" textlink="">
      <xdr:nvSpPr>
        <xdr:cNvPr id="298" name="円/楕円 297"/>
        <xdr:cNvSpPr/>
      </xdr:nvSpPr>
      <xdr:spPr>
        <a:xfrm>
          <a:off x="21272500" y="70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10177</xdr:rowOff>
    </xdr:from>
    <xdr:ext cx="469744" cy="259045"/>
    <xdr:sp macro="" textlink="">
      <xdr:nvSpPr>
        <xdr:cNvPr id="299"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100982</xdr:rowOff>
    </xdr:from>
    <xdr:ext cx="469744" cy="259045"/>
    <xdr:sp macro="" textlink="">
      <xdr:nvSpPr>
        <xdr:cNvPr id="300" name="n_1mainValue【認定こども園・幼稚園・保育所】&#10;一人当たり面積"/>
        <xdr:cNvSpPr txBox="1"/>
      </xdr:nvSpPr>
      <xdr:spPr>
        <a:xfrm>
          <a:off x="21075727" y="71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1" name="テキスト ボックス 31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2" name="直線コネクタ 3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3" name="テキスト ボックス 3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4" name="直線コネクタ 3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5" name="テキスト ボックス 3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6" name="直線コネクタ 3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7" name="テキスト ボックス 3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8" name="直線コネクタ 3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9" name="テキスト ボックス 3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0" name="直線コネクタ 3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1" name="テキスト ボックス 3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2" name="直線コネクタ 3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3" name="テキスト ボックス 3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25" name="直線コネクタ 324"/>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26"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27" name="直線コネクタ 326"/>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28"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29" name="直線コネクタ 32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30"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31" name="フローチャート : 判断 330"/>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32" name="フローチャート : 判断 33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3" name="テキスト ボックス 3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4" name="テキスト ボックス 3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5" name="テキスト ボックス 3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6" name="テキスト ボックス 3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7" name="テキスト ボックス 3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78740</xdr:rowOff>
    </xdr:from>
    <xdr:to>
      <xdr:col>22</xdr:col>
      <xdr:colOff>415925</xdr:colOff>
      <xdr:row>56</xdr:row>
      <xdr:rowOff>8890</xdr:rowOff>
    </xdr:to>
    <xdr:sp macro="" textlink="">
      <xdr:nvSpPr>
        <xdr:cNvPr id="338" name="円/楕円 337"/>
        <xdr:cNvSpPr/>
      </xdr:nvSpPr>
      <xdr:spPr>
        <a:xfrm>
          <a:off x="15430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7637</xdr:rowOff>
    </xdr:from>
    <xdr:ext cx="405111" cy="259045"/>
    <xdr:sp macro="" textlink="">
      <xdr:nvSpPr>
        <xdr:cNvPr id="339"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25417</xdr:rowOff>
    </xdr:from>
    <xdr:ext cx="405111" cy="259045"/>
    <xdr:sp macro="" textlink="">
      <xdr:nvSpPr>
        <xdr:cNvPr id="340" name="n_1mainValue【学校施設】&#10;有形固定資産減価償却率"/>
        <xdr:cNvSpPr txBox="1"/>
      </xdr:nvSpPr>
      <xdr:spPr>
        <a:xfrm>
          <a:off x="15266043"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1" name="正方形/長方形 3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2" name="正方形/長方形 3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3" name="正方形/長方形 3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4" name="正方形/長方形 3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5" name="正方形/長方形 3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6" name="正方形/長方形 3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7" name="正方形/長方形 3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8" name="正方形/長方形 3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9" name="テキスト ボックス 3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0" name="直線コネクタ 3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1" name="テキスト ボックス 3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2" name="直線コネクタ 3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3" name="テキスト ボックス 3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4" name="直線コネクタ 3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5" name="テキスト ボックス 3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6" name="直線コネクタ 3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7" name="テキスト ボックス 3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8" name="直線コネクタ 3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9" name="テキスト ボックス 3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0" name="直線コネクタ 3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1" name="テキスト ボックス 3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65" name="直線コネクタ 364"/>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66"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67" name="直線コネクタ 366"/>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68"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69" name="直線コネクタ 368"/>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370"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71" name="フローチャート : 判断 370"/>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72" name="フローチャート : 判断 371"/>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3" name="テキスト ボックス 3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4" name="テキスト ボックス 3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5" name="テキスト ボックス 3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6" name="テキスト ボックス 3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7" name="テキスト ボックス 3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133985</xdr:rowOff>
    </xdr:from>
    <xdr:to>
      <xdr:col>31</xdr:col>
      <xdr:colOff>85725</xdr:colOff>
      <xdr:row>61</xdr:row>
      <xdr:rowOff>64135</xdr:rowOff>
    </xdr:to>
    <xdr:sp macro="" textlink="">
      <xdr:nvSpPr>
        <xdr:cNvPr id="378" name="円/楕円 377"/>
        <xdr:cNvSpPr/>
      </xdr:nvSpPr>
      <xdr:spPr>
        <a:xfrm>
          <a:off x="21272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135907</xdr:rowOff>
    </xdr:from>
    <xdr:ext cx="469744" cy="259045"/>
    <xdr:sp macro="" textlink="">
      <xdr:nvSpPr>
        <xdr:cNvPr id="379"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55262</xdr:rowOff>
    </xdr:from>
    <xdr:ext cx="469744" cy="259045"/>
    <xdr:sp macro="" textlink="">
      <xdr:nvSpPr>
        <xdr:cNvPr id="380" name="n_1mainValue【学校施設】&#10;一人当たり面積"/>
        <xdr:cNvSpPr txBox="1"/>
      </xdr:nvSpPr>
      <xdr:spPr>
        <a:xfrm>
          <a:off x="21075727" y="1051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9" name="テキスト ボックス 3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0" name="直線コネクタ 3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91" name="直線コネクタ 3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92" name="テキスト ボックス 39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93" name="直線コネクタ 3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94" name="テキスト ボックス 3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95" name="直線コネクタ 3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96" name="テキスト ボックス 3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97" name="直線コネクタ 3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98" name="テキスト ボックス 3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99" name="直線コネクタ 3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00" name="テキスト ボックス 3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01" name="直線コネクタ 4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02" name="テキスト ボックス 40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3" name="直線コネクタ 4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4" name="テキスト ボックス 4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06" name="直線コネクタ 405"/>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07"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08" name="直線コネクタ 407"/>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09"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10" name="直線コネクタ 409"/>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11"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12" name="フローチャート : 判断 411"/>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13" name="フローチャート : 判断 412"/>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117929</xdr:rowOff>
    </xdr:from>
    <xdr:to>
      <xdr:col>22</xdr:col>
      <xdr:colOff>415925</xdr:colOff>
      <xdr:row>87</xdr:row>
      <xdr:rowOff>48079</xdr:rowOff>
    </xdr:to>
    <xdr:sp macro="" textlink="">
      <xdr:nvSpPr>
        <xdr:cNvPr id="419" name="円/楕円 41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111958</xdr:rowOff>
    </xdr:from>
    <xdr:ext cx="405111" cy="259045"/>
    <xdr:sp macro="" textlink="">
      <xdr:nvSpPr>
        <xdr:cNvPr id="420"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182185</xdr:colOff>
      <xdr:row>87</xdr:row>
      <xdr:rowOff>39206</xdr:rowOff>
    </xdr:from>
    <xdr:ext cx="340478" cy="259045"/>
    <xdr:sp macro="" textlink="">
      <xdr:nvSpPr>
        <xdr:cNvPr id="421" name="n_1mainValue【児童館】&#10;有形固定資産減価償却率"/>
        <xdr:cNvSpPr txBox="1"/>
      </xdr:nvSpPr>
      <xdr:spPr>
        <a:xfrm>
          <a:off x="15298360" y="1495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2" name="正方形/長方形 42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3" name="正方形/長方形 42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4" name="正方形/長方形 42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5" name="正方形/長方形 42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6" name="正方形/長方形 42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7" name="正方形/長方形 42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8" name="正方形/長方形 42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9" name="正方形/長方形 42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0" name="テキスト ボックス 42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1" name="直線コネクタ 43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32" name="直線コネクタ 43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33" name="テキスト ボックス 43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34" name="直線コネクタ 43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35" name="テキスト ボックス 43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36" name="直線コネクタ 43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37" name="テキスト ボックス 43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38" name="直線コネクタ 43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39" name="テキスト ボックス 43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40" name="直線コネクタ 43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41" name="テキスト ボックス 44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2" name="直線コネクタ 4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3" name="テキスト ボックス 4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45" name="直線コネクタ 444"/>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46"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47" name="直線コネクタ 446"/>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48"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49" name="直線コネクタ 448"/>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450"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51" name="フローチャート : 判断 450"/>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452" name="フローチャート : 判断 451"/>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3" name="テキスト ボックス 4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4" name="テキスト ボックス 4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5" name="テキスト ボックス 4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6" name="テキスト ボックス 4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7" name="テキスト ボックス 4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101600</xdr:rowOff>
    </xdr:from>
    <xdr:to>
      <xdr:col>31</xdr:col>
      <xdr:colOff>85725</xdr:colOff>
      <xdr:row>86</xdr:row>
      <xdr:rowOff>31750</xdr:rowOff>
    </xdr:to>
    <xdr:sp macro="" textlink="">
      <xdr:nvSpPr>
        <xdr:cNvPr id="458" name="円/楕円 457"/>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29227</xdr:rowOff>
    </xdr:from>
    <xdr:ext cx="469744" cy="259045"/>
    <xdr:sp macro="" textlink="">
      <xdr:nvSpPr>
        <xdr:cNvPr id="459"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22877</xdr:rowOff>
    </xdr:from>
    <xdr:ext cx="469744" cy="259045"/>
    <xdr:sp macro="" textlink="">
      <xdr:nvSpPr>
        <xdr:cNvPr id="460"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76200</xdr:rowOff>
    </xdr:from>
    <xdr:to>
      <xdr:col>23</xdr:col>
      <xdr:colOff>516889</xdr:colOff>
      <xdr:row>107</xdr:row>
      <xdr:rowOff>133350</xdr:rowOff>
    </xdr:to>
    <xdr:cxnSp macro="">
      <xdr:nvCxnSpPr>
        <xdr:cNvPr id="483" name="直線コネクタ 482"/>
        <xdr:cNvCxnSpPr/>
      </xdr:nvCxnSpPr>
      <xdr:spPr>
        <a:xfrm flipV="1">
          <a:off x="16318864" y="175641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137177</xdr:rowOff>
    </xdr:from>
    <xdr:ext cx="405111" cy="259045"/>
    <xdr:sp macro="" textlink="">
      <xdr:nvSpPr>
        <xdr:cNvPr id="484" name="【公民館】&#10;有形固定資産減価償却率最小値テキスト"/>
        <xdr:cNvSpPr txBox="1"/>
      </xdr:nvSpPr>
      <xdr:spPr>
        <a:xfrm>
          <a:off x="16408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107</xdr:row>
      <xdr:rowOff>133350</xdr:rowOff>
    </xdr:from>
    <xdr:to>
      <xdr:col>23</xdr:col>
      <xdr:colOff>606425</xdr:colOff>
      <xdr:row>107</xdr:row>
      <xdr:rowOff>133350</xdr:rowOff>
    </xdr:to>
    <xdr:cxnSp macro="">
      <xdr:nvCxnSpPr>
        <xdr:cNvPr id="485" name="直線コネクタ 484"/>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22877</xdr:rowOff>
    </xdr:from>
    <xdr:ext cx="405111" cy="259045"/>
    <xdr:sp macro="" textlink="">
      <xdr:nvSpPr>
        <xdr:cNvPr id="486" name="【公民館】&#10;有形固定資産減価償却率最大値テキスト"/>
        <xdr:cNvSpPr txBox="1"/>
      </xdr:nvSpPr>
      <xdr:spPr>
        <a:xfrm>
          <a:off x="16408400"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102</xdr:row>
      <xdr:rowOff>76200</xdr:rowOff>
    </xdr:from>
    <xdr:to>
      <xdr:col>23</xdr:col>
      <xdr:colOff>606425</xdr:colOff>
      <xdr:row>102</xdr:row>
      <xdr:rowOff>76200</xdr:rowOff>
    </xdr:to>
    <xdr:cxnSp macro="">
      <xdr:nvCxnSpPr>
        <xdr:cNvPr id="487" name="直線コネクタ 486"/>
        <xdr:cNvCxnSpPr/>
      </xdr:nvCxnSpPr>
      <xdr:spPr>
        <a:xfrm>
          <a:off x="16230600" y="175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19829</xdr:rowOff>
    </xdr:from>
    <xdr:ext cx="405111" cy="259045"/>
    <xdr:sp macro="" textlink="">
      <xdr:nvSpPr>
        <xdr:cNvPr id="488" name="【公民館】&#10;有形固定資産減価償却率平均値テキスト"/>
        <xdr:cNvSpPr txBox="1"/>
      </xdr:nvSpPr>
      <xdr:spPr>
        <a:xfrm>
          <a:off x="16408400" y="180220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41402</xdr:rowOff>
    </xdr:from>
    <xdr:to>
      <xdr:col>23</xdr:col>
      <xdr:colOff>568325</xdr:colOff>
      <xdr:row>105</xdr:row>
      <xdr:rowOff>143002</xdr:rowOff>
    </xdr:to>
    <xdr:sp macro="" textlink="">
      <xdr:nvSpPr>
        <xdr:cNvPr id="489" name="フローチャート : 判断 488"/>
        <xdr:cNvSpPr/>
      </xdr:nvSpPr>
      <xdr:spPr>
        <a:xfrm>
          <a:off x="16268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87122</xdr:rowOff>
    </xdr:from>
    <xdr:to>
      <xdr:col>22</xdr:col>
      <xdr:colOff>415925</xdr:colOff>
      <xdr:row>106</xdr:row>
      <xdr:rowOff>17272</xdr:rowOff>
    </xdr:to>
    <xdr:sp macro="" textlink="">
      <xdr:nvSpPr>
        <xdr:cNvPr id="490" name="フローチャート : 判断 489"/>
        <xdr:cNvSpPr/>
      </xdr:nvSpPr>
      <xdr:spPr>
        <a:xfrm>
          <a:off x="15430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496" name="円/楕円 495"/>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8399</xdr:rowOff>
    </xdr:from>
    <xdr:ext cx="405111" cy="259045"/>
    <xdr:sp macro="" textlink="">
      <xdr:nvSpPr>
        <xdr:cNvPr id="497" name="n_1aveValue【公民館】&#10;有形固定資産減価償却率"/>
        <xdr:cNvSpPr txBox="1"/>
      </xdr:nvSpPr>
      <xdr:spPr>
        <a:xfrm>
          <a:off x="15266043" y="1818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117552</xdr:colOff>
      <xdr:row>98</xdr:row>
      <xdr:rowOff>143527</xdr:rowOff>
    </xdr:from>
    <xdr:ext cx="469744" cy="259045"/>
    <xdr:sp macro="" textlink="">
      <xdr:nvSpPr>
        <xdr:cNvPr id="498" name="n_1mainValue【公民館】&#10;有形固定資産減価償却率"/>
        <xdr:cNvSpPr txBox="1"/>
      </xdr:nvSpPr>
      <xdr:spPr>
        <a:xfrm>
          <a:off x="15233727" y="1694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9" name="直線コネクタ 5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0" name="テキスト ボックス 5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1" name="直線コネクタ 5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2" name="テキスト ボックス 5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3" name="直線コネクタ 5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4" name="テキスト ボックス 5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5" name="直線コネクタ 5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6" name="テキスト ボックス 5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7" name="直線コネクタ 5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8" name="テキスト ボックス 5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9" name="直線コネクタ 5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0" name="テキスト ボックス 5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22" name="直線コネクタ 521"/>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23"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24" name="直線コネクタ 523"/>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25"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26" name="直線コネクタ 525"/>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27"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28" name="フローチャート : 判断 527"/>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29" name="フローチャート : 判断 528"/>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0" name="テキスト ボックス 5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1" name="テキスト ボックス 5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2" name="テキスト ボックス 5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3" name="テキスト ボックス 5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4" name="テキスト ボックス 5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135889</xdr:rowOff>
    </xdr:from>
    <xdr:to>
      <xdr:col>31</xdr:col>
      <xdr:colOff>85725</xdr:colOff>
      <xdr:row>108</xdr:row>
      <xdr:rowOff>66039</xdr:rowOff>
    </xdr:to>
    <xdr:sp macro="" textlink="">
      <xdr:nvSpPr>
        <xdr:cNvPr id="535" name="円/楕円 534"/>
        <xdr:cNvSpPr/>
      </xdr:nvSpPr>
      <xdr:spPr>
        <a:xfrm>
          <a:off x="212725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124477</xdr:rowOff>
    </xdr:from>
    <xdr:ext cx="469744" cy="259045"/>
    <xdr:sp macro="" textlink="">
      <xdr:nvSpPr>
        <xdr:cNvPr id="536"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57166</xdr:rowOff>
    </xdr:from>
    <xdr:ext cx="469744" cy="259045"/>
    <xdr:sp macro="" textlink="">
      <xdr:nvSpPr>
        <xdr:cNvPr id="537" name="n_1mainValue【公民館】&#10;一人当たり面積"/>
        <xdr:cNvSpPr txBox="1"/>
      </xdr:nvSpPr>
      <xdr:spPr>
        <a:xfrm>
          <a:off x="21075727"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各項目をみると、対象施設数が少ないこともあり、有形固定資産減価償却率が各分野ごとに大きく差が出ている。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中でも、学校施設や公民館は他の類似団体と比しても償却率が高くなっているため、今後、公共施設等総合管理計画等に基づき、施設の再編、更新等に取り組んでいく必要がある。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・学校施設については、多くの建物が昭和</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年代～</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年代に建築されており、他の項目と比べても償却率が高くなっている。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・公民館については、町内の公民館（３ヵ所）がすべて昭和</a:t>
          </a:r>
          <a:r>
            <a:rPr kumimoji="1" lang="en-US" altLang="ja-JP" sz="1100">
              <a:solidFill>
                <a:schemeClr val="dk1"/>
              </a:solidFill>
              <a:latin typeface="+mn-lt"/>
              <a:ea typeface="+mn-ea"/>
              <a:cs typeface="+mn-cs"/>
            </a:rPr>
            <a:t>40</a:t>
          </a:r>
          <a:r>
            <a:rPr kumimoji="1" lang="ja-JP" altLang="ja-JP" sz="1100">
              <a:solidFill>
                <a:schemeClr val="dk1"/>
              </a:solidFill>
              <a:latin typeface="+mn-lt"/>
              <a:ea typeface="+mn-ea"/>
              <a:cs typeface="+mn-cs"/>
            </a:rPr>
            <a:t>年代～</a:t>
          </a:r>
          <a:r>
            <a:rPr kumimoji="1" lang="en-US" altLang="ja-JP" sz="1100">
              <a:solidFill>
                <a:schemeClr val="dk1"/>
              </a:solidFill>
              <a:latin typeface="+mn-lt"/>
              <a:ea typeface="+mn-ea"/>
              <a:cs typeface="+mn-cs"/>
            </a:rPr>
            <a:t>50</a:t>
          </a:r>
          <a:r>
            <a:rPr kumimoji="1" lang="ja-JP" altLang="ja-JP" sz="1100">
              <a:solidFill>
                <a:schemeClr val="dk1"/>
              </a:solidFill>
              <a:latin typeface="+mn-lt"/>
              <a:ea typeface="+mn-ea"/>
              <a:cs typeface="+mn-cs"/>
            </a:rPr>
            <a:t>年代に建築されており、償却が完了しているため、建替や修繕など検討していく必要がある。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・児童館については、平成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a:t>
          </a:r>
          <a:r>
            <a:rPr kumimoji="1" lang="en-US" altLang="ja-JP" sz="1100">
              <a:solidFill>
                <a:schemeClr val="dk1"/>
              </a:solidFill>
              <a:latin typeface="+mn-lt"/>
              <a:ea typeface="+mn-ea"/>
              <a:cs typeface="+mn-cs"/>
            </a:rPr>
            <a:t>6</a:t>
          </a:r>
          <a:r>
            <a:rPr kumimoji="1" lang="ja-JP" altLang="ja-JP" sz="1100">
              <a:solidFill>
                <a:schemeClr val="dk1"/>
              </a:solidFill>
              <a:latin typeface="+mn-lt"/>
              <a:ea typeface="+mn-ea"/>
              <a:cs typeface="+mn-cs"/>
            </a:rPr>
            <a:t>月に本庁舎の一部を改修、設置されたため、</a:t>
          </a: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年度より償却が開始される。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52832</xdr:rowOff>
    </xdr:from>
    <xdr:to>
      <xdr:col>5</xdr:col>
      <xdr:colOff>409575</xdr:colOff>
      <xdr:row>38</xdr:row>
      <xdr:rowOff>154432</xdr:rowOff>
    </xdr:to>
    <xdr:sp macro="" textlink="">
      <xdr:nvSpPr>
        <xdr:cNvPr id="69" name="円/楕円 68"/>
        <xdr:cNvSpPr/>
      </xdr:nvSpPr>
      <xdr:spPr>
        <a:xfrm>
          <a:off x="3746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170959</xdr:rowOff>
    </xdr:from>
    <xdr:ext cx="405111" cy="259045"/>
    <xdr:sp macro="" textlink="">
      <xdr:nvSpPr>
        <xdr:cNvPr id="70" name="n_1mainValue【図書館】&#10;有形固定資産減価償却率"/>
        <xdr:cNvSpPr txBox="1"/>
      </xdr:nvSpPr>
      <xdr:spPr>
        <a:xfrm>
          <a:off x="3582043" y="634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5" name="直線コネクタ 94"/>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6"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97" name="直線コネクタ 96"/>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98"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99" name="直線コネクタ 98"/>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0"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1" name="フローチャート : 判断 100"/>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2" name="フローチャート : 判断 101"/>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118127</xdr:rowOff>
    </xdr:from>
    <xdr:ext cx="469744" cy="259045"/>
    <xdr:sp macro="" textlink="">
      <xdr:nvSpPr>
        <xdr:cNvPr id="103"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158750</xdr:rowOff>
    </xdr:from>
    <xdr:to>
      <xdr:col>14</xdr:col>
      <xdr:colOff>79375</xdr:colOff>
      <xdr:row>38</xdr:row>
      <xdr:rowOff>88900</xdr:rowOff>
    </xdr:to>
    <xdr:sp macro="" textlink="">
      <xdr:nvSpPr>
        <xdr:cNvPr id="109" name="円/楕円 108"/>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105427</xdr:rowOff>
    </xdr:from>
    <xdr:ext cx="469744" cy="259045"/>
    <xdr:sp macro="" textlink="">
      <xdr:nvSpPr>
        <xdr:cNvPr id="110" name="n_1mainValue【図書館】&#10;一人当たり面積"/>
        <xdr:cNvSpPr txBox="1"/>
      </xdr:nvSpPr>
      <xdr:spPr>
        <a:xfrm>
          <a:off x="9391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37" name="直線コネクタ 136"/>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38"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39" name="直線コネクタ 138"/>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0"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1" name="直線コネクタ 140"/>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2"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3" name="フローチャート : 判断 142"/>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44" name="フローチャート : 判断 143"/>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124477</xdr:rowOff>
    </xdr:from>
    <xdr:ext cx="405111" cy="259045"/>
    <xdr:sp macro="" textlink="">
      <xdr:nvSpPr>
        <xdr:cNvPr id="145"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168003</xdr:rowOff>
    </xdr:from>
    <xdr:to>
      <xdr:col>5</xdr:col>
      <xdr:colOff>409575</xdr:colOff>
      <xdr:row>63</xdr:row>
      <xdr:rowOff>98153</xdr:rowOff>
    </xdr:to>
    <xdr:sp macro="" textlink="">
      <xdr:nvSpPr>
        <xdr:cNvPr id="151" name="円/楕円 150"/>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89280</xdr:rowOff>
    </xdr:from>
    <xdr:ext cx="405111" cy="259045"/>
    <xdr:sp macro="" textlink="">
      <xdr:nvSpPr>
        <xdr:cNvPr id="152" name="n_1mainValue【体育館・プール】&#10;有形固定資産減価償却率"/>
        <xdr:cNvSpPr txBox="1"/>
      </xdr:nvSpPr>
      <xdr:spPr>
        <a:xfrm>
          <a:off x="3582043"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76" name="直線コネクタ 175"/>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7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78" name="直線コネクタ 17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9"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0" name="直線コネクタ 179"/>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60977</xdr:rowOff>
    </xdr:from>
    <xdr:ext cx="469744" cy="259045"/>
    <xdr:sp macro="" textlink="">
      <xdr:nvSpPr>
        <xdr:cNvPr id="181" name="【体育館・プール】&#10;一人当たり面積平均値テキスト"/>
        <xdr:cNvSpPr txBox="1"/>
      </xdr:nvSpPr>
      <xdr:spPr>
        <a:xfrm>
          <a:off x="10566400" y="1034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82" name="フローチャート : 判断 181"/>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83" name="フローチャート : 判断 182"/>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22877</xdr:rowOff>
    </xdr:from>
    <xdr:ext cx="469744" cy="259045"/>
    <xdr:sp macro="" textlink="">
      <xdr:nvSpPr>
        <xdr:cNvPr id="184" name="n_1aveValue【体育館・プール】&#10;一人当たり面積"/>
        <xdr:cNvSpPr txBox="1"/>
      </xdr:nvSpPr>
      <xdr:spPr>
        <a:xfrm>
          <a:off x="93917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143510</xdr:rowOff>
    </xdr:from>
    <xdr:to>
      <xdr:col>14</xdr:col>
      <xdr:colOff>79375</xdr:colOff>
      <xdr:row>60</xdr:row>
      <xdr:rowOff>73660</xdr:rowOff>
    </xdr:to>
    <xdr:sp macro="" textlink="">
      <xdr:nvSpPr>
        <xdr:cNvPr id="190" name="円/楕円 189"/>
        <xdr:cNvSpPr/>
      </xdr:nvSpPr>
      <xdr:spPr>
        <a:xfrm>
          <a:off x="9588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90187</xdr:rowOff>
    </xdr:from>
    <xdr:ext cx="469744" cy="259045"/>
    <xdr:sp macro="" textlink="">
      <xdr:nvSpPr>
        <xdr:cNvPr id="191" name="n_1main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14" name="直線コネクタ 213"/>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15"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16" name="直線コネクタ 215"/>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17"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18" name="直線コネクタ 217"/>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19"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20" name="フローチャート : 判断 219"/>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21" name="フローチャート : 判断 220"/>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222"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35306</xdr:rowOff>
    </xdr:from>
    <xdr:to>
      <xdr:col>5</xdr:col>
      <xdr:colOff>409575</xdr:colOff>
      <xdr:row>83</xdr:row>
      <xdr:rowOff>136906</xdr:rowOff>
    </xdr:to>
    <xdr:sp macro="" textlink="">
      <xdr:nvSpPr>
        <xdr:cNvPr id="228" name="円/楕円 227"/>
        <xdr:cNvSpPr/>
      </xdr:nvSpPr>
      <xdr:spPr>
        <a:xfrm>
          <a:off x="3746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153433</xdr:rowOff>
    </xdr:from>
    <xdr:ext cx="405111" cy="259045"/>
    <xdr:sp macro="" textlink="">
      <xdr:nvSpPr>
        <xdr:cNvPr id="229" name="n_1mainValue【福祉施設】&#10;有形固定資産減価償却率"/>
        <xdr:cNvSpPr txBox="1"/>
      </xdr:nvSpPr>
      <xdr:spPr>
        <a:xfrm>
          <a:off x="3582043" y="1404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40" name="直線コネクタ 23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1" name="テキスト ボックス 24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2" name="直線コネクタ 24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3" name="テキスト ボックス 24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44" name="直線コネクタ 24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45" name="テキスト ボックス 24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49" name="直線コネクタ 248"/>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50"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51" name="直線コネクタ 250"/>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52"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53" name="直線コネクタ 252"/>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54"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55" name="フローチャート : 判断 254"/>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56" name="フローチャート : 判断 255"/>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57"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158750</xdr:rowOff>
    </xdr:from>
    <xdr:to>
      <xdr:col>14</xdr:col>
      <xdr:colOff>79375</xdr:colOff>
      <xdr:row>85</xdr:row>
      <xdr:rowOff>88900</xdr:rowOff>
    </xdr:to>
    <xdr:sp macro="" textlink="">
      <xdr:nvSpPr>
        <xdr:cNvPr id="263" name="円/楕円 262"/>
        <xdr:cNvSpPr/>
      </xdr:nvSpPr>
      <xdr:spPr>
        <a:xfrm>
          <a:off x="9588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80027</xdr:rowOff>
    </xdr:from>
    <xdr:ext cx="469744" cy="259045"/>
    <xdr:sp macro="" textlink="">
      <xdr:nvSpPr>
        <xdr:cNvPr id="264" name="n_1mainValue【福祉施設】&#10;一人当たり面積"/>
        <xdr:cNvSpPr txBox="1"/>
      </xdr:nvSpPr>
      <xdr:spPr>
        <a:xfrm>
          <a:off x="9391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3" name="テキスト ボックス 27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4" name="直線コネクタ 27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5" name="テキスト ボックス 27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6" name="直線コネクタ 27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7" name="テキスト ボックス 27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8" name="直線コネクタ 27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9" name="テキスト ボックス 27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0" name="直線コネクタ 27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1" name="テキスト ボックス 28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2" name="直線コネクタ 28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3" name="テキスト ボックス 28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4" name="直線コネクタ 28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5" name="テキスト ボックス 28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7" name="テキスト ボックス 28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89" name="直線コネクタ 28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9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91" name="直線コネクタ 29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9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93" name="直線コネクタ 29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9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95" name="フローチャート : 判断 29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96" name="フローチャート : 判断 29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97"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8" name="テキスト ボックス 2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9" name="テキスト ボックス 2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0" name="テキスト ボックス 2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1" name="テキスト ボックス 3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2" name="テキスト ボックス 3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6350</xdr:rowOff>
    </xdr:from>
    <xdr:to>
      <xdr:col>5</xdr:col>
      <xdr:colOff>409575</xdr:colOff>
      <xdr:row>103</xdr:row>
      <xdr:rowOff>107950</xdr:rowOff>
    </xdr:to>
    <xdr:sp macro="" textlink="">
      <xdr:nvSpPr>
        <xdr:cNvPr id="303" name="円/楕円 302"/>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124477</xdr:rowOff>
    </xdr:from>
    <xdr:ext cx="405111" cy="259045"/>
    <xdr:sp macro="" textlink="">
      <xdr:nvSpPr>
        <xdr:cNvPr id="304" name="n_1mainValue【市民会館】&#10;有形固定資産減価償却率"/>
        <xdr:cNvSpPr txBox="1"/>
      </xdr:nvSpPr>
      <xdr:spPr>
        <a:xfrm>
          <a:off x="3582043"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2" name="正方形/長方形 31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3" name="テキスト ボックス 31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4" name="直線コネクタ 31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5" name="テキスト ボックス 31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16" name="直線コネクタ 31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17" name="テキスト ボックス 31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8" name="直線コネクタ 3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9" name="テキスト ボックス 3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0" name="直線コネクタ 31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21" name="テキスト ボックス 32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2" name="直線コネクタ 3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3" name="テキスト ボックス 3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25" name="直線コネクタ 324"/>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26"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27" name="直線コネクタ 326"/>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28"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29" name="直線コネクタ 328"/>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330"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31" name="フローチャート : 判断 330"/>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32" name="フローチャート : 判断 331"/>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333"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4" name="テキスト ボックス 33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5" name="テキスト ボックス 33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6" name="テキスト ボックス 33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7" name="テキスト ボックス 33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8" name="テキスト ボックス 33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151130</xdr:rowOff>
    </xdr:from>
    <xdr:to>
      <xdr:col>14</xdr:col>
      <xdr:colOff>79375</xdr:colOff>
      <xdr:row>108</xdr:row>
      <xdr:rowOff>81280</xdr:rowOff>
    </xdr:to>
    <xdr:sp macro="" textlink="">
      <xdr:nvSpPr>
        <xdr:cNvPr id="339" name="円/楕円 338"/>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72407</xdr:rowOff>
    </xdr:from>
    <xdr:ext cx="469744" cy="259045"/>
    <xdr:sp macro="" textlink="">
      <xdr:nvSpPr>
        <xdr:cNvPr id="340"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9" name="テキスト ボックス 3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0" name="直線コネクタ 3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1" name="テキスト ボックス 3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2" name="直線コネクタ 35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3" name="テキスト ボックス 35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54" name="直線コネクタ 35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55" name="テキスト ボックス 35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56" name="直線コネクタ 35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57" name="テキスト ボックス 35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58" name="直線コネクタ 35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59" name="テキスト ボックス 35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51054</xdr:rowOff>
    </xdr:from>
    <xdr:to>
      <xdr:col>23</xdr:col>
      <xdr:colOff>516889</xdr:colOff>
      <xdr:row>40</xdr:row>
      <xdr:rowOff>32766</xdr:rowOff>
    </xdr:to>
    <xdr:cxnSp macro="">
      <xdr:nvCxnSpPr>
        <xdr:cNvPr id="363" name="直線コネクタ 362"/>
        <xdr:cNvCxnSpPr/>
      </xdr:nvCxnSpPr>
      <xdr:spPr>
        <a:xfrm flipV="1">
          <a:off x="16318864" y="588035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36593</xdr:rowOff>
    </xdr:from>
    <xdr:ext cx="405111" cy="259045"/>
    <xdr:sp macro="" textlink="">
      <xdr:nvSpPr>
        <xdr:cNvPr id="364" name="【一般廃棄物処理施設】&#10;有形固定資産減価償却率最小値テキスト"/>
        <xdr:cNvSpPr txBox="1"/>
      </xdr:nvSpPr>
      <xdr:spPr>
        <a:xfrm>
          <a:off x="16408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40</xdr:row>
      <xdr:rowOff>32766</xdr:rowOff>
    </xdr:from>
    <xdr:to>
      <xdr:col>23</xdr:col>
      <xdr:colOff>606425</xdr:colOff>
      <xdr:row>40</xdr:row>
      <xdr:rowOff>32766</xdr:rowOff>
    </xdr:to>
    <xdr:cxnSp macro="">
      <xdr:nvCxnSpPr>
        <xdr:cNvPr id="365" name="直線コネクタ 364"/>
        <xdr:cNvCxnSpPr/>
      </xdr:nvCxnSpPr>
      <xdr:spPr>
        <a:xfrm>
          <a:off x="16230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169181</xdr:rowOff>
    </xdr:from>
    <xdr:ext cx="405111" cy="259045"/>
    <xdr:sp macro="" textlink="">
      <xdr:nvSpPr>
        <xdr:cNvPr id="366" name="【一般廃棄物処理施設】&#10;有形固定資産減価償却率最大値テキスト"/>
        <xdr:cNvSpPr txBox="1"/>
      </xdr:nvSpPr>
      <xdr:spPr>
        <a:xfrm>
          <a:off x="164084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34</xdr:row>
      <xdr:rowOff>51054</xdr:rowOff>
    </xdr:from>
    <xdr:to>
      <xdr:col>23</xdr:col>
      <xdr:colOff>606425</xdr:colOff>
      <xdr:row>34</xdr:row>
      <xdr:rowOff>51054</xdr:rowOff>
    </xdr:to>
    <xdr:cxnSp macro="">
      <xdr:nvCxnSpPr>
        <xdr:cNvPr id="367" name="直線コネクタ 366"/>
        <xdr:cNvCxnSpPr/>
      </xdr:nvCxnSpPr>
      <xdr:spPr>
        <a:xfrm>
          <a:off x="16230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166133</xdr:rowOff>
    </xdr:from>
    <xdr:ext cx="405111" cy="259045"/>
    <xdr:sp macro="" textlink="">
      <xdr:nvSpPr>
        <xdr:cNvPr id="368" name="【一般廃棄物処理施設】&#10;有形固定資産減価償却率平均値テキスト"/>
        <xdr:cNvSpPr txBox="1"/>
      </xdr:nvSpPr>
      <xdr:spPr>
        <a:xfrm>
          <a:off x="16408400" y="633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16256</xdr:rowOff>
    </xdr:from>
    <xdr:to>
      <xdr:col>23</xdr:col>
      <xdr:colOff>568325</xdr:colOff>
      <xdr:row>37</xdr:row>
      <xdr:rowOff>117856</xdr:rowOff>
    </xdr:to>
    <xdr:sp macro="" textlink="">
      <xdr:nvSpPr>
        <xdr:cNvPr id="369" name="フローチャート : 判断 368"/>
        <xdr:cNvSpPr/>
      </xdr:nvSpPr>
      <xdr:spPr>
        <a:xfrm>
          <a:off x="162687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93980</xdr:rowOff>
    </xdr:from>
    <xdr:to>
      <xdr:col>22</xdr:col>
      <xdr:colOff>415925</xdr:colOff>
      <xdr:row>37</xdr:row>
      <xdr:rowOff>24130</xdr:rowOff>
    </xdr:to>
    <xdr:sp macro="" textlink="">
      <xdr:nvSpPr>
        <xdr:cNvPr id="370" name="フローチャート : 判断 369"/>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15257</xdr:rowOff>
    </xdr:from>
    <xdr:ext cx="405111" cy="259045"/>
    <xdr:sp macro="" textlink="">
      <xdr:nvSpPr>
        <xdr:cNvPr id="371" name="n_1aveValue【一般廃棄物処理施設】&#10;有形固定資産減価償却率"/>
        <xdr:cNvSpPr txBox="1"/>
      </xdr:nvSpPr>
      <xdr:spPr>
        <a:xfrm>
          <a:off x="15266043"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151130</xdr:rowOff>
    </xdr:from>
    <xdr:to>
      <xdr:col>22</xdr:col>
      <xdr:colOff>415925</xdr:colOff>
      <xdr:row>33</xdr:row>
      <xdr:rowOff>81280</xdr:rowOff>
    </xdr:to>
    <xdr:sp macro="" textlink="">
      <xdr:nvSpPr>
        <xdr:cNvPr id="377" name="円/楕円 376"/>
        <xdr:cNvSpPr/>
      </xdr:nvSpPr>
      <xdr:spPr>
        <a:xfrm>
          <a:off x="15430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97807</xdr:rowOff>
    </xdr:from>
    <xdr:ext cx="405111" cy="259045"/>
    <xdr:sp macro="" textlink="">
      <xdr:nvSpPr>
        <xdr:cNvPr id="378" name="n_1mainValue【一般廃棄物処理施設】&#10;有形固定資産減価償却率"/>
        <xdr:cNvSpPr txBox="1"/>
      </xdr:nvSpPr>
      <xdr:spPr>
        <a:xfrm>
          <a:off x="15266043"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7" name="テキスト ボックス 3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8" name="直線コネクタ 3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89" name="テキスト ボックス 38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0" name="直線コネクタ 3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91" name="テキスト ボックス 390"/>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2" name="直線コネクタ 3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3" name="テキスト ボックス 392"/>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4" name="直線コネクタ 3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5" name="テキスト ボックス 394"/>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6" name="直線コネクタ 3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7" name="テキスト ボックス 396"/>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98" name="直線コネクタ 3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99" name="テキスト ボックス 398"/>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0" name="直線コネクタ 3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401" name="テキスト ボックス 400"/>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3" name="テキスト ボックス 402"/>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405" name="直線コネクタ 404"/>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406"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407" name="直線コネクタ 406"/>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408"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409" name="直線コネクタ 408"/>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410"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411" name="フローチャート : 判断 410"/>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412" name="フローチャート : 判断 411"/>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413"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71251</xdr:rowOff>
    </xdr:from>
    <xdr:to>
      <xdr:col>31</xdr:col>
      <xdr:colOff>85725</xdr:colOff>
      <xdr:row>38</xdr:row>
      <xdr:rowOff>1401</xdr:rowOff>
    </xdr:to>
    <xdr:sp macro="" textlink="">
      <xdr:nvSpPr>
        <xdr:cNvPr id="419" name="円/楕円 418"/>
        <xdr:cNvSpPr/>
      </xdr:nvSpPr>
      <xdr:spPr>
        <a:xfrm>
          <a:off x="21272500" y="641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163978</xdr:rowOff>
    </xdr:from>
    <xdr:ext cx="534377" cy="259045"/>
    <xdr:sp macro="" textlink="">
      <xdr:nvSpPr>
        <xdr:cNvPr id="420" name="n_1mainValue【一般廃棄物処理施設】&#10;一人当たり有形固定資産（償却資産）額"/>
        <xdr:cNvSpPr txBox="1"/>
      </xdr:nvSpPr>
      <xdr:spPr>
        <a:xfrm>
          <a:off x="21043411" y="65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1" name="テキスト ボックス 43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1" name="テキスト ボックス 44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3" name="テキスト ボックス 44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45" name="直線コネクタ 444"/>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46"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47" name="直線コネクタ 446"/>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48"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49" name="直線コネクタ 448"/>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50"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51" name="フローチャート : 判断 450"/>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52" name="フローチャート : 判断 451"/>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453"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19685</xdr:rowOff>
    </xdr:from>
    <xdr:to>
      <xdr:col>22</xdr:col>
      <xdr:colOff>415925</xdr:colOff>
      <xdr:row>62</xdr:row>
      <xdr:rowOff>121285</xdr:rowOff>
    </xdr:to>
    <xdr:sp macro="" textlink="">
      <xdr:nvSpPr>
        <xdr:cNvPr id="459" name="円/楕円 458"/>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112412</xdr:rowOff>
    </xdr:from>
    <xdr:ext cx="405111" cy="259045"/>
    <xdr:sp macro="" textlink="">
      <xdr:nvSpPr>
        <xdr:cNvPr id="460" name="n_1mainValue【保健センター・保健所】&#10;有形固定資産減価償却率"/>
        <xdr:cNvSpPr txBox="1"/>
      </xdr:nvSpPr>
      <xdr:spPr>
        <a:xfrm>
          <a:off x="15266043"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1" name="直線コネクタ 47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2" name="テキスト ボックス 47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3" name="直線コネクタ 47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4" name="テキスト ボックス 47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5" name="直線コネクタ 47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6" name="テキスト ボックス 47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7" name="直線コネクタ 47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78" name="テキスト ボックス 47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9" name="直線コネクタ 4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0" name="テキスト ボックス 47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82" name="直線コネクタ 481"/>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83"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84" name="直線コネクタ 483"/>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85"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86" name="直線コネクタ 485"/>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87"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88" name="フローチャート : 判断 487"/>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89" name="フローチャート : 判断 488"/>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90"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1" name="テキスト ボックス 4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2" name="テキスト ボックス 4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3" name="テキスト ボックス 4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4" name="テキスト ボックス 4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5" name="テキスト ボックス 4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118364</xdr:rowOff>
    </xdr:from>
    <xdr:to>
      <xdr:col>31</xdr:col>
      <xdr:colOff>85725</xdr:colOff>
      <xdr:row>63</xdr:row>
      <xdr:rowOff>48514</xdr:rowOff>
    </xdr:to>
    <xdr:sp macro="" textlink="">
      <xdr:nvSpPr>
        <xdr:cNvPr id="496" name="円/楕円 495"/>
        <xdr:cNvSpPr/>
      </xdr:nvSpPr>
      <xdr:spPr>
        <a:xfrm>
          <a:off x="21272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39641</xdr:rowOff>
    </xdr:from>
    <xdr:ext cx="469744" cy="259045"/>
    <xdr:sp macro="" textlink="">
      <xdr:nvSpPr>
        <xdr:cNvPr id="497" name="n_1mainValue【保健センター・保健所】&#10;一人当たり面積"/>
        <xdr:cNvSpPr txBox="1"/>
      </xdr:nvSpPr>
      <xdr:spPr>
        <a:xfrm>
          <a:off x="210757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09" name="テキスト ボックス 5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19" name="テキスト ボックス 5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1" name="テキスト ボックス 5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23" name="直線コネクタ 52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2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25" name="直線コネクタ 52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2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27" name="直線コネクタ 52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2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29" name="フローチャート : 判断 52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30" name="フローチャート : 判断 52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531"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126093</xdr:rowOff>
    </xdr:from>
    <xdr:to>
      <xdr:col>22</xdr:col>
      <xdr:colOff>415925</xdr:colOff>
      <xdr:row>82</xdr:row>
      <xdr:rowOff>56243</xdr:rowOff>
    </xdr:to>
    <xdr:sp macro="" textlink="">
      <xdr:nvSpPr>
        <xdr:cNvPr id="537" name="円/楕円 536"/>
        <xdr:cNvSpPr/>
      </xdr:nvSpPr>
      <xdr:spPr>
        <a:xfrm>
          <a:off x="15430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72770</xdr:rowOff>
    </xdr:from>
    <xdr:ext cx="405111" cy="259045"/>
    <xdr:sp macro="" textlink="">
      <xdr:nvSpPr>
        <xdr:cNvPr id="538" name="n_1mainValue【消防施設】&#10;有形固定資産減価償却率"/>
        <xdr:cNvSpPr txBox="1"/>
      </xdr:nvSpPr>
      <xdr:spPr>
        <a:xfrm>
          <a:off x="15266043"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9" name="正方形/長方形 5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0" name="正方形/長方形 5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1" name="正方形/長方形 5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2" name="正方形/長方形 5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3" name="正方形/長方形 5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4" name="正方形/長方形 5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5" name="正方形/長方形 5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6" name="正方形/長方形 5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7" name="テキスト ボックス 5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48" name="直線コネクタ 5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49" name="直線コネクタ 5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0" name="テキスト ボックス 5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1" name="直線コネクタ 5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2" name="テキスト ボックス 5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3" name="直線コネクタ 5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4" name="テキスト ボックス 5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5" name="直線コネクタ 5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6" name="テキスト ボックス 5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7" name="直線コネクタ 5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58" name="テキスト ボックス 5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62" name="直線コネクタ 56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6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64" name="直線コネクタ 56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6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66" name="直線コネクタ 56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67"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68" name="フローチャート : 判断 56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69" name="フローチャート : 判断 56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158750</xdr:rowOff>
    </xdr:from>
    <xdr:to>
      <xdr:col>31</xdr:col>
      <xdr:colOff>85725</xdr:colOff>
      <xdr:row>82</xdr:row>
      <xdr:rowOff>88900</xdr:rowOff>
    </xdr:to>
    <xdr:sp macro="" textlink="">
      <xdr:nvSpPr>
        <xdr:cNvPr id="576" name="円/楕円 57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80027</xdr:rowOff>
    </xdr:from>
    <xdr:ext cx="469744" cy="259045"/>
    <xdr:sp macro="" textlink="">
      <xdr:nvSpPr>
        <xdr:cNvPr id="577" name="n_1mainValue【消防施設】&#10;一人当たり面積"/>
        <xdr:cNvSpPr txBox="1"/>
      </xdr:nvSpPr>
      <xdr:spPr>
        <a:xfrm>
          <a:off x="21075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88" name="直線コネクタ 58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89" name="テキスト ボックス 58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0" name="直線コネクタ 58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1" name="テキスト ボックス 59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2" name="直線コネクタ 59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3" name="テキスト ボックス 59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4" name="直線コネクタ 59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5" name="テキスト ボックス 59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6" name="直線コネクタ 59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7" name="テキスト ボックス 59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98" name="直線コネクタ 59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99" name="テキスト ボックス 59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0" name="直線コネクタ 5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1" name="テキスト ボックス 6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03" name="直線コネクタ 602"/>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04"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05" name="直線コネクタ 60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06"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07" name="直線コネクタ 606"/>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08"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09" name="フローチャート : 判断 608"/>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10" name="フローチャート : 判断 609"/>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611"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2" name="テキスト ボックス 6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3" name="テキスト ボックス 6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4" name="テキスト ボックス 6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5" name="テキスト ボックス 6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6" name="テキスト ボックス 6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61323</xdr:rowOff>
    </xdr:from>
    <xdr:to>
      <xdr:col>22</xdr:col>
      <xdr:colOff>415925</xdr:colOff>
      <xdr:row>106</xdr:row>
      <xdr:rowOff>162923</xdr:rowOff>
    </xdr:to>
    <xdr:sp macro="" textlink="">
      <xdr:nvSpPr>
        <xdr:cNvPr id="617" name="円/楕円 616"/>
        <xdr:cNvSpPr/>
      </xdr:nvSpPr>
      <xdr:spPr>
        <a:xfrm>
          <a:off x="15430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154050</xdr:rowOff>
    </xdr:from>
    <xdr:ext cx="405111" cy="259045"/>
    <xdr:sp macro="" textlink="">
      <xdr:nvSpPr>
        <xdr:cNvPr id="618" name="n_1mainValue【庁舎】&#10;有形固定資産減価償却率"/>
        <xdr:cNvSpPr txBox="1"/>
      </xdr:nvSpPr>
      <xdr:spPr>
        <a:xfrm>
          <a:off x="15266043"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19" name="正方形/長方形 61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0" name="正方形/長方形 61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1" name="正方形/長方形 62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2" name="正方形/長方形 62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3" name="正方形/長方形 62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4" name="正方形/長方形 62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5" name="正方形/長方形 62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6" name="正方形/長方形 62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7" name="テキスト ボックス 62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8" name="直線コネクタ 62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29" name="直線コネクタ 62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30" name="テキスト ボックス 62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31" name="直線コネクタ 63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32" name="テキスト ボックス 63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33" name="直線コネクタ 63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34" name="テキスト ボックス 63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35" name="直線コネクタ 63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36" name="テキスト ボックス 63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7" name="直線コネクタ 6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8" name="テキスト ボックス 63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40" name="直線コネクタ 639"/>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41"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42" name="直線コネクタ 641"/>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43"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44" name="直線コネクタ 643"/>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45"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46" name="フローチャート : 判断 645"/>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47" name="フローチャート : 判断 646"/>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48"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75692</xdr:rowOff>
    </xdr:from>
    <xdr:to>
      <xdr:col>31</xdr:col>
      <xdr:colOff>85725</xdr:colOff>
      <xdr:row>105</xdr:row>
      <xdr:rowOff>5842</xdr:rowOff>
    </xdr:to>
    <xdr:sp macro="" textlink="">
      <xdr:nvSpPr>
        <xdr:cNvPr id="654" name="円/楕円 653"/>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168419</xdr:rowOff>
    </xdr:from>
    <xdr:ext cx="469744" cy="259045"/>
    <xdr:sp macro="" textlink="">
      <xdr:nvSpPr>
        <xdr:cNvPr id="655" name="n_1mainValue【庁舎】&#10;一人当たり面積"/>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latin typeface="+mn-lt"/>
              <a:ea typeface="+mn-ea"/>
              <a:cs typeface="+mn-cs"/>
            </a:rPr>
            <a:t>町内に対象施設が少ないため、有形固定資産減価償却率が各分野ごとに大きく差が出ている。</a:t>
          </a:r>
          <a:endParaRPr kumimoji="1" lang="en-US" altLang="ja-JP" sz="1100">
            <a:solidFill>
              <a:schemeClr val="dk1"/>
            </a:solidFill>
            <a:latin typeface="+mn-lt"/>
            <a:ea typeface="+mn-ea"/>
            <a:cs typeface="+mn-cs"/>
          </a:endParaRPr>
        </a:p>
        <a:p>
          <a:pPr rtl="0" eaLnBrk="1" fontAlgn="auto" latinLnBrk="0" hangingPunct="1"/>
          <a:r>
            <a:rPr kumimoji="1" lang="ja-JP" altLang="ja-JP" sz="1100">
              <a:solidFill>
                <a:schemeClr val="dk1"/>
              </a:solidFill>
              <a:latin typeface="+mn-lt"/>
              <a:ea typeface="+mn-ea"/>
              <a:cs typeface="+mn-cs"/>
            </a:rPr>
            <a:t>一般廃棄物処理施設において、償却率が類似団体平均と比して高くなっているが、新炉建設を控えており、財政的な負担が大きくなることが予想される。</a:t>
          </a:r>
          <a:endParaRPr kumimoji="1" lang="en-US" altLang="ja-JP" sz="1100">
            <a:solidFill>
              <a:schemeClr val="dk1"/>
            </a:solidFill>
            <a:latin typeface="+mn-lt"/>
            <a:ea typeface="+mn-ea"/>
            <a:cs typeface="+mn-cs"/>
          </a:endParaRPr>
        </a:p>
        <a:p>
          <a:pPr rtl="0" eaLnBrk="1" fontAlgn="auto" latinLnBrk="0" hangingPunct="1"/>
          <a:r>
            <a:rPr lang="ja-JP" altLang="ja-JP" sz="1100" b="0" i="0" baseline="0">
              <a:solidFill>
                <a:schemeClr val="dk1"/>
              </a:solidFill>
              <a:latin typeface="+mn-lt"/>
              <a:ea typeface="+mn-ea"/>
              <a:cs typeface="+mn-cs"/>
            </a:rPr>
            <a:t>財政状況も厳しさを増すと予想される今後において、公共施設をいかに更新していくか、また更新に向けた準備を行っていくかが重要となってくる。</a:t>
          </a:r>
          <a:endParaRPr lang="ja-JP" altLang="ja-JP"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類似団体と同等の数値となっている。</a:t>
          </a:r>
          <a:r>
            <a:rPr kumimoji="1" lang="ja-JP" altLang="en-US" sz="1400">
              <a:solidFill>
                <a:schemeClr val="dk1"/>
              </a:solidFill>
              <a:latin typeface="+mn-lt"/>
              <a:ea typeface="+mn-ea"/>
              <a:cs typeface="+mn-cs"/>
            </a:rPr>
            <a:t>近年の数値は維持の傾向にあるが</a:t>
          </a:r>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今後人口、税収ともに減少傾向が見込まれる</a:t>
          </a:r>
          <a:r>
            <a:rPr kumimoji="1" lang="ja-JP" altLang="ja-JP" sz="1400">
              <a:solidFill>
                <a:schemeClr val="dk1"/>
              </a:solidFill>
              <a:latin typeface="+mn-lt"/>
              <a:ea typeface="+mn-ea"/>
              <a:cs typeface="+mn-cs"/>
            </a:rPr>
            <a:t>。少子高齢化が進む今後においては、更なる歳出削減、歳入確保に努め、健全化を図っていく。</a:t>
          </a:r>
          <a:endParaRPr kumimoji="1" lang="en-US" altLang="ja-JP" sz="14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159455</xdr:rowOff>
    </xdr:to>
    <xdr:cxnSp macro="">
      <xdr:nvCxnSpPr>
        <xdr:cNvPr id="68" name="直線コネクタ 67"/>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1" name="直線コネクタ 70"/>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159455</xdr:rowOff>
    </xdr:to>
    <xdr:cxnSp macro="">
      <xdr:nvCxnSpPr>
        <xdr:cNvPr id="77" name="直線コネクタ 76"/>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8"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23582</xdr:rowOff>
    </xdr:from>
    <xdr:ext cx="736600" cy="259045"/>
    <xdr:sp macro="" textlink="">
      <xdr:nvSpPr>
        <xdr:cNvPr id="90" name="テキスト ボックス 89"/>
        <xdr:cNvSpPr txBox="1"/>
      </xdr:nvSpPr>
      <xdr:spPr>
        <a:xfrm>
          <a:off x="3733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23582</xdr:rowOff>
    </xdr:from>
    <xdr:ext cx="762000" cy="259045"/>
    <xdr:sp macro="" textlink="">
      <xdr:nvSpPr>
        <xdr:cNvPr id="92" name="テキスト ボックス 91"/>
        <xdr:cNvSpPr txBox="1"/>
      </xdr:nvSpPr>
      <xdr:spPr>
        <a:xfrm>
          <a:off x="2844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23582</xdr:rowOff>
    </xdr:from>
    <xdr:ext cx="762000" cy="259045"/>
    <xdr:sp macro="" textlink="">
      <xdr:nvSpPr>
        <xdr:cNvPr id="94" name="テキスト ボックス 93"/>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6" name="テキスト ボックス 9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類似団体と比して高い数値となっている。その要因は、高齢化を背景とし、国民健康保険、介護保険、障がい福祉など社会保障関連経費の増に比した歳入不足などが挙げられる。地方消費税交付金など</a:t>
          </a:r>
          <a:r>
            <a:rPr lang="ja-JP" altLang="en-US" sz="1400" b="0" i="0" baseline="0">
              <a:solidFill>
                <a:schemeClr val="dk1"/>
              </a:solidFill>
              <a:latin typeface="+mn-lt"/>
              <a:ea typeface="+mn-ea"/>
              <a:cs typeface="+mn-cs"/>
            </a:rPr>
            <a:t>により一時的に比率が</a:t>
          </a:r>
          <a:r>
            <a:rPr lang="ja-JP" altLang="ja-JP" sz="1400" b="0" i="0" baseline="0">
              <a:solidFill>
                <a:schemeClr val="dk1"/>
              </a:solidFill>
              <a:latin typeface="+mn-lt"/>
              <a:ea typeface="+mn-ea"/>
              <a:cs typeface="+mn-cs"/>
            </a:rPr>
            <a:t>減少しているが、類似団体と比しても、過去５年間いずれも上回っているため、今後においても選択と集中による経常経費の削減に努め財政の健全化を図っていく。</a:t>
          </a:r>
          <a:endParaRPr kumimoji="1" lang="ja-JP" altLang="ja-JP" sz="1400">
            <a:solidFill>
              <a:schemeClr val="dk1"/>
            </a:solidFill>
            <a:latin typeface="+mn-lt"/>
            <a:ea typeface="+mn-ea"/>
            <a:cs typeface="+mn-cs"/>
          </a:endParaRPr>
        </a:p>
        <a:p>
          <a:endParaRPr kumimoji="1" lang="ja-JP" altLang="en-US" sz="16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22352</xdr:rowOff>
    </xdr:to>
    <xdr:cxnSp macro="">
      <xdr:nvCxnSpPr>
        <xdr:cNvPr id="129" name="直線コネクタ 128"/>
        <xdr:cNvCxnSpPr/>
      </xdr:nvCxnSpPr>
      <xdr:spPr>
        <a:xfrm>
          <a:off x="4114800" y="1107008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65</xdr:row>
      <xdr:rowOff>114046</xdr:rowOff>
    </xdr:to>
    <xdr:cxnSp macro="">
      <xdr:nvCxnSpPr>
        <xdr:cNvPr id="132" name="直線コネクタ 131"/>
        <xdr:cNvCxnSpPr/>
      </xdr:nvCxnSpPr>
      <xdr:spPr>
        <a:xfrm flipV="1">
          <a:off x="3225800" y="1107008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65786</xdr:rowOff>
    </xdr:from>
    <xdr:to>
      <xdr:col>4</xdr:col>
      <xdr:colOff>482600</xdr:colOff>
      <xdr:row>65</xdr:row>
      <xdr:rowOff>114046</xdr:rowOff>
    </xdr:to>
    <xdr:cxnSp macro="">
      <xdr:nvCxnSpPr>
        <xdr:cNvPr id="135" name="直線コネクタ 134"/>
        <xdr:cNvCxnSpPr/>
      </xdr:nvCxnSpPr>
      <xdr:spPr>
        <a:xfrm>
          <a:off x="2336800" y="1121003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65786</xdr:rowOff>
    </xdr:from>
    <xdr:to>
      <xdr:col>3</xdr:col>
      <xdr:colOff>279400</xdr:colOff>
      <xdr:row>65</xdr:row>
      <xdr:rowOff>85090</xdr:rowOff>
    </xdr:to>
    <xdr:cxnSp macro="">
      <xdr:nvCxnSpPr>
        <xdr:cNvPr id="138" name="直線コネクタ 137"/>
        <xdr:cNvCxnSpPr/>
      </xdr:nvCxnSpPr>
      <xdr:spPr>
        <a:xfrm flipV="1">
          <a:off x="1447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143002</xdr:rowOff>
    </xdr:from>
    <xdr:to>
      <xdr:col>7</xdr:col>
      <xdr:colOff>203200</xdr:colOff>
      <xdr:row>65</xdr:row>
      <xdr:rowOff>73152</xdr:rowOff>
    </xdr:to>
    <xdr:sp macro="" textlink="">
      <xdr:nvSpPr>
        <xdr:cNvPr id="148" name="円/楕円 147"/>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115079</xdr:rowOff>
    </xdr:from>
    <xdr:ext cx="762000" cy="259045"/>
    <xdr:sp macro="" textlink="">
      <xdr:nvSpPr>
        <xdr:cNvPr id="149" name="財政構造の弾力性該当値テキスト"/>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0" name="円/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1" name="テキスト ボックス 150"/>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63246</xdr:rowOff>
    </xdr:from>
    <xdr:to>
      <xdr:col>4</xdr:col>
      <xdr:colOff>533400</xdr:colOff>
      <xdr:row>65</xdr:row>
      <xdr:rowOff>164846</xdr:rowOff>
    </xdr:to>
    <xdr:sp macro="" textlink="">
      <xdr:nvSpPr>
        <xdr:cNvPr id="152" name="円/楕円 151"/>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149623</xdr:rowOff>
    </xdr:from>
    <xdr:ext cx="762000" cy="259045"/>
    <xdr:sp macro="" textlink="">
      <xdr:nvSpPr>
        <xdr:cNvPr id="153" name="テキスト ボックス 152"/>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14986</xdr:rowOff>
    </xdr:from>
    <xdr:to>
      <xdr:col>3</xdr:col>
      <xdr:colOff>330200</xdr:colOff>
      <xdr:row>65</xdr:row>
      <xdr:rowOff>116586</xdr:rowOff>
    </xdr:to>
    <xdr:sp macro="" textlink="">
      <xdr:nvSpPr>
        <xdr:cNvPr id="154" name="円/楕円 153"/>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101363</xdr:rowOff>
    </xdr:from>
    <xdr:ext cx="762000" cy="259045"/>
    <xdr:sp macro="" textlink="">
      <xdr:nvSpPr>
        <xdr:cNvPr id="155" name="テキスト ボックス 154"/>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6" name="円/楕円 155"/>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7" name="テキスト ボックス 156"/>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類似団体と比して当決算額は低い数値となっている。その要因は、職員数が少なく給与水準が低いこと等が挙げられる。今後も業務量とのバランスを図りながら、人件費の抑制等を維持することでコスト削減を図っていく。</a:t>
          </a:r>
          <a:endParaRPr lang="ja-JP" altLang="ja-JP" sz="1400">
            <a:solidFill>
              <a:schemeClr val="dk1"/>
            </a:solidFill>
            <a:latin typeface="+mn-lt"/>
            <a:ea typeface="+mn-ea"/>
            <a:cs typeface="+mn-cs"/>
          </a:endParaRPr>
        </a:p>
        <a:p>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94369</xdr:rowOff>
    </xdr:from>
    <xdr:to>
      <xdr:col>7</xdr:col>
      <xdr:colOff>152400</xdr:colOff>
      <xdr:row>80</xdr:row>
      <xdr:rowOff>99746</xdr:rowOff>
    </xdr:to>
    <xdr:cxnSp macro="">
      <xdr:nvCxnSpPr>
        <xdr:cNvPr id="190" name="直線コネクタ 189"/>
        <xdr:cNvCxnSpPr/>
      </xdr:nvCxnSpPr>
      <xdr:spPr>
        <a:xfrm flipV="1">
          <a:off x="4114800" y="13810369"/>
          <a:ext cx="8382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85948</xdr:rowOff>
    </xdr:from>
    <xdr:to>
      <xdr:col>6</xdr:col>
      <xdr:colOff>0</xdr:colOff>
      <xdr:row>80</xdr:row>
      <xdr:rowOff>99746</xdr:rowOff>
    </xdr:to>
    <xdr:cxnSp macro="">
      <xdr:nvCxnSpPr>
        <xdr:cNvPr id="193" name="直線コネクタ 192"/>
        <xdr:cNvCxnSpPr/>
      </xdr:nvCxnSpPr>
      <xdr:spPr>
        <a:xfrm>
          <a:off x="3225800" y="13801948"/>
          <a:ext cx="889000" cy="1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85948</xdr:rowOff>
    </xdr:from>
    <xdr:to>
      <xdr:col>4</xdr:col>
      <xdr:colOff>482600</xdr:colOff>
      <xdr:row>80</xdr:row>
      <xdr:rowOff>89027</xdr:rowOff>
    </xdr:to>
    <xdr:cxnSp macro="">
      <xdr:nvCxnSpPr>
        <xdr:cNvPr id="196" name="直線コネクタ 195"/>
        <xdr:cNvCxnSpPr/>
      </xdr:nvCxnSpPr>
      <xdr:spPr>
        <a:xfrm flipV="1">
          <a:off x="2336800" y="13801948"/>
          <a:ext cx="8890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89027</xdr:rowOff>
    </xdr:from>
    <xdr:to>
      <xdr:col>3</xdr:col>
      <xdr:colOff>279400</xdr:colOff>
      <xdr:row>80</xdr:row>
      <xdr:rowOff>112598</xdr:rowOff>
    </xdr:to>
    <xdr:cxnSp macro="">
      <xdr:nvCxnSpPr>
        <xdr:cNvPr id="199" name="直線コネクタ 198"/>
        <xdr:cNvCxnSpPr/>
      </xdr:nvCxnSpPr>
      <xdr:spPr>
        <a:xfrm flipV="1">
          <a:off x="1447800" y="13805027"/>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43569</xdr:rowOff>
    </xdr:from>
    <xdr:to>
      <xdr:col>7</xdr:col>
      <xdr:colOff>203200</xdr:colOff>
      <xdr:row>80</xdr:row>
      <xdr:rowOff>145169</xdr:rowOff>
    </xdr:to>
    <xdr:sp macro="" textlink="">
      <xdr:nvSpPr>
        <xdr:cNvPr id="209" name="円/楕円 208"/>
        <xdr:cNvSpPr/>
      </xdr:nvSpPr>
      <xdr:spPr>
        <a:xfrm>
          <a:off x="4902200" y="137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136296</xdr:rowOff>
    </xdr:from>
    <xdr:ext cx="762000" cy="259045"/>
    <xdr:sp macro="" textlink="">
      <xdr:nvSpPr>
        <xdr:cNvPr id="210" name="人件費・物件費等の状況該当値テキスト"/>
        <xdr:cNvSpPr txBox="1"/>
      </xdr:nvSpPr>
      <xdr:spPr>
        <a:xfrm>
          <a:off x="5041900" y="1368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85,344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48946</xdr:rowOff>
    </xdr:from>
    <xdr:to>
      <xdr:col>6</xdr:col>
      <xdr:colOff>50800</xdr:colOff>
      <xdr:row>80</xdr:row>
      <xdr:rowOff>150546</xdr:rowOff>
    </xdr:to>
    <xdr:sp macro="" textlink="">
      <xdr:nvSpPr>
        <xdr:cNvPr id="211" name="円/楕円 210"/>
        <xdr:cNvSpPr/>
      </xdr:nvSpPr>
      <xdr:spPr>
        <a:xfrm>
          <a:off x="4064000" y="1376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160723</xdr:rowOff>
    </xdr:from>
    <xdr:ext cx="736600" cy="259045"/>
    <xdr:sp macro="" textlink="">
      <xdr:nvSpPr>
        <xdr:cNvPr id="212" name="テキスト ボックス 211"/>
        <xdr:cNvSpPr txBox="1"/>
      </xdr:nvSpPr>
      <xdr:spPr>
        <a:xfrm>
          <a:off x="3733800" y="1353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86,458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35148</xdr:rowOff>
    </xdr:from>
    <xdr:to>
      <xdr:col>4</xdr:col>
      <xdr:colOff>533400</xdr:colOff>
      <xdr:row>80</xdr:row>
      <xdr:rowOff>136748</xdr:rowOff>
    </xdr:to>
    <xdr:sp macro="" textlink="">
      <xdr:nvSpPr>
        <xdr:cNvPr id="213" name="円/楕円 212"/>
        <xdr:cNvSpPr/>
      </xdr:nvSpPr>
      <xdr:spPr>
        <a:xfrm>
          <a:off x="3175000" y="1375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146925</xdr:rowOff>
    </xdr:from>
    <xdr:ext cx="762000" cy="259045"/>
    <xdr:sp macro="" textlink="">
      <xdr:nvSpPr>
        <xdr:cNvPr id="214" name="テキスト ボックス 213"/>
        <xdr:cNvSpPr txBox="1"/>
      </xdr:nvSpPr>
      <xdr:spPr>
        <a:xfrm>
          <a:off x="2844800" y="1352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38227</xdr:rowOff>
    </xdr:from>
    <xdr:to>
      <xdr:col>3</xdr:col>
      <xdr:colOff>330200</xdr:colOff>
      <xdr:row>80</xdr:row>
      <xdr:rowOff>139827</xdr:rowOff>
    </xdr:to>
    <xdr:sp macro="" textlink="">
      <xdr:nvSpPr>
        <xdr:cNvPr id="215" name="円/楕円 214"/>
        <xdr:cNvSpPr/>
      </xdr:nvSpPr>
      <xdr:spPr>
        <a:xfrm>
          <a:off x="2286000" y="137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150004</xdr:rowOff>
    </xdr:from>
    <xdr:ext cx="762000" cy="259045"/>
    <xdr:sp macro="" textlink="">
      <xdr:nvSpPr>
        <xdr:cNvPr id="216" name="テキスト ボックス 215"/>
        <xdr:cNvSpPr txBox="1"/>
      </xdr:nvSpPr>
      <xdr:spPr>
        <a:xfrm>
          <a:off x="1955800" y="1352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84,237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61798</xdr:rowOff>
    </xdr:from>
    <xdr:to>
      <xdr:col>2</xdr:col>
      <xdr:colOff>127000</xdr:colOff>
      <xdr:row>80</xdr:row>
      <xdr:rowOff>163398</xdr:rowOff>
    </xdr:to>
    <xdr:sp macro="" textlink="">
      <xdr:nvSpPr>
        <xdr:cNvPr id="217" name="円/楕円 216"/>
        <xdr:cNvSpPr/>
      </xdr:nvSpPr>
      <xdr:spPr>
        <a:xfrm>
          <a:off x="1397000" y="1377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2125</xdr:rowOff>
    </xdr:from>
    <xdr:ext cx="762000" cy="259045"/>
    <xdr:sp macro="" textlink="">
      <xdr:nvSpPr>
        <xdr:cNvPr id="218" name="テキスト ボックス 217"/>
        <xdr:cNvSpPr txBox="1"/>
      </xdr:nvSpPr>
      <xdr:spPr>
        <a:xfrm>
          <a:off x="1066800" y="1354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類似団体と比して低い水準となっている。引き続き適切な水準を保てるよう近隣市町の動向を確認しながら対応していく。</a:t>
          </a:r>
          <a:endParaRPr lang="ja-JP" altLang="ja-JP" sz="14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88</xdr:row>
      <xdr:rowOff>114905</xdr:rowOff>
    </xdr:to>
    <xdr:cxnSp macro="">
      <xdr:nvCxnSpPr>
        <xdr:cNvPr id="249" name="直線コネクタ 248"/>
        <xdr:cNvCxnSpPr/>
      </xdr:nvCxnSpPr>
      <xdr:spPr>
        <a:xfrm flipV="1">
          <a:off x="17018000" y="1375470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86982</xdr:rowOff>
    </xdr:from>
    <xdr:ext cx="762000" cy="259045"/>
    <xdr:sp macro="" textlink="">
      <xdr:nvSpPr>
        <xdr:cNvPr id="250" name="給与水準   （国との比較）最小値テキスト"/>
        <xdr:cNvSpPr txBox="1"/>
      </xdr:nvSpPr>
      <xdr:spPr>
        <a:xfrm>
          <a:off x="17106900" y="151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114905</xdr:rowOff>
    </xdr:from>
    <xdr:to>
      <xdr:col>24</xdr:col>
      <xdr:colOff>647700</xdr:colOff>
      <xdr:row>88</xdr:row>
      <xdr:rowOff>114905</xdr:rowOff>
    </xdr:to>
    <xdr:cxnSp macro="">
      <xdr:nvCxnSpPr>
        <xdr:cNvPr id="251" name="直線コネクタ 250"/>
        <xdr:cNvCxnSpPr/>
      </xdr:nvCxnSpPr>
      <xdr:spPr>
        <a:xfrm>
          <a:off x="16929100" y="1520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2"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53" name="直線コネクタ 252"/>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75898</xdr:rowOff>
    </xdr:to>
    <xdr:cxnSp macro="">
      <xdr:nvCxnSpPr>
        <xdr:cNvPr id="254" name="直線コネクタ 253"/>
        <xdr:cNvCxnSpPr/>
      </xdr:nvCxnSpPr>
      <xdr:spPr>
        <a:xfrm flipV="1">
          <a:off x="16179800" y="142487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5"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6" name="フローチャート : 判断 255"/>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75898</xdr:rowOff>
    </xdr:to>
    <xdr:cxnSp macro="">
      <xdr:nvCxnSpPr>
        <xdr:cNvPr id="257" name="直線コネクタ 256"/>
        <xdr:cNvCxnSpPr/>
      </xdr:nvCxnSpPr>
      <xdr:spPr>
        <a:xfrm>
          <a:off x="15290800" y="142487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117929</xdr:rowOff>
    </xdr:from>
    <xdr:to>
      <xdr:col>23</xdr:col>
      <xdr:colOff>457200</xdr:colOff>
      <xdr:row>85</xdr:row>
      <xdr:rowOff>48079</xdr:rowOff>
    </xdr:to>
    <xdr:sp macro="" textlink="">
      <xdr:nvSpPr>
        <xdr:cNvPr id="258" name="フローチャート : 判断 257"/>
        <xdr:cNvSpPr/>
      </xdr:nvSpPr>
      <xdr:spPr>
        <a:xfrm>
          <a:off x="16129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32856</xdr:rowOff>
    </xdr:from>
    <xdr:ext cx="736600" cy="259045"/>
    <xdr:sp macro="" textlink="">
      <xdr:nvSpPr>
        <xdr:cNvPr id="259" name="テキスト ボックス 258"/>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83</xdr:row>
      <xdr:rowOff>18445</xdr:rowOff>
    </xdr:to>
    <xdr:cxnSp macro="">
      <xdr:nvCxnSpPr>
        <xdr:cNvPr id="260" name="直線コネクタ 259"/>
        <xdr:cNvCxnSpPr/>
      </xdr:nvCxnSpPr>
      <xdr:spPr>
        <a:xfrm>
          <a:off x="14401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1" name="フローチャート : 判断 260"/>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2" name="テキスト ボックス 261"/>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155423</xdr:rowOff>
    </xdr:from>
    <xdr:to>
      <xdr:col>21</xdr:col>
      <xdr:colOff>0</xdr:colOff>
      <xdr:row>88</xdr:row>
      <xdr:rowOff>80434</xdr:rowOff>
    </xdr:to>
    <xdr:cxnSp macro="">
      <xdr:nvCxnSpPr>
        <xdr:cNvPr id="263" name="直線コネクタ 262"/>
        <xdr:cNvCxnSpPr/>
      </xdr:nvCxnSpPr>
      <xdr:spPr>
        <a:xfrm flipV="1">
          <a:off x="13512800" y="14214323"/>
          <a:ext cx="889000" cy="95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4" name="フローチャート : 判断 263"/>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5" name="テキスト ボックス 264"/>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6" name="フローチャート : 判断 265"/>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7" name="テキスト ボックス 266"/>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3" name="円/楕円 272"/>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4"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5" name="円/楕円 274"/>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76" name="テキスト ボックス 275"/>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77" name="円/楕円 276"/>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78" name="テキスト ボックス 277"/>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104623</xdr:rowOff>
    </xdr:from>
    <xdr:to>
      <xdr:col>21</xdr:col>
      <xdr:colOff>50800</xdr:colOff>
      <xdr:row>83</xdr:row>
      <xdr:rowOff>34773</xdr:rowOff>
    </xdr:to>
    <xdr:sp macro="" textlink="">
      <xdr:nvSpPr>
        <xdr:cNvPr id="279" name="円/楕円 278"/>
        <xdr:cNvSpPr/>
      </xdr:nvSpPr>
      <xdr:spPr>
        <a:xfrm>
          <a:off x="14351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44950</xdr:rowOff>
    </xdr:from>
    <xdr:ext cx="762000" cy="259045"/>
    <xdr:sp macro="" textlink="">
      <xdr:nvSpPr>
        <xdr:cNvPr id="280" name="テキスト ボックス 279"/>
        <xdr:cNvSpPr txBox="1"/>
      </xdr:nvSpPr>
      <xdr:spPr>
        <a:xfrm>
          <a:off x="14020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2" name="テキスト ボックス 281"/>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類似団体と比して低い数値となっている。昨年度と比すると、</a:t>
          </a:r>
          <a:r>
            <a:rPr lang="ja-JP" altLang="en-US" sz="1400" b="0" i="0" baseline="0">
              <a:solidFill>
                <a:schemeClr val="dk1"/>
              </a:solidFill>
              <a:latin typeface="+mn-lt"/>
              <a:ea typeface="+mn-ea"/>
              <a:cs typeface="+mn-cs"/>
            </a:rPr>
            <a:t>０．１２</a:t>
          </a:r>
          <a:r>
            <a:rPr lang="ja-JP" altLang="ja-JP" sz="1400" b="0" i="0" baseline="0">
              <a:solidFill>
                <a:schemeClr val="dk1"/>
              </a:solidFill>
              <a:latin typeface="+mn-lt"/>
              <a:ea typeface="+mn-ea"/>
              <a:cs typeface="+mn-cs"/>
            </a:rPr>
            <a:t>ポイント</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している</a:t>
          </a:r>
          <a:r>
            <a:rPr lang="ja-JP" altLang="en-US" sz="1400" b="0" i="0" baseline="0">
              <a:solidFill>
                <a:schemeClr val="dk1"/>
              </a:solidFill>
              <a:latin typeface="+mn-lt"/>
              <a:ea typeface="+mn-ea"/>
              <a:cs typeface="+mn-cs"/>
            </a:rPr>
            <a:t>が引き続き低い数値である</a:t>
          </a:r>
          <a:r>
            <a:rPr lang="ja-JP" altLang="ja-JP" sz="1400" b="0" i="0" baseline="0">
              <a:solidFill>
                <a:schemeClr val="dk1"/>
              </a:solidFill>
              <a:latin typeface="+mn-lt"/>
              <a:ea typeface="+mn-ea"/>
              <a:cs typeface="+mn-cs"/>
            </a:rPr>
            <a:t>。その要因は、定員適正化計画において平成２７年度の２００人体制を目標に退職者不補充等を実施してきたことが挙げられる。今後は一層の効率性、生産性が職員の職務に求められてくるため、職員研修等の充実を図り、職員資質の向上を図っていく。</a:t>
          </a:r>
          <a:endParaRPr lang="en-US" altLang="ja-JP" sz="1400" b="0" i="0" baseline="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4" name="直線コネクタ 313"/>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5"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6" name="直線コネクタ 315"/>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7"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8" name="直線コネクタ 317"/>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161472</xdr:rowOff>
    </xdr:from>
    <xdr:to>
      <xdr:col>24</xdr:col>
      <xdr:colOff>558800</xdr:colOff>
      <xdr:row>59</xdr:row>
      <xdr:rowOff>10704</xdr:rowOff>
    </xdr:to>
    <xdr:cxnSp macro="">
      <xdr:nvCxnSpPr>
        <xdr:cNvPr id="319" name="直線コネクタ 318"/>
        <xdr:cNvCxnSpPr/>
      </xdr:nvCxnSpPr>
      <xdr:spPr>
        <a:xfrm>
          <a:off x="16179800" y="10105572"/>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20"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21" name="フローチャート : 判断 320"/>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161472</xdr:rowOff>
    </xdr:from>
    <xdr:to>
      <xdr:col>23</xdr:col>
      <xdr:colOff>406400</xdr:colOff>
      <xdr:row>58</xdr:row>
      <xdr:rowOff>166642</xdr:rowOff>
    </xdr:to>
    <xdr:cxnSp macro="">
      <xdr:nvCxnSpPr>
        <xdr:cNvPr id="322" name="直線コネクタ 321"/>
        <xdr:cNvCxnSpPr/>
      </xdr:nvCxnSpPr>
      <xdr:spPr>
        <a:xfrm flipV="1">
          <a:off x="15290800" y="1010557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3" name="フローチャート : 判断 322"/>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4" name="テキスト ボックス 323"/>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166642</xdr:rowOff>
    </xdr:from>
    <xdr:to>
      <xdr:col>22</xdr:col>
      <xdr:colOff>203200</xdr:colOff>
      <xdr:row>59</xdr:row>
      <xdr:rowOff>10704</xdr:rowOff>
    </xdr:to>
    <xdr:cxnSp macro="">
      <xdr:nvCxnSpPr>
        <xdr:cNvPr id="325" name="直線コネクタ 324"/>
        <xdr:cNvCxnSpPr/>
      </xdr:nvCxnSpPr>
      <xdr:spPr>
        <a:xfrm flipV="1">
          <a:off x="14401800" y="1011074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6" name="フローチャート : 判断 325"/>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7" name="テキスト ボックス 326"/>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10704</xdr:rowOff>
    </xdr:from>
    <xdr:to>
      <xdr:col>21</xdr:col>
      <xdr:colOff>0</xdr:colOff>
      <xdr:row>59</xdr:row>
      <xdr:rowOff>45176</xdr:rowOff>
    </xdr:to>
    <xdr:cxnSp macro="">
      <xdr:nvCxnSpPr>
        <xdr:cNvPr id="328" name="直線コネクタ 327"/>
        <xdr:cNvCxnSpPr/>
      </xdr:nvCxnSpPr>
      <xdr:spPr>
        <a:xfrm flipV="1">
          <a:off x="13512800" y="101262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9" name="フローチャート : 判断 328"/>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0" name="テキスト ボックス 329"/>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1" name="フローチャート : 判断 330"/>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2" name="テキスト ボックス 331"/>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131354</xdr:rowOff>
    </xdr:from>
    <xdr:to>
      <xdr:col>24</xdr:col>
      <xdr:colOff>609600</xdr:colOff>
      <xdr:row>59</xdr:row>
      <xdr:rowOff>61504</xdr:rowOff>
    </xdr:to>
    <xdr:sp macro="" textlink="">
      <xdr:nvSpPr>
        <xdr:cNvPr id="338" name="円/楕円 337"/>
        <xdr:cNvSpPr/>
      </xdr:nvSpPr>
      <xdr:spPr>
        <a:xfrm>
          <a:off x="16967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147881</xdr:rowOff>
    </xdr:from>
    <xdr:ext cx="762000" cy="259045"/>
    <xdr:sp macro="" textlink="">
      <xdr:nvSpPr>
        <xdr:cNvPr id="339" name="定員管理の状況該当値テキスト"/>
        <xdr:cNvSpPr txBox="1"/>
      </xdr:nvSpPr>
      <xdr:spPr>
        <a:xfrm>
          <a:off x="17106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110672</xdr:rowOff>
    </xdr:from>
    <xdr:to>
      <xdr:col>23</xdr:col>
      <xdr:colOff>457200</xdr:colOff>
      <xdr:row>59</xdr:row>
      <xdr:rowOff>40822</xdr:rowOff>
    </xdr:to>
    <xdr:sp macro="" textlink="">
      <xdr:nvSpPr>
        <xdr:cNvPr id="340" name="円/楕円 339"/>
        <xdr:cNvSpPr/>
      </xdr:nvSpPr>
      <xdr:spPr>
        <a:xfrm>
          <a:off x="16129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50999</xdr:rowOff>
    </xdr:from>
    <xdr:ext cx="736600" cy="259045"/>
    <xdr:sp macro="" textlink="">
      <xdr:nvSpPr>
        <xdr:cNvPr id="341" name="テキスト ボックス 340"/>
        <xdr:cNvSpPr txBox="1"/>
      </xdr:nvSpPr>
      <xdr:spPr>
        <a:xfrm>
          <a:off x="15798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115842</xdr:rowOff>
    </xdr:from>
    <xdr:to>
      <xdr:col>22</xdr:col>
      <xdr:colOff>254000</xdr:colOff>
      <xdr:row>59</xdr:row>
      <xdr:rowOff>45992</xdr:rowOff>
    </xdr:to>
    <xdr:sp macro="" textlink="">
      <xdr:nvSpPr>
        <xdr:cNvPr id="342" name="円/楕円 341"/>
        <xdr:cNvSpPr/>
      </xdr:nvSpPr>
      <xdr:spPr>
        <a:xfrm>
          <a:off x="15240000" y="100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56169</xdr:rowOff>
    </xdr:from>
    <xdr:ext cx="762000" cy="259045"/>
    <xdr:sp macro="" textlink="">
      <xdr:nvSpPr>
        <xdr:cNvPr id="343" name="テキスト ボックス 342"/>
        <xdr:cNvSpPr txBox="1"/>
      </xdr:nvSpPr>
      <xdr:spPr>
        <a:xfrm>
          <a:off x="14909800" y="982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131354</xdr:rowOff>
    </xdr:from>
    <xdr:to>
      <xdr:col>21</xdr:col>
      <xdr:colOff>50800</xdr:colOff>
      <xdr:row>59</xdr:row>
      <xdr:rowOff>61504</xdr:rowOff>
    </xdr:to>
    <xdr:sp macro="" textlink="">
      <xdr:nvSpPr>
        <xdr:cNvPr id="344" name="円/楕円 343"/>
        <xdr:cNvSpPr/>
      </xdr:nvSpPr>
      <xdr:spPr>
        <a:xfrm>
          <a:off x="14351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71681</xdr:rowOff>
    </xdr:from>
    <xdr:ext cx="762000" cy="259045"/>
    <xdr:sp macro="" textlink="">
      <xdr:nvSpPr>
        <xdr:cNvPr id="345" name="テキスト ボックス 344"/>
        <xdr:cNvSpPr txBox="1"/>
      </xdr:nvSpPr>
      <xdr:spPr>
        <a:xfrm>
          <a:off x="14020800" y="984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165826</xdr:rowOff>
    </xdr:from>
    <xdr:to>
      <xdr:col>19</xdr:col>
      <xdr:colOff>533400</xdr:colOff>
      <xdr:row>59</xdr:row>
      <xdr:rowOff>95976</xdr:rowOff>
    </xdr:to>
    <xdr:sp macro="" textlink="">
      <xdr:nvSpPr>
        <xdr:cNvPr id="346" name="円/楕円 345"/>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106153</xdr:rowOff>
    </xdr:from>
    <xdr:ext cx="762000" cy="259045"/>
    <xdr:sp macro="" textlink="">
      <xdr:nvSpPr>
        <xdr:cNvPr id="347" name="テキスト ボックス 346"/>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400" b="0" i="0" baseline="0">
              <a:solidFill>
                <a:schemeClr val="dk1"/>
              </a:solidFill>
              <a:latin typeface="+mn-lt"/>
              <a:ea typeface="+mn-ea"/>
              <a:cs typeface="+mn-cs"/>
            </a:rPr>
            <a:t>類似団体と比して</a:t>
          </a:r>
          <a:r>
            <a:rPr lang="ja-JP" altLang="en-US" sz="1400" b="0" i="0" baseline="0">
              <a:solidFill>
                <a:schemeClr val="dk1"/>
              </a:solidFill>
              <a:latin typeface="+mn-lt"/>
              <a:ea typeface="+mn-ea"/>
              <a:cs typeface="+mn-cs"/>
            </a:rPr>
            <a:t>同等の</a:t>
          </a:r>
          <a:r>
            <a:rPr lang="ja-JP" altLang="ja-JP" sz="1400" b="0" i="0" baseline="0">
              <a:solidFill>
                <a:schemeClr val="dk1"/>
              </a:solidFill>
              <a:latin typeface="+mn-lt"/>
              <a:ea typeface="+mn-ea"/>
              <a:cs typeface="+mn-cs"/>
            </a:rPr>
            <a:t>数値となっている。</a:t>
          </a:r>
          <a:r>
            <a:rPr lang="ja-JP" altLang="en-US" sz="1400" b="0" i="0" baseline="0">
              <a:solidFill>
                <a:schemeClr val="dk1"/>
              </a:solidFill>
              <a:latin typeface="+mn-lt"/>
              <a:ea typeface="+mn-ea"/>
              <a:cs typeface="+mn-cs"/>
            </a:rPr>
            <a:t>近年低い数値で推移している</a:t>
          </a:r>
          <a:r>
            <a:rPr lang="ja-JP" altLang="ja-JP" sz="1400" b="0" i="0" baseline="0">
              <a:solidFill>
                <a:schemeClr val="dk1"/>
              </a:solidFill>
              <a:latin typeface="+mn-lt"/>
              <a:ea typeface="+mn-ea"/>
              <a:cs typeface="+mn-cs"/>
            </a:rPr>
            <a:t>要因</a:t>
          </a:r>
          <a:r>
            <a:rPr lang="ja-JP" altLang="en-US" sz="1400" b="0" i="0" baseline="0">
              <a:solidFill>
                <a:schemeClr val="dk1"/>
              </a:solidFill>
              <a:latin typeface="+mn-lt"/>
              <a:ea typeface="+mn-ea"/>
              <a:cs typeface="+mn-cs"/>
            </a:rPr>
            <a:t>として</a:t>
          </a:r>
          <a:r>
            <a:rPr lang="ja-JP" altLang="ja-JP" sz="1400" b="0" i="0" baseline="0">
              <a:solidFill>
                <a:schemeClr val="dk1"/>
              </a:solidFill>
              <a:latin typeface="+mn-lt"/>
              <a:ea typeface="+mn-ea"/>
              <a:cs typeface="+mn-cs"/>
            </a:rPr>
            <a:t>、過年度借入金の償還が進んでいることが挙げられる。ただし、償還が進むことは公共施設等の老朽化が進み建替需要が近いことを意味する。近い将来、人口構造の大きな変化とそれにともなう厳しい財政状況が予想されるなかで、いかに更新するか、また更新に向けた準備をいかに行うかが重要な課題となっている。</a:t>
          </a:r>
          <a:endParaRPr lang="ja-JP" altLang="ja-JP" sz="14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4" name="直線コネクタ 373"/>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40132</xdr:rowOff>
    </xdr:from>
    <xdr:to>
      <xdr:col>24</xdr:col>
      <xdr:colOff>558800</xdr:colOff>
      <xdr:row>40</xdr:row>
      <xdr:rowOff>49784</xdr:rowOff>
    </xdr:to>
    <xdr:cxnSp macro="">
      <xdr:nvCxnSpPr>
        <xdr:cNvPr id="379" name="直線コネクタ 378"/>
        <xdr:cNvCxnSpPr/>
      </xdr:nvCxnSpPr>
      <xdr:spPr>
        <a:xfrm>
          <a:off x="16179800" y="68981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80"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81" name="フローチャート : 判断 380"/>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40132</xdr:rowOff>
    </xdr:from>
    <xdr:to>
      <xdr:col>23</xdr:col>
      <xdr:colOff>406400</xdr:colOff>
      <xdr:row>40</xdr:row>
      <xdr:rowOff>40132</xdr:rowOff>
    </xdr:to>
    <xdr:cxnSp macro="">
      <xdr:nvCxnSpPr>
        <xdr:cNvPr id="382" name="直線コネクタ 381"/>
        <xdr:cNvCxnSpPr/>
      </xdr:nvCxnSpPr>
      <xdr:spPr>
        <a:xfrm>
          <a:off x="15290800" y="68981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3" name="フローチャート : 判断 382"/>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4" name="テキスト ボックス 383"/>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40132</xdr:rowOff>
    </xdr:from>
    <xdr:to>
      <xdr:col>22</xdr:col>
      <xdr:colOff>203200</xdr:colOff>
      <xdr:row>40</xdr:row>
      <xdr:rowOff>49784</xdr:rowOff>
    </xdr:to>
    <xdr:cxnSp macro="">
      <xdr:nvCxnSpPr>
        <xdr:cNvPr id="385" name="直線コネクタ 384"/>
        <xdr:cNvCxnSpPr/>
      </xdr:nvCxnSpPr>
      <xdr:spPr>
        <a:xfrm flipV="1">
          <a:off x="14401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6" name="フローチャート : 判断 385"/>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7" name="テキスト ボックス 386"/>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49784</xdr:rowOff>
    </xdr:from>
    <xdr:to>
      <xdr:col>21</xdr:col>
      <xdr:colOff>0</xdr:colOff>
      <xdr:row>40</xdr:row>
      <xdr:rowOff>165608</xdr:rowOff>
    </xdr:to>
    <xdr:cxnSp macro="">
      <xdr:nvCxnSpPr>
        <xdr:cNvPr id="388" name="直線コネクタ 387"/>
        <xdr:cNvCxnSpPr/>
      </xdr:nvCxnSpPr>
      <xdr:spPr>
        <a:xfrm flipV="1">
          <a:off x="13512800" y="690778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9" name="フローチャート :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91" name="フローチャート : 判断 390"/>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2" name="テキスト ボックス 391"/>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98" name="円/楕円 397"/>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15511</xdr:rowOff>
    </xdr:from>
    <xdr:ext cx="762000" cy="259045"/>
    <xdr:sp macro="" textlink="">
      <xdr:nvSpPr>
        <xdr:cNvPr id="399"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160782</xdr:rowOff>
    </xdr:from>
    <xdr:to>
      <xdr:col>23</xdr:col>
      <xdr:colOff>457200</xdr:colOff>
      <xdr:row>40</xdr:row>
      <xdr:rowOff>90932</xdr:rowOff>
    </xdr:to>
    <xdr:sp macro="" textlink="">
      <xdr:nvSpPr>
        <xdr:cNvPr id="400" name="円/楕円 399"/>
        <xdr:cNvSpPr/>
      </xdr:nvSpPr>
      <xdr:spPr>
        <a:xfrm>
          <a:off x="1612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101109</xdr:rowOff>
    </xdr:from>
    <xdr:ext cx="736600" cy="259045"/>
    <xdr:sp macro="" textlink="">
      <xdr:nvSpPr>
        <xdr:cNvPr id="401" name="テキスト ボックス 40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160782</xdr:rowOff>
    </xdr:from>
    <xdr:to>
      <xdr:col>22</xdr:col>
      <xdr:colOff>254000</xdr:colOff>
      <xdr:row>40</xdr:row>
      <xdr:rowOff>90932</xdr:rowOff>
    </xdr:to>
    <xdr:sp macro="" textlink="">
      <xdr:nvSpPr>
        <xdr:cNvPr id="402" name="円/楕円 401"/>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101109</xdr:rowOff>
    </xdr:from>
    <xdr:ext cx="762000" cy="259045"/>
    <xdr:sp macro="" textlink="">
      <xdr:nvSpPr>
        <xdr:cNvPr id="403" name="テキスト ボックス 402"/>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170434</xdr:rowOff>
    </xdr:from>
    <xdr:to>
      <xdr:col>21</xdr:col>
      <xdr:colOff>50800</xdr:colOff>
      <xdr:row>40</xdr:row>
      <xdr:rowOff>100584</xdr:rowOff>
    </xdr:to>
    <xdr:sp macro="" textlink="">
      <xdr:nvSpPr>
        <xdr:cNvPr id="404" name="円/楕円 403"/>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110761</xdr:rowOff>
    </xdr:from>
    <xdr:ext cx="762000" cy="259045"/>
    <xdr:sp macro="" textlink="">
      <xdr:nvSpPr>
        <xdr:cNvPr id="405" name="テキスト ボックス 404"/>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114808</xdr:rowOff>
    </xdr:from>
    <xdr:to>
      <xdr:col>19</xdr:col>
      <xdr:colOff>533400</xdr:colOff>
      <xdr:row>41</xdr:row>
      <xdr:rowOff>44958</xdr:rowOff>
    </xdr:to>
    <xdr:sp macro="" textlink="">
      <xdr:nvSpPr>
        <xdr:cNvPr id="406" name="円/楕円 405"/>
        <xdr:cNvSpPr/>
      </xdr:nvSpPr>
      <xdr:spPr>
        <a:xfrm>
          <a:off x="13462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55135</xdr:rowOff>
    </xdr:from>
    <xdr:ext cx="762000" cy="259045"/>
    <xdr:sp macro="" textlink="">
      <xdr:nvSpPr>
        <xdr:cNvPr id="407" name="テキスト ボックス 406"/>
        <xdr:cNvSpPr txBox="1"/>
      </xdr:nvSpPr>
      <xdr:spPr>
        <a:xfrm>
          <a:off x="13131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類似団体と比して</a:t>
          </a:r>
          <a:r>
            <a:rPr lang="ja-JP" altLang="en-US" sz="1400" b="0" i="0" baseline="0">
              <a:solidFill>
                <a:schemeClr val="dk1"/>
              </a:solidFill>
              <a:latin typeface="+mn-lt"/>
              <a:ea typeface="+mn-ea"/>
              <a:cs typeface="+mn-cs"/>
            </a:rPr>
            <a:t>同等の数値</a:t>
          </a:r>
          <a:r>
            <a:rPr lang="ja-JP" altLang="ja-JP" sz="1400" b="0" i="0" baseline="0">
              <a:solidFill>
                <a:schemeClr val="dk1"/>
              </a:solidFill>
              <a:latin typeface="+mn-lt"/>
              <a:ea typeface="+mn-ea"/>
              <a:cs typeface="+mn-cs"/>
            </a:rPr>
            <a:t>となっている。昨年度と比して</a:t>
          </a:r>
          <a:r>
            <a:rPr lang="ja-JP" altLang="en-US" sz="1400" b="0" i="0" baseline="0">
              <a:solidFill>
                <a:schemeClr val="dk1"/>
              </a:solidFill>
              <a:latin typeface="+mn-lt"/>
              <a:ea typeface="+mn-ea"/>
              <a:cs typeface="+mn-cs"/>
            </a:rPr>
            <a:t>１１．５</a:t>
          </a:r>
          <a:r>
            <a:rPr lang="ja-JP" altLang="ja-JP" sz="1400" b="0" i="0" baseline="0">
              <a:solidFill>
                <a:schemeClr val="dk1"/>
              </a:solidFill>
              <a:latin typeface="+mn-lt"/>
              <a:ea typeface="+mn-ea"/>
              <a:cs typeface="+mn-cs"/>
            </a:rPr>
            <a:t>ポイント減少している。その要因は、下水道事業に係る地方債の償還が進み、地方債残高が減少したこと</a:t>
          </a:r>
          <a:r>
            <a:rPr lang="ja-JP" altLang="en-US" sz="1400" b="0" i="0" baseline="0">
              <a:solidFill>
                <a:schemeClr val="dk1"/>
              </a:solidFill>
              <a:latin typeface="+mn-lt"/>
              <a:ea typeface="+mn-ea"/>
              <a:cs typeface="+mn-cs"/>
            </a:rPr>
            <a:t>や新炉建設準備金の基金積立</a:t>
          </a:r>
          <a:r>
            <a:rPr lang="ja-JP" altLang="ja-JP" sz="1400" b="0" i="0" baseline="0">
              <a:solidFill>
                <a:schemeClr val="dk1"/>
              </a:solidFill>
              <a:latin typeface="+mn-lt"/>
              <a:ea typeface="+mn-ea"/>
              <a:cs typeface="+mn-cs"/>
            </a:rPr>
            <a:t>などが挙げられる。今後、人口構造の大きな変化とそれにともなう厳しい財政状況が予想されるなかで、将来を見据えた投資をいかに行っていくかが重要な課題となっている。</a:t>
          </a:r>
          <a:endParaRPr kumimoji="1" lang="ja-JP" altLang="ja-JP" sz="14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4" name="直線コネクタ 433"/>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5"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6" name="直線コネクタ 435"/>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41504</xdr:rowOff>
    </xdr:from>
    <xdr:to>
      <xdr:col>24</xdr:col>
      <xdr:colOff>558800</xdr:colOff>
      <xdr:row>15</xdr:row>
      <xdr:rowOff>152502</xdr:rowOff>
    </xdr:to>
    <xdr:cxnSp macro="">
      <xdr:nvCxnSpPr>
        <xdr:cNvPr id="439" name="直線コネクタ 438"/>
        <xdr:cNvCxnSpPr/>
      </xdr:nvCxnSpPr>
      <xdr:spPr>
        <a:xfrm flipV="1">
          <a:off x="16179800" y="2613254"/>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40"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41" name="フローチャート : 判断 440"/>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152502</xdr:rowOff>
    </xdr:from>
    <xdr:to>
      <xdr:col>23</xdr:col>
      <xdr:colOff>406400</xdr:colOff>
      <xdr:row>16</xdr:row>
      <xdr:rowOff>23520</xdr:rowOff>
    </xdr:to>
    <xdr:cxnSp macro="">
      <xdr:nvCxnSpPr>
        <xdr:cNvPr id="442" name="直線コネクタ 441"/>
        <xdr:cNvCxnSpPr/>
      </xdr:nvCxnSpPr>
      <xdr:spPr>
        <a:xfrm flipV="1">
          <a:off x="15290800" y="2724252"/>
          <a:ext cx="889000" cy="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3" name="フローチャート : 判断 442"/>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4" name="テキスト ボックス 443"/>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23520</xdr:rowOff>
    </xdr:from>
    <xdr:to>
      <xdr:col>22</xdr:col>
      <xdr:colOff>203200</xdr:colOff>
      <xdr:row>16</xdr:row>
      <xdr:rowOff>123901</xdr:rowOff>
    </xdr:to>
    <xdr:cxnSp macro="">
      <xdr:nvCxnSpPr>
        <xdr:cNvPr id="445" name="直線コネクタ 444"/>
        <xdr:cNvCxnSpPr/>
      </xdr:nvCxnSpPr>
      <xdr:spPr>
        <a:xfrm flipV="1">
          <a:off x="14401800" y="2766720"/>
          <a:ext cx="8890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6" name="フローチャート : 判断 445"/>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7" name="テキスト ボックス 446"/>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123901</xdr:rowOff>
    </xdr:from>
    <xdr:to>
      <xdr:col>21</xdr:col>
      <xdr:colOff>0</xdr:colOff>
      <xdr:row>17</xdr:row>
      <xdr:rowOff>150317</xdr:rowOff>
    </xdr:to>
    <xdr:cxnSp macro="">
      <xdr:nvCxnSpPr>
        <xdr:cNvPr id="448" name="直線コネクタ 447"/>
        <xdr:cNvCxnSpPr/>
      </xdr:nvCxnSpPr>
      <xdr:spPr>
        <a:xfrm flipV="1">
          <a:off x="13512800" y="2867101"/>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9" name="フローチャート : 判断 44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50" name="テキスト ボックス 44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51" name="フローチャート : 判断 45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2" name="テキスト ボックス 45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162154</xdr:rowOff>
    </xdr:from>
    <xdr:to>
      <xdr:col>24</xdr:col>
      <xdr:colOff>609600</xdr:colOff>
      <xdr:row>15</xdr:row>
      <xdr:rowOff>92304</xdr:rowOff>
    </xdr:to>
    <xdr:sp macro="" textlink="">
      <xdr:nvSpPr>
        <xdr:cNvPr id="458" name="円/楕円 457"/>
        <xdr:cNvSpPr/>
      </xdr:nvSpPr>
      <xdr:spPr>
        <a:xfrm>
          <a:off x="16967200" y="25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7231</xdr:rowOff>
    </xdr:from>
    <xdr:ext cx="762000" cy="259045"/>
    <xdr:sp macro="" textlink="">
      <xdr:nvSpPr>
        <xdr:cNvPr id="459" name="将来負担の状況該当値テキスト"/>
        <xdr:cNvSpPr txBox="1"/>
      </xdr:nvSpPr>
      <xdr:spPr>
        <a:xfrm>
          <a:off x="17106900" y="24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101702</xdr:rowOff>
    </xdr:from>
    <xdr:to>
      <xdr:col>23</xdr:col>
      <xdr:colOff>457200</xdr:colOff>
      <xdr:row>16</xdr:row>
      <xdr:rowOff>31852</xdr:rowOff>
    </xdr:to>
    <xdr:sp macro="" textlink="">
      <xdr:nvSpPr>
        <xdr:cNvPr id="460" name="円/楕円 459"/>
        <xdr:cNvSpPr/>
      </xdr:nvSpPr>
      <xdr:spPr>
        <a:xfrm>
          <a:off x="161290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16629</xdr:rowOff>
    </xdr:from>
    <xdr:ext cx="736600" cy="259045"/>
    <xdr:sp macro="" textlink="">
      <xdr:nvSpPr>
        <xdr:cNvPr id="461" name="テキスト ボックス 460"/>
        <xdr:cNvSpPr txBox="1"/>
      </xdr:nvSpPr>
      <xdr:spPr>
        <a:xfrm>
          <a:off x="15798800" y="275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144170</xdr:rowOff>
    </xdr:from>
    <xdr:to>
      <xdr:col>22</xdr:col>
      <xdr:colOff>254000</xdr:colOff>
      <xdr:row>16</xdr:row>
      <xdr:rowOff>74320</xdr:rowOff>
    </xdr:to>
    <xdr:sp macro="" textlink="">
      <xdr:nvSpPr>
        <xdr:cNvPr id="462" name="円/楕円 461"/>
        <xdr:cNvSpPr/>
      </xdr:nvSpPr>
      <xdr:spPr>
        <a:xfrm>
          <a:off x="152400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59097</xdr:rowOff>
    </xdr:from>
    <xdr:ext cx="762000" cy="259045"/>
    <xdr:sp macro="" textlink="">
      <xdr:nvSpPr>
        <xdr:cNvPr id="463" name="テキスト ボックス 462"/>
        <xdr:cNvSpPr txBox="1"/>
      </xdr:nvSpPr>
      <xdr:spPr>
        <a:xfrm>
          <a:off x="14909800" y="280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73101</xdr:rowOff>
    </xdr:from>
    <xdr:to>
      <xdr:col>21</xdr:col>
      <xdr:colOff>50800</xdr:colOff>
      <xdr:row>17</xdr:row>
      <xdr:rowOff>3251</xdr:rowOff>
    </xdr:to>
    <xdr:sp macro="" textlink="">
      <xdr:nvSpPr>
        <xdr:cNvPr id="464" name="円/楕円 463"/>
        <xdr:cNvSpPr/>
      </xdr:nvSpPr>
      <xdr:spPr>
        <a:xfrm>
          <a:off x="14351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159478</xdr:rowOff>
    </xdr:from>
    <xdr:ext cx="762000" cy="259045"/>
    <xdr:sp macro="" textlink="">
      <xdr:nvSpPr>
        <xdr:cNvPr id="465" name="テキスト ボックス 464"/>
        <xdr:cNvSpPr txBox="1"/>
      </xdr:nvSpPr>
      <xdr:spPr>
        <a:xfrm>
          <a:off x="14020800" y="290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99517</xdr:rowOff>
    </xdr:from>
    <xdr:to>
      <xdr:col>19</xdr:col>
      <xdr:colOff>533400</xdr:colOff>
      <xdr:row>18</xdr:row>
      <xdr:rowOff>29667</xdr:rowOff>
    </xdr:to>
    <xdr:sp macro="" textlink="">
      <xdr:nvSpPr>
        <xdr:cNvPr id="466" name="円/楕円 465"/>
        <xdr:cNvSpPr/>
      </xdr:nvSpPr>
      <xdr:spPr>
        <a:xfrm>
          <a:off x="13462000" y="301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14444</xdr:rowOff>
    </xdr:from>
    <xdr:ext cx="762000" cy="259045"/>
    <xdr:sp macro="" textlink="">
      <xdr:nvSpPr>
        <xdr:cNvPr id="467" name="テキスト ボックス 466"/>
        <xdr:cNvSpPr txBox="1"/>
      </xdr:nvSpPr>
      <xdr:spPr>
        <a:xfrm>
          <a:off x="13131800" y="31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latin typeface="+mn-lt"/>
              <a:ea typeface="+mn-ea"/>
              <a:cs typeface="+mn-cs"/>
            </a:rPr>
            <a:t>類似団体と比して、低い数値となっている。定員適正化計画における２００人体制を達成、維持をしており、今後ともコスト削減に努めていく。</a:t>
          </a:r>
          <a:endParaRPr lang="ja-JP" altLang="ja-JP" sz="1400">
            <a:solidFill>
              <a:schemeClr val="dk1"/>
            </a:solidFill>
            <a:latin typeface="+mn-lt"/>
            <a:ea typeface="+mn-ea"/>
            <a:cs typeface="+mn-cs"/>
          </a:endParaRPr>
        </a:p>
        <a:p>
          <a:endParaRPr kumimoji="1" lang="ja-JP" altLang="en-US" sz="16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44704</xdr:rowOff>
    </xdr:from>
    <xdr:to>
      <xdr:col>7</xdr:col>
      <xdr:colOff>15875</xdr:colOff>
      <xdr:row>36</xdr:row>
      <xdr:rowOff>49276</xdr:rowOff>
    </xdr:to>
    <xdr:cxnSp macro="">
      <xdr:nvCxnSpPr>
        <xdr:cNvPr id="64" name="直線コネクタ 63"/>
        <xdr:cNvCxnSpPr/>
      </xdr:nvCxnSpPr>
      <xdr:spPr>
        <a:xfrm>
          <a:off x="3987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44704</xdr:rowOff>
    </xdr:from>
    <xdr:to>
      <xdr:col>5</xdr:col>
      <xdr:colOff>549275</xdr:colOff>
      <xdr:row>36</xdr:row>
      <xdr:rowOff>90424</xdr:rowOff>
    </xdr:to>
    <xdr:cxnSp macro="">
      <xdr:nvCxnSpPr>
        <xdr:cNvPr id="67" name="直線コネクタ 66"/>
        <xdr:cNvCxnSpPr/>
      </xdr:nvCxnSpPr>
      <xdr:spPr>
        <a:xfrm flipV="1">
          <a:off x="3098800" y="6216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90424</xdr:rowOff>
    </xdr:from>
    <xdr:to>
      <xdr:col>4</xdr:col>
      <xdr:colOff>346075</xdr:colOff>
      <xdr:row>36</xdr:row>
      <xdr:rowOff>145288</xdr:rowOff>
    </xdr:to>
    <xdr:cxnSp macro="">
      <xdr:nvCxnSpPr>
        <xdr:cNvPr id="70" name="直線コネクタ 69"/>
        <xdr:cNvCxnSpPr/>
      </xdr:nvCxnSpPr>
      <xdr:spPr>
        <a:xfrm flipV="1">
          <a:off x="2209800" y="62626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36</xdr:row>
      <xdr:rowOff>149860</xdr:rowOff>
    </xdr:to>
    <xdr:cxnSp macro="">
      <xdr:nvCxnSpPr>
        <xdr:cNvPr id="73" name="直線コネクタ 72"/>
        <xdr:cNvCxnSpPr/>
      </xdr:nvCxnSpPr>
      <xdr:spPr>
        <a:xfrm flipV="1">
          <a:off x="1320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165354</xdr:rowOff>
    </xdr:from>
    <xdr:to>
      <xdr:col>5</xdr:col>
      <xdr:colOff>600075</xdr:colOff>
      <xdr:row>36</xdr:row>
      <xdr:rowOff>95504</xdr:rowOff>
    </xdr:to>
    <xdr:sp macro="" textlink="">
      <xdr:nvSpPr>
        <xdr:cNvPr id="85" name="円/楕円 84"/>
        <xdr:cNvSpPr/>
      </xdr:nvSpPr>
      <xdr:spPr>
        <a:xfrm>
          <a:off x="3937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105681</xdr:rowOff>
    </xdr:from>
    <xdr:ext cx="736600" cy="259045"/>
    <xdr:sp macro="" textlink="">
      <xdr:nvSpPr>
        <xdr:cNvPr id="86" name="テキスト ボックス 85"/>
        <xdr:cNvSpPr txBox="1"/>
      </xdr:nvSpPr>
      <xdr:spPr>
        <a:xfrm>
          <a:off x="3606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39624</xdr:rowOff>
    </xdr:from>
    <xdr:to>
      <xdr:col>4</xdr:col>
      <xdr:colOff>396875</xdr:colOff>
      <xdr:row>36</xdr:row>
      <xdr:rowOff>141224</xdr:rowOff>
    </xdr:to>
    <xdr:sp macro="" textlink="">
      <xdr:nvSpPr>
        <xdr:cNvPr id="87" name="円/楕円 86"/>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151401</xdr:rowOff>
    </xdr:from>
    <xdr:ext cx="762000" cy="259045"/>
    <xdr:sp macro="" textlink="">
      <xdr:nvSpPr>
        <xdr:cNvPr id="88" name="テキスト ボックス 87"/>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400" b="0" i="0" baseline="0">
              <a:solidFill>
                <a:schemeClr val="dk1"/>
              </a:solidFill>
              <a:latin typeface="+mn-lt"/>
              <a:ea typeface="+mn-ea"/>
              <a:cs typeface="+mn-cs"/>
            </a:rPr>
            <a:t>類似団体と比して、同等の数値となっている。昨年度と比較すると０．</a:t>
          </a:r>
          <a:r>
            <a:rPr lang="ja-JP" altLang="en-US" sz="1400" b="0" i="0" baseline="0">
              <a:solidFill>
                <a:schemeClr val="dk1"/>
              </a:solidFill>
              <a:latin typeface="+mn-lt"/>
              <a:ea typeface="+mn-ea"/>
              <a:cs typeface="+mn-cs"/>
            </a:rPr>
            <a:t>１</a:t>
          </a:r>
          <a:r>
            <a:rPr lang="ja-JP" altLang="ja-JP" sz="1400" b="0" i="0" baseline="0">
              <a:solidFill>
                <a:schemeClr val="dk1"/>
              </a:solidFill>
              <a:latin typeface="+mn-lt"/>
              <a:ea typeface="+mn-ea"/>
              <a:cs typeface="+mn-cs"/>
            </a:rPr>
            <a:t>ポイント</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している。指定管理者制度の導入を進めていることが当該費目に大きく影響を与えているが、住民サービスの向上、人件費の抑制等を目指し、引き続き当制度の活用を進めていきたい。　</a:t>
          </a:r>
          <a:endParaRPr lang="ja-JP" altLang="ja-JP" sz="14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16510</xdr:rowOff>
    </xdr:to>
    <xdr:cxnSp macro="">
      <xdr:nvCxnSpPr>
        <xdr:cNvPr id="125" name="直線コネクタ 124"/>
        <xdr:cNvCxnSpPr/>
      </xdr:nvCxnSpPr>
      <xdr:spPr>
        <a:xfrm>
          <a:off x="15671800" y="258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31750</xdr:rowOff>
    </xdr:to>
    <xdr:cxnSp macro="">
      <xdr:nvCxnSpPr>
        <xdr:cNvPr id="128" name="直線コネクタ 127"/>
        <xdr:cNvCxnSpPr/>
      </xdr:nvCxnSpPr>
      <xdr:spPr>
        <a:xfrm flipV="1">
          <a:off x="14782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15</xdr:row>
      <xdr:rowOff>31750</xdr:rowOff>
    </xdr:to>
    <xdr:cxnSp macro="">
      <xdr:nvCxnSpPr>
        <xdr:cNvPr id="131" name="直線コネクタ 130"/>
        <xdr:cNvCxnSpPr/>
      </xdr:nvCxnSpPr>
      <xdr:spPr>
        <a:xfrm>
          <a:off x="13893800" y="259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15</xdr:row>
      <xdr:rowOff>77470</xdr:rowOff>
    </xdr:to>
    <xdr:cxnSp macro="">
      <xdr:nvCxnSpPr>
        <xdr:cNvPr id="134" name="直線コネクタ 133"/>
        <xdr:cNvCxnSpPr/>
      </xdr:nvCxnSpPr>
      <xdr:spPr>
        <a:xfrm flipV="1">
          <a:off x="13004800" y="259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137160</xdr:rowOff>
    </xdr:from>
    <xdr:to>
      <xdr:col>24</xdr:col>
      <xdr:colOff>82550</xdr:colOff>
      <xdr:row>15</xdr:row>
      <xdr:rowOff>67310</xdr:rowOff>
    </xdr:to>
    <xdr:sp macro="" textlink="">
      <xdr:nvSpPr>
        <xdr:cNvPr id="144" name="円/楕円 143"/>
        <xdr:cNvSpPr/>
      </xdr:nvSpPr>
      <xdr:spPr>
        <a:xfrm>
          <a:off x="164592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153687</xdr:rowOff>
    </xdr:from>
    <xdr:ext cx="762000" cy="259045"/>
    <xdr:sp macro="" textlink="">
      <xdr:nvSpPr>
        <xdr:cNvPr id="145" name="物件費該当値テキスト"/>
        <xdr:cNvSpPr txBox="1"/>
      </xdr:nvSpPr>
      <xdr:spPr>
        <a:xfrm>
          <a:off x="165989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0" name="円/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113047</xdr:rowOff>
    </xdr:from>
    <xdr:ext cx="762000" cy="259045"/>
    <xdr:sp macro="" textlink="">
      <xdr:nvSpPr>
        <xdr:cNvPr id="153" name="テキスト ボックス 152"/>
        <xdr:cNvSpPr txBox="1"/>
      </xdr:nvSpPr>
      <xdr:spPr>
        <a:xfrm>
          <a:off x="12623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類似団体と比して、同等の数値となっている。</a:t>
          </a:r>
          <a:r>
            <a:rPr lang="ja-JP" altLang="en-US" sz="1400" b="0" i="0" baseline="0">
              <a:solidFill>
                <a:schemeClr val="dk1"/>
              </a:solidFill>
              <a:latin typeface="+mn-lt"/>
              <a:ea typeface="+mn-ea"/>
              <a:cs typeface="+mn-cs"/>
            </a:rPr>
            <a:t>近年増介している要因としては、</a:t>
          </a:r>
          <a:r>
            <a:rPr lang="ja-JP" altLang="ja-JP" sz="1400" b="0" i="0" baseline="0">
              <a:solidFill>
                <a:schemeClr val="dk1"/>
              </a:solidFill>
              <a:latin typeface="+mn-lt"/>
              <a:ea typeface="+mn-ea"/>
              <a:cs typeface="+mn-cs"/>
            </a:rPr>
            <a:t>福祉サービス利用者の増等を背景とした介護・訓練等給付費の増や民間保育所運営委託料の増などが挙げられる。今後は、抑制等が困難な当該費目の増減に対応できるよう、選択と集中によりコスト削減を図っていく。</a:t>
          </a:r>
          <a:endParaRPr lang="ja-JP" altLang="ja-JP" sz="14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88900</xdr:rowOff>
    </xdr:to>
    <xdr:cxnSp macro="">
      <xdr:nvCxnSpPr>
        <xdr:cNvPr id="186" name="直線コネクタ 185"/>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114300</xdr:rowOff>
    </xdr:to>
    <xdr:cxnSp macro="">
      <xdr:nvCxnSpPr>
        <xdr:cNvPr id="189" name="直線コネクタ 188"/>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25400</xdr:rowOff>
    </xdr:from>
    <xdr:to>
      <xdr:col>4</xdr:col>
      <xdr:colOff>346075</xdr:colOff>
      <xdr:row>56</xdr:row>
      <xdr:rowOff>114300</xdr:rowOff>
    </xdr:to>
    <xdr:cxnSp macro="">
      <xdr:nvCxnSpPr>
        <xdr:cNvPr id="192" name="直線コネクタ 191"/>
        <xdr:cNvCxnSpPr/>
      </xdr:nvCxnSpPr>
      <xdr:spPr>
        <a:xfrm>
          <a:off x="2209800" y="9626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25400</xdr:rowOff>
    </xdr:to>
    <xdr:cxnSp macro="">
      <xdr:nvCxnSpPr>
        <xdr:cNvPr id="195" name="直線コネクタ 194"/>
        <xdr:cNvCxnSpPr/>
      </xdr:nvCxnSpPr>
      <xdr:spPr>
        <a:xfrm>
          <a:off x="1320800" y="9563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5" name="円/楕円 204"/>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6"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7" name="円/楕円 206"/>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08" name="テキスト ボックス 207"/>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63500</xdr:rowOff>
    </xdr:from>
    <xdr:to>
      <xdr:col>4</xdr:col>
      <xdr:colOff>396875</xdr:colOff>
      <xdr:row>56</xdr:row>
      <xdr:rowOff>165100</xdr:rowOff>
    </xdr:to>
    <xdr:sp macro="" textlink="">
      <xdr:nvSpPr>
        <xdr:cNvPr id="209" name="円/楕円 208"/>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149877</xdr:rowOff>
    </xdr:from>
    <xdr:ext cx="762000" cy="259045"/>
    <xdr:sp macro="" textlink="">
      <xdr:nvSpPr>
        <xdr:cNvPr id="210" name="テキスト ボックス 209"/>
        <xdr:cNvSpPr txBox="1"/>
      </xdr:nvSpPr>
      <xdr:spPr>
        <a:xfrm>
          <a:off x="2717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1" name="円/楕円 210"/>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2" name="テキスト ボックス 211"/>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3" name="円/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高い数値となっている。その要因は、公営企業等に対する繰出金額が類似団体と比して、大きいことが挙げられる。今後は、各特別会計の独立採算を目指し、使用料、保険税等の適正化を図ることで普通会計の負担額を減らしていきたい。</a:t>
          </a:r>
          <a:endParaRPr lang="ja-JP" altLang="ja-JP" sz="14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161290</xdr:rowOff>
    </xdr:from>
    <xdr:to>
      <xdr:col>24</xdr:col>
      <xdr:colOff>31750</xdr:colOff>
      <xdr:row>60</xdr:row>
      <xdr:rowOff>50800</xdr:rowOff>
    </xdr:to>
    <xdr:cxnSp macro="">
      <xdr:nvCxnSpPr>
        <xdr:cNvPr id="247" name="直線コネクタ 246"/>
        <xdr:cNvCxnSpPr/>
      </xdr:nvCxnSpPr>
      <xdr:spPr>
        <a:xfrm>
          <a:off x="15671800" y="1027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146050</xdr:rowOff>
    </xdr:from>
    <xdr:to>
      <xdr:col>22</xdr:col>
      <xdr:colOff>565150</xdr:colOff>
      <xdr:row>59</xdr:row>
      <xdr:rowOff>161290</xdr:rowOff>
    </xdr:to>
    <xdr:cxnSp macro="">
      <xdr:nvCxnSpPr>
        <xdr:cNvPr id="250" name="直線コネクタ 249"/>
        <xdr:cNvCxnSpPr/>
      </xdr:nvCxnSpPr>
      <xdr:spPr>
        <a:xfrm>
          <a:off x="14782800" y="1026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146050</xdr:rowOff>
    </xdr:to>
    <xdr:cxnSp macro="">
      <xdr:nvCxnSpPr>
        <xdr:cNvPr id="253" name="直線コネクタ 252"/>
        <xdr:cNvCxnSpPr/>
      </xdr:nvCxnSpPr>
      <xdr:spPr>
        <a:xfrm>
          <a:off x="13893800" y="1023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115570</xdr:rowOff>
    </xdr:from>
    <xdr:to>
      <xdr:col>20</xdr:col>
      <xdr:colOff>158750</xdr:colOff>
      <xdr:row>59</xdr:row>
      <xdr:rowOff>115570</xdr:rowOff>
    </xdr:to>
    <xdr:cxnSp macro="">
      <xdr:nvCxnSpPr>
        <xdr:cNvPr id="256" name="直線コネクタ 255"/>
        <xdr:cNvCxnSpPr/>
      </xdr:nvCxnSpPr>
      <xdr:spPr>
        <a:xfrm>
          <a:off x="13004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0</xdr:rowOff>
    </xdr:from>
    <xdr:to>
      <xdr:col>24</xdr:col>
      <xdr:colOff>82550</xdr:colOff>
      <xdr:row>60</xdr:row>
      <xdr:rowOff>101600</xdr:rowOff>
    </xdr:to>
    <xdr:sp macro="" textlink="">
      <xdr:nvSpPr>
        <xdr:cNvPr id="266" name="円/楕円 265"/>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143527</xdr:rowOff>
    </xdr:from>
    <xdr:ext cx="762000" cy="259045"/>
    <xdr:sp macro="" textlink="">
      <xdr:nvSpPr>
        <xdr:cNvPr id="267"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68" name="円/楕円 267"/>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69" name="テキスト ボックス 268"/>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95250</xdr:rowOff>
    </xdr:from>
    <xdr:to>
      <xdr:col>21</xdr:col>
      <xdr:colOff>412750</xdr:colOff>
      <xdr:row>60</xdr:row>
      <xdr:rowOff>25400</xdr:rowOff>
    </xdr:to>
    <xdr:sp macro="" textlink="">
      <xdr:nvSpPr>
        <xdr:cNvPr id="270" name="円/楕円 269"/>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10177</xdr:rowOff>
    </xdr:from>
    <xdr:ext cx="762000" cy="259045"/>
    <xdr:sp macro="" textlink="">
      <xdr:nvSpPr>
        <xdr:cNvPr id="271" name="テキスト ボックス 270"/>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2" name="円/楕円 271"/>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3" name="テキスト ボックス 272"/>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64770</xdr:rowOff>
    </xdr:from>
    <xdr:to>
      <xdr:col>19</xdr:col>
      <xdr:colOff>6350</xdr:colOff>
      <xdr:row>59</xdr:row>
      <xdr:rowOff>166370</xdr:rowOff>
    </xdr:to>
    <xdr:sp macro="" textlink="">
      <xdr:nvSpPr>
        <xdr:cNvPr id="274" name="円/楕円 273"/>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151147</xdr:rowOff>
    </xdr:from>
    <xdr:ext cx="762000" cy="259045"/>
    <xdr:sp macro="" textlink="">
      <xdr:nvSpPr>
        <xdr:cNvPr id="275" name="テキスト ボックス 274"/>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昨年度と比較し、</a:t>
          </a:r>
          <a:r>
            <a:rPr lang="ja-JP" altLang="en-US" sz="1400" b="0" i="0" baseline="0">
              <a:solidFill>
                <a:schemeClr val="dk1"/>
              </a:solidFill>
              <a:latin typeface="+mn-lt"/>
              <a:ea typeface="+mn-ea"/>
              <a:cs typeface="+mn-cs"/>
            </a:rPr>
            <a:t>０．４</a:t>
          </a:r>
          <a:r>
            <a:rPr lang="ja-JP" altLang="ja-JP" sz="1400" b="0" i="0" baseline="0">
              <a:solidFill>
                <a:schemeClr val="dk1"/>
              </a:solidFill>
              <a:latin typeface="+mn-lt"/>
              <a:ea typeface="+mn-ea"/>
              <a:cs typeface="+mn-cs"/>
            </a:rPr>
            <a:t>ポイント</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している。要因としては、</a:t>
          </a:r>
          <a:r>
            <a:rPr lang="ja-JP" altLang="en-US" sz="1400" b="0" i="0" baseline="0">
              <a:solidFill>
                <a:schemeClr val="dk1"/>
              </a:solidFill>
              <a:latin typeface="+mn-lt"/>
              <a:ea typeface="+mn-ea"/>
              <a:cs typeface="+mn-cs"/>
            </a:rPr>
            <a:t>消防</a:t>
          </a:r>
          <a:r>
            <a:rPr lang="ja-JP" altLang="ja-JP" sz="1400" b="0" i="0" baseline="0">
              <a:solidFill>
                <a:schemeClr val="dk1"/>
              </a:solidFill>
              <a:latin typeface="+mn-lt"/>
              <a:ea typeface="+mn-ea"/>
              <a:cs typeface="+mn-cs"/>
            </a:rPr>
            <a:t>組合の負担金の</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などが挙げられる。</a:t>
          </a:r>
          <a:r>
            <a:rPr lang="ja-JP" altLang="en-US" sz="1400" b="0" i="0" baseline="0">
              <a:solidFill>
                <a:schemeClr val="dk1"/>
              </a:solidFill>
              <a:latin typeface="+mn-lt"/>
              <a:ea typeface="+mn-ea"/>
              <a:cs typeface="+mn-cs"/>
            </a:rPr>
            <a:t>また、</a:t>
          </a:r>
          <a:r>
            <a:rPr lang="ja-JP" altLang="ja-JP" sz="1400" b="0" i="0" baseline="0">
              <a:solidFill>
                <a:schemeClr val="dk1"/>
              </a:solidFill>
              <a:latin typeface="+mn-lt"/>
              <a:ea typeface="+mn-ea"/>
              <a:cs typeface="+mn-cs"/>
            </a:rPr>
            <a:t>類似団体と比して引き続き高い数値となっており、ごみ処理や消防行政を一部事務組合で行っていることが要因として挙げられる。今後はスケールメリットを生かしたコスト削減を図っていく。</a:t>
          </a:r>
          <a:endParaRPr kumimoji="1" lang="ja-JP" altLang="ja-JP" sz="14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37</xdr:row>
      <xdr:rowOff>161290</xdr:rowOff>
    </xdr:to>
    <xdr:cxnSp macro="">
      <xdr:nvCxnSpPr>
        <xdr:cNvPr id="305" name="直線コネクタ 304"/>
        <xdr:cNvCxnSpPr/>
      </xdr:nvCxnSpPr>
      <xdr:spPr>
        <a:xfrm>
          <a:off x="15671800" y="648665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53848</xdr:rowOff>
    </xdr:to>
    <xdr:cxnSp macro="">
      <xdr:nvCxnSpPr>
        <xdr:cNvPr id="308" name="直線コネクタ 307"/>
        <xdr:cNvCxnSpPr/>
      </xdr:nvCxnSpPr>
      <xdr:spPr>
        <a:xfrm flipV="1">
          <a:off x="14782800" y="64866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53848</xdr:rowOff>
    </xdr:from>
    <xdr:to>
      <xdr:col>21</xdr:col>
      <xdr:colOff>361950</xdr:colOff>
      <xdr:row>38</xdr:row>
      <xdr:rowOff>53848</xdr:rowOff>
    </xdr:to>
    <xdr:cxnSp macro="">
      <xdr:nvCxnSpPr>
        <xdr:cNvPr id="311" name="直線コネクタ 310"/>
        <xdr:cNvCxnSpPr/>
      </xdr:nvCxnSpPr>
      <xdr:spPr>
        <a:xfrm>
          <a:off x="13893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49276</xdr:rowOff>
    </xdr:from>
    <xdr:to>
      <xdr:col>20</xdr:col>
      <xdr:colOff>158750</xdr:colOff>
      <xdr:row>38</xdr:row>
      <xdr:rowOff>53848</xdr:rowOff>
    </xdr:to>
    <xdr:cxnSp macro="">
      <xdr:nvCxnSpPr>
        <xdr:cNvPr id="314" name="直線コネクタ 313"/>
        <xdr:cNvCxnSpPr/>
      </xdr:nvCxnSpPr>
      <xdr:spPr>
        <a:xfrm>
          <a:off x="13004800" y="65643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24" name="円/楕円 323"/>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25"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92202</xdr:rowOff>
    </xdr:from>
    <xdr:to>
      <xdr:col>22</xdr:col>
      <xdr:colOff>615950</xdr:colOff>
      <xdr:row>38</xdr:row>
      <xdr:rowOff>22352</xdr:rowOff>
    </xdr:to>
    <xdr:sp macro="" textlink="">
      <xdr:nvSpPr>
        <xdr:cNvPr id="326" name="円/楕円 325"/>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7129</xdr:rowOff>
    </xdr:from>
    <xdr:ext cx="736600" cy="259045"/>
    <xdr:sp macro="" textlink="">
      <xdr:nvSpPr>
        <xdr:cNvPr id="327" name="テキスト ボックス 326"/>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xdr:rowOff>
    </xdr:from>
    <xdr:to>
      <xdr:col>21</xdr:col>
      <xdr:colOff>412750</xdr:colOff>
      <xdr:row>38</xdr:row>
      <xdr:rowOff>104648</xdr:rowOff>
    </xdr:to>
    <xdr:sp macro="" textlink="">
      <xdr:nvSpPr>
        <xdr:cNvPr id="328" name="円/楕円 327"/>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89425</xdr:rowOff>
    </xdr:from>
    <xdr:ext cx="762000" cy="259045"/>
    <xdr:sp macro="" textlink="">
      <xdr:nvSpPr>
        <xdr:cNvPr id="329" name="テキスト ボックス 328"/>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xdr:rowOff>
    </xdr:from>
    <xdr:to>
      <xdr:col>20</xdr:col>
      <xdr:colOff>209550</xdr:colOff>
      <xdr:row>38</xdr:row>
      <xdr:rowOff>104648</xdr:rowOff>
    </xdr:to>
    <xdr:sp macro="" textlink="">
      <xdr:nvSpPr>
        <xdr:cNvPr id="330" name="円/楕円 329"/>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89425</xdr:rowOff>
    </xdr:from>
    <xdr:ext cx="762000" cy="259045"/>
    <xdr:sp macro="" textlink="">
      <xdr:nvSpPr>
        <xdr:cNvPr id="331" name="テキスト ボックス 330"/>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169926</xdr:rowOff>
    </xdr:from>
    <xdr:to>
      <xdr:col>19</xdr:col>
      <xdr:colOff>6350</xdr:colOff>
      <xdr:row>38</xdr:row>
      <xdr:rowOff>100076</xdr:rowOff>
    </xdr:to>
    <xdr:sp macro="" textlink="">
      <xdr:nvSpPr>
        <xdr:cNvPr id="332" name="円/楕円 331"/>
        <xdr:cNvSpPr/>
      </xdr:nvSpPr>
      <xdr:spPr>
        <a:xfrm>
          <a:off x="12954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84853</xdr:rowOff>
    </xdr:from>
    <xdr:ext cx="762000" cy="259045"/>
    <xdr:sp macro="" textlink="">
      <xdr:nvSpPr>
        <xdr:cNvPr id="333" name="テキスト ボックス 332"/>
        <xdr:cNvSpPr txBox="1"/>
      </xdr:nvSpPr>
      <xdr:spPr>
        <a:xfrm>
          <a:off x="12623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400" b="0" i="0" baseline="0">
              <a:solidFill>
                <a:schemeClr val="dk1"/>
              </a:solidFill>
              <a:latin typeface="+mn-lt"/>
              <a:ea typeface="+mn-ea"/>
              <a:cs typeface="+mn-cs"/>
            </a:rPr>
            <a:t>類似団体と比して低い数値となっている。昨年度と比すると、０．</a:t>
          </a:r>
          <a:r>
            <a:rPr lang="ja-JP" altLang="en-US" sz="1400" b="0" i="0" baseline="0">
              <a:solidFill>
                <a:schemeClr val="dk1"/>
              </a:solidFill>
              <a:latin typeface="+mn-lt"/>
              <a:ea typeface="+mn-ea"/>
              <a:cs typeface="+mn-cs"/>
            </a:rPr>
            <a:t>６</a:t>
          </a:r>
          <a:r>
            <a:rPr lang="ja-JP" altLang="ja-JP" sz="1400" b="0" i="0" baseline="0">
              <a:solidFill>
                <a:schemeClr val="dk1"/>
              </a:solidFill>
              <a:latin typeface="+mn-lt"/>
              <a:ea typeface="+mn-ea"/>
              <a:cs typeface="+mn-cs"/>
            </a:rPr>
            <a:t>ポイント</a:t>
          </a:r>
          <a:r>
            <a:rPr lang="ja-JP" altLang="en-US" sz="1400" b="0" i="0" baseline="0">
              <a:solidFill>
                <a:schemeClr val="dk1"/>
              </a:solidFill>
              <a:latin typeface="+mn-lt"/>
              <a:ea typeface="+mn-ea"/>
              <a:cs typeface="+mn-cs"/>
            </a:rPr>
            <a:t>増加</a:t>
          </a:r>
          <a:r>
            <a:rPr lang="ja-JP" altLang="ja-JP" sz="1400" b="0" i="0" baseline="0">
              <a:solidFill>
                <a:schemeClr val="dk1"/>
              </a:solidFill>
              <a:latin typeface="+mn-lt"/>
              <a:ea typeface="+mn-ea"/>
              <a:cs typeface="+mn-cs"/>
            </a:rPr>
            <a:t>している。</a:t>
          </a:r>
          <a:r>
            <a:rPr lang="ja-JP" altLang="en-US" sz="1400" b="0" i="0" baseline="0">
              <a:solidFill>
                <a:schemeClr val="dk1"/>
              </a:solidFill>
              <a:latin typeface="+mn-lt"/>
              <a:ea typeface="+mn-ea"/>
              <a:cs typeface="+mn-cs"/>
            </a:rPr>
            <a:t>要因としては、道仏地区区画整理事業における償還が開始したことなどが挙げられる。近年、</a:t>
          </a:r>
          <a:r>
            <a:rPr lang="ja-JP" altLang="ja-JP" sz="1400" b="0" i="0" baseline="0">
              <a:solidFill>
                <a:schemeClr val="dk1"/>
              </a:solidFill>
              <a:latin typeface="+mn-lt"/>
              <a:ea typeface="+mn-ea"/>
              <a:cs typeface="+mn-cs"/>
            </a:rPr>
            <a:t>低い数値で推移してきたことは、地方債の償還が進んでいる</a:t>
          </a:r>
          <a:r>
            <a:rPr lang="ja-JP" altLang="en-US" sz="1400" b="0" i="0" baseline="0">
              <a:solidFill>
                <a:schemeClr val="dk1"/>
              </a:solidFill>
              <a:latin typeface="+mn-lt"/>
              <a:ea typeface="+mn-ea"/>
              <a:cs typeface="+mn-cs"/>
            </a:rPr>
            <a:t>一方で、</a:t>
          </a:r>
          <a:r>
            <a:rPr lang="ja-JP" altLang="ja-JP" sz="1400" b="0" i="0" baseline="0">
              <a:solidFill>
                <a:schemeClr val="dk1"/>
              </a:solidFill>
              <a:latin typeface="+mn-lt"/>
              <a:ea typeface="+mn-ea"/>
              <a:cs typeface="+mn-cs"/>
            </a:rPr>
            <a:t>公共施設等の老朽化が進み建替需要が近いことを意味</a:t>
          </a:r>
          <a:r>
            <a:rPr lang="ja-JP" altLang="en-US" sz="1400" b="0" i="0" baseline="0">
              <a:solidFill>
                <a:schemeClr val="dk1"/>
              </a:solidFill>
              <a:latin typeface="+mn-lt"/>
              <a:ea typeface="+mn-ea"/>
              <a:cs typeface="+mn-cs"/>
            </a:rPr>
            <a:t>する</a:t>
          </a:r>
          <a:r>
            <a:rPr lang="ja-JP" altLang="ja-JP" sz="1400" b="0" i="0" baseline="0">
              <a:solidFill>
                <a:schemeClr val="dk1"/>
              </a:solidFill>
              <a:latin typeface="+mn-lt"/>
              <a:ea typeface="+mn-ea"/>
              <a:cs typeface="+mn-cs"/>
            </a:rPr>
            <a:t>ため、人口構造が大きく変化し、財政状況も厳しさを増すと予想される今後において、いかに更新していくか、また更新に向けた準備を行っていくかが重要となってくる。</a:t>
          </a:r>
          <a:endParaRPr lang="ja-JP" altLang="ja-JP" sz="14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92710</xdr:rowOff>
    </xdr:to>
    <xdr:cxnSp macro="">
      <xdr:nvCxnSpPr>
        <xdr:cNvPr id="366" name="直線コネクタ 365"/>
        <xdr:cNvCxnSpPr/>
      </xdr:nvCxnSpPr>
      <xdr:spPr>
        <a:xfrm>
          <a:off x="3987800" y="12905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107950</xdr:rowOff>
    </xdr:to>
    <xdr:cxnSp macro="">
      <xdr:nvCxnSpPr>
        <xdr:cNvPr id="369" name="直線コネクタ 368"/>
        <xdr:cNvCxnSpPr/>
      </xdr:nvCxnSpPr>
      <xdr:spPr>
        <a:xfrm flipV="1">
          <a:off x="3098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107950</xdr:rowOff>
    </xdr:to>
    <xdr:cxnSp macro="">
      <xdr:nvCxnSpPr>
        <xdr:cNvPr id="372" name="直線コネクタ 371"/>
        <xdr:cNvCxnSpPr/>
      </xdr:nvCxnSpPr>
      <xdr:spPr>
        <a:xfrm>
          <a:off x="2209800" y="12890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31750</xdr:rowOff>
    </xdr:from>
    <xdr:to>
      <xdr:col>3</xdr:col>
      <xdr:colOff>142875</xdr:colOff>
      <xdr:row>75</xdr:row>
      <xdr:rowOff>46990</xdr:rowOff>
    </xdr:to>
    <xdr:cxnSp macro="">
      <xdr:nvCxnSpPr>
        <xdr:cNvPr id="375" name="直線コネクタ 374"/>
        <xdr:cNvCxnSpPr/>
      </xdr:nvCxnSpPr>
      <xdr:spPr>
        <a:xfrm flipV="1">
          <a:off x="1320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41910</xdr:rowOff>
    </xdr:from>
    <xdr:to>
      <xdr:col>7</xdr:col>
      <xdr:colOff>66675</xdr:colOff>
      <xdr:row>75</xdr:row>
      <xdr:rowOff>143510</xdr:rowOff>
    </xdr:to>
    <xdr:sp macro="" textlink="">
      <xdr:nvSpPr>
        <xdr:cNvPr id="385" name="円/楕円 384"/>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58437</xdr:rowOff>
    </xdr:from>
    <xdr:ext cx="762000" cy="259045"/>
    <xdr:sp macro="" textlink="">
      <xdr:nvSpPr>
        <xdr:cNvPr id="386"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7" name="円/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8" name="テキスト ボックス 38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9" name="円/楕円 388"/>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0" name="テキスト ボックス 389"/>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152400</xdr:rowOff>
    </xdr:from>
    <xdr:to>
      <xdr:col>3</xdr:col>
      <xdr:colOff>193675</xdr:colOff>
      <xdr:row>75</xdr:row>
      <xdr:rowOff>82550</xdr:rowOff>
    </xdr:to>
    <xdr:sp macro="" textlink="">
      <xdr:nvSpPr>
        <xdr:cNvPr id="391" name="円/楕円 390"/>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92727</xdr:rowOff>
    </xdr:from>
    <xdr:ext cx="762000" cy="259045"/>
    <xdr:sp macro="" textlink="">
      <xdr:nvSpPr>
        <xdr:cNvPr id="392" name="テキスト ボックス 391"/>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3" name="円/楕円 392"/>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94" name="テキスト ボックス 393"/>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latin typeface="+mn-lt"/>
              <a:ea typeface="+mn-ea"/>
              <a:cs typeface="+mn-cs"/>
            </a:rPr>
            <a:t>類似団体と比して高い数値となっている。このことは、公債費の割合が類似団体と比して低いことも同時に示している。公債費は過年度借入金の償還が進むことでその割合は低下しているが、同時に公共施設等の老朽化が進み建替需要が近いことを意味する。人口構造が大きく変化し財政状況も厳しさを増すと予想される今後において、いかに更新するか、また更新に向けた準備が重要となってくる。</a:t>
          </a:r>
          <a:endParaRPr kumimoji="1" lang="ja-JP" altLang="ja-JP" sz="14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149861</xdr:rowOff>
    </xdr:from>
    <xdr:to>
      <xdr:col>24</xdr:col>
      <xdr:colOff>31750</xdr:colOff>
      <xdr:row>79</xdr:row>
      <xdr:rowOff>42418</xdr:rowOff>
    </xdr:to>
    <xdr:cxnSp macro="">
      <xdr:nvCxnSpPr>
        <xdr:cNvPr id="425" name="直線コネクタ 424"/>
        <xdr:cNvCxnSpPr/>
      </xdr:nvCxnSpPr>
      <xdr:spPr>
        <a:xfrm>
          <a:off x="15671800" y="135229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149861</xdr:rowOff>
    </xdr:from>
    <xdr:to>
      <xdr:col>22</xdr:col>
      <xdr:colOff>565150</xdr:colOff>
      <xdr:row>79</xdr:row>
      <xdr:rowOff>120142</xdr:rowOff>
    </xdr:to>
    <xdr:cxnSp macro="">
      <xdr:nvCxnSpPr>
        <xdr:cNvPr id="428" name="直線コネクタ 427"/>
        <xdr:cNvCxnSpPr/>
      </xdr:nvCxnSpPr>
      <xdr:spPr>
        <a:xfrm flipV="1">
          <a:off x="14782800" y="13522961"/>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120142</xdr:rowOff>
    </xdr:from>
    <xdr:to>
      <xdr:col>21</xdr:col>
      <xdr:colOff>361950</xdr:colOff>
      <xdr:row>79</xdr:row>
      <xdr:rowOff>120142</xdr:rowOff>
    </xdr:to>
    <xdr:cxnSp macro="">
      <xdr:nvCxnSpPr>
        <xdr:cNvPr id="431" name="直線コネクタ 430"/>
        <xdr:cNvCxnSpPr/>
      </xdr:nvCxnSpPr>
      <xdr:spPr>
        <a:xfrm>
          <a:off x="13893800" y="13664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120142</xdr:rowOff>
    </xdr:from>
    <xdr:to>
      <xdr:col>20</xdr:col>
      <xdr:colOff>158750</xdr:colOff>
      <xdr:row>79</xdr:row>
      <xdr:rowOff>129287</xdr:rowOff>
    </xdr:to>
    <xdr:cxnSp macro="">
      <xdr:nvCxnSpPr>
        <xdr:cNvPr id="434" name="直線コネクタ 433"/>
        <xdr:cNvCxnSpPr/>
      </xdr:nvCxnSpPr>
      <xdr:spPr>
        <a:xfrm flipV="1">
          <a:off x="13004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163068</xdr:rowOff>
    </xdr:from>
    <xdr:to>
      <xdr:col>24</xdr:col>
      <xdr:colOff>82550</xdr:colOff>
      <xdr:row>79</xdr:row>
      <xdr:rowOff>93218</xdr:rowOff>
    </xdr:to>
    <xdr:sp macro="" textlink="">
      <xdr:nvSpPr>
        <xdr:cNvPr id="444" name="円/楕円 443"/>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135145</xdr:rowOff>
    </xdr:from>
    <xdr:ext cx="762000" cy="259045"/>
    <xdr:sp macro="" textlink="">
      <xdr:nvSpPr>
        <xdr:cNvPr id="445" name="公債費以外該当値テキスト"/>
        <xdr:cNvSpPr txBox="1"/>
      </xdr:nvSpPr>
      <xdr:spPr>
        <a:xfrm>
          <a:off x="16598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99061</xdr:rowOff>
    </xdr:from>
    <xdr:to>
      <xdr:col>22</xdr:col>
      <xdr:colOff>615950</xdr:colOff>
      <xdr:row>79</xdr:row>
      <xdr:rowOff>29211</xdr:rowOff>
    </xdr:to>
    <xdr:sp macro="" textlink="">
      <xdr:nvSpPr>
        <xdr:cNvPr id="446" name="円/楕円 445"/>
        <xdr:cNvSpPr/>
      </xdr:nvSpPr>
      <xdr:spPr>
        <a:xfrm>
          <a:off x="15621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13988</xdr:rowOff>
    </xdr:from>
    <xdr:ext cx="736600" cy="259045"/>
    <xdr:sp macro="" textlink="">
      <xdr:nvSpPr>
        <xdr:cNvPr id="447" name="テキスト ボックス 446"/>
        <xdr:cNvSpPr txBox="1"/>
      </xdr:nvSpPr>
      <xdr:spPr>
        <a:xfrm>
          <a:off x="15290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69342</xdr:rowOff>
    </xdr:from>
    <xdr:to>
      <xdr:col>21</xdr:col>
      <xdr:colOff>412750</xdr:colOff>
      <xdr:row>79</xdr:row>
      <xdr:rowOff>170942</xdr:rowOff>
    </xdr:to>
    <xdr:sp macro="" textlink="">
      <xdr:nvSpPr>
        <xdr:cNvPr id="448" name="円/楕円 447"/>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155719</xdr:rowOff>
    </xdr:from>
    <xdr:ext cx="762000" cy="259045"/>
    <xdr:sp macro="" textlink="">
      <xdr:nvSpPr>
        <xdr:cNvPr id="449" name="テキスト ボックス 448"/>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69342</xdr:rowOff>
    </xdr:from>
    <xdr:to>
      <xdr:col>20</xdr:col>
      <xdr:colOff>209550</xdr:colOff>
      <xdr:row>79</xdr:row>
      <xdr:rowOff>170942</xdr:rowOff>
    </xdr:to>
    <xdr:sp macro="" textlink="">
      <xdr:nvSpPr>
        <xdr:cNvPr id="450" name="円/楕円 449"/>
        <xdr:cNvSpPr/>
      </xdr:nvSpPr>
      <xdr:spPr>
        <a:xfrm>
          <a:off x="13843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155719</xdr:rowOff>
    </xdr:from>
    <xdr:ext cx="762000" cy="259045"/>
    <xdr:sp macro="" textlink="">
      <xdr:nvSpPr>
        <xdr:cNvPr id="451" name="テキスト ボックス 450"/>
        <xdr:cNvSpPr txBox="1"/>
      </xdr:nvSpPr>
      <xdr:spPr>
        <a:xfrm>
          <a:off x="13512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78487</xdr:rowOff>
    </xdr:from>
    <xdr:to>
      <xdr:col>19</xdr:col>
      <xdr:colOff>6350</xdr:colOff>
      <xdr:row>80</xdr:row>
      <xdr:rowOff>8637</xdr:rowOff>
    </xdr:to>
    <xdr:sp macro="" textlink="">
      <xdr:nvSpPr>
        <xdr:cNvPr id="452" name="円/楕円 451"/>
        <xdr:cNvSpPr/>
      </xdr:nvSpPr>
      <xdr:spPr>
        <a:xfrm>
          <a:off x="12954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164864</xdr:rowOff>
    </xdr:from>
    <xdr:ext cx="762000" cy="259045"/>
    <xdr:sp macro="" textlink="">
      <xdr:nvSpPr>
        <xdr:cNvPr id="453" name="テキスト ボックス 452"/>
        <xdr:cNvSpPr txBox="1"/>
      </xdr:nvSpPr>
      <xdr:spPr>
        <a:xfrm>
          <a:off x="12623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埼玉県宮代町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74743</xdr:rowOff>
    </xdr:from>
    <xdr:to>
      <xdr:col>4</xdr:col>
      <xdr:colOff>1117600</xdr:colOff>
      <xdr:row>18</xdr:row>
      <xdr:rowOff>94109</xdr:rowOff>
    </xdr:to>
    <xdr:cxnSp macro="">
      <xdr:nvCxnSpPr>
        <xdr:cNvPr id="52" name="直線コネクタ 51"/>
        <xdr:cNvCxnSpPr/>
      </xdr:nvCxnSpPr>
      <xdr:spPr bwMode="auto">
        <a:xfrm>
          <a:off x="5003800" y="3208468"/>
          <a:ext cx="647700" cy="19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74743</xdr:rowOff>
    </xdr:from>
    <xdr:to>
      <xdr:col>4</xdr:col>
      <xdr:colOff>469900</xdr:colOff>
      <xdr:row>18</xdr:row>
      <xdr:rowOff>104575</xdr:rowOff>
    </xdr:to>
    <xdr:cxnSp macro="">
      <xdr:nvCxnSpPr>
        <xdr:cNvPr id="55" name="直線コネクタ 54"/>
        <xdr:cNvCxnSpPr/>
      </xdr:nvCxnSpPr>
      <xdr:spPr bwMode="auto">
        <a:xfrm flipV="1">
          <a:off x="4305300" y="3208468"/>
          <a:ext cx="698500" cy="2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74988</xdr:rowOff>
    </xdr:from>
    <xdr:to>
      <xdr:col>3</xdr:col>
      <xdr:colOff>904875</xdr:colOff>
      <xdr:row>18</xdr:row>
      <xdr:rowOff>104575</xdr:rowOff>
    </xdr:to>
    <xdr:cxnSp macro="">
      <xdr:nvCxnSpPr>
        <xdr:cNvPr id="58" name="直線コネクタ 57"/>
        <xdr:cNvCxnSpPr/>
      </xdr:nvCxnSpPr>
      <xdr:spPr bwMode="auto">
        <a:xfrm>
          <a:off x="3606800" y="3208713"/>
          <a:ext cx="698500" cy="29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42625</xdr:rowOff>
    </xdr:from>
    <xdr:to>
      <xdr:col>3</xdr:col>
      <xdr:colOff>206375</xdr:colOff>
      <xdr:row>18</xdr:row>
      <xdr:rowOff>74988</xdr:rowOff>
    </xdr:to>
    <xdr:cxnSp macro="">
      <xdr:nvCxnSpPr>
        <xdr:cNvPr id="61" name="直線コネクタ 60"/>
        <xdr:cNvCxnSpPr/>
      </xdr:nvCxnSpPr>
      <xdr:spPr bwMode="auto">
        <a:xfrm>
          <a:off x="2908300" y="3176350"/>
          <a:ext cx="698500" cy="32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43309</xdr:rowOff>
    </xdr:from>
    <xdr:to>
      <xdr:col>5</xdr:col>
      <xdr:colOff>34925</xdr:colOff>
      <xdr:row>18</xdr:row>
      <xdr:rowOff>144909</xdr:rowOff>
    </xdr:to>
    <xdr:sp macro="" textlink="">
      <xdr:nvSpPr>
        <xdr:cNvPr id="71" name="円/楕円 70"/>
        <xdr:cNvSpPr/>
      </xdr:nvSpPr>
      <xdr:spPr bwMode="auto">
        <a:xfrm>
          <a:off x="5600700" y="317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15386</xdr:rowOff>
    </xdr:from>
    <xdr:ext cx="762000" cy="259045"/>
    <xdr:sp macro="" textlink="">
      <xdr:nvSpPr>
        <xdr:cNvPr id="72" name="人口1人当たり決算額の推移該当値テキスト130"/>
        <xdr:cNvSpPr txBox="1"/>
      </xdr:nvSpPr>
      <xdr:spPr>
        <a:xfrm>
          <a:off x="5740400" y="314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23943</xdr:rowOff>
    </xdr:from>
    <xdr:to>
      <xdr:col>4</xdr:col>
      <xdr:colOff>520700</xdr:colOff>
      <xdr:row>18</xdr:row>
      <xdr:rowOff>125543</xdr:rowOff>
    </xdr:to>
    <xdr:sp macro="" textlink="">
      <xdr:nvSpPr>
        <xdr:cNvPr id="73" name="円/楕円 72"/>
        <xdr:cNvSpPr/>
      </xdr:nvSpPr>
      <xdr:spPr bwMode="auto">
        <a:xfrm>
          <a:off x="4953000" y="315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110320</xdr:rowOff>
    </xdr:from>
    <xdr:ext cx="736600" cy="259045"/>
    <xdr:sp macro="" textlink="">
      <xdr:nvSpPr>
        <xdr:cNvPr id="74" name="テキスト ボックス 73"/>
        <xdr:cNvSpPr txBox="1"/>
      </xdr:nvSpPr>
      <xdr:spPr>
        <a:xfrm>
          <a:off x="4622800" y="3244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53775</xdr:rowOff>
    </xdr:from>
    <xdr:to>
      <xdr:col>3</xdr:col>
      <xdr:colOff>955675</xdr:colOff>
      <xdr:row>18</xdr:row>
      <xdr:rowOff>155375</xdr:rowOff>
    </xdr:to>
    <xdr:sp macro="" textlink="">
      <xdr:nvSpPr>
        <xdr:cNvPr id="75" name="円/楕円 74"/>
        <xdr:cNvSpPr/>
      </xdr:nvSpPr>
      <xdr:spPr bwMode="auto">
        <a:xfrm>
          <a:off x="4254500" y="31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140152</xdr:rowOff>
    </xdr:from>
    <xdr:ext cx="762000" cy="259045"/>
    <xdr:sp macro="" textlink="">
      <xdr:nvSpPr>
        <xdr:cNvPr id="76" name="テキスト ボックス 75"/>
        <xdr:cNvSpPr txBox="1"/>
      </xdr:nvSpPr>
      <xdr:spPr>
        <a:xfrm>
          <a:off x="3924300" y="327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62,790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24188</xdr:rowOff>
    </xdr:from>
    <xdr:to>
      <xdr:col>3</xdr:col>
      <xdr:colOff>257175</xdr:colOff>
      <xdr:row>18</xdr:row>
      <xdr:rowOff>125788</xdr:rowOff>
    </xdr:to>
    <xdr:sp macro="" textlink="">
      <xdr:nvSpPr>
        <xdr:cNvPr id="77" name="円/楕円 76"/>
        <xdr:cNvSpPr/>
      </xdr:nvSpPr>
      <xdr:spPr bwMode="auto">
        <a:xfrm>
          <a:off x="3556000" y="3157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110565</xdr:rowOff>
    </xdr:from>
    <xdr:ext cx="762000" cy="259045"/>
    <xdr:sp macro="" textlink="">
      <xdr:nvSpPr>
        <xdr:cNvPr id="78" name="テキスト ボックス 77"/>
        <xdr:cNvSpPr txBox="1"/>
      </xdr:nvSpPr>
      <xdr:spPr>
        <a:xfrm>
          <a:off x="3225800" y="32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163275</xdr:rowOff>
    </xdr:from>
    <xdr:to>
      <xdr:col>2</xdr:col>
      <xdr:colOff>692150</xdr:colOff>
      <xdr:row>18</xdr:row>
      <xdr:rowOff>93425</xdr:rowOff>
    </xdr:to>
    <xdr:sp macro="" textlink="">
      <xdr:nvSpPr>
        <xdr:cNvPr id="79" name="円/楕円 78"/>
        <xdr:cNvSpPr/>
      </xdr:nvSpPr>
      <xdr:spPr bwMode="auto">
        <a:xfrm>
          <a:off x="2857500" y="312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78202</xdr:rowOff>
    </xdr:from>
    <xdr:ext cx="762000" cy="259045"/>
    <xdr:sp macro="" textlink="">
      <xdr:nvSpPr>
        <xdr:cNvPr id="80" name="テキスト ボックス 79"/>
        <xdr:cNvSpPr txBox="1"/>
      </xdr:nvSpPr>
      <xdr:spPr>
        <a:xfrm>
          <a:off x="2527300" y="32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xdr:rowOff>
    </xdr:from>
    <xdr:to>
      <xdr:col>4</xdr:col>
      <xdr:colOff>1117600</xdr:colOff>
      <xdr:row>37</xdr:row>
      <xdr:rowOff>11138</xdr:rowOff>
    </xdr:to>
    <xdr:cxnSp macro="">
      <xdr:nvCxnSpPr>
        <xdr:cNvPr id="114" name="直線コネクタ 113"/>
        <xdr:cNvCxnSpPr/>
      </xdr:nvCxnSpPr>
      <xdr:spPr bwMode="auto">
        <a:xfrm>
          <a:off x="5003800" y="7124712"/>
          <a:ext cx="647700" cy="1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12</xdr:rowOff>
    </xdr:from>
    <xdr:to>
      <xdr:col>4</xdr:col>
      <xdr:colOff>469900</xdr:colOff>
      <xdr:row>37</xdr:row>
      <xdr:rowOff>6604</xdr:rowOff>
    </xdr:to>
    <xdr:cxnSp macro="">
      <xdr:nvCxnSpPr>
        <xdr:cNvPr id="117" name="直線コネクタ 116"/>
        <xdr:cNvCxnSpPr/>
      </xdr:nvCxnSpPr>
      <xdr:spPr bwMode="auto">
        <a:xfrm flipV="1">
          <a:off x="4305300" y="7124712"/>
          <a:ext cx="698500" cy="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6604</xdr:rowOff>
    </xdr:from>
    <xdr:to>
      <xdr:col>3</xdr:col>
      <xdr:colOff>904875</xdr:colOff>
      <xdr:row>37</xdr:row>
      <xdr:rowOff>37960</xdr:rowOff>
    </xdr:to>
    <xdr:cxnSp macro="">
      <xdr:nvCxnSpPr>
        <xdr:cNvPr id="120" name="直線コネクタ 119"/>
        <xdr:cNvCxnSpPr/>
      </xdr:nvCxnSpPr>
      <xdr:spPr bwMode="auto">
        <a:xfrm flipV="1">
          <a:off x="3606800" y="7131304"/>
          <a:ext cx="698500" cy="31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18872</xdr:rowOff>
    </xdr:from>
    <xdr:to>
      <xdr:col>3</xdr:col>
      <xdr:colOff>206375</xdr:colOff>
      <xdr:row>37</xdr:row>
      <xdr:rowOff>37960</xdr:rowOff>
    </xdr:to>
    <xdr:cxnSp macro="">
      <xdr:nvCxnSpPr>
        <xdr:cNvPr id="123" name="直線コネクタ 122"/>
        <xdr:cNvCxnSpPr/>
      </xdr:nvCxnSpPr>
      <xdr:spPr bwMode="auto">
        <a:xfrm>
          <a:off x="2908300" y="7143572"/>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131788</xdr:rowOff>
    </xdr:from>
    <xdr:to>
      <xdr:col>5</xdr:col>
      <xdr:colOff>34925</xdr:colOff>
      <xdr:row>37</xdr:row>
      <xdr:rowOff>61938</xdr:rowOff>
    </xdr:to>
    <xdr:sp macro="" textlink="">
      <xdr:nvSpPr>
        <xdr:cNvPr id="133" name="円/楕円 132"/>
        <xdr:cNvSpPr/>
      </xdr:nvSpPr>
      <xdr:spPr bwMode="auto">
        <a:xfrm>
          <a:off x="5600700" y="708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103865</xdr:rowOff>
    </xdr:from>
    <xdr:ext cx="762000" cy="259045"/>
    <xdr:sp macro="" textlink="">
      <xdr:nvSpPr>
        <xdr:cNvPr id="134" name="人口1人当たり決算額の推移該当値テキスト445"/>
        <xdr:cNvSpPr txBox="1"/>
      </xdr:nvSpPr>
      <xdr:spPr>
        <a:xfrm>
          <a:off x="5740400" y="70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11,041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120662</xdr:rowOff>
    </xdr:from>
    <xdr:to>
      <xdr:col>4</xdr:col>
      <xdr:colOff>520700</xdr:colOff>
      <xdr:row>37</xdr:row>
      <xdr:rowOff>50812</xdr:rowOff>
    </xdr:to>
    <xdr:sp macro="" textlink="">
      <xdr:nvSpPr>
        <xdr:cNvPr id="135" name="円/楕円 134"/>
        <xdr:cNvSpPr/>
      </xdr:nvSpPr>
      <xdr:spPr bwMode="auto">
        <a:xfrm>
          <a:off x="4953000" y="707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35589</xdr:rowOff>
    </xdr:from>
    <xdr:ext cx="736600" cy="259045"/>
    <xdr:sp macro="" textlink="">
      <xdr:nvSpPr>
        <xdr:cNvPr id="136" name="テキスト ボックス 135"/>
        <xdr:cNvSpPr txBox="1"/>
      </xdr:nvSpPr>
      <xdr:spPr>
        <a:xfrm>
          <a:off x="4622800" y="7160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127254</xdr:rowOff>
    </xdr:from>
    <xdr:to>
      <xdr:col>3</xdr:col>
      <xdr:colOff>955675</xdr:colOff>
      <xdr:row>37</xdr:row>
      <xdr:rowOff>57404</xdr:rowOff>
    </xdr:to>
    <xdr:sp macro="" textlink="">
      <xdr:nvSpPr>
        <xdr:cNvPr id="137" name="円/楕円 136"/>
        <xdr:cNvSpPr/>
      </xdr:nvSpPr>
      <xdr:spPr bwMode="auto">
        <a:xfrm>
          <a:off x="4254500" y="708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42181</xdr:rowOff>
    </xdr:from>
    <xdr:ext cx="762000" cy="259045"/>
    <xdr:sp macro="" textlink="">
      <xdr:nvSpPr>
        <xdr:cNvPr id="138" name="テキスト ボックス 137"/>
        <xdr:cNvSpPr txBox="1"/>
      </xdr:nvSpPr>
      <xdr:spPr>
        <a:xfrm>
          <a:off x="39243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158610</xdr:rowOff>
    </xdr:from>
    <xdr:to>
      <xdr:col>3</xdr:col>
      <xdr:colOff>257175</xdr:colOff>
      <xdr:row>37</xdr:row>
      <xdr:rowOff>88760</xdr:rowOff>
    </xdr:to>
    <xdr:sp macro="" textlink="">
      <xdr:nvSpPr>
        <xdr:cNvPr id="139" name="円/楕円 138"/>
        <xdr:cNvSpPr/>
      </xdr:nvSpPr>
      <xdr:spPr bwMode="auto">
        <a:xfrm>
          <a:off x="3556000" y="7111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73537</xdr:rowOff>
    </xdr:from>
    <xdr:ext cx="762000" cy="259045"/>
    <xdr:sp macro="" textlink="">
      <xdr:nvSpPr>
        <xdr:cNvPr id="140" name="テキスト ボックス 139"/>
        <xdr:cNvSpPr txBox="1"/>
      </xdr:nvSpPr>
      <xdr:spPr>
        <a:xfrm>
          <a:off x="3225800" y="719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139522</xdr:rowOff>
    </xdr:from>
    <xdr:to>
      <xdr:col>2</xdr:col>
      <xdr:colOff>692150</xdr:colOff>
      <xdr:row>37</xdr:row>
      <xdr:rowOff>69672</xdr:rowOff>
    </xdr:to>
    <xdr:sp macro="" textlink="">
      <xdr:nvSpPr>
        <xdr:cNvPr id="141" name="円/楕円 140"/>
        <xdr:cNvSpPr/>
      </xdr:nvSpPr>
      <xdr:spPr bwMode="auto">
        <a:xfrm>
          <a:off x="2857500" y="709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54449</xdr:rowOff>
    </xdr:from>
    <xdr:ext cx="762000" cy="259045"/>
    <xdr:sp macro="" textlink="">
      <xdr:nvSpPr>
        <xdr:cNvPr id="142" name="テキスト ボックス 141"/>
        <xdr:cNvSpPr txBox="1"/>
      </xdr:nvSpPr>
      <xdr:spPr>
        <a:xfrm>
          <a:off x="2527300" y="717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89770</xdr:rowOff>
    </xdr:from>
    <xdr:to>
      <xdr:col>6</xdr:col>
      <xdr:colOff>511175</xdr:colOff>
      <xdr:row>38</xdr:row>
      <xdr:rowOff>116212</xdr:rowOff>
    </xdr:to>
    <xdr:cxnSp macro="">
      <xdr:nvCxnSpPr>
        <xdr:cNvPr id="61" name="直線コネクタ 60"/>
        <xdr:cNvCxnSpPr/>
      </xdr:nvCxnSpPr>
      <xdr:spPr>
        <a:xfrm>
          <a:off x="3797300" y="6604870"/>
          <a:ext cx="8382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89770</xdr:rowOff>
    </xdr:from>
    <xdr:to>
      <xdr:col>5</xdr:col>
      <xdr:colOff>358775</xdr:colOff>
      <xdr:row>38</xdr:row>
      <xdr:rowOff>92228</xdr:rowOff>
    </xdr:to>
    <xdr:cxnSp macro="">
      <xdr:nvCxnSpPr>
        <xdr:cNvPr id="64" name="直線コネクタ 63"/>
        <xdr:cNvCxnSpPr/>
      </xdr:nvCxnSpPr>
      <xdr:spPr>
        <a:xfrm flipV="1">
          <a:off x="2908300" y="660487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61633</xdr:rowOff>
    </xdr:from>
    <xdr:to>
      <xdr:col>4</xdr:col>
      <xdr:colOff>155575</xdr:colOff>
      <xdr:row>38</xdr:row>
      <xdr:rowOff>92228</xdr:rowOff>
    </xdr:to>
    <xdr:cxnSp macro="">
      <xdr:nvCxnSpPr>
        <xdr:cNvPr id="67" name="直線コネクタ 66"/>
        <xdr:cNvCxnSpPr/>
      </xdr:nvCxnSpPr>
      <xdr:spPr>
        <a:xfrm>
          <a:off x="2019300" y="6576733"/>
          <a:ext cx="889000" cy="3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49193</xdr:rowOff>
    </xdr:from>
    <xdr:to>
      <xdr:col>2</xdr:col>
      <xdr:colOff>638175</xdr:colOff>
      <xdr:row>38</xdr:row>
      <xdr:rowOff>61633</xdr:rowOff>
    </xdr:to>
    <xdr:cxnSp macro="">
      <xdr:nvCxnSpPr>
        <xdr:cNvPr id="70" name="直線コネクタ 69"/>
        <xdr:cNvCxnSpPr/>
      </xdr:nvCxnSpPr>
      <xdr:spPr>
        <a:xfrm>
          <a:off x="1130300" y="6564293"/>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65412</xdr:rowOff>
    </xdr:from>
    <xdr:to>
      <xdr:col>6</xdr:col>
      <xdr:colOff>561975</xdr:colOff>
      <xdr:row>38</xdr:row>
      <xdr:rowOff>167012</xdr:rowOff>
    </xdr:to>
    <xdr:sp macro="" textlink="">
      <xdr:nvSpPr>
        <xdr:cNvPr id="80" name="円/楕円 79"/>
        <xdr:cNvSpPr/>
      </xdr:nvSpPr>
      <xdr:spPr>
        <a:xfrm>
          <a:off x="4584700" y="6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43839</xdr:rowOff>
    </xdr:from>
    <xdr:ext cx="534377" cy="259045"/>
    <xdr:sp macro="" textlink="">
      <xdr:nvSpPr>
        <xdr:cNvPr id="81" name="人件費該当値テキスト"/>
        <xdr:cNvSpPr txBox="1"/>
      </xdr:nvSpPr>
      <xdr:spPr>
        <a:xfrm>
          <a:off x="4686300" y="655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38970</xdr:rowOff>
    </xdr:from>
    <xdr:to>
      <xdr:col>5</xdr:col>
      <xdr:colOff>409575</xdr:colOff>
      <xdr:row>38</xdr:row>
      <xdr:rowOff>140570</xdr:rowOff>
    </xdr:to>
    <xdr:sp macro="" textlink="">
      <xdr:nvSpPr>
        <xdr:cNvPr id="82" name="円/楕円 81"/>
        <xdr:cNvSpPr/>
      </xdr:nvSpPr>
      <xdr:spPr>
        <a:xfrm>
          <a:off x="3746500" y="65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131697</xdr:rowOff>
    </xdr:from>
    <xdr:ext cx="534377" cy="259045"/>
    <xdr:sp macro="" textlink="">
      <xdr:nvSpPr>
        <xdr:cNvPr id="83" name="テキスト ボックス 82"/>
        <xdr:cNvSpPr txBox="1"/>
      </xdr:nvSpPr>
      <xdr:spPr>
        <a:xfrm>
          <a:off x="3530111" y="66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41428</xdr:rowOff>
    </xdr:from>
    <xdr:to>
      <xdr:col>4</xdr:col>
      <xdr:colOff>206375</xdr:colOff>
      <xdr:row>38</xdr:row>
      <xdr:rowOff>143028</xdr:rowOff>
    </xdr:to>
    <xdr:sp macro="" textlink="">
      <xdr:nvSpPr>
        <xdr:cNvPr id="84" name="円/楕円 83"/>
        <xdr:cNvSpPr/>
      </xdr:nvSpPr>
      <xdr:spPr>
        <a:xfrm>
          <a:off x="2857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134155</xdr:rowOff>
    </xdr:from>
    <xdr:ext cx="534377" cy="259045"/>
    <xdr:sp macro="" textlink="">
      <xdr:nvSpPr>
        <xdr:cNvPr id="85" name="テキスト ボックス 84"/>
        <xdr:cNvSpPr txBox="1"/>
      </xdr:nvSpPr>
      <xdr:spPr>
        <a:xfrm>
          <a:off x="2641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46,492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10833</xdr:rowOff>
    </xdr:from>
    <xdr:to>
      <xdr:col>3</xdr:col>
      <xdr:colOff>3175</xdr:colOff>
      <xdr:row>38</xdr:row>
      <xdr:rowOff>112433</xdr:rowOff>
    </xdr:to>
    <xdr:sp macro="" textlink="">
      <xdr:nvSpPr>
        <xdr:cNvPr id="86" name="円/楕円 85"/>
        <xdr:cNvSpPr/>
      </xdr:nvSpPr>
      <xdr:spPr>
        <a:xfrm>
          <a:off x="1968500" y="6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103560</xdr:rowOff>
    </xdr:from>
    <xdr:ext cx="534377" cy="259045"/>
    <xdr:sp macro="" textlink="">
      <xdr:nvSpPr>
        <xdr:cNvPr id="87" name="テキスト ボックス 86"/>
        <xdr:cNvSpPr txBox="1"/>
      </xdr:nvSpPr>
      <xdr:spPr>
        <a:xfrm>
          <a:off x="1752111" y="661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169843</xdr:rowOff>
    </xdr:from>
    <xdr:to>
      <xdr:col>1</xdr:col>
      <xdr:colOff>485775</xdr:colOff>
      <xdr:row>38</xdr:row>
      <xdr:rowOff>99993</xdr:rowOff>
    </xdr:to>
    <xdr:sp macro="" textlink="">
      <xdr:nvSpPr>
        <xdr:cNvPr id="88" name="円/楕円 87"/>
        <xdr:cNvSpPr/>
      </xdr:nvSpPr>
      <xdr:spPr>
        <a:xfrm>
          <a:off x="1079500" y="65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91120</xdr:rowOff>
    </xdr:from>
    <xdr:ext cx="534377" cy="259045"/>
    <xdr:sp macro="" textlink="">
      <xdr:nvSpPr>
        <xdr:cNvPr id="89" name="テキスト ボックス 88"/>
        <xdr:cNvSpPr txBox="1"/>
      </xdr:nvSpPr>
      <xdr:spPr>
        <a:xfrm>
          <a:off x="863111" y="660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114906</xdr:rowOff>
    </xdr:from>
    <xdr:to>
      <xdr:col>6</xdr:col>
      <xdr:colOff>511175</xdr:colOff>
      <xdr:row>57</xdr:row>
      <xdr:rowOff>118646</xdr:rowOff>
    </xdr:to>
    <xdr:cxnSp macro="">
      <xdr:nvCxnSpPr>
        <xdr:cNvPr id="116" name="直線コネクタ 115"/>
        <xdr:cNvCxnSpPr/>
      </xdr:nvCxnSpPr>
      <xdr:spPr>
        <a:xfrm>
          <a:off x="3797300" y="9887556"/>
          <a:ext cx="8382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114906</xdr:rowOff>
    </xdr:from>
    <xdr:to>
      <xdr:col>5</xdr:col>
      <xdr:colOff>358775</xdr:colOff>
      <xdr:row>57</xdr:row>
      <xdr:rowOff>126784</xdr:rowOff>
    </xdr:to>
    <xdr:cxnSp macro="">
      <xdr:nvCxnSpPr>
        <xdr:cNvPr id="119" name="直線コネクタ 118"/>
        <xdr:cNvCxnSpPr/>
      </xdr:nvCxnSpPr>
      <xdr:spPr>
        <a:xfrm flipV="1">
          <a:off x="2908300" y="9887556"/>
          <a:ext cx="889000" cy="1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126784</xdr:rowOff>
    </xdr:from>
    <xdr:to>
      <xdr:col>4</xdr:col>
      <xdr:colOff>155575</xdr:colOff>
      <xdr:row>57</xdr:row>
      <xdr:rowOff>127790</xdr:rowOff>
    </xdr:to>
    <xdr:cxnSp macro="">
      <xdr:nvCxnSpPr>
        <xdr:cNvPr id="122" name="直線コネクタ 121"/>
        <xdr:cNvCxnSpPr/>
      </xdr:nvCxnSpPr>
      <xdr:spPr>
        <a:xfrm flipV="1">
          <a:off x="2019300" y="9899434"/>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111605</xdr:rowOff>
    </xdr:from>
    <xdr:to>
      <xdr:col>2</xdr:col>
      <xdr:colOff>638175</xdr:colOff>
      <xdr:row>57</xdr:row>
      <xdr:rowOff>127790</xdr:rowOff>
    </xdr:to>
    <xdr:cxnSp macro="">
      <xdr:nvCxnSpPr>
        <xdr:cNvPr id="125" name="直線コネクタ 124"/>
        <xdr:cNvCxnSpPr/>
      </xdr:nvCxnSpPr>
      <xdr:spPr>
        <a:xfrm>
          <a:off x="1130300" y="988425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67846</xdr:rowOff>
    </xdr:from>
    <xdr:to>
      <xdr:col>6</xdr:col>
      <xdr:colOff>561975</xdr:colOff>
      <xdr:row>57</xdr:row>
      <xdr:rowOff>169446</xdr:rowOff>
    </xdr:to>
    <xdr:sp macro="" textlink="">
      <xdr:nvSpPr>
        <xdr:cNvPr id="135" name="円/楕円 134"/>
        <xdr:cNvSpPr/>
      </xdr:nvSpPr>
      <xdr:spPr>
        <a:xfrm>
          <a:off x="4584700" y="984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154223</xdr:rowOff>
    </xdr:from>
    <xdr:ext cx="534377" cy="259045"/>
    <xdr:sp macro="" textlink="">
      <xdr:nvSpPr>
        <xdr:cNvPr id="136" name="物件費該当値テキスト"/>
        <xdr:cNvSpPr txBox="1"/>
      </xdr:nvSpPr>
      <xdr:spPr>
        <a:xfrm>
          <a:off x="4686300" y="97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64106</xdr:rowOff>
    </xdr:from>
    <xdr:to>
      <xdr:col>5</xdr:col>
      <xdr:colOff>409575</xdr:colOff>
      <xdr:row>57</xdr:row>
      <xdr:rowOff>165706</xdr:rowOff>
    </xdr:to>
    <xdr:sp macro="" textlink="">
      <xdr:nvSpPr>
        <xdr:cNvPr id="137" name="円/楕円 136"/>
        <xdr:cNvSpPr/>
      </xdr:nvSpPr>
      <xdr:spPr>
        <a:xfrm>
          <a:off x="3746500" y="983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156833</xdr:rowOff>
    </xdr:from>
    <xdr:ext cx="534377" cy="259045"/>
    <xdr:sp macro="" textlink="">
      <xdr:nvSpPr>
        <xdr:cNvPr id="138" name="テキスト ボックス 137"/>
        <xdr:cNvSpPr txBox="1"/>
      </xdr:nvSpPr>
      <xdr:spPr>
        <a:xfrm>
          <a:off x="3530111" y="99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42,923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75984</xdr:rowOff>
    </xdr:from>
    <xdr:to>
      <xdr:col>4</xdr:col>
      <xdr:colOff>206375</xdr:colOff>
      <xdr:row>58</xdr:row>
      <xdr:rowOff>6134</xdr:rowOff>
    </xdr:to>
    <xdr:sp macro="" textlink="">
      <xdr:nvSpPr>
        <xdr:cNvPr id="139" name="円/楕円 138"/>
        <xdr:cNvSpPr/>
      </xdr:nvSpPr>
      <xdr:spPr>
        <a:xfrm>
          <a:off x="2857500" y="984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168711</xdr:rowOff>
    </xdr:from>
    <xdr:ext cx="534377" cy="259045"/>
    <xdr:sp macro="" textlink="">
      <xdr:nvSpPr>
        <xdr:cNvPr id="140" name="テキスト ボックス 139"/>
        <xdr:cNvSpPr txBox="1"/>
      </xdr:nvSpPr>
      <xdr:spPr>
        <a:xfrm>
          <a:off x="2641111" y="994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76990</xdr:rowOff>
    </xdr:from>
    <xdr:to>
      <xdr:col>3</xdr:col>
      <xdr:colOff>3175</xdr:colOff>
      <xdr:row>58</xdr:row>
      <xdr:rowOff>7140</xdr:rowOff>
    </xdr:to>
    <xdr:sp macro="" textlink="">
      <xdr:nvSpPr>
        <xdr:cNvPr id="141" name="円/楕円 140"/>
        <xdr:cNvSpPr/>
      </xdr:nvSpPr>
      <xdr:spPr>
        <a:xfrm>
          <a:off x="1968500" y="984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169717</xdr:rowOff>
    </xdr:from>
    <xdr:ext cx="534377" cy="259045"/>
    <xdr:sp macro="" textlink="">
      <xdr:nvSpPr>
        <xdr:cNvPr id="142" name="テキスト ボックス 141"/>
        <xdr:cNvSpPr txBox="1"/>
      </xdr:nvSpPr>
      <xdr:spPr>
        <a:xfrm>
          <a:off x="1752111" y="994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60805</xdr:rowOff>
    </xdr:from>
    <xdr:to>
      <xdr:col>1</xdr:col>
      <xdr:colOff>485775</xdr:colOff>
      <xdr:row>57</xdr:row>
      <xdr:rowOff>162405</xdr:rowOff>
    </xdr:to>
    <xdr:sp macro="" textlink="">
      <xdr:nvSpPr>
        <xdr:cNvPr id="143" name="円/楕円 142"/>
        <xdr:cNvSpPr/>
      </xdr:nvSpPr>
      <xdr:spPr>
        <a:xfrm>
          <a:off x="1079500" y="983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153532</xdr:rowOff>
    </xdr:from>
    <xdr:ext cx="534377" cy="259045"/>
    <xdr:sp macro="" textlink="">
      <xdr:nvSpPr>
        <xdr:cNvPr id="144" name="テキスト ボックス 143"/>
        <xdr:cNvSpPr txBox="1"/>
      </xdr:nvSpPr>
      <xdr:spPr>
        <a:xfrm>
          <a:off x="863111" y="99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110440</xdr:rowOff>
    </xdr:from>
    <xdr:to>
      <xdr:col>6</xdr:col>
      <xdr:colOff>511175</xdr:colOff>
      <xdr:row>78</xdr:row>
      <xdr:rowOff>122631</xdr:rowOff>
    </xdr:to>
    <xdr:cxnSp macro="">
      <xdr:nvCxnSpPr>
        <xdr:cNvPr id="173" name="直線コネクタ 172"/>
        <xdr:cNvCxnSpPr/>
      </xdr:nvCxnSpPr>
      <xdr:spPr>
        <a:xfrm flipV="1">
          <a:off x="3797300" y="13483540"/>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79350</xdr:rowOff>
    </xdr:from>
    <xdr:to>
      <xdr:col>5</xdr:col>
      <xdr:colOff>358775</xdr:colOff>
      <xdr:row>78</xdr:row>
      <xdr:rowOff>122631</xdr:rowOff>
    </xdr:to>
    <xdr:cxnSp macro="">
      <xdr:nvCxnSpPr>
        <xdr:cNvPr id="176" name="直線コネクタ 175"/>
        <xdr:cNvCxnSpPr/>
      </xdr:nvCxnSpPr>
      <xdr:spPr>
        <a:xfrm>
          <a:off x="2908300" y="13452450"/>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68605</xdr:rowOff>
    </xdr:from>
    <xdr:to>
      <xdr:col>4</xdr:col>
      <xdr:colOff>155575</xdr:colOff>
      <xdr:row>78</xdr:row>
      <xdr:rowOff>79350</xdr:rowOff>
    </xdr:to>
    <xdr:cxnSp macro="">
      <xdr:nvCxnSpPr>
        <xdr:cNvPr id="179" name="直線コネクタ 178"/>
        <xdr:cNvCxnSpPr/>
      </xdr:nvCxnSpPr>
      <xdr:spPr>
        <a:xfrm>
          <a:off x="2019300" y="13441705"/>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68605</xdr:rowOff>
    </xdr:from>
    <xdr:to>
      <xdr:col>2</xdr:col>
      <xdr:colOff>638175</xdr:colOff>
      <xdr:row>78</xdr:row>
      <xdr:rowOff>83617</xdr:rowOff>
    </xdr:to>
    <xdr:cxnSp macro="">
      <xdr:nvCxnSpPr>
        <xdr:cNvPr id="182" name="直線コネクタ 181"/>
        <xdr:cNvCxnSpPr/>
      </xdr:nvCxnSpPr>
      <xdr:spPr>
        <a:xfrm flipV="1">
          <a:off x="1130300" y="13441705"/>
          <a:ext cx="889000" cy="1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59640</xdr:rowOff>
    </xdr:from>
    <xdr:to>
      <xdr:col>6</xdr:col>
      <xdr:colOff>561975</xdr:colOff>
      <xdr:row>78</xdr:row>
      <xdr:rowOff>161240</xdr:rowOff>
    </xdr:to>
    <xdr:sp macro="" textlink="">
      <xdr:nvSpPr>
        <xdr:cNvPr id="192" name="円/楕円 191"/>
        <xdr:cNvSpPr/>
      </xdr:nvSpPr>
      <xdr:spPr>
        <a:xfrm>
          <a:off x="4584700" y="1343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146017</xdr:rowOff>
    </xdr:from>
    <xdr:ext cx="469744" cy="259045"/>
    <xdr:sp macro="" textlink="">
      <xdr:nvSpPr>
        <xdr:cNvPr id="193" name="維持補修費該当値テキスト"/>
        <xdr:cNvSpPr txBox="1"/>
      </xdr:nvSpPr>
      <xdr:spPr>
        <a:xfrm>
          <a:off x="4686300" y="1334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71831</xdr:rowOff>
    </xdr:from>
    <xdr:to>
      <xdr:col>5</xdr:col>
      <xdr:colOff>409575</xdr:colOff>
      <xdr:row>79</xdr:row>
      <xdr:rowOff>1981</xdr:rowOff>
    </xdr:to>
    <xdr:sp macro="" textlink="">
      <xdr:nvSpPr>
        <xdr:cNvPr id="194" name="円/楕円 193"/>
        <xdr:cNvSpPr/>
      </xdr:nvSpPr>
      <xdr:spPr>
        <a:xfrm>
          <a:off x="3746500" y="134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164558</xdr:rowOff>
    </xdr:from>
    <xdr:ext cx="469744" cy="259045"/>
    <xdr:sp macro="" textlink="">
      <xdr:nvSpPr>
        <xdr:cNvPr id="195" name="テキスト ボックス 194"/>
        <xdr:cNvSpPr txBox="1"/>
      </xdr:nvSpPr>
      <xdr:spPr>
        <a:xfrm>
          <a:off x="3562427" y="135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28550</xdr:rowOff>
    </xdr:from>
    <xdr:to>
      <xdr:col>4</xdr:col>
      <xdr:colOff>206375</xdr:colOff>
      <xdr:row>78</xdr:row>
      <xdr:rowOff>130150</xdr:rowOff>
    </xdr:to>
    <xdr:sp macro="" textlink="">
      <xdr:nvSpPr>
        <xdr:cNvPr id="196" name="円/楕円 195"/>
        <xdr:cNvSpPr/>
      </xdr:nvSpPr>
      <xdr:spPr>
        <a:xfrm>
          <a:off x="2857500" y="134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121277</xdr:rowOff>
    </xdr:from>
    <xdr:ext cx="469744" cy="259045"/>
    <xdr:sp macro="" textlink="">
      <xdr:nvSpPr>
        <xdr:cNvPr id="197" name="テキスト ボックス 196"/>
        <xdr:cNvSpPr txBox="1"/>
      </xdr:nvSpPr>
      <xdr:spPr>
        <a:xfrm>
          <a:off x="2673427" y="134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17805</xdr:rowOff>
    </xdr:from>
    <xdr:to>
      <xdr:col>3</xdr:col>
      <xdr:colOff>3175</xdr:colOff>
      <xdr:row>78</xdr:row>
      <xdr:rowOff>119405</xdr:rowOff>
    </xdr:to>
    <xdr:sp macro="" textlink="">
      <xdr:nvSpPr>
        <xdr:cNvPr id="198" name="円/楕円 197"/>
        <xdr:cNvSpPr/>
      </xdr:nvSpPr>
      <xdr:spPr>
        <a:xfrm>
          <a:off x="1968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110532</xdr:rowOff>
    </xdr:from>
    <xdr:ext cx="469744" cy="259045"/>
    <xdr:sp macro="" textlink="">
      <xdr:nvSpPr>
        <xdr:cNvPr id="199" name="テキスト ボックス 198"/>
        <xdr:cNvSpPr txBox="1"/>
      </xdr:nvSpPr>
      <xdr:spPr>
        <a:xfrm>
          <a:off x="1784427" y="1348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32817</xdr:rowOff>
    </xdr:from>
    <xdr:to>
      <xdr:col>1</xdr:col>
      <xdr:colOff>485775</xdr:colOff>
      <xdr:row>78</xdr:row>
      <xdr:rowOff>134417</xdr:rowOff>
    </xdr:to>
    <xdr:sp macro="" textlink="">
      <xdr:nvSpPr>
        <xdr:cNvPr id="200" name="円/楕円 199"/>
        <xdr:cNvSpPr/>
      </xdr:nvSpPr>
      <xdr:spPr>
        <a:xfrm>
          <a:off x="1079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125544</xdr:rowOff>
    </xdr:from>
    <xdr:ext cx="469744" cy="259045"/>
    <xdr:sp macro="" textlink="">
      <xdr:nvSpPr>
        <xdr:cNvPr id="201" name="テキスト ボックス 200"/>
        <xdr:cNvSpPr txBox="1"/>
      </xdr:nvSpPr>
      <xdr:spPr>
        <a:xfrm>
          <a:off x="895427" y="1349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27420</xdr:rowOff>
    </xdr:from>
    <xdr:to>
      <xdr:col>6</xdr:col>
      <xdr:colOff>511175</xdr:colOff>
      <xdr:row>98</xdr:row>
      <xdr:rowOff>67824</xdr:rowOff>
    </xdr:to>
    <xdr:cxnSp macro="">
      <xdr:nvCxnSpPr>
        <xdr:cNvPr id="231" name="直線コネクタ 230"/>
        <xdr:cNvCxnSpPr/>
      </xdr:nvCxnSpPr>
      <xdr:spPr>
        <a:xfrm flipV="1">
          <a:off x="3797300" y="16829520"/>
          <a:ext cx="838200" cy="4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67824</xdr:rowOff>
    </xdr:from>
    <xdr:to>
      <xdr:col>5</xdr:col>
      <xdr:colOff>358775</xdr:colOff>
      <xdr:row>98</xdr:row>
      <xdr:rowOff>75673</xdr:rowOff>
    </xdr:to>
    <xdr:cxnSp macro="">
      <xdr:nvCxnSpPr>
        <xdr:cNvPr id="234" name="直線コネクタ 233"/>
        <xdr:cNvCxnSpPr/>
      </xdr:nvCxnSpPr>
      <xdr:spPr>
        <a:xfrm flipV="1">
          <a:off x="2908300" y="16869924"/>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75673</xdr:rowOff>
    </xdr:from>
    <xdr:to>
      <xdr:col>4</xdr:col>
      <xdr:colOff>155575</xdr:colOff>
      <xdr:row>98</xdr:row>
      <xdr:rowOff>167914</xdr:rowOff>
    </xdr:to>
    <xdr:cxnSp macro="">
      <xdr:nvCxnSpPr>
        <xdr:cNvPr id="237" name="直線コネクタ 236"/>
        <xdr:cNvCxnSpPr/>
      </xdr:nvCxnSpPr>
      <xdr:spPr>
        <a:xfrm flipV="1">
          <a:off x="2019300" y="16877773"/>
          <a:ext cx="889000" cy="9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167914</xdr:rowOff>
    </xdr:from>
    <xdr:to>
      <xdr:col>2</xdr:col>
      <xdr:colOff>638175</xdr:colOff>
      <xdr:row>99</xdr:row>
      <xdr:rowOff>42297</xdr:rowOff>
    </xdr:to>
    <xdr:cxnSp macro="">
      <xdr:nvCxnSpPr>
        <xdr:cNvPr id="240" name="直線コネクタ 239"/>
        <xdr:cNvCxnSpPr/>
      </xdr:nvCxnSpPr>
      <xdr:spPr>
        <a:xfrm flipV="1">
          <a:off x="1130300" y="16970014"/>
          <a:ext cx="889000" cy="4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148070</xdr:rowOff>
    </xdr:from>
    <xdr:to>
      <xdr:col>6</xdr:col>
      <xdr:colOff>561975</xdr:colOff>
      <xdr:row>98</xdr:row>
      <xdr:rowOff>78220</xdr:rowOff>
    </xdr:to>
    <xdr:sp macro="" textlink="">
      <xdr:nvSpPr>
        <xdr:cNvPr id="250" name="円/楕円 249"/>
        <xdr:cNvSpPr/>
      </xdr:nvSpPr>
      <xdr:spPr>
        <a:xfrm>
          <a:off x="45847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126497</xdr:rowOff>
    </xdr:from>
    <xdr:ext cx="534377" cy="259045"/>
    <xdr:sp macro="" textlink="">
      <xdr:nvSpPr>
        <xdr:cNvPr id="251" name="扶助費該当値テキスト"/>
        <xdr:cNvSpPr txBox="1"/>
      </xdr:nvSpPr>
      <xdr:spPr>
        <a:xfrm>
          <a:off x="4686300" y="167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17024</xdr:rowOff>
    </xdr:from>
    <xdr:to>
      <xdr:col>5</xdr:col>
      <xdr:colOff>409575</xdr:colOff>
      <xdr:row>98</xdr:row>
      <xdr:rowOff>118624</xdr:rowOff>
    </xdr:to>
    <xdr:sp macro="" textlink="">
      <xdr:nvSpPr>
        <xdr:cNvPr id="252" name="円/楕円 251"/>
        <xdr:cNvSpPr/>
      </xdr:nvSpPr>
      <xdr:spPr>
        <a:xfrm>
          <a:off x="3746500" y="1681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109751</xdr:rowOff>
    </xdr:from>
    <xdr:ext cx="534377" cy="259045"/>
    <xdr:sp macro="" textlink="">
      <xdr:nvSpPr>
        <xdr:cNvPr id="253" name="テキスト ボックス 252"/>
        <xdr:cNvSpPr txBox="1"/>
      </xdr:nvSpPr>
      <xdr:spPr>
        <a:xfrm>
          <a:off x="3530111" y="1691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24873</xdr:rowOff>
    </xdr:from>
    <xdr:to>
      <xdr:col>4</xdr:col>
      <xdr:colOff>206375</xdr:colOff>
      <xdr:row>98</xdr:row>
      <xdr:rowOff>126473</xdr:rowOff>
    </xdr:to>
    <xdr:sp macro="" textlink="">
      <xdr:nvSpPr>
        <xdr:cNvPr id="254" name="円/楕円 253"/>
        <xdr:cNvSpPr/>
      </xdr:nvSpPr>
      <xdr:spPr>
        <a:xfrm>
          <a:off x="2857500" y="1682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117600</xdr:rowOff>
    </xdr:from>
    <xdr:ext cx="534377" cy="259045"/>
    <xdr:sp macro="" textlink="">
      <xdr:nvSpPr>
        <xdr:cNvPr id="255" name="テキスト ボックス 254"/>
        <xdr:cNvSpPr txBox="1"/>
      </xdr:nvSpPr>
      <xdr:spPr>
        <a:xfrm>
          <a:off x="2641111" y="1691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117114</xdr:rowOff>
    </xdr:from>
    <xdr:to>
      <xdr:col>3</xdr:col>
      <xdr:colOff>3175</xdr:colOff>
      <xdr:row>99</xdr:row>
      <xdr:rowOff>47264</xdr:rowOff>
    </xdr:to>
    <xdr:sp macro="" textlink="">
      <xdr:nvSpPr>
        <xdr:cNvPr id="256" name="円/楕円 255"/>
        <xdr:cNvSpPr/>
      </xdr:nvSpPr>
      <xdr:spPr>
        <a:xfrm>
          <a:off x="1968500" y="1691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38391</xdr:rowOff>
    </xdr:from>
    <xdr:ext cx="534377" cy="259045"/>
    <xdr:sp macro="" textlink="">
      <xdr:nvSpPr>
        <xdr:cNvPr id="257" name="テキスト ボックス 256"/>
        <xdr:cNvSpPr txBox="1"/>
      </xdr:nvSpPr>
      <xdr:spPr>
        <a:xfrm>
          <a:off x="1752111" y="1701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162947</xdr:rowOff>
    </xdr:from>
    <xdr:to>
      <xdr:col>1</xdr:col>
      <xdr:colOff>485775</xdr:colOff>
      <xdr:row>99</xdr:row>
      <xdr:rowOff>93097</xdr:rowOff>
    </xdr:to>
    <xdr:sp macro="" textlink="">
      <xdr:nvSpPr>
        <xdr:cNvPr id="258" name="円/楕円 257"/>
        <xdr:cNvSpPr/>
      </xdr:nvSpPr>
      <xdr:spPr>
        <a:xfrm>
          <a:off x="1079500" y="169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84224</xdr:rowOff>
    </xdr:from>
    <xdr:ext cx="534377" cy="259045"/>
    <xdr:sp macro="" textlink="">
      <xdr:nvSpPr>
        <xdr:cNvPr id="259" name="テキスト ボックス 258"/>
        <xdr:cNvSpPr txBox="1"/>
      </xdr:nvSpPr>
      <xdr:spPr>
        <a:xfrm>
          <a:off x="863111" y="170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135325</xdr:rowOff>
    </xdr:from>
    <xdr:to>
      <xdr:col>15</xdr:col>
      <xdr:colOff>180975</xdr:colOff>
      <xdr:row>37</xdr:row>
      <xdr:rowOff>140688</xdr:rowOff>
    </xdr:to>
    <xdr:cxnSp macro="">
      <xdr:nvCxnSpPr>
        <xdr:cNvPr id="286" name="直線コネクタ 285"/>
        <xdr:cNvCxnSpPr/>
      </xdr:nvCxnSpPr>
      <xdr:spPr>
        <a:xfrm>
          <a:off x="9639300" y="6478975"/>
          <a:ext cx="838200" cy="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135325</xdr:rowOff>
    </xdr:from>
    <xdr:to>
      <xdr:col>14</xdr:col>
      <xdr:colOff>28575</xdr:colOff>
      <xdr:row>37</xdr:row>
      <xdr:rowOff>138521</xdr:rowOff>
    </xdr:to>
    <xdr:cxnSp macro="">
      <xdr:nvCxnSpPr>
        <xdr:cNvPr id="289" name="直線コネクタ 288"/>
        <xdr:cNvCxnSpPr/>
      </xdr:nvCxnSpPr>
      <xdr:spPr>
        <a:xfrm flipV="1">
          <a:off x="8750300" y="6478975"/>
          <a:ext cx="889000" cy="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138521</xdr:rowOff>
    </xdr:from>
    <xdr:to>
      <xdr:col>12</xdr:col>
      <xdr:colOff>511175</xdr:colOff>
      <xdr:row>37</xdr:row>
      <xdr:rowOff>139522</xdr:rowOff>
    </xdr:to>
    <xdr:cxnSp macro="">
      <xdr:nvCxnSpPr>
        <xdr:cNvPr id="292" name="直線コネクタ 291"/>
        <xdr:cNvCxnSpPr/>
      </xdr:nvCxnSpPr>
      <xdr:spPr>
        <a:xfrm flipV="1">
          <a:off x="7861300" y="6482171"/>
          <a:ext cx="889000" cy="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139522</xdr:rowOff>
    </xdr:from>
    <xdr:to>
      <xdr:col>11</xdr:col>
      <xdr:colOff>307975</xdr:colOff>
      <xdr:row>37</xdr:row>
      <xdr:rowOff>142923</xdr:rowOff>
    </xdr:to>
    <xdr:cxnSp macro="">
      <xdr:nvCxnSpPr>
        <xdr:cNvPr id="295" name="直線コネクタ 294"/>
        <xdr:cNvCxnSpPr/>
      </xdr:nvCxnSpPr>
      <xdr:spPr>
        <a:xfrm flipV="1">
          <a:off x="6972300" y="6483172"/>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89888</xdr:rowOff>
    </xdr:from>
    <xdr:to>
      <xdr:col>15</xdr:col>
      <xdr:colOff>231775</xdr:colOff>
      <xdr:row>38</xdr:row>
      <xdr:rowOff>20038</xdr:rowOff>
    </xdr:to>
    <xdr:sp macro="" textlink="">
      <xdr:nvSpPr>
        <xdr:cNvPr id="305" name="円/楕円 304"/>
        <xdr:cNvSpPr/>
      </xdr:nvSpPr>
      <xdr:spPr>
        <a:xfrm>
          <a:off x="10426700" y="64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30381</xdr:rowOff>
    </xdr:from>
    <xdr:ext cx="534377" cy="259045"/>
    <xdr:sp macro="" textlink="">
      <xdr:nvSpPr>
        <xdr:cNvPr id="306" name="補助費等該当値テキスト"/>
        <xdr:cNvSpPr txBox="1"/>
      </xdr:nvSpPr>
      <xdr:spPr>
        <a:xfrm>
          <a:off x="10528300" y="637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84525</xdr:rowOff>
    </xdr:from>
    <xdr:to>
      <xdr:col>14</xdr:col>
      <xdr:colOff>79375</xdr:colOff>
      <xdr:row>38</xdr:row>
      <xdr:rowOff>14675</xdr:rowOff>
    </xdr:to>
    <xdr:sp macro="" textlink="">
      <xdr:nvSpPr>
        <xdr:cNvPr id="307" name="円/楕円 306"/>
        <xdr:cNvSpPr/>
      </xdr:nvSpPr>
      <xdr:spPr>
        <a:xfrm>
          <a:off x="9588500" y="64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5801</xdr:rowOff>
    </xdr:from>
    <xdr:ext cx="534377" cy="259045"/>
    <xdr:sp macro="" textlink="">
      <xdr:nvSpPr>
        <xdr:cNvPr id="308" name="テキスト ボックス 307"/>
        <xdr:cNvSpPr txBox="1"/>
      </xdr:nvSpPr>
      <xdr:spPr>
        <a:xfrm>
          <a:off x="9372111" y="65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87721</xdr:rowOff>
    </xdr:from>
    <xdr:to>
      <xdr:col>12</xdr:col>
      <xdr:colOff>561975</xdr:colOff>
      <xdr:row>38</xdr:row>
      <xdr:rowOff>17870</xdr:rowOff>
    </xdr:to>
    <xdr:sp macro="" textlink="">
      <xdr:nvSpPr>
        <xdr:cNvPr id="309" name="円/楕円 308"/>
        <xdr:cNvSpPr/>
      </xdr:nvSpPr>
      <xdr:spPr>
        <a:xfrm>
          <a:off x="8699500" y="64313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8997</xdr:rowOff>
    </xdr:from>
    <xdr:ext cx="534377" cy="259045"/>
    <xdr:sp macro="" textlink="">
      <xdr:nvSpPr>
        <xdr:cNvPr id="310" name="テキスト ボックス 309"/>
        <xdr:cNvSpPr txBox="1"/>
      </xdr:nvSpPr>
      <xdr:spPr>
        <a:xfrm>
          <a:off x="8483111" y="652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88722</xdr:rowOff>
    </xdr:from>
    <xdr:to>
      <xdr:col>11</xdr:col>
      <xdr:colOff>358775</xdr:colOff>
      <xdr:row>38</xdr:row>
      <xdr:rowOff>18872</xdr:rowOff>
    </xdr:to>
    <xdr:sp macro="" textlink="">
      <xdr:nvSpPr>
        <xdr:cNvPr id="311" name="円/楕円 310"/>
        <xdr:cNvSpPr/>
      </xdr:nvSpPr>
      <xdr:spPr>
        <a:xfrm>
          <a:off x="7810500" y="64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9999</xdr:rowOff>
    </xdr:from>
    <xdr:ext cx="534377" cy="259045"/>
    <xdr:sp macro="" textlink="">
      <xdr:nvSpPr>
        <xdr:cNvPr id="312" name="テキスト ボックス 311"/>
        <xdr:cNvSpPr txBox="1"/>
      </xdr:nvSpPr>
      <xdr:spPr>
        <a:xfrm>
          <a:off x="7594111" y="65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92123</xdr:rowOff>
    </xdr:from>
    <xdr:to>
      <xdr:col>10</xdr:col>
      <xdr:colOff>155575</xdr:colOff>
      <xdr:row>38</xdr:row>
      <xdr:rowOff>22273</xdr:rowOff>
    </xdr:to>
    <xdr:sp macro="" textlink="">
      <xdr:nvSpPr>
        <xdr:cNvPr id="313" name="円/楕円 312"/>
        <xdr:cNvSpPr/>
      </xdr:nvSpPr>
      <xdr:spPr>
        <a:xfrm>
          <a:off x="6921500" y="643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13400</xdr:rowOff>
    </xdr:from>
    <xdr:ext cx="534377" cy="259045"/>
    <xdr:sp macro="" textlink="">
      <xdr:nvSpPr>
        <xdr:cNvPr id="314" name="テキスト ボックス 313"/>
        <xdr:cNvSpPr txBox="1"/>
      </xdr:nvSpPr>
      <xdr:spPr>
        <a:xfrm>
          <a:off x="6705111" y="652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63050</xdr:rowOff>
    </xdr:from>
    <xdr:to>
      <xdr:col>15</xdr:col>
      <xdr:colOff>180975</xdr:colOff>
      <xdr:row>58</xdr:row>
      <xdr:rowOff>114805</xdr:rowOff>
    </xdr:to>
    <xdr:cxnSp macro="">
      <xdr:nvCxnSpPr>
        <xdr:cNvPr id="343" name="直線コネクタ 342"/>
        <xdr:cNvCxnSpPr/>
      </xdr:nvCxnSpPr>
      <xdr:spPr>
        <a:xfrm>
          <a:off x="9639300" y="10007150"/>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63050</xdr:rowOff>
    </xdr:from>
    <xdr:to>
      <xdr:col>14</xdr:col>
      <xdr:colOff>28575</xdr:colOff>
      <xdr:row>58</xdr:row>
      <xdr:rowOff>74298</xdr:rowOff>
    </xdr:to>
    <xdr:cxnSp macro="">
      <xdr:nvCxnSpPr>
        <xdr:cNvPr id="346" name="直線コネクタ 345"/>
        <xdr:cNvCxnSpPr/>
      </xdr:nvCxnSpPr>
      <xdr:spPr>
        <a:xfrm flipV="1">
          <a:off x="8750300" y="10007150"/>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35001</xdr:rowOff>
    </xdr:from>
    <xdr:to>
      <xdr:col>12</xdr:col>
      <xdr:colOff>511175</xdr:colOff>
      <xdr:row>58</xdr:row>
      <xdr:rowOff>74298</xdr:rowOff>
    </xdr:to>
    <xdr:cxnSp macro="">
      <xdr:nvCxnSpPr>
        <xdr:cNvPr id="349" name="直線コネクタ 348"/>
        <xdr:cNvCxnSpPr/>
      </xdr:nvCxnSpPr>
      <xdr:spPr>
        <a:xfrm>
          <a:off x="7861300" y="9979101"/>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14450</xdr:rowOff>
    </xdr:from>
    <xdr:to>
      <xdr:col>11</xdr:col>
      <xdr:colOff>307975</xdr:colOff>
      <xdr:row>58</xdr:row>
      <xdr:rowOff>35001</xdr:rowOff>
    </xdr:to>
    <xdr:cxnSp macro="">
      <xdr:nvCxnSpPr>
        <xdr:cNvPr id="352" name="直線コネクタ 351"/>
        <xdr:cNvCxnSpPr/>
      </xdr:nvCxnSpPr>
      <xdr:spPr>
        <a:xfrm>
          <a:off x="6972300" y="9958550"/>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64005</xdr:rowOff>
    </xdr:from>
    <xdr:to>
      <xdr:col>15</xdr:col>
      <xdr:colOff>231775</xdr:colOff>
      <xdr:row>58</xdr:row>
      <xdr:rowOff>165605</xdr:rowOff>
    </xdr:to>
    <xdr:sp macro="" textlink="">
      <xdr:nvSpPr>
        <xdr:cNvPr id="362" name="円/楕円 361"/>
        <xdr:cNvSpPr/>
      </xdr:nvSpPr>
      <xdr:spPr>
        <a:xfrm>
          <a:off x="10426700" y="1000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150382</xdr:rowOff>
    </xdr:from>
    <xdr:ext cx="534377" cy="259045"/>
    <xdr:sp macro="" textlink="">
      <xdr:nvSpPr>
        <xdr:cNvPr id="363" name="普通建設事業費該当値テキスト"/>
        <xdr:cNvSpPr txBox="1"/>
      </xdr:nvSpPr>
      <xdr:spPr>
        <a:xfrm>
          <a:off x="10528300" y="992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12250</xdr:rowOff>
    </xdr:from>
    <xdr:to>
      <xdr:col>14</xdr:col>
      <xdr:colOff>79375</xdr:colOff>
      <xdr:row>58</xdr:row>
      <xdr:rowOff>113850</xdr:rowOff>
    </xdr:to>
    <xdr:sp macro="" textlink="">
      <xdr:nvSpPr>
        <xdr:cNvPr id="364" name="円/楕円 363"/>
        <xdr:cNvSpPr/>
      </xdr:nvSpPr>
      <xdr:spPr>
        <a:xfrm>
          <a:off x="9588500" y="9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104977</xdr:rowOff>
    </xdr:from>
    <xdr:ext cx="534377" cy="259045"/>
    <xdr:sp macro="" textlink="">
      <xdr:nvSpPr>
        <xdr:cNvPr id="365" name="テキスト ボックス 364"/>
        <xdr:cNvSpPr txBox="1"/>
      </xdr:nvSpPr>
      <xdr:spPr>
        <a:xfrm>
          <a:off x="9372111" y="100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23498</xdr:rowOff>
    </xdr:from>
    <xdr:to>
      <xdr:col>12</xdr:col>
      <xdr:colOff>561975</xdr:colOff>
      <xdr:row>58</xdr:row>
      <xdr:rowOff>125098</xdr:rowOff>
    </xdr:to>
    <xdr:sp macro="" textlink="">
      <xdr:nvSpPr>
        <xdr:cNvPr id="366" name="円/楕円 365"/>
        <xdr:cNvSpPr/>
      </xdr:nvSpPr>
      <xdr:spPr>
        <a:xfrm>
          <a:off x="8699500" y="996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116225</xdr:rowOff>
    </xdr:from>
    <xdr:ext cx="534377" cy="259045"/>
    <xdr:sp macro="" textlink="">
      <xdr:nvSpPr>
        <xdr:cNvPr id="367" name="テキスト ボックス 366"/>
        <xdr:cNvSpPr txBox="1"/>
      </xdr:nvSpPr>
      <xdr:spPr>
        <a:xfrm>
          <a:off x="8483111" y="100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155651</xdr:rowOff>
    </xdr:from>
    <xdr:to>
      <xdr:col>11</xdr:col>
      <xdr:colOff>358775</xdr:colOff>
      <xdr:row>58</xdr:row>
      <xdr:rowOff>85801</xdr:rowOff>
    </xdr:to>
    <xdr:sp macro="" textlink="">
      <xdr:nvSpPr>
        <xdr:cNvPr id="368" name="円/楕円 367"/>
        <xdr:cNvSpPr/>
      </xdr:nvSpPr>
      <xdr:spPr>
        <a:xfrm>
          <a:off x="7810500" y="9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76928</xdr:rowOff>
    </xdr:from>
    <xdr:ext cx="534377" cy="259045"/>
    <xdr:sp macro="" textlink="">
      <xdr:nvSpPr>
        <xdr:cNvPr id="369" name="テキスト ボックス 368"/>
        <xdr:cNvSpPr txBox="1"/>
      </xdr:nvSpPr>
      <xdr:spPr>
        <a:xfrm>
          <a:off x="7594111" y="10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135100</xdr:rowOff>
    </xdr:from>
    <xdr:to>
      <xdr:col>10</xdr:col>
      <xdr:colOff>155575</xdr:colOff>
      <xdr:row>58</xdr:row>
      <xdr:rowOff>65250</xdr:rowOff>
    </xdr:to>
    <xdr:sp macro="" textlink="">
      <xdr:nvSpPr>
        <xdr:cNvPr id="370" name="円/楕円 369"/>
        <xdr:cNvSpPr/>
      </xdr:nvSpPr>
      <xdr:spPr>
        <a:xfrm>
          <a:off x="6921500" y="990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56377</xdr:rowOff>
    </xdr:from>
    <xdr:ext cx="534377" cy="259045"/>
    <xdr:sp macro="" textlink="">
      <xdr:nvSpPr>
        <xdr:cNvPr id="371" name="テキスト ボックス 370"/>
        <xdr:cNvSpPr txBox="1"/>
      </xdr:nvSpPr>
      <xdr:spPr>
        <a:xfrm>
          <a:off x="6705111" y="1000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126848</xdr:rowOff>
    </xdr:from>
    <xdr:to>
      <xdr:col>15</xdr:col>
      <xdr:colOff>180975</xdr:colOff>
      <xdr:row>78</xdr:row>
      <xdr:rowOff>168275</xdr:rowOff>
    </xdr:to>
    <xdr:cxnSp macro="">
      <xdr:nvCxnSpPr>
        <xdr:cNvPr id="400" name="直線コネクタ 399"/>
        <xdr:cNvCxnSpPr/>
      </xdr:nvCxnSpPr>
      <xdr:spPr>
        <a:xfrm>
          <a:off x="9639300" y="13499948"/>
          <a:ext cx="838200" cy="4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60668</xdr:rowOff>
    </xdr:from>
    <xdr:to>
      <xdr:col>14</xdr:col>
      <xdr:colOff>28575</xdr:colOff>
      <xdr:row>78</xdr:row>
      <xdr:rowOff>126848</xdr:rowOff>
    </xdr:to>
    <xdr:cxnSp macro="">
      <xdr:nvCxnSpPr>
        <xdr:cNvPr id="403" name="直線コネクタ 402"/>
        <xdr:cNvCxnSpPr/>
      </xdr:nvCxnSpPr>
      <xdr:spPr>
        <a:xfrm>
          <a:off x="8750300" y="13433768"/>
          <a:ext cx="889000" cy="6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117475</xdr:rowOff>
    </xdr:from>
    <xdr:to>
      <xdr:col>15</xdr:col>
      <xdr:colOff>231775</xdr:colOff>
      <xdr:row>79</xdr:row>
      <xdr:rowOff>47625</xdr:rowOff>
    </xdr:to>
    <xdr:sp macro="" textlink="">
      <xdr:nvSpPr>
        <xdr:cNvPr id="413" name="円/楕円 412"/>
        <xdr:cNvSpPr/>
      </xdr:nvSpPr>
      <xdr:spPr>
        <a:xfrm>
          <a:off x="10426700" y="1349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32402</xdr:rowOff>
    </xdr:from>
    <xdr:ext cx="469744" cy="259045"/>
    <xdr:sp macro="" textlink="">
      <xdr:nvSpPr>
        <xdr:cNvPr id="414" name="普通建設事業費 （ うち新規整備　）該当値テキスト"/>
        <xdr:cNvSpPr txBox="1"/>
      </xdr:nvSpPr>
      <xdr:spPr>
        <a:xfrm>
          <a:off x="10528300" y="1340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76048</xdr:rowOff>
    </xdr:from>
    <xdr:to>
      <xdr:col>14</xdr:col>
      <xdr:colOff>79375</xdr:colOff>
      <xdr:row>79</xdr:row>
      <xdr:rowOff>6198</xdr:rowOff>
    </xdr:to>
    <xdr:sp macro="" textlink="">
      <xdr:nvSpPr>
        <xdr:cNvPr id="415" name="円/楕円 414"/>
        <xdr:cNvSpPr/>
      </xdr:nvSpPr>
      <xdr:spPr>
        <a:xfrm>
          <a:off x="9588500" y="134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168775</xdr:rowOff>
    </xdr:from>
    <xdr:ext cx="469744" cy="259045"/>
    <xdr:sp macro="" textlink="">
      <xdr:nvSpPr>
        <xdr:cNvPr id="416" name="テキスト ボックス 415"/>
        <xdr:cNvSpPr txBox="1"/>
      </xdr:nvSpPr>
      <xdr:spPr>
        <a:xfrm>
          <a:off x="9404427" y="135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9868</xdr:rowOff>
    </xdr:from>
    <xdr:to>
      <xdr:col>12</xdr:col>
      <xdr:colOff>561975</xdr:colOff>
      <xdr:row>78</xdr:row>
      <xdr:rowOff>111468</xdr:rowOff>
    </xdr:to>
    <xdr:sp macro="" textlink="">
      <xdr:nvSpPr>
        <xdr:cNvPr id="417" name="円/楕円 416"/>
        <xdr:cNvSpPr/>
      </xdr:nvSpPr>
      <xdr:spPr>
        <a:xfrm>
          <a:off x="8699500" y="133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102595</xdr:rowOff>
    </xdr:from>
    <xdr:ext cx="534377" cy="259045"/>
    <xdr:sp macro="" textlink="">
      <xdr:nvSpPr>
        <xdr:cNvPr id="418" name="テキスト ボックス 417"/>
        <xdr:cNvSpPr txBox="1"/>
      </xdr:nvSpPr>
      <xdr:spPr>
        <a:xfrm>
          <a:off x="8483111" y="134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117678</xdr:rowOff>
    </xdr:from>
    <xdr:to>
      <xdr:col>15</xdr:col>
      <xdr:colOff>180975</xdr:colOff>
      <xdr:row>98</xdr:row>
      <xdr:rowOff>154584</xdr:rowOff>
    </xdr:to>
    <xdr:cxnSp macro="">
      <xdr:nvCxnSpPr>
        <xdr:cNvPr id="447" name="直線コネクタ 446"/>
        <xdr:cNvCxnSpPr/>
      </xdr:nvCxnSpPr>
      <xdr:spPr>
        <a:xfrm flipV="1">
          <a:off x="9639300" y="16919778"/>
          <a:ext cx="8382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147383</xdr:rowOff>
    </xdr:from>
    <xdr:to>
      <xdr:col>14</xdr:col>
      <xdr:colOff>28575</xdr:colOff>
      <xdr:row>98</xdr:row>
      <xdr:rowOff>154584</xdr:rowOff>
    </xdr:to>
    <xdr:cxnSp macro="">
      <xdr:nvCxnSpPr>
        <xdr:cNvPr id="450" name="直線コネクタ 449"/>
        <xdr:cNvCxnSpPr/>
      </xdr:nvCxnSpPr>
      <xdr:spPr>
        <a:xfrm>
          <a:off x="8750300" y="1694948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66878</xdr:rowOff>
    </xdr:from>
    <xdr:to>
      <xdr:col>15</xdr:col>
      <xdr:colOff>231775</xdr:colOff>
      <xdr:row>98</xdr:row>
      <xdr:rowOff>168478</xdr:rowOff>
    </xdr:to>
    <xdr:sp macro="" textlink="">
      <xdr:nvSpPr>
        <xdr:cNvPr id="460" name="円/楕円 459"/>
        <xdr:cNvSpPr/>
      </xdr:nvSpPr>
      <xdr:spPr>
        <a:xfrm>
          <a:off x="10426700" y="1686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153255</xdr:rowOff>
    </xdr:from>
    <xdr:ext cx="469744" cy="259045"/>
    <xdr:sp macro="" textlink="">
      <xdr:nvSpPr>
        <xdr:cNvPr id="461" name="普通建設事業費 （ うち更新整備　）該当値テキスト"/>
        <xdr:cNvSpPr txBox="1"/>
      </xdr:nvSpPr>
      <xdr:spPr>
        <a:xfrm>
          <a:off x="10528300" y="1678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103784</xdr:rowOff>
    </xdr:from>
    <xdr:to>
      <xdr:col>14</xdr:col>
      <xdr:colOff>79375</xdr:colOff>
      <xdr:row>99</xdr:row>
      <xdr:rowOff>33934</xdr:rowOff>
    </xdr:to>
    <xdr:sp macro="" textlink="">
      <xdr:nvSpPr>
        <xdr:cNvPr id="462" name="円/楕円 461"/>
        <xdr:cNvSpPr/>
      </xdr:nvSpPr>
      <xdr:spPr>
        <a:xfrm>
          <a:off x="9588500" y="169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25061</xdr:rowOff>
    </xdr:from>
    <xdr:ext cx="469744" cy="259045"/>
    <xdr:sp macro="" textlink="">
      <xdr:nvSpPr>
        <xdr:cNvPr id="463" name="テキスト ボックス 462"/>
        <xdr:cNvSpPr txBox="1"/>
      </xdr:nvSpPr>
      <xdr:spPr>
        <a:xfrm>
          <a:off x="9404427" y="1699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96583</xdr:rowOff>
    </xdr:from>
    <xdr:to>
      <xdr:col>12</xdr:col>
      <xdr:colOff>561975</xdr:colOff>
      <xdr:row>99</xdr:row>
      <xdr:rowOff>26733</xdr:rowOff>
    </xdr:to>
    <xdr:sp macro="" textlink="">
      <xdr:nvSpPr>
        <xdr:cNvPr id="464" name="円/楕円 463"/>
        <xdr:cNvSpPr/>
      </xdr:nvSpPr>
      <xdr:spPr>
        <a:xfrm>
          <a:off x="8699500" y="1689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17860</xdr:rowOff>
    </xdr:from>
    <xdr:ext cx="469744" cy="259045"/>
    <xdr:sp macro="" textlink="">
      <xdr:nvSpPr>
        <xdr:cNvPr id="465" name="テキスト ボックス 464"/>
        <xdr:cNvSpPr txBox="1"/>
      </xdr:nvSpPr>
      <xdr:spPr>
        <a:xfrm>
          <a:off x="8515427" y="1699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44461</xdr:rowOff>
    </xdr:from>
    <xdr:to>
      <xdr:col>23</xdr:col>
      <xdr:colOff>517525</xdr:colOff>
      <xdr:row>78</xdr:row>
      <xdr:rowOff>52473</xdr:rowOff>
    </xdr:to>
    <xdr:cxnSp macro="">
      <xdr:nvCxnSpPr>
        <xdr:cNvPr id="602" name="直線コネクタ 601"/>
        <xdr:cNvCxnSpPr/>
      </xdr:nvCxnSpPr>
      <xdr:spPr>
        <a:xfrm flipV="1">
          <a:off x="15481300" y="13417561"/>
          <a:ext cx="8382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42382</xdr:rowOff>
    </xdr:from>
    <xdr:to>
      <xdr:col>22</xdr:col>
      <xdr:colOff>365125</xdr:colOff>
      <xdr:row>78</xdr:row>
      <xdr:rowOff>52473</xdr:rowOff>
    </xdr:to>
    <xdr:cxnSp macro="">
      <xdr:nvCxnSpPr>
        <xdr:cNvPr id="605" name="直線コネクタ 604"/>
        <xdr:cNvCxnSpPr/>
      </xdr:nvCxnSpPr>
      <xdr:spPr>
        <a:xfrm>
          <a:off x="14592300" y="1341548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42382</xdr:rowOff>
    </xdr:from>
    <xdr:to>
      <xdr:col>21</xdr:col>
      <xdr:colOff>161925</xdr:colOff>
      <xdr:row>78</xdr:row>
      <xdr:rowOff>62379</xdr:rowOff>
    </xdr:to>
    <xdr:cxnSp macro="">
      <xdr:nvCxnSpPr>
        <xdr:cNvPr id="608" name="直線コネクタ 607"/>
        <xdr:cNvCxnSpPr/>
      </xdr:nvCxnSpPr>
      <xdr:spPr>
        <a:xfrm flipV="1">
          <a:off x="13703300" y="13415482"/>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60398</xdr:rowOff>
    </xdr:from>
    <xdr:to>
      <xdr:col>19</xdr:col>
      <xdr:colOff>644525</xdr:colOff>
      <xdr:row>78</xdr:row>
      <xdr:rowOff>62379</xdr:rowOff>
    </xdr:to>
    <xdr:cxnSp macro="">
      <xdr:nvCxnSpPr>
        <xdr:cNvPr id="611" name="直線コネクタ 610"/>
        <xdr:cNvCxnSpPr/>
      </xdr:nvCxnSpPr>
      <xdr:spPr>
        <a:xfrm>
          <a:off x="12814300" y="1343349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165111</xdr:rowOff>
    </xdr:from>
    <xdr:to>
      <xdr:col>23</xdr:col>
      <xdr:colOff>568325</xdr:colOff>
      <xdr:row>78</xdr:row>
      <xdr:rowOff>95261</xdr:rowOff>
    </xdr:to>
    <xdr:sp macro="" textlink="">
      <xdr:nvSpPr>
        <xdr:cNvPr id="621" name="円/楕円 620"/>
        <xdr:cNvSpPr/>
      </xdr:nvSpPr>
      <xdr:spPr>
        <a:xfrm>
          <a:off x="16268700" y="1336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80038</xdr:rowOff>
    </xdr:from>
    <xdr:ext cx="534377" cy="259045"/>
    <xdr:sp macro="" textlink="">
      <xdr:nvSpPr>
        <xdr:cNvPr id="622" name="公債費該当値テキスト"/>
        <xdr:cNvSpPr txBox="1"/>
      </xdr:nvSpPr>
      <xdr:spPr>
        <a:xfrm>
          <a:off x="16370300" y="1328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1673</xdr:rowOff>
    </xdr:from>
    <xdr:to>
      <xdr:col>22</xdr:col>
      <xdr:colOff>415925</xdr:colOff>
      <xdr:row>78</xdr:row>
      <xdr:rowOff>103273</xdr:rowOff>
    </xdr:to>
    <xdr:sp macro="" textlink="">
      <xdr:nvSpPr>
        <xdr:cNvPr id="623" name="円/楕円 622"/>
        <xdr:cNvSpPr/>
      </xdr:nvSpPr>
      <xdr:spPr>
        <a:xfrm>
          <a:off x="15430500" y="133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94400</xdr:rowOff>
    </xdr:from>
    <xdr:ext cx="534377" cy="259045"/>
    <xdr:sp macro="" textlink="">
      <xdr:nvSpPr>
        <xdr:cNvPr id="624" name="テキスト ボックス 623"/>
        <xdr:cNvSpPr txBox="1"/>
      </xdr:nvSpPr>
      <xdr:spPr>
        <a:xfrm>
          <a:off x="15214111" y="134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163032</xdr:rowOff>
    </xdr:from>
    <xdr:to>
      <xdr:col>21</xdr:col>
      <xdr:colOff>212725</xdr:colOff>
      <xdr:row>78</xdr:row>
      <xdr:rowOff>93182</xdr:rowOff>
    </xdr:to>
    <xdr:sp macro="" textlink="">
      <xdr:nvSpPr>
        <xdr:cNvPr id="625" name="円/楕円 624"/>
        <xdr:cNvSpPr/>
      </xdr:nvSpPr>
      <xdr:spPr>
        <a:xfrm>
          <a:off x="14541500" y="133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84309</xdr:rowOff>
    </xdr:from>
    <xdr:ext cx="534377" cy="259045"/>
    <xdr:sp macro="" textlink="">
      <xdr:nvSpPr>
        <xdr:cNvPr id="626" name="テキスト ボックス 625"/>
        <xdr:cNvSpPr txBox="1"/>
      </xdr:nvSpPr>
      <xdr:spPr>
        <a:xfrm>
          <a:off x="14325111" y="134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11579</xdr:rowOff>
    </xdr:from>
    <xdr:to>
      <xdr:col>20</xdr:col>
      <xdr:colOff>9525</xdr:colOff>
      <xdr:row>78</xdr:row>
      <xdr:rowOff>113179</xdr:rowOff>
    </xdr:to>
    <xdr:sp macro="" textlink="">
      <xdr:nvSpPr>
        <xdr:cNvPr id="627" name="円/楕円 626"/>
        <xdr:cNvSpPr/>
      </xdr:nvSpPr>
      <xdr:spPr>
        <a:xfrm>
          <a:off x="13652500" y="133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104306</xdr:rowOff>
    </xdr:from>
    <xdr:ext cx="534377" cy="259045"/>
    <xdr:sp macro="" textlink="">
      <xdr:nvSpPr>
        <xdr:cNvPr id="628" name="テキスト ボックス 627"/>
        <xdr:cNvSpPr txBox="1"/>
      </xdr:nvSpPr>
      <xdr:spPr>
        <a:xfrm>
          <a:off x="13436111" y="1347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9598</xdr:rowOff>
    </xdr:from>
    <xdr:to>
      <xdr:col>18</xdr:col>
      <xdr:colOff>492125</xdr:colOff>
      <xdr:row>78</xdr:row>
      <xdr:rowOff>111198</xdr:rowOff>
    </xdr:to>
    <xdr:sp macro="" textlink="">
      <xdr:nvSpPr>
        <xdr:cNvPr id="629" name="円/楕円 628"/>
        <xdr:cNvSpPr/>
      </xdr:nvSpPr>
      <xdr:spPr>
        <a:xfrm>
          <a:off x="12763500" y="1338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102325</xdr:rowOff>
    </xdr:from>
    <xdr:ext cx="534377" cy="259045"/>
    <xdr:sp macro="" textlink="">
      <xdr:nvSpPr>
        <xdr:cNvPr id="630" name="テキスト ボックス 629"/>
        <xdr:cNvSpPr txBox="1"/>
      </xdr:nvSpPr>
      <xdr:spPr>
        <a:xfrm>
          <a:off x="12547111" y="13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35700</xdr:rowOff>
    </xdr:from>
    <xdr:to>
      <xdr:col>23</xdr:col>
      <xdr:colOff>517525</xdr:colOff>
      <xdr:row>98</xdr:row>
      <xdr:rowOff>101155</xdr:rowOff>
    </xdr:to>
    <xdr:cxnSp macro="">
      <xdr:nvCxnSpPr>
        <xdr:cNvPr id="659" name="直線コネクタ 658"/>
        <xdr:cNvCxnSpPr/>
      </xdr:nvCxnSpPr>
      <xdr:spPr>
        <a:xfrm flipV="1">
          <a:off x="15481300" y="16837800"/>
          <a:ext cx="8382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136644</xdr:rowOff>
    </xdr:from>
    <xdr:ext cx="534377" cy="259045"/>
    <xdr:sp macro="" textlink="">
      <xdr:nvSpPr>
        <xdr:cNvPr id="660" name="積立金平均値テキスト"/>
        <xdr:cNvSpPr txBox="1"/>
      </xdr:nvSpPr>
      <xdr:spPr>
        <a:xfrm>
          <a:off x="16370300" y="16767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101155</xdr:rowOff>
    </xdr:from>
    <xdr:to>
      <xdr:col>22</xdr:col>
      <xdr:colOff>365125</xdr:colOff>
      <xdr:row>98</xdr:row>
      <xdr:rowOff>103352</xdr:rowOff>
    </xdr:to>
    <xdr:cxnSp macro="">
      <xdr:nvCxnSpPr>
        <xdr:cNvPr id="662" name="直線コネクタ 661"/>
        <xdr:cNvCxnSpPr/>
      </xdr:nvCxnSpPr>
      <xdr:spPr>
        <a:xfrm flipV="1">
          <a:off x="14592300" y="16903255"/>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103352</xdr:rowOff>
    </xdr:from>
    <xdr:to>
      <xdr:col>21</xdr:col>
      <xdr:colOff>161925</xdr:colOff>
      <xdr:row>98</xdr:row>
      <xdr:rowOff>152870</xdr:rowOff>
    </xdr:to>
    <xdr:cxnSp macro="">
      <xdr:nvCxnSpPr>
        <xdr:cNvPr id="665" name="直線コネクタ 664"/>
        <xdr:cNvCxnSpPr/>
      </xdr:nvCxnSpPr>
      <xdr:spPr>
        <a:xfrm flipV="1">
          <a:off x="13703300" y="16905452"/>
          <a:ext cx="889000" cy="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152870</xdr:rowOff>
    </xdr:from>
    <xdr:to>
      <xdr:col>19</xdr:col>
      <xdr:colOff>644525</xdr:colOff>
      <xdr:row>98</xdr:row>
      <xdr:rowOff>156235</xdr:rowOff>
    </xdr:to>
    <xdr:cxnSp macro="">
      <xdr:nvCxnSpPr>
        <xdr:cNvPr id="668" name="直線コネクタ 667"/>
        <xdr:cNvCxnSpPr/>
      </xdr:nvCxnSpPr>
      <xdr:spPr>
        <a:xfrm flipV="1">
          <a:off x="12814300" y="16954970"/>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156350</xdr:rowOff>
    </xdr:from>
    <xdr:to>
      <xdr:col>23</xdr:col>
      <xdr:colOff>568325</xdr:colOff>
      <xdr:row>98</xdr:row>
      <xdr:rowOff>86500</xdr:rowOff>
    </xdr:to>
    <xdr:sp macro="" textlink="">
      <xdr:nvSpPr>
        <xdr:cNvPr id="678" name="円/楕円 677"/>
        <xdr:cNvSpPr/>
      </xdr:nvSpPr>
      <xdr:spPr>
        <a:xfrm>
          <a:off x="16268700" y="167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7777</xdr:rowOff>
    </xdr:from>
    <xdr:ext cx="534377" cy="259045"/>
    <xdr:sp macro="" textlink="">
      <xdr:nvSpPr>
        <xdr:cNvPr id="679" name="積立金該当値テキスト"/>
        <xdr:cNvSpPr txBox="1"/>
      </xdr:nvSpPr>
      <xdr:spPr>
        <a:xfrm>
          <a:off x="16370300" y="1663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50355</xdr:rowOff>
    </xdr:from>
    <xdr:to>
      <xdr:col>22</xdr:col>
      <xdr:colOff>415925</xdr:colOff>
      <xdr:row>98</xdr:row>
      <xdr:rowOff>151955</xdr:rowOff>
    </xdr:to>
    <xdr:sp macro="" textlink="">
      <xdr:nvSpPr>
        <xdr:cNvPr id="680" name="円/楕円 679"/>
        <xdr:cNvSpPr/>
      </xdr:nvSpPr>
      <xdr:spPr>
        <a:xfrm>
          <a:off x="15430500" y="168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143082</xdr:rowOff>
    </xdr:from>
    <xdr:ext cx="469744" cy="259045"/>
    <xdr:sp macro="" textlink="">
      <xdr:nvSpPr>
        <xdr:cNvPr id="681" name="テキスト ボックス 680"/>
        <xdr:cNvSpPr txBox="1"/>
      </xdr:nvSpPr>
      <xdr:spPr>
        <a:xfrm>
          <a:off x="15246427" y="169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52552</xdr:rowOff>
    </xdr:from>
    <xdr:to>
      <xdr:col>21</xdr:col>
      <xdr:colOff>212725</xdr:colOff>
      <xdr:row>98</xdr:row>
      <xdr:rowOff>154152</xdr:rowOff>
    </xdr:to>
    <xdr:sp macro="" textlink="">
      <xdr:nvSpPr>
        <xdr:cNvPr id="682" name="円/楕円 681"/>
        <xdr:cNvSpPr/>
      </xdr:nvSpPr>
      <xdr:spPr>
        <a:xfrm>
          <a:off x="14541500" y="1685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145279</xdr:rowOff>
    </xdr:from>
    <xdr:ext cx="469744" cy="259045"/>
    <xdr:sp macro="" textlink="">
      <xdr:nvSpPr>
        <xdr:cNvPr id="683" name="テキスト ボックス 682"/>
        <xdr:cNvSpPr txBox="1"/>
      </xdr:nvSpPr>
      <xdr:spPr>
        <a:xfrm>
          <a:off x="14357427" y="169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102070</xdr:rowOff>
    </xdr:from>
    <xdr:to>
      <xdr:col>20</xdr:col>
      <xdr:colOff>9525</xdr:colOff>
      <xdr:row>99</xdr:row>
      <xdr:rowOff>32220</xdr:rowOff>
    </xdr:to>
    <xdr:sp macro="" textlink="">
      <xdr:nvSpPr>
        <xdr:cNvPr id="684" name="円/楕円 683"/>
        <xdr:cNvSpPr/>
      </xdr:nvSpPr>
      <xdr:spPr>
        <a:xfrm>
          <a:off x="13652500" y="169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23347</xdr:rowOff>
    </xdr:from>
    <xdr:ext cx="469744" cy="259045"/>
    <xdr:sp macro="" textlink="">
      <xdr:nvSpPr>
        <xdr:cNvPr id="685" name="テキスト ボックス 684"/>
        <xdr:cNvSpPr txBox="1"/>
      </xdr:nvSpPr>
      <xdr:spPr>
        <a:xfrm>
          <a:off x="13468427" y="169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105435</xdr:rowOff>
    </xdr:from>
    <xdr:to>
      <xdr:col>18</xdr:col>
      <xdr:colOff>492125</xdr:colOff>
      <xdr:row>99</xdr:row>
      <xdr:rowOff>35585</xdr:rowOff>
    </xdr:to>
    <xdr:sp macro="" textlink="">
      <xdr:nvSpPr>
        <xdr:cNvPr id="686" name="円/楕円 685"/>
        <xdr:cNvSpPr/>
      </xdr:nvSpPr>
      <xdr:spPr>
        <a:xfrm>
          <a:off x="12763500" y="169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26712</xdr:rowOff>
    </xdr:from>
    <xdr:ext cx="469744" cy="259045"/>
    <xdr:sp macro="" textlink="">
      <xdr:nvSpPr>
        <xdr:cNvPr id="687" name="テキスト ボックス 686"/>
        <xdr:cNvSpPr txBox="1"/>
      </xdr:nvSpPr>
      <xdr:spPr>
        <a:xfrm>
          <a:off x="12579427" y="170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128818</xdr:rowOff>
    </xdr:from>
    <xdr:to>
      <xdr:col>32</xdr:col>
      <xdr:colOff>187325</xdr:colOff>
      <xdr:row>58</xdr:row>
      <xdr:rowOff>128864</xdr:rowOff>
    </xdr:to>
    <xdr:cxnSp macro="">
      <xdr:nvCxnSpPr>
        <xdr:cNvPr id="773" name="直線コネクタ 772"/>
        <xdr:cNvCxnSpPr/>
      </xdr:nvCxnSpPr>
      <xdr:spPr>
        <a:xfrm>
          <a:off x="21323300" y="10072918"/>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121915</xdr:rowOff>
    </xdr:from>
    <xdr:to>
      <xdr:col>31</xdr:col>
      <xdr:colOff>34925</xdr:colOff>
      <xdr:row>58</xdr:row>
      <xdr:rowOff>128818</xdr:rowOff>
    </xdr:to>
    <xdr:cxnSp macro="">
      <xdr:nvCxnSpPr>
        <xdr:cNvPr id="776" name="直線コネクタ 775"/>
        <xdr:cNvCxnSpPr/>
      </xdr:nvCxnSpPr>
      <xdr:spPr>
        <a:xfrm>
          <a:off x="20434300" y="10066015"/>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119766</xdr:rowOff>
    </xdr:from>
    <xdr:to>
      <xdr:col>29</xdr:col>
      <xdr:colOff>517525</xdr:colOff>
      <xdr:row>58</xdr:row>
      <xdr:rowOff>121915</xdr:rowOff>
    </xdr:to>
    <xdr:cxnSp macro="">
      <xdr:nvCxnSpPr>
        <xdr:cNvPr id="779" name="直線コネクタ 778"/>
        <xdr:cNvCxnSpPr/>
      </xdr:nvCxnSpPr>
      <xdr:spPr>
        <a:xfrm>
          <a:off x="19545300" y="10063866"/>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119629</xdr:rowOff>
    </xdr:from>
    <xdr:to>
      <xdr:col>28</xdr:col>
      <xdr:colOff>314325</xdr:colOff>
      <xdr:row>58</xdr:row>
      <xdr:rowOff>119766</xdr:rowOff>
    </xdr:to>
    <xdr:cxnSp macro="">
      <xdr:nvCxnSpPr>
        <xdr:cNvPr id="782" name="直線コネクタ 781"/>
        <xdr:cNvCxnSpPr/>
      </xdr:nvCxnSpPr>
      <xdr:spPr>
        <a:xfrm>
          <a:off x="18656300" y="1006372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78064</xdr:rowOff>
    </xdr:from>
    <xdr:to>
      <xdr:col>32</xdr:col>
      <xdr:colOff>238125</xdr:colOff>
      <xdr:row>59</xdr:row>
      <xdr:rowOff>8214</xdr:rowOff>
    </xdr:to>
    <xdr:sp macro="" textlink="">
      <xdr:nvSpPr>
        <xdr:cNvPr id="792" name="円/楕円 791"/>
        <xdr:cNvSpPr/>
      </xdr:nvSpPr>
      <xdr:spPr>
        <a:xfrm>
          <a:off x="22110700" y="100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378565" cy="259045"/>
    <xdr:sp macro="" textlink="">
      <xdr:nvSpPr>
        <xdr:cNvPr id="793" name="貸付金該当値テキスト"/>
        <xdr:cNvSpPr txBox="1"/>
      </xdr:nvSpPr>
      <xdr:spPr>
        <a:xfrm>
          <a:off x="22212300" y="994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78018</xdr:rowOff>
    </xdr:from>
    <xdr:to>
      <xdr:col>31</xdr:col>
      <xdr:colOff>85725</xdr:colOff>
      <xdr:row>59</xdr:row>
      <xdr:rowOff>8168</xdr:rowOff>
    </xdr:to>
    <xdr:sp macro="" textlink="">
      <xdr:nvSpPr>
        <xdr:cNvPr id="794" name="円/楕円 793"/>
        <xdr:cNvSpPr/>
      </xdr:nvSpPr>
      <xdr:spPr>
        <a:xfrm>
          <a:off x="21272500" y="1002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170745</xdr:rowOff>
    </xdr:from>
    <xdr:ext cx="378565" cy="259045"/>
    <xdr:sp macro="" textlink="">
      <xdr:nvSpPr>
        <xdr:cNvPr id="795" name="テキスト ボックス 794"/>
        <xdr:cNvSpPr txBox="1"/>
      </xdr:nvSpPr>
      <xdr:spPr>
        <a:xfrm>
          <a:off x="21134017" y="1011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71115</xdr:rowOff>
    </xdr:from>
    <xdr:to>
      <xdr:col>29</xdr:col>
      <xdr:colOff>568325</xdr:colOff>
      <xdr:row>59</xdr:row>
      <xdr:rowOff>1265</xdr:rowOff>
    </xdr:to>
    <xdr:sp macro="" textlink="">
      <xdr:nvSpPr>
        <xdr:cNvPr id="796" name="円/楕円 795"/>
        <xdr:cNvSpPr/>
      </xdr:nvSpPr>
      <xdr:spPr>
        <a:xfrm>
          <a:off x="20383500" y="100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163842</xdr:rowOff>
    </xdr:from>
    <xdr:ext cx="378565" cy="259045"/>
    <xdr:sp macro="" textlink="">
      <xdr:nvSpPr>
        <xdr:cNvPr id="797" name="テキスト ボックス 796"/>
        <xdr:cNvSpPr txBox="1"/>
      </xdr:nvSpPr>
      <xdr:spPr>
        <a:xfrm>
          <a:off x="20245017" y="1010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68966</xdr:rowOff>
    </xdr:from>
    <xdr:to>
      <xdr:col>28</xdr:col>
      <xdr:colOff>365125</xdr:colOff>
      <xdr:row>58</xdr:row>
      <xdr:rowOff>170566</xdr:rowOff>
    </xdr:to>
    <xdr:sp macro="" textlink="">
      <xdr:nvSpPr>
        <xdr:cNvPr id="798" name="円/楕円 797"/>
        <xdr:cNvSpPr/>
      </xdr:nvSpPr>
      <xdr:spPr>
        <a:xfrm>
          <a:off x="19494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161693</xdr:rowOff>
    </xdr:from>
    <xdr:ext cx="378565" cy="259045"/>
    <xdr:sp macro="" textlink="">
      <xdr:nvSpPr>
        <xdr:cNvPr id="799" name="テキスト ボックス 798"/>
        <xdr:cNvSpPr txBox="1"/>
      </xdr:nvSpPr>
      <xdr:spPr>
        <a:xfrm>
          <a:off x="19356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68829</xdr:rowOff>
    </xdr:from>
    <xdr:to>
      <xdr:col>27</xdr:col>
      <xdr:colOff>161925</xdr:colOff>
      <xdr:row>58</xdr:row>
      <xdr:rowOff>170429</xdr:rowOff>
    </xdr:to>
    <xdr:sp macro="" textlink="">
      <xdr:nvSpPr>
        <xdr:cNvPr id="800" name="円/楕円 799"/>
        <xdr:cNvSpPr/>
      </xdr:nvSpPr>
      <xdr:spPr>
        <a:xfrm>
          <a:off x="18605500" y="100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161556</xdr:rowOff>
    </xdr:from>
    <xdr:ext cx="378565" cy="259045"/>
    <xdr:sp macro="" textlink="">
      <xdr:nvSpPr>
        <xdr:cNvPr id="801" name="テキスト ボックス 800"/>
        <xdr:cNvSpPr txBox="1"/>
      </xdr:nvSpPr>
      <xdr:spPr>
        <a:xfrm>
          <a:off x="18467017" y="1010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136225</xdr:rowOff>
    </xdr:from>
    <xdr:to>
      <xdr:col>32</xdr:col>
      <xdr:colOff>187325</xdr:colOff>
      <xdr:row>74</xdr:row>
      <xdr:rowOff>22543</xdr:rowOff>
    </xdr:to>
    <xdr:cxnSp macro="">
      <xdr:nvCxnSpPr>
        <xdr:cNvPr id="829" name="直線コネクタ 828"/>
        <xdr:cNvCxnSpPr/>
      </xdr:nvCxnSpPr>
      <xdr:spPr>
        <a:xfrm>
          <a:off x="21323300" y="12652075"/>
          <a:ext cx="838200" cy="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136225</xdr:rowOff>
    </xdr:from>
    <xdr:to>
      <xdr:col>31</xdr:col>
      <xdr:colOff>34925</xdr:colOff>
      <xdr:row>74</xdr:row>
      <xdr:rowOff>61976</xdr:rowOff>
    </xdr:to>
    <xdr:cxnSp macro="">
      <xdr:nvCxnSpPr>
        <xdr:cNvPr id="832" name="直線コネクタ 831"/>
        <xdr:cNvCxnSpPr/>
      </xdr:nvCxnSpPr>
      <xdr:spPr>
        <a:xfrm flipV="1">
          <a:off x="20434300" y="12652075"/>
          <a:ext cx="8890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61976</xdr:rowOff>
    </xdr:from>
    <xdr:to>
      <xdr:col>29</xdr:col>
      <xdr:colOff>517525</xdr:colOff>
      <xdr:row>74</xdr:row>
      <xdr:rowOff>131036</xdr:rowOff>
    </xdr:to>
    <xdr:cxnSp macro="">
      <xdr:nvCxnSpPr>
        <xdr:cNvPr id="835" name="直線コネクタ 834"/>
        <xdr:cNvCxnSpPr/>
      </xdr:nvCxnSpPr>
      <xdr:spPr>
        <a:xfrm flipV="1">
          <a:off x="19545300" y="12749276"/>
          <a:ext cx="889000" cy="6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131036</xdr:rowOff>
    </xdr:from>
    <xdr:to>
      <xdr:col>28</xdr:col>
      <xdr:colOff>314325</xdr:colOff>
      <xdr:row>74</xdr:row>
      <xdr:rowOff>148021</xdr:rowOff>
    </xdr:to>
    <xdr:cxnSp macro="">
      <xdr:nvCxnSpPr>
        <xdr:cNvPr id="838" name="直線コネクタ 837"/>
        <xdr:cNvCxnSpPr/>
      </xdr:nvCxnSpPr>
      <xdr:spPr>
        <a:xfrm flipV="1">
          <a:off x="18656300" y="12818336"/>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143193</xdr:rowOff>
    </xdr:from>
    <xdr:to>
      <xdr:col>32</xdr:col>
      <xdr:colOff>238125</xdr:colOff>
      <xdr:row>74</xdr:row>
      <xdr:rowOff>73343</xdr:rowOff>
    </xdr:to>
    <xdr:sp macro="" textlink="">
      <xdr:nvSpPr>
        <xdr:cNvPr id="848" name="円/楕円 847"/>
        <xdr:cNvSpPr/>
      </xdr:nvSpPr>
      <xdr:spPr>
        <a:xfrm>
          <a:off x="22110700" y="12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166070</xdr:rowOff>
    </xdr:from>
    <xdr:ext cx="534377" cy="259045"/>
    <xdr:sp macro="" textlink="">
      <xdr:nvSpPr>
        <xdr:cNvPr id="849" name="繰出金該当値テキスト"/>
        <xdr:cNvSpPr txBox="1"/>
      </xdr:nvSpPr>
      <xdr:spPr>
        <a:xfrm>
          <a:off x="22212300" y="125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85425</xdr:rowOff>
    </xdr:from>
    <xdr:to>
      <xdr:col>31</xdr:col>
      <xdr:colOff>85725</xdr:colOff>
      <xdr:row>74</xdr:row>
      <xdr:rowOff>15575</xdr:rowOff>
    </xdr:to>
    <xdr:sp macro="" textlink="">
      <xdr:nvSpPr>
        <xdr:cNvPr id="850" name="円/楕円 849"/>
        <xdr:cNvSpPr/>
      </xdr:nvSpPr>
      <xdr:spPr>
        <a:xfrm>
          <a:off x="21272500" y="126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32102</xdr:rowOff>
    </xdr:from>
    <xdr:ext cx="534377" cy="259045"/>
    <xdr:sp macro="" textlink="">
      <xdr:nvSpPr>
        <xdr:cNvPr id="851" name="テキスト ボックス 850"/>
        <xdr:cNvSpPr txBox="1"/>
      </xdr:nvSpPr>
      <xdr:spPr>
        <a:xfrm>
          <a:off x="21056111" y="123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11176</xdr:rowOff>
    </xdr:from>
    <xdr:to>
      <xdr:col>29</xdr:col>
      <xdr:colOff>568325</xdr:colOff>
      <xdr:row>74</xdr:row>
      <xdr:rowOff>112776</xdr:rowOff>
    </xdr:to>
    <xdr:sp macro="" textlink="">
      <xdr:nvSpPr>
        <xdr:cNvPr id="852" name="円/楕円 851"/>
        <xdr:cNvSpPr/>
      </xdr:nvSpPr>
      <xdr:spPr>
        <a:xfrm>
          <a:off x="20383500" y="1269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129303</xdr:rowOff>
    </xdr:from>
    <xdr:ext cx="534377" cy="259045"/>
    <xdr:sp macro="" textlink="">
      <xdr:nvSpPr>
        <xdr:cNvPr id="853" name="テキスト ボックス 852"/>
        <xdr:cNvSpPr txBox="1"/>
      </xdr:nvSpPr>
      <xdr:spPr>
        <a:xfrm>
          <a:off x="20167111" y="124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53,400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80236</xdr:rowOff>
    </xdr:from>
    <xdr:to>
      <xdr:col>28</xdr:col>
      <xdr:colOff>365125</xdr:colOff>
      <xdr:row>75</xdr:row>
      <xdr:rowOff>10386</xdr:rowOff>
    </xdr:to>
    <xdr:sp macro="" textlink="">
      <xdr:nvSpPr>
        <xdr:cNvPr id="854" name="円/楕円 853"/>
        <xdr:cNvSpPr/>
      </xdr:nvSpPr>
      <xdr:spPr>
        <a:xfrm>
          <a:off x="19494500" y="127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26913</xdr:rowOff>
    </xdr:from>
    <xdr:ext cx="534377" cy="259045"/>
    <xdr:sp macro="" textlink="">
      <xdr:nvSpPr>
        <xdr:cNvPr id="855" name="テキスト ボックス 854"/>
        <xdr:cNvSpPr txBox="1"/>
      </xdr:nvSpPr>
      <xdr:spPr>
        <a:xfrm>
          <a:off x="19278111" y="125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97221</xdr:rowOff>
    </xdr:from>
    <xdr:to>
      <xdr:col>27</xdr:col>
      <xdr:colOff>161925</xdr:colOff>
      <xdr:row>75</xdr:row>
      <xdr:rowOff>27371</xdr:rowOff>
    </xdr:to>
    <xdr:sp macro="" textlink="">
      <xdr:nvSpPr>
        <xdr:cNvPr id="856" name="円/楕円 855"/>
        <xdr:cNvSpPr/>
      </xdr:nvSpPr>
      <xdr:spPr>
        <a:xfrm>
          <a:off x="18605500" y="1278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43898</xdr:rowOff>
    </xdr:from>
    <xdr:ext cx="534377" cy="259045"/>
    <xdr:sp macro="" textlink="">
      <xdr:nvSpPr>
        <xdr:cNvPr id="857" name="テキスト ボックス 856"/>
        <xdr:cNvSpPr txBox="1"/>
      </xdr:nvSpPr>
      <xdr:spPr>
        <a:xfrm>
          <a:off x="18389111" y="1255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歳出決算総額は、住民一人当たり</a:t>
          </a:r>
          <a:r>
            <a:rPr kumimoji="1" lang="en-US" altLang="ja-JP" sz="1400">
              <a:solidFill>
                <a:schemeClr val="dk1"/>
              </a:solidFill>
              <a:latin typeface="+mn-lt"/>
              <a:ea typeface="+mn-ea"/>
              <a:cs typeface="+mn-cs"/>
            </a:rPr>
            <a:t>279,468</a:t>
          </a:r>
          <a:r>
            <a:rPr kumimoji="1" lang="ja-JP" altLang="ja-JP" sz="1400">
              <a:solidFill>
                <a:schemeClr val="dk1"/>
              </a:solidFill>
              <a:latin typeface="+mn-lt"/>
              <a:ea typeface="+mn-ea"/>
              <a:cs typeface="+mn-cs"/>
            </a:rPr>
            <a:t>円となっている。各項目をみると、類似団体内平均値と同水準ないしは下回っている項目が多い。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一方で、繰出金は類似団体内平均値を上回っており、その要因としては、公共下水道特別会計の公債費の増加に伴い、繰出金が大きく増加していることが挙げられる。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また、近年の高齢化を背景とした社会保障関連経費の増加が、国民健康保険特別会計や介護保険特別会計、後期高齢者医療特別会計への繰出金を増加させている要因になっている。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今後においては、資本平準化債の利用による公債費の平準化や、税や保険料、使用料の適正化を図っていくことで、各特別会計の独立採算を目指し、普通会計の負担額の減少を図っていく。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埼玉県宮代町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33,780
33,402
15.95
10,147,931
9,440,425
620,467
6,461,048
7,948,999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105791</xdr:rowOff>
    </xdr:from>
    <xdr:to>
      <xdr:col>6</xdr:col>
      <xdr:colOff>511175</xdr:colOff>
      <xdr:row>37</xdr:row>
      <xdr:rowOff>42926</xdr:rowOff>
    </xdr:to>
    <xdr:cxnSp macro="">
      <xdr:nvCxnSpPr>
        <xdr:cNvPr id="61" name="直線コネクタ 60"/>
        <xdr:cNvCxnSpPr/>
      </xdr:nvCxnSpPr>
      <xdr:spPr>
        <a:xfrm>
          <a:off x="3797300" y="6277991"/>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105791</xdr:rowOff>
    </xdr:from>
    <xdr:to>
      <xdr:col>5</xdr:col>
      <xdr:colOff>358775</xdr:colOff>
      <xdr:row>36</xdr:row>
      <xdr:rowOff>155321</xdr:rowOff>
    </xdr:to>
    <xdr:cxnSp macro="">
      <xdr:nvCxnSpPr>
        <xdr:cNvPr id="64" name="直線コネクタ 63"/>
        <xdr:cNvCxnSpPr/>
      </xdr:nvCxnSpPr>
      <xdr:spPr>
        <a:xfrm flipV="1">
          <a:off x="2908300" y="62779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155321</xdr:rowOff>
    </xdr:from>
    <xdr:to>
      <xdr:col>4</xdr:col>
      <xdr:colOff>155575</xdr:colOff>
      <xdr:row>37</xdr:row>
      <xdr:rowOff>1397</xdr:rowOff>
    </xdr:to>
    <xdr:cxnSp macro="">
      <xdr:nvCxnSpPr>
        <xdr:cNvPr id="67" name="直線コネクタ 66"/>
        <xdr:cNvCxnSpPr/>
      </xdr:nvCxnSpPr>
      <xdr:spPr>
        <a:xfrm flipV="1">
          <a:off x="2019300" y="632752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133223</xdr:rowOff>
    </xdr:from>
    <xdr:to>
      <xdr:col>2</xdr:col>
      <xdr:colOff>638175</xdr:colOff>
      <xdr:row>37</xdr:row>
      <xdr:rowOff>1397</xdr:rowOff>
    </xdr:to>
    <xdr:cxnSp macro="">
      <xdr:nvCxnSpPr>
        <xdr:cNvPr id="70" name="直線コネクタ 69"/>
        <xdr:cNvCxnSpPr/>
      </xdr:nvCxnSpPr>
      <xdr:spPr>
        <a:xfrm>
          <a:off x="1130300" y="630542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163576</xdr:rowOff>
    </xdr:from>
    <xdr:to>
      <xdr:col>6</xdr:col>
      <xdr:colOff>561975</xdr:colOff>
      <xdr:row>37</xdr:row>
      <xdr:rowOff>93726</xdr:rowOff>
    </xdr:to>
    <xdr:sp macro="" textlink="">
      <xdr:nvSpPr>
        <xdr:cNvPr id="80" name="円/楕円 79"/>
        <xdr:cNvSpPr/>
      </xdr:nvSpPr>
      <xdr:spPr>
        <a:xfrm>
          <a:off x="4584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78503</xdr:rowOff>
    </xdr:from>
    <xdr:ext cx="469744" cy="259045"/>
    <xdr:sp macro="" textlink="">
      <xdr:nvSpPr>
        <xdr:cNvPr id="81" name="議会費該当値テキスト"/>
        <xdr:cNvSpPr txBox="1"/>
      </xdr:nvSpPr>
      <xdr:spPr>
        <a:xfrm>
          <a:off x="4686300"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54991</xdr:rowOff>
    </xdr:from>
    <xdr:to>
      <xdr:col>5</xdr:col>
      <xdr:colOff>409575</xdr:colOff>
      <xdr:row>36</xdr:row>
      <xdr:rowOff>156591</xdr:rowOff>
    </xdr:to>
    <xdr:sp macro="" textlink="">
      <xdr:nvSpPr>
        <xdr:cNvPr id="82" name="円/楕円 81"/>
        <xdr:cNvSpPr/>
      </xdr:nvSpPr>
      <xdr:spPr>
        <a:xfrm>
          <a:off x="3746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147718</xdr:rowOff>
    </xdr:from>
    <xdr:ext cx="469744" cy="259045"/>
    <xdr:sp macro="" textlink="">
      <xdr:nvSpPr>
        <xdr:cNvPr id="83" name="テキスト ボックス 82"/>
        <xdr:cNvSpPr txBox="1"/>
      </xdr:nvSpPr>
      <xdr:spPr>
        <a:xfrm>
          <a:off x="3562427"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104521</xdr:rowOff>
    </xdr:from>
    <xdr:to>
      <xdr:col>4</xdr:col>
      <xdr:colOff>206375</xdr:colOff>
      <xdr:row>37</xdr:row>
      <xdr:rowOff>34671</xdr:rowOff>
    </xdr:to>
    <xdr:sp macro="" textlink="">
      <xdr:nvSpPr>
        <xdr:cNvPr id="84" name="円/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25798</xdr:rowOff>
    </xdr:from>
    <xdr:ext cx="469744" cy="259045"/>
    <xdr:sp macro="" textlink="">
      <xdr:nvSpPr>
        <xdr:cNvPr id="85" name="テキスト ボックス 84"/>
        <xdr:cNvSpPr txBox="1"/>
      </xdr:nvSpPr>
      <xdr:spPr>
        <a:xfrm>
          <a:off x="2673427"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122047</xdr:rowOff>
    </xdr:from>
    <xdr:to>
      <xdr:col>3</xdr:col>
      <xdr:colOff>3175</xdr:colOff>
      <xdr:row>37</xdr:row>
      <xdr:rowOff>52197</xdr:rowOff>
    </xdr:to>
    <xdr:sp macro="" textlink="">
      <xdr:nvSpPr>
        <xdr:cNvPr id="86" name="円/楕円 85"/>
        <xdr:cNvSpPr/>
      </xdr:nvSpPr>
      <xdr:spPr>
        <a:xfrm>
          <a:off x="1968500" y="629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43324</xdr:rowOff>
    </xdr:from>
    <xdr:ext cx="469744" cy="259045"/>
    <xdr:sp macro="" textlink="">
      <xdr:nvSpPr>
        <xdr:cNvPr id="87" name="テキスト ボックス 86"/>
        <xdr:cNvSpPr txBox="1"/>
      </xdr:nvSpPr>
      <xdr:spPr>
        <a:xfrm>
          <a:off x="1784427" y="63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82423</xdr:rowOff>
    </xdr:from>
    <xdr:to>
      <xdr:col>1</xdr:col>
      <xdr:colOff>485775</xdr:colOff>
      <xdr:row>37</xdr:row>
      <xdr:rowOff>12573</xdr:rowOff>
    </xdr:to>
    <xdr:sp macro="" textlink="">
      <xdr:nvSpPr>
        <xdr:cNvPr id="88" name="円/楕円 87"/>
        <xdr:cNvSpPr/>
      </xdr:nvSpPr>
      <xdr:spPr>
        <a:xfrm>
          <a:off x="1079500" y="625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3700</xdr:rowOff>
    </xdr:from>
    <xdr:ext cx="469744" cy="259045"/>
    <xdr:sp macro="" textlink="">
      <xdr:nvSpPr>
        <xdr:cNvPr id="89" name="テキスト ボックス 88"/>
        <xdr:cNvSpPr txBox="1"/>
      </xdr:nvSpPr>
      <xdr:spPr>
        <a:xfrm>
          <a:off x="895427" y="634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11684</xdr:rowOff>
    </xdr:from>
    <xdr:to>
      <xdr:col>6</xdr:col>
      <xdr:colOff>511175</xdr:colOff>
      <xdr:row>57</xdr:row>
      <xdr:rowOff>18069</xdr:rowOff>
    </xdr:to>
    <xdr:cxnSp macro="">
      <xdr:nvCxnSpPr>
        <xdr:cNvPr id="118" name="直線コネクタ 117"/>
        <xdr:cNvCxnSpPr/>
      </xdr:nvCxnSpPr>
      <xdr:spPr>
        <a:xfrm>
          <a:off x="3797300" y="9784334"/>
          <a:ext cx="8382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11684</xdr:rowOff>
    </xdr:from>
    <xdr:to>
      <xdr:col>5</xdr:col>
      <xdr:colOff>358775</xdr:colOff>
      <xdr:row>57</xdr:row>
      <xdr:rowOff>69162</xdr:rowOff>
    </xdr:to>
    <xdr:cxnSp macro="">
      <xdr:nvCxnSpPr>
        <xdr:cNvPr id="121" name="直線コネクタ 120"/>
        <xdr:cNvCxnSpPr/>
      </xdr:nvCxnSpPr>
      <xdr:spPr>
        <a:xfrm flipV="1">
          <a:off x="2908300" y="9784334"/>
          <a:ext cx="8890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69162</xdr:rowOff>
    </xdr:from>
    <xdr:to>
      <xdr:col>4</xdr:col>
      <xdr:colOff>155575</xdr:colOff>
      <xdr:row>57</xdr:row>
      <xdr:rowOff>90467</xdr:rowOff>
    </xdr:to>
    <xdr:cxnSp macro="">
      <xdr:nvCxnSpPr>
        <xdr:cNvPr id="124" name="直線コネクタ 123"/>
        <xdr:cNvCxnSpPr/>
      </xdr:nvCxnSpPr>
      <xdr:spPr>
        <a:xfrm flipV="1">
          <a:off x="2019300" y="9841812"/>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85034</xdr:rowOff>
    </xdr:from>
    <xdr:to>
      <xdr:col>2</xdr:col>
      <xdr:colOff>638175</xdr:colOff>
      <xdr:row>57</xdr:row>
      <xdr:rowOff>90467</xdr:rowOff>
    </xdr:to>
    <xdr:cxnSp macro="">
      <xdr:nvCxnSpPr>
        <xdr:cNvPr id="127" name="直線コネクタ 126"/>
        <xdr:cNvCxnSpPr/>
      </xdr:nvCxnSpPr>
      <xdr:spPr>
        <a:xfrm>
          <a:off x="1130300" y="9857684"/>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138719</xdr:rowOff>
    </xdr:from>
    <xdr:to>
      <xdr:col>6</xdr:col>
      <xdr:colOff>561975</xdr:colOff>
      <xdr:row>57</xdr:row>
      <xdr:rowOff>68869</xdr:rowOff>
    </xdr:to>
    <xdr:sp macro="" textlink="">
      <xdr:nvSpPr>
        <xdr:cNvPr id="137" name="円/楕円 136"/>
        <xdr:cNvSpPr/>
      </xdr:nvSpPr>
      <xdr:spPr>
        <a:xfrm>
          <a:off x="4584700" y="973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117146</xdr:rowOff>
    </xdr:from>
    <xdr:ext cx="534377" cy="259045"/>
    <xdr:sp macro="" textlink="">
      <xdr:nvSpPr>
        <xdr:cNvPr id="138" name="総務費該当値テキスト"/>
        <xdr:cNvSpPr txBox="1"/>
      </xdr:nvSpPr>
      <xdr:spPr>
        <a:xfrm>
          <a:off x="4686300" y="971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132334</xdr:rowOff>
    </xdr:from>
    <xdr:to>
      <xdr:col>5</xdr:col>
      <xdr:colOff>409575</xdr:colOff>
      <xdr:row>57</xdr:row>
      <xdr:rowOff>62484</xdr:rowOff>
    </xdr:to>
    <xdr:sp macro="" textlink="">
      <xdr:nvSpPr>
        <xdr:cNvPr id="139" name="円/楕円 138"/>
        <xdr:cNvSpPr/>
      </xdr:nvSpPr>
      <xdr:spPr>
        <a:xfrm>
          <a:off x="3746500" y="973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53611</xdr:rowOff>
    </xdr:from>
    <xdr:ext cx="534377" cy="259045"/>
    <xdr:sp macro="" textlink="">
      <xdr:nvSpPr>
        <xdr:cNvPr id="140" name="テキスト ボックス 139"/>
        <xdr:cNvSpPr txBox="1"/>
      </xdr:nvSpPr>
      <xdr:spPr>
        <a:xfrm>
          <a:off x="3530111" y="98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18362</xdr:rowOff>
    </xdr:from>
    <xdr:to>
      <xdr:col>4</xdr:col>
      <xdr:colOff>206375</xdr:colOff>
      <xdr:row>57</xdr:row>
      <xdr:rowOff>119962</xdr:rowOff>
    </xdr:to>
    <xdr:sp macro="" textlink="">
      <xdr:nvSpPr>
        <xdr:cNvPr id="141" name="円/楕円 140"/>
        <xdr:cNvSpPr/>
      </xdr:nvSpPr>
      <xdr:spPr>
        <a:xfrm>
          <a:off x="2857500" y="97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111089</xdr:rowOff>
    </xdr:from>
    <xdr:ext cx="534377" cy="259045"/>
    <xdr:sp macro="" textlink="">
      <xdr:nvSpPr>
        <xdr:cNvPr id="142" name="テキスト ボックス 141"/>
        <xdr:cNvSpPr txBox="1"/>
      </xdr:nvSpPr>
      <xdr:spPr>
        <a:xfrm>
          <a:off x="2641111" y="98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39667</xdr:rowOff>
    </xdr:from>
    <xdr:to>
      <xdr:col>3</xdr:col>
      <xdr:colOff>3175</xdr:colOff>
      <xdr:row>57</xdr:row>
      <xdr:rowOff>141267</xdr:rowOff>
    </xdr:to>
    <xdr:sp macro="" textlink="">
      <xdr:nvSpPr>
        <xdr:cNvPr id="143" name="円/楕円 142"/>
        <xdr:cNvSpPr/>
      </xdr:nvSpPr>
      <xdr:spPr>
        <a:xfrm>
          <a:off x="1968500" y="98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132394</xdr:rowOff>
    </xdr:from>
    <xdr:ext cx="534377" cy="259045"/>
    <xdr:sp macro="" textlink="">
      <xdr:nvSpPr>
        <xdr:cNvPr id="144" name="テキスト ボックス 143"/>
        <xdr:cNvSpPr txBox="1"/>
      </xdr:nvSpPr>
      <xdr:spPr>
        <a:xfrm>
          <a:off x="1752111" y="99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34234</xdr:rowOff>
    </xdr:from>
    <xdr:to>
      <xdr:col>1</xdr:col>
      <xdr:colOff>485775</xdr:colOff>
      <xdr:row>57</xdr:row>
      <xdr:rowOff>135834</xdr:rowOff>
    </xdr:to>
    <xdr:sp macro="" textlink="">
      <xdr:nvSpPr>
        <xdr:cNvPr id="145" name="円/楕円 144"/>
        <xdr:cNvSpPr/>
      </xdr:nvSpPr>
      <xdr:spPr>
        <a:xfrm>
          <a:off x="1079500" y="98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126961</xdr:rowOff>
    </xdr:from>
    <xdr:ext cx="534377" cy="259045"/>
    <xdr:sp macro="" textlink="">
      <xdr:nvSpPr>
        <xdr:cNvPr id="146" name="テキスト ボックス 145"/>
        <xdr:cNvSpPr txBox="1"/>
      </xdr:nvSpPr>
      <xdr:spPr>
        <a:xfrm>
          <a:off x="863111" y="98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149182</xdr:rowOff>
    </xdr:from>
    <xdr:to>
      <xdr:col>6</xdr:col>
      <xdr:colOff>511175</xdr:colOff>
      <xdr:row>78</xdr:row>
      <xdr:rowOff>169092</xdr:rowOff>
    </xdr:to>
    <xdr:cxnSp macro="">
      <xdr:nvCxnSpPr>
        <xdr:cNvPr id="178" name="直線コネクタ 177"/>
        <xdr:cNvCxnSpPr/>
      </xdr:nvCxnSpPr>
      <xdr:spPr>
        <a:xfrm flipV="1">
          <a:off x="3797300" y="13522282"/>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169092</xdr:rowOff>
    </xdr:from>
    <xdr:to>
      <xdr:col>5</xdr:col>
      <xdr:colOff>358775</xdr:colOff>
      <xdr:row>79</xdr:row>
      <xdr:rowOff>38725</xdr:rowOff>
    </xdr:to>
    <xdr:cxnSp macro="">
      <xdr:nvCxnSpPr>
        <xdr:cNvPr id="181" name="直線コネクタ 180"/>
        <xdr:cNvCxnSpPr/>
      </xdr:nvCxnSpPr>
      <xdr:spPr>
        <a:xfrm flipV="1">
          <a:off x="2908300" y="13542192"/>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38725</xdr:rowOff>
    </xdr:from>
    <xdr:to>
      <xdr:col>4</xdr:col>
      <xdr:colOff>155575</xdr:colOff>
      <xdr:row>79</xdr:row>
      <xdr:rowOff>110592</xdr:rowOff>
    </xdr:to>
    <xdr:cxnSp macro="">
      <xdr:nvCxnSpPr>
        <xdr:cNvPr id="184" name="直線コネクタ 183"/>
        <xdr:cNvCxnSpPr/>
      </xdr:nvCxnSpPr>
      <xdr:spPr>
        <a:xfrm flipV="1">
          <a:off x="2019300" y="13583275"/>
          <a:ext cx="889000" cy="7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94078</xdr:rowOff>
    </xdr:from>
    <xdr:to>
      <xdr:col>2</xdr:col>
      <xdr:colOff>638175</xdr:colOff>
      <xdr:row>79</xdr:row>
      <xdr:rowOff>110592</xdr:rowOff>
    </xdr:to>
    <xdr:cxnSp macro="">
      <xdr:nvCxnSpPr>
        <xdr:cNvPr id="187" name="直線コネクタ 186"/>
        <xdr:cNvCxnSpPr/>
      </xdr:nvCxnSpPr>
      <xdr:spPr>
        <a:xfrm>
          <a:off x="1130300" y="13638628"/>
          <a:ext cx="889000" cy="1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98382</xdr:rowOff>
    </xdr:from>
    <xdr:to>
      <xdr:col>6</xdr:col>
      <xdr:colOff>561975</xdr:colOff>
      <xdr:row>79</xdr:row>
      <xdr:rowOff>28532</xdr:rowOff>
    </xdr:to>
    <xdr:sp macro="" textlink="">
      <xdr:nvSpPr>
        <xdr:cNvPr id="197" name="円/楕円 196"/>
        <xdr:cNvSpPr/>
      </xdr:nvSpPr>
      <xdr:spPr>
        <a:xfrm>
          <a:off x="4584700" y="134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76809</xdr:rowOff>
    </xdr:from>
    <xdr:ext cx="599010" cy="259045"/>
    <xdr:sp macro="" textlink="">
      <xdr:nvSpPr>
        <xdr:cNvPr id="198" name="民生費該当値テキスト"/>
        <xdr:cNvSpPr txBox="1"/>
      </xdr:nvSpPr>
      <xdr:spPr>
        <a:xfrm>
          <a:off x="4686300" y="134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118292</xdr:rowOff>
    </xdr:from>
    <xdr:to>
      <xdr:col>5</xdr:col>
      <xdr:colOff>409575</xdr:colOff>
      <xdr:row>79</xdr:row>
      <xdr:rowOff>48442</xdr:rowOff>
    </xdr:to>
    <xdr:sp macro="" textlink="">
      <xdr:nvSpPr>
        <xdr:cNvPr id="199" name="円/楕円 198"/>
        <xdr:cNvSpPr/>
      </xdr:nvSpPr>
      <xdr:spPr>
        <a:xfrm>
          <a:off x="3746500" y="13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39569</xdr:rowOff>
    </xdr:from>
    <xdr:ext cx="534377" cy="259045"/>
    <xdr:sp macro="" textlink="">
      <xdr:nvSpPr>
        <xdr:cNvPr id="200" name="テキスト ボックス 199"/>
        <xdr:cNvSpPr txBox="1"/>
      </xdr:nvSpPr>
      <xdr:spPr>
        <a:xfrm>
          <a:off x="3530111" y="1358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159375</xdr:rowOff>
    </xdr:from>
    <xdr:to>
      <xdr:col>4</xdr:col>
      <xdr:colOff>206375</xdr:colOff>
      <xdr:row>79</xdr:row>
      <xdr:rowOff>89525</xdr:rowOff>
    </xdr:to>
    <xdr:sp macro="" textlink="">
      <xdr:nvSpPr>
        <xdr:cNvPr id="201" name="円/楕円 200"/>
        <xdr:cNvSpPr/>
      </xdr:nvSpPr>
      <xdr:spPr>
        <a:xfrm>
          <a:off x="28575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80652</xdr:rowOff>
    </xdr:from>
    <xdr:ext cx="534377" cy="259045"/>
    <xdr:sp macro="" textlink="">
      <xdr:nvSpPr>
        <xdr:cNvPr id="202" name="テキスト ボックス 201"/>
        <xdr:cNvSpPr txBox="1"/>
      </xdr:nvSpPr>
      <xdr:spPr>
        <a:xfrm>
          <a:off x="2641111" y="136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95,526</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59792</xdr:rowOff>
    </xdr:from>
    <xdr:to>
      <xdr:col>3</xdr:col>
      <xdr:colOff>3175</xdr:colOff>
      <xdr:row>79</xdr:row>
      <xdr:rowOff>161392</xdr:rowOff>
    </xdr:to>
    <xdr:sp macro="" textlink="">
      <xdr:nvSpPr>
        <xdr:cNvPr id="203" name="円/楕円 202"/>
        <xdr:cNvSpPr/>
      </xdr:nvSpPr>
      <xdr:spPr>
        <a:xfrm>
          <a:off x="1968500" y="1360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152519</xdr:rowOff>
    </xdr:from>
    <xdr:ext cx="534377" cy="259045"/>
    <xdr:sp macro="" textlink="">
      <xdr:nvSpPr>
        <xdr:cNvPr id="204" name="テキスト ボックス 203"/>
        <xdr:cNvSpPr txBox="1"/>
      </xdr:nvSpPr>
      <xdr:spPr>
        <a:xfrm>
          <a:off x="1752111" y="136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43278</xdr:rowOff>
    </xdr:from>
    <xdr:to>
      <xdr:col>1</xdr:col>
      <xdr:colOff>485775</xdr:colOff>
      <xdr:row>79</xdr:row>
      <xdr:rowOff>144878</xdr:rowOff>
    </xdr:to>
    <xdr:sp macro="" textlink="">
      <xdr:nvSpPr>
        <xdr:cNvPr id="205" name="円/楕円 204"/>
        <xdr:cNvSpPr/>
      </xdr:nvSpPr>
      <xdr:spPr>
        <a:xfrm>
          <a:off x="1079500" y="135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136005</xdr:rowOff>
    </xdr:from>
    <xdr:ext cx="534377" cy="259045"/>
    <xdr:sp macro="" textlink="">
      <xdr:nvSpPr>
        <xdr:cNvPr id="206" name="テキスト ボックス 205"/>
        <xdr:cNvSpPr txBox="1"/>
      </xdr:nvSpPr>
      <xdr:spPr>
        <a:xfrm>
          <a:off x="863111" y="1368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132012</xdr:rowOff>
    </xdr:from>
    <xdr:to>
      <xdr:col>6</xdr:col>
      <xdr:colOff>511175</xdr:colOff>
      <xdr:row>98</xdr:row>
      <xdr:rowOff>133486</xdr:rowOff>
    </xdr:to>
    <xdr:cxnSp macro="">
      <xdr:nvCxnSpPr>
        <xdr:cNvPr id="235" name="直線コネクタ 234"/>
        <xdr:cNvCxnSpPr/>
      </xdr:nvCxnSpPr>
      <xdr:spPr>
        <a:xfrm>
          <a:off x="3797300" y="16934112"/>
          <a:ext cx="8382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129901</xdr:rowOff>
    </xdr:from>
    <xdr:to>
      <xdr:col>5</xdr:col>
      <xdr:colOff>358775</xdr:colOff>
      <xdr:row>98</xdr:row>
      <xdr:rowOff>132012</xdr:rowOff>
    </xdr:to>
    <xdr:cxnSp macro="">
      <xdr:nvCxnSpPr>
        <xdr:cNvPr id="238" name="直線コネクタ 237"/>
        <xdr:cNvCxnSpPr/>
      </xdr:nvCxnSpPr>
      <xdr:spPr>
        <a:xfrm>
          <a:off x="2908300" y="16932001"/>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129901</xdr:rowOff>
    </xdr:from>
    <xdr:to>
      <xdr:col>4</xdr:col>
      <xdr:colOff>155575</xdr:colOff>
      <xdr:row>98</xdr:row>
      <xdr:rowOff>130400</xdr:rowOff>
    </xdr:to>
    <xdr:cxnSp macro="">
      <xdr:nvCxnSpPr>
        <xdr:cNvPr id="241" name="直線コネクタ 240"/>
        <xdr:cNvCxnSpPr/>
      </xdr:nvCxnSpPr>
      <xdr:spPr>
        <a:xfrm flipV="1">
          <a:off x="2019300" y="16932001"/>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129603</xdr:rowOff>
    </xdr:from>
    <xdr:to>
      <xdr:col>2</xdr:col>
      <xdr:colOff>638175</xdr:colOff>
      <xdr:row>98</xdr:row>
      <xdr:rowOff>130400</xdr:rowOff>
    </xdr:to>
    <xdr:cxnSp macro="">
      <xdr:nvCxnSpPr>
        <xdr:cNvPr id="244" name="直線コネクタ 243"/>
        <xdr:cNvCxnSpPr/>
      </xdr:nvCxnSpPr>
      <xdr:spPr>
        <a:xfrm>
          <a:off x="1130300" y="16931703"/>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82686</xdr:rowOff>
    </xdr:from>
    <xdr:to>
      <xdr:col>6</xdr:col>
      <xdr:colOff>561975</xdr:colOff>
      <xdr:row>99</xdr:row>
      <xdr:rowOff>12836</xdr:rowOff>
    </xdr:to>
    <xdr:sp macro="" textlink="">
      <xdr:nvSpPr>
        <xdr:cNvPr id="254" name="円/楕円 253"/>
        <xdr:cNvSpPr/>
      </xdr:nvSpPr>
      <xdr:spPr>
        <a:xfrm>
          <a:off x="4584700" y="168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1502</xdr:rowOff>
    </xdr:from>
    <xdr:ext cx="534377" cy="259045"/>
    <xdr:sp macro="" textlink="">
      <xdr:nvSpPr>
        <xdr:cNvPr id="255" name="衛生費該当値テキスト"/>
        <xdr:cNvSpPr txBox="1"/>
      </xdr:nvSpPr>
      <xdr:spPr>
        <a:xfrm>
          <a:off x="4686300" y="1680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81212</xdr:rowOff>
    </xdr:from>
    <xdr:to>
      <xdr:col>5</xdr:col>
      <xdr:colOff>409575</xdr:colOff>
      <xdr:row>99</xdr:row>
      <xdr:rowOff>11362</xdr:rowOff>
    </xdr:to>
    <xdr:sp macro="" textlink="">
      <xdr:nvSpPr>
        <xdr:cNvPr id="256" name="円/楕円 255"/>
        <xdr:cNvSpPr/>
      </xdr:nvSpPr>
      <xdr:spPr>
        <a:xfrm>
          <a:off x="3746500" y="1688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2489</xdr:rowOff>
    </xdr:from>
    <xdr:ext cx="534377" cy="259045"/>
    <xdr:sp macro="" textlink="">
      <xdr:nvSpPr>
        <xdr:cNvPr id="257" name="テキスト ボックス 256"/>
        <xdr:cNvSpPr txBox="1"/>
      </xdr:nvSpPr>
      <xdr:spPr>
        <a:xfrm>
          <a:off x="3530111" y="1697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79101</xdr:rowOff>
    </xdr:from>
    <xdr:to>
      <xdr:col>4</xdr:col>
      <xdr:colOff>206375</xdr:colOff>
      <xdr:row>99</xdr:row>
      <xdr:rowOff>9251</xdr:rowOff>
    </xdr:to>
    <xdr:sp macro="" textlink="">
      <xdr:nvSpPr>
        <xdr:cNvPr id="258" name="円/楕円 257"/>
        <xdr:cNvSpPr/>
      </xdr:nvSpPr>
      <xdr:spPr>
        <a:xfrm>
          <a:off x="2857500" y="1688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378</xdr:rowOff>
    </xdr:from>
    <xdr:ext cx="534377" cy="259045"/>
    <xdr:sp macro="" textlink="">
      <xdr:nvSpPr>
        <xdr:cNvPr id="259" name="テキスト ボックス 258"/>
        <xdr:cNvSpPr txBox="1"/>
      </xdr:nvSpPr>
      <xdr:spPr>
        <a:xfrm>
          <a:off x="2641111" y="1697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79600</xdr:rowOff>
    </xdr:from>
    <xdr:to>
      <xdr:col>3</xdr:col>
      <xdr:colOff>3175</xdr:colOff>
      <xdr:row>99</xdr:row>
      <xdr:rowOff>9750</xdr:rowOff>
    </xdr:to>
    <xdr:sp macro="" textlink="">
      <xdr:nvSpPr>
        <xdr:cNvPr id="260" name="円/楕円 259"/>
        <xdr:cNvSpPr/>
      </xdr:nvSpPr>
      <xdr:spPr>
        <a:xfrm>
          <a:off x="1968500" y="168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877</xdr:rowOff>
    </xdr:from>
    <xdr:ext cx="534377" cy="259045"/>
    <xdr:sp macro="" textlink="">
      <xdr:nvSpPr>
        <xdr:cNvPr id="261" name="テキスト ボックス 260"/>
        <xdr:cNvSpPr txBox="1"/>
      </xdr:nvSpPr>
      <xdr:spPr>
        <a:xfrm>
          <a:off x="1752111" y="169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78803</xdr:rowOff>
    </xdr:from>
    <xdr:to>
      <xdr:col>1</xdr:col>
      <xdr:colOff>485775</xdr:colOff>
      <xdr:row>99</xdr:row>
      <xdr:rowOff>8953</xdr:rowOff>
    </xdr:to>
    <xdr:sp macro="" textlink="">
      <xdr:nvSpPr>
        <xdr:cNvPr id="262" name="円/楕円 261"/>
        <xdr:cNvSpPr/>
      </xdr:nvSpPr>
      <xdr:spPr>
        <a:xfrm>
          <a:off x="1079500" y="1688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xdr:rowOff>
    </xdr:from>
    <xdr:ext cx="534377" cy="259045"/>
    <xdr:sp macro="" textlink="">
      <xdr:nvSpPr>
        <xdr:cNvPr id="263" name="テキスト ボックス 262"/>
        <xdr:cNvSpPr txBox="1"/>
      </xdr:nvSpPr>
      <xdr:spPr>
        <a:xfrm>
          <a:off x="863111" y="1697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111125</xdr:rowOff>
    </xdr:from>
    <xdr:to>
      <xdr:col>15</xdr:col>
      <xdr:colOff>180975</xdr:colOff>
      <xdr:row>38</xdr:row>
      <xdr:rowOff>157988</xdr:rowOff>
    </xdr:to>
    <xdr:cxnSp macro="">
      <xdr:nvCxnSpPr>
        <xdr:cNvPr id="292" name="直線コネクタ 291"/>
        <xdr:cNvCxnSpPr/>
      </xdr:nvCxnSpPr>
      <xdr:spPr>
        <a:xfrm>
          <a:off x="9639300" y="6626225"/>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97409</xdr:rowOff>
    </xdr:from>
    <xdr:to>
      <xdr:col>14</xdr:col>
      <xdr:colOff>28575</xdr:colOff>
      <xdr:row>38</xdr:row>
      <xdr:rowOff>111125</xdr:rowOff>
    </xdr:to>
    <xdr:cxnSp macro="">
      <xdr:nvCxnSpPr>
        <xdr:cNvPr id="295" name="直線コネクタ 294"/>
        <xdr:cNvCxnSpPr/>
      </xdr:nvCxnSpPr>
      <xdr:spPr>
        <a:xfrm>
          <a:off x="8750300" y="6441059"/>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152654</xdr:rowOff>
    </xdr:from>
    <xdr:to>
      <xdr:col>12</xdr:col>
      <xdr:colOff>511175</xdr:colOff>
      <xdr:row>37</xdr:row>
      <xdr:rowOff>97409</xdr:rowOff>
    </xdr:to>
    <xdr:cxnSp macro="">
      <xdr:nvCxnSpPr>
        <xdr:cNvPr id="298" name="直線コネクタ 297"/>
        <xdr:cNvCxnSpPr/>
      </xdr:nvCxnSpPr>
      <xdr:spPr>
        <a:xfrm>
          <a:off x="7861300" y="5981954"/>
          <a:ext cx="8890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152654</xdr:rowOff>
    </xdr:from>
    <xdr:to>
      <xdr:col>11</xdr:col>
      <xdr:colOff>307975</xdr:colOff>
      <xdr:row>35</xdr:row>
      <xdr:rowOff>145415</xdr:rowOff>
    </xdr:to>
    <xdr:cxnSp macro="">
      <xdr:nvCxnSpPr>
        <xdr:cNvPr id="301" name="直線コネクタ 300"/>
        <xdr:cNvCxnSpPr/>
      </xdr:nvCxnSpPr>
      <xdr:spPr>
        <a:xfrm flipV="1">
          <a:off x="6972300" y="5981954"/>
          <a:ext cx="889000" cy="16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107188</xdr:rowOff>
    </xdr:from>
    <xdr:to>
      <xdr:col>15</xdr:col>
      <xdr:colOff>231775</xdr:colOff>
      <xdr:row>39</xdr:row>
      <xdr:rowOff>37338</xdr:rowOff>
    </xdr:to>
    <xdr:sp macro="" textlink="">
      <xdr:nvSpPr>
        <xdr:cNvPr id="311" name="円/楕円 310"/>
        <xdr:cNvSpPr/>
      </xdr:nvSpPr>
      <xdr:spPr>
        <a:xfrm>
          <a:off x="10426700" y="662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22115</xdr:rowOff>
    </xdr:from>
    <xdr:ext cx="378565" cy="259045"/>
    <xdr:sp macro="" textlink="">
      <xdr:nvSpPr>
        <xdr:cNvPr id="312" name="労働費該当値テキスト"/>
        <xdr:cNvSpPr txBox="1"/>
      </xdr:nvSpPr>
      <xdr:spPr>
        <a:xfrm>
          <a:off x="10528300" y="6537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60325</xdr:rowOff>
    </xdr:from>
    <xdr:to>
      <xdr:col>14</xdr:col>
      <xdr:colOff>79375</xdr:colOff>
      <xdr:row>38</xdr:row>
      <xdr:rowOff>161925</xdr:rowOff>
    </xdr:to>
    <xdr:sp macro="" textlink="">
      <xdr:nvSpPr>
        <xdr:cNvPr id="313" name="円/楕円 312"/>
        <xdr:cNvSpPr/>
      </xdr:nvSpPr>
      <xdr:spPr>
        <a:xfrm>
          <a:off x="958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153052</xdr:rowOff>
    </xdr:from>
    <xdr:ext cx="378565" cy="259045"/>
    <xdr:sp macro="" textlink="">
      <xdr:nvSpPr>
        <xdr:cNvPr id="314" name="テキスト ボックス 313"/>
        <xdr:cNvSpPr txBox="1"/>
      </xdr:nvSpPr>
      <xdr:spPr>
        <a:xfrm>
          <a:off x="9450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46609</xdr:rowOff>
    </xdr:from>
    <xdr:to>
      <xdr:col>12</xdr:col>
      <xdr:colOff>561975</xdr:colOff>
      <xdr:row>37</xdr:row>
      <xdr:rowOff>148209</xdr:rowOff>
    </xdr:to>
    <xdr:sp macro="" textlink="">
      <xdr:nvSpPr>
        <xdr:cNvPr id="315" name="円/楕円 314"/>
        <xdr:cNvSpPr/>
      </xdr:nvSpPr>
      <xdr:spPr>
        <a:xfrm>
          <a:off x="8699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139336</xdr:rowOff>
    </xdr:from>
    <xdr:ext cx="378565" cy="259045"/>
    <xdr:sp macro="" textlink="">
      <xdr:nvSpPr>
        <xdr:cNvPr id="316" name="テキスト ボックス 315"/>
        <xdr:cNvSpPr txBox="1"/>
      </xdr:nvSpPr>
      <xdr:spPr>
        <a:xfrm>
          <a:off x="8561017" y="6482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101854</xdr:rowOff>
    </xdr:from>
    <xdr:to>
      <xdr:col>11</xdr:col>
      <xdr:colOff>358775</xdr:colOff>
      <xdr:row>35</xdr:row>
      <xdr:rowOff>32004</xdr:rowOff>
    </xdr:to>
    <xdr:sp macro="" textlink="">
      <xdr:nvSpPr>
        <xdr:cNvPr id="317" name="円/楕円 316"/>
        <xdr:cNvSpPr/>
      </xdr:nvSpPr>
      <xdr:spPr>
        <a:xfrm>
          <a:off x="7810500" y="59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48531</xdr:rowOff>
    </xdr:from>
    <xdr:ext cx="469744" cy="259045"/>
    <xdr:sp macro="" textlink="">
      <xdr:nvSpPr>
        <xdr:cNvPr id="318" name="テキスト ボックス 317"/>
        <xdr:cNvSpPr txBox="1"/>
      </xdr:nvSpPr>
      <xdr:spPr>
        <a:xfrm>
          <a:off x="7626427" y="570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94615</xdr:rowOff>
    </xdr:from>
    <xdr:to>
      <xdr:col>10</xdr:col>
      <xdr:colOff>155575</xdr:colOff>
      <xdr:row>36</xdr:row>
      <xdr:rowOff>24765</xdr:rowOff>
    </xdr:to>
    <xdr:sp macro="" textlink="">
      <xdr:nvSpPr>
        <xdr:cNvPr id="319" name="円/楕円 318"/>
        <xdr:cNvSpPr/>
      </xdr:nvSpPr>
      <xdr:spPr>
        <a:xfrm>
          <a:off x="6921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41292</xdr:rowOff>
    </xdr:from>
    <xdr:ext cx="469744" cy="259045"/>
    <xdr:sp macro="" textlink="">
      <xdr:nvSpPr>
        <xdr:cNvPr id="320" name="テキスト ボックス 319"/>
        <xdr:cNvSpPr txBox="1"/>
      </xdr:nvSpPr>
      <xdr:spPr>
        <a:xfrm>
          <a:off x="6737427" y="587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80511</xdr:rowOff>
    </xdr:from>
    <xdr:to>
      <xdr:col>15</xdr:col>
      <xdr:colOff>180975</xdr:colOff>
      <xdr:row>58</xdr:row>
      <xdr:rowOff>124441</xdr:rowOff>
    </xdr:to>
    <xdr:cxnSp macro="">
      <xdr:nvCxnSpPr>
        <xdr:cNvPr id="349" name="直線コネクタ 348"/>
        <xdr:cNvCxnSpPr/>
      </xdr:nvCxnSpPr>
      <xdr:spPr>
        <a:xfrm flipV="1">
          <a:off x="9639300" y="10024611"/>
          <a:ext cx="838200" cy="4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111449</xdr:rowOff>
    </xdr:from>
    <xdr:to>
      <xdr:col>14</xdr:col>
      <xdr:colOff>28575</xdr:colOff>
      <xdr:row>58</xdr:row>
      <xdr:rowOff>124441</xdr:rowOff>
    </xdr:to>
    <xdr:cxnSp macro="">
      <xdr:nvCxnSpPr>
        <xdr:cNvPr id="352" name="直線コネクタ 351"/>
        <xdr:cNvCxnSpPr/>
      </xdr:nvCxnSpPr>
      <xdr:spPr>
        <a:xfrm>
          <a:off x="8750300" y="10055549"/>
          <a:ext cx="889000" cy="1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111449</xdr:rowOff>
    </xdr:from>
    <xdr:to>
      <xdr:col>12</xdr:col>
      <xdr:colOff>511175</xdr:colOff>
      <xdr:row>58</xdr:row>
      <xdr:rowOff>112496</xdr:rowOff>
    </xdr:to>
    <xdr:cxnSp macro="">
      <xdr:nvCxnSpPr>
        <xdr:cNvPr id="355" name="直線コネクタ 354"/>
        <xdr:cNvCxnSpPr/>
      </xdr:nvCxnSpPr>
      <xdr:spPr>
        <a:xfrm flipV="1">
          <a:off x="7861300" y="10055549"/>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99047</xdr:rowOff>
    </xdr:from>
    <xdr:to>
      <xdr:col>11</xdr:col>
      <xdr:colOff>307975</xdr:colOff>
      <xdr:row>58</xdr:row>
      <xdr:rowOff>112496</xdr:rowOff>
    </xdr:to>
    <xdr:cxnSp macro="">
      <xdr:nvCxnSpPr>
        <xdr:cNvPr id="358" name="直線コネクタ 357"/>
        <xdr:cNvCxnSpPr/>
      </xdr:nvCxnSpPr>
      <xdr:spPr>
        <a:xfrm>
          <a:off x="6972300" y="10043147"/>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29711</xdr:rowOff>
    </xdr:from>
    <xdr:to>
      <xdr:col>15</xdr:col>
      <xdr:colOff>231775</xdr:colOff>
      <xdr:row>58</xdr:row>
      <xdr:rowOff>131311</xdr:rowOff>
    </xdr:to>
    <xdr:sp macro="" textlink="">
      <xdr:nvSpPr>
        <xdr:cNvPr id="368" name="円/楕円 367"/>
        <xdr:cNvSpPr/>
      </xdr:nvSpPr>
      <xdr:spPr>
        <a:xfrm>
          <a:off x="10426700" y="9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8138</xdr:rowOff>
    </xdr:from>
    <xdr:ext cx="469744" cy="259045"/>
    <xdr:sp macro="" textlink="">
      <xdr:nvSpPr>
        <xdr:cNvPr id="369" name="農林水産業費該当値テキスト"/>
        <xdr:cNvSpPr txBox="1"/>
      </xdr:nvSpPr>
      <xdr:spPr>
        <a:xfrm>
          <a:off x="10528300" y="99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73641</xdr:rowOff>
    </xdr:from>
    <xdr:to>
      <xdr:col>14</xdr:col>
      <xdr:colOff>79375</xdr:colOff>
      <xdr:row>59</xdr:row>
      <xdr:rowOff>3791</xdr:rowOff>
    </xdr:to>
    <xdr:sp macro="" textlink="">
      <xdr:nvSpPr>
        <xdr:cNvPr id="370" name="円/楕円 369"/>
        <xdr:cNvSpPr/>
      </xdr:nvSpPr>
      <xdr:spPr>
        <a:xfrm>
          <a:off x="9588500" y="100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166368</xdr:rowOff>
    </xdr:from>
    <xdr:ext cx="469744" cy="259045"/>
    <xdr:sp macro="" textlink="">
      <xdr:nvSpPr>
        <xdr:cNvPr id="371" name="テキスト ボックス 370"/>
        <xdr:cNvSpPr txBox="1"/>
      </xdr:nvSpPr>
      <xdr:spPr>
        <a:xfrm>
          <a:off x="9404427" y="1011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60649</xdr:rowOff>
    </xdr:from>
    <xdr:to>
      <xdr:col>12</xdr:col>
      <xdr:colOff>561975</xdr:colOff>
      <xdr:row>58</xdr:row>
      <xdr:rowOff>162249</xdr:rowOff>
    </xdr:to>
    <xdr:sp macro="" textlink="">
      <xdr:nvSpPr>
        <xdr:cNvPr id="372" name="円/楕円 371"/>
        <xdr:cNvSpPr/>
      </xdr:nvSpPr>
      <xdr:spPr>
        <a:xfrm>
          <a:off x="8699500" y="100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153376</xdr:rowOff>
    </xdr:from>
    <xdr:ext cx="469744" cy="259045"/>
    <xdr:sp macro="" textlink="">
      <xdr:nvSpPr>
        <xdr:cNvPr id="373" name="テキスト ボックス 372"/>
        <xdr:cNvSpPr txBox="1"/>
      </xdr:nvSpPr>
      <xdr:spPr>
        <a:xfrm>
          <a:off x="8515427" y="100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61696</xdr:rowOff>
    </xdr:from>
    <xdr:to>
      <xdr:col>11</xdr:col>
      <xdr:colOff>358775</xdr:colOff>
      <xdr:row>58</xdr:row>
      <xdr:rowOff>163296</xdr:rowOff>
    </xdr:to>
    <xdr:sp macro="" textlink="">
      <xdr:nvSpPr>
        <xdr:cNvPr id="374" name="円/楕円 373"/>
        <xdr:cNvSpPr/>
      </xdr:nvSpPr>
      <xdr:spPr>
        <a:xfrm>
          <a:off x="7810500" y="100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154423</xdr:rowOff>
    </xdr:from>
    <xdr:ext cx="469744" cy="259045"/>
    <xdr:sp macro="" textlink="">
      <xdr:nvSpPr>
        <xdr:cNvPr id="375" name="テキスト ボックス 374"/>
        <xdr:cNvSpPr txBox="1"/>
      </xdr:nvSpPr>
      <xdr:spPr>
        <a:xfrm>
          <a:off x="7626427" y="100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48247</xdr:rowOff>
    </xdr:from>
    <xdr:to>
      <xdr:col>10</xdr:col>
      <xdr:colOff>155575</xdr:colOff>
      <xdr:row>58</xdr:row>
      <xdr:rowOff>149847</xdr:rowOff>
    </xdr:to>
    <xdr:sp macro="" textlink="">
      <xdr:nvSpPr>
        <xdr:cNvPr id="376" name="円/楕円 375"/>
        <xdr:cNvSpPr/>
      </xdr:nvSpPr>
      <xdr:spPr>
        <a:xfrm>
          <a:off x="6921500" y="99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140974</xdr:rowOff>
    </xdr:from>
    <xdr:ext cx="469744" cy="259045"/>
    <xdr:sp macro="" textlink="">
      <xdr:nvSpPr>
        <xdr:cNvPr id="377" name="テキスト ボックス 376"/>
        <xdr:cNvSpPr txBox="1"/>
      </xdr:nvSpPr>
      <xdr:spPr>
        <a:xfrm>
          <a:off x="6737427" y="1008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74473</xdr:rowOff>
    </xdr:from>
    <xdr:to>
      <xdr:col>15</xdr:col>
      <xdr:colOff>180975</xdr:colOff>
      <xdr:row>78</xdr:row>
      <xdr:rowOff>143739</xdr:rowOff>
    </xdr:to>
    <xdr:cxnSp macro="">
      <xdr:nvCxnSpPr>
        <xdr:cNvPr id="406" name="直線コネクタ 405"/>
        <xdr:cNvCxnSpPr/>
      </xdr:nvCxnSpPr>
      <xdr:spPr>
        <a:xfrm>
          <a:off x="9639300" y="13447573"/>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74473</xdr:rowOff>
    </xdr:from>
    <xdr:to>
      <xdr:col>14</xdr:col>
      <xdr:colOff>28575</xdr:colOff>
      <xdr:row>78</xdr:row>
      <xdr:rowOff>155969</xdr:rowOff>
    </xdr:to>
    <xdr:cxnSp macro="">
      <xdr:nvCxnSpPr>
        <xdr:cNvPr id="409" name="直線コネクタ 408"/>
        <xdr:cNvCxnSpPr/>
      </xdr:nvCxnSpPr>
      <xdr:spPr>
        <a:xfrm flipV="1">
          <a:off x="8750300" y="13447573"/>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143929</xdr:rowOff>
    </xdr:from>
    <xdr:to>
      <xdr:col>12</xdr:col>
      <xdr:colOff>511175</xdr:colOff>
      <xdr:row>78</xdr:row>
      <xdr:rowOff>155969</xdr:rowOff>
    </xdr:to>
    <xdr:cxnSp macro="">
      <xdr:nvCxnSpPr>
        <xdr:cNvPr id="412" name="直線コネクタ 411"/>
        <xdr:cNvCxnSpPr/>
      </xdr:nvCxnSpPr>
      <xdr:spPr>
        <a:xfrm>
          <a:off x="7861300" y="13517029"/>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143929</xdr:rowOff>
    </xdr:from>
    <xdr:to>
      <xdr:col>11</xdr:col>
      <xdr:colOff>307975</xdr:colOff>
      <xdr:row>78</xdr:row>
      <xdr:rowOff>147092</xdr:rowOff>
    </xdr:to>
    <xdr:cxnSp macro="">
      <xdr:nvCxnSpPr>
        <xdr:cNvPr id="415" name="直線コネクタ 414"/>
        <xdr:cNvCxnSpPr/>
      </xdr:nvCxnSpPr>
      <xdr:spPr>
        <a:xfrm flipV="1">
          <a:off x="6972300" y="13517029"/>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92939</xdr:rowOff>
    </xdr:from>
    <xdr:to>
      <xdr:col>15</xdr:col>
      <xdr:colOff>231775</xdr:colOff>
      <xdr:row>79</xdr:row>
      <xdr:rowOff>23089</xdr:rowOff>
    </xdr:to>
    <xdr:sp macro="" textlink="">
      <xdr:nvSpPr>
        <xdr:cNvPr id="425" name="円/楕円 424"/>
        <xdr:cNvSpPr/>
      </xdr:nvSpPr>
      <xdr:spPr>
        <a:xfrm>
          <a:off x="10426700" y="134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7866</xdr:rowOff>
    </xdr:from>
    <xdr:ext cx="469744" cy="259045"/>
    <xdr:sp macro="" textlink="">
      <xdr:nvSpPr>
        <xdr:cNvPr id="426" name="商工費該当値テキスト"/>
        <xdr:cNvSpPr txBox="1"/>
      </xdr:nvSpPr>
      <xdr:spPr>
        <a:xfrm>
          <a:off x="10528300" y="1338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23673</xdr:rowOff>
    </xdr:from>
    <xdr:to>
      <xdr:col>14</xdr:col>
      <xdr:colOff>79375</xdr:colOff>
      <xdr:row>78</xdr:row>
      <xdr:rowOff>125273</xdr:rowOff>
    </xdr:to>
    <xdr:sp macro="" textlink="">
      <xdr:nvSpPr>
        <xdr:cNvPr id="427" name="円/楕円 426"/>
        <xdr:cNvSpPr/>
      </xdr:nvSpPr>
      <xdr:spPr>
        <a:xfrm>
          <a:off x="9588500" y="133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116400</xdr:rowOff>
    </xdr:from>
    <xdr:ext cx="469744" cy="259045"/>
    <xdr:sp macro="" textlink="">
      <xdr:nvSpPr>
        <xdr:cNvPr id="428" name="テキスト ボックス 427"/>
        <xdr:cNvSpPr txBox="1"/>
      </xdr:nvSpPr>
      <xdr:spPr>
        <a:xfrm>
          <a:off x="9404427" y="1348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105169</xdr:rowOff>
    </xdr:from>
    <xdr:to>
      <xdr:col>12</xdr:col>
      <xdr:colOff>561975</xdr:colOff>
      <xdr:row>79</xdr:row>
      <xdr:rowOff>35319</xdr:rowOff>
    </xdr:to>
    <xdr:sp macro="" textlink="">
      <xdr:nvSpPr>
        <xdr:cNvPr id="429" name="円/楕円 428"/>
        <xdr:cNvSpPr/>
      </xdr:nvSpPr>
      <xdr:spPr>
        <a:xfrm>
          <a:off x="8699500" y="13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26446</xdr:rowOff>
    </xdr:from>
    <xdr:ext cx="469744" cy="259045"/>
    <xdr:sp macro="" textlink="">
      <xdr:nvSpPr>
        <xdr:cNvPr id="430" name="テキスト ボックス 429"/>
        <xdr:cNvSpPr txBox="1"/>
      </xdr:nvSpPr>
      <xdr:spPr>
        <a:xfrm>
          <a:off x="8515427" y="1357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93129</xdr:rowOff>
    </xdr:from>
    <xdr:to>
      <xdr:col>11</xdr:col>
      <xdr:colOff>358775</xdr:colOff>
      <xdr:row>79</xdr:row>
      <xdr:rowOff>23279</xdr:rowOff>
    </xdr:to>
    <xdr:sp macro="" textlink="">
      <xdr:nvSpPr>
        <xdr:cNvPr id="431" name="円/楕円 430"/>
        <xdr:cNvSpPr/>
      </xdr:nvSpPr>
      <xdr:spPr>
        <a:xfrm>
          <a:off x="7810500" y="1346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14406</xdr:rowOff>
    </xdr:from>
    <xdr:ext cx="469744" cy="259045"/>
    <xdr:sp macro="" textlink="">
      <xdr:nvSpPr>
        <xdr:cNvPr id="432" name="テキスト ボックス 431"/>
        <xdr:cNvSpPr txBox="1"/>
      </xdr:nvSpPr>
      <xdr:spPr>
        <a:xfrm>
          <a:off x="7626427" y="1355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96292</xdr:rowOff>
    </xdr:from>
    <xdr:to>
      <xdr:col>10</xdr:col>
      <xdr:colOff>155575</xdr:colOff>
      <xdr:row>79</xdr:row>
      <xdr:rowOff>26442</xdr:rowOff>
    </xdr:to>
    <xdr:sp macro="" textlink="">
      <xdr:nvSpPr>
        <xdr:cNvPr id="433" name="円/楕円 432"/>
        <xdr:cNvSpPr/>
      </xdr:nvSpPr>
      <xdr:spPr>
        <a:xfrm>
          <a:off x="6921500" y="134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17569</xdr:rowOff>
    </xdr:from>
    <xdr:ext cx="469744" cy="259045"/>
    <xdr:sp macro="" textlink="">
      <xdr:nvSpPr>
        <xdr:cNvPr id="434" name="テキスト ボックス 433"/>
        <xdr:cNvSpPr txBox="1"/>
      </xdr:nvSpPr>
      <xdr:spPr>
        <a:xfrm>
          <a:off x="6737427" y="1356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129947</xdr:rowOff>
    </xdr:from>
    <xdr:to>
      <xdr:col>15</xdr:col>
      <xdr:colOff>180975</xdr:colOff>
      <xdr:row>98</xdr:row>
      <xdr:rowOff>47698</xdr:rowOff>
    </xdr:to>
    <xdr:cxnSp macro="">
      <xdr:nvCxnSpPr>
        <xdr:cNvPr id="467" name="直線コネクタ 466"/>
        <xdr:cNvCxnSpPr/>
      </xdr:nvCxnSpPr>
      <xdr:spPr>
        <a:xfrm>
          <a:off x="9639300" y="16760597"/>
          <a:ext cx="838200" cy="8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126860</xdr:rowOff>
    </xdr:from>
    <xdr:to>
      <xdr:col>14</xdr:col>
      <xdr:colOff>28575</xdr:colOff>
      <xdr:row>97</xdr:row>
      <xdr:rowOff>129947</xdr:rowOff>
    </xdr:to>
    <xdr:cxnSp macro="">
      <xdr:nvCxnSpPr>
        <xdr:cNvPr id="470" name="直線コネクタ 469"/>
        <xdr:cNvCxnSpPr/>
      </xdr:nvCxnSpPr>
      <xdr:spPr>
        <a:xfrm>
          <a:off x="8750300" y="16757510"/>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93875</xdr:rowOff>
    </xdr:from>
    <xdr:to>
      <xdr:col>12</xdr:col>
      <xdr:colOff>511175</xdr:colOff>
      <xdr:row>97</xdr:row>
      <xdr:rowOff>126860</xdr:rowOff>
    </xdr:to>
    <xdr:cxnSp macro="">
      <xdr:nvCxnSpPr>
        <xdr:cNvPr id="473" name="直線コネクタ 472"/>
        <xdr:cNvCxnSpPr/>
      </xdr:nvCxnSpPr>
      <xdr:spPr>
        <a:xfrm>
          <a:off x="7861300" y="16724525"/>
          <a:ext cx="889000" cy="3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93875</xdr:rowOff>
    </xdr:from>
    <xdr:to>
      <xdr:col>11</xdr:col>
      <xdr:colOff>307975</xdr:colOff>
      <xdr:row>97</xdr:row>
      <xdr:rowOff>97961</xdr:rowOff>
    </xdr:to>
    <xdr:cxnSp macro="">
      <xdr:nvCxnSpPr>
        <xdr:cNvPr id="476" name="直線コネクタ 475"/>
        <xdr:cNvCxnSpPr/>
      </xdr:nvCxnSpPr>
      <xdr:spPr>
        <a:xfrm flipV="1">
          <a:off x="6972300" y="16724525"/>
          <a:ext cx="889000" cy="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168348</xdr:rowOff>
    </xdr:from>
    <xdr:to>
      <xdr:col>15</xdr:col>
      <xdr:colOff>231775</xdr:colOff>
      <xdr:row>98</xdr:row>
      <xdr:rowOff>98498</xdr:rowOff>
    </xdr:to>
    <xdr:sp macro="" textlink="">
      <xdr:nvSpPr>
        <xdr:cNvPr id="486" name="円/楕円 485"/>
        <xdr:cNvSpPr/>
      </xdr:nvSpPr>
      <xdr:spPr>
        <a:xfrm>
          <a:off x="10426700" y="1679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83275</xdr:rowOff>
    </xdr:from>
    <xdr:ext cx="534377" cy="259045"/>
    <xdr:sp macro="" textlink="">
      <xdr:nvSpPr>
        <xdr:cNvPr id="487" name="土木費該当値テキスト"/>
        <xdr:cNvSpPr txBox="1"/>
      </xdr:nvSpPr>
      <xdr:spPr>
        <a:xfrm>
          <a:off x="10528300" y="1671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79147</xdr:rowOff>
    </xdr:from>
    <xdr:to>
      <xdr:col>14</xdr:col>
      <xdr:colOff>79375</xdr:colOff>
      <xdr:row>98</xdr:row>
      <xdr:rowOff>9297</xdr:rowOff>
    </xdr:to>
    <xdr:sp macro="" textlink="">
      <xdr:nvSpPr>
        <xdr:cNvPr id="488" name="円/楕円 487"/>
        <xdr:cNvSpPr/>
      </xdr:nvSpPr>
      <xdr:spPr>
        <a:xfrm>
          <a:off x="9588500" y="167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424</xdr:rowOff>
    </xdr:from>
    <xdr:ext cx="534377" cy="259045"/>
    <xdr:sp macro="" textlink="">
      <xdr:nvSpPr>
        <xdr:cNvPr id="489" name="テキスト ボックス 488"/>
        <xdr:cNvSpPr txBox="1"/>
      </xdr:nvSpPr>
      <xdr:spPr>
        <a:xfrm>
          <a:off x="9372111" y="168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76060</xdr:rowOff>
    </xdr:from>
    <xdr:to>
      <xdr:col>12</xdr:col>
      <xdr:colOff>561975</xdr:colOff>
      <xdr:row>98</xdr:row>
      <xdr:rowOff>6210</xdr:rowOff>
    </xdr:to>
    <xdr:sp macro="" textlink="">
      <xdr:nvSpPr>
        <xdr:cNvPr id="490" name="円/楕円 489"/>
        <xdr:cNvSpPr/>
      </xdr:nvSpPr>
      <xdr:spPr>
        <a:xfrm>
          <a:off x="8699500" y="167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168787</xdr:rowOff>
    </xdr:from>
    <xdr:ext cx="534377" cy="259045"/>
    <xdr:sp macro="" textlink="">
      <xdr:nvSpPr>
        <xdr:cNvPr id="491" name="テキスト ボックス 490"/>
        <xdr:cNvSpPr txBox="1"/>
      </xdr:nvSpPr>
      <xdr:spPr>
        <a:xfrm>
          <a:off x="8483111" y="1679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43075</xdr:rowOff>
    </xdr:from>
    <xdr:to>
      <xdr:col>11</xdr:col>
      <xdr:colOff>358775</xdr:colOff>
      <xdr:row>97</xdr:row>
      <xdr:rowOff>144675</xdr:rowOff>
    </xdr:to>
    <xdr:sp macro="" textlink="">
      <xdr:nvSpPr>
        <xdr:cNvPr id="492" name="円/楕円 491"/>
        <xdr:cNvSpPr/>
      </xdr:nvSpPr>
      <xdr:spPr>
        <a:xfrm>
          <a:off x="7810500" y="1667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135802</xdr:rowOff>
    </xdr:from>
    <xdr:ext cx="534377" cy="259045"/>
    <xdr:sp macro="" textlink="">
      <xdr:nvSpPr>
        <xdr:cNvPr id="493" name="テキスト ボックス 492"/>
        <xdr:cNvSpPr txBox="1"/>
      </xdr:nvSpPr>
      <xdr:spPr>
        <a:xfrm>
          <a:off x="7594111" y="1676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47161</xdr:rowOff>
    </xdr:from>
    <xdr:to>
      <xdr:col>10</xdr:col>
      <xdr:colOff>155575</xdr:colOff>
      <xdr:row>97</xdr:row>
      <xdr:rowOff>148761</xdr:rowOff>
    </xdr:to>
    <xdr:sp macro="" textlink="">
      <xdr:nvSpPr>
        <xdr:cNvPr id="494" name="円/楕円 493"/>
        <xdr:cNvSpPr/>
      </xdr:nvSpPr>
      <xdr:spPr>
        <a:xfrm>
          <a:off x="6921500" y="166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165288</xdr:rowOff>
    </xdr:from>
    <xdr:ext cx="534377" cy="259045"/>
    <xdr:sp macro="" textlink="">
      <xdr:nvSpPr>
        <xdr:cNvPr id="495" name="テキスト ボックス 494"/>
        <xdr:cNvSpPr txBox="1"/>
      </xdr:nvSpPr>
      <xdr:spPr>
        <a:xfrm>
          <a:off x="6705111" y="1645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154468</xdr:rowOff>
    </xdr:from>
    <xdr:to>
      <xdr:col>23</xdr:col>
      <xdr:colOff>517525</xdr:colOff>
      <xdr:row>37</xdr:row>
      <xdr:rowOff>43093</xdr:rowOff>
    </xdr:to>
    <xdr:cxnSp macro="">
      <xdr:nvCxnSpPr>
        <xdr:cNvPr id="523" name="直線コネクタ 522"/>
        <xdr:cNvCxnSpPr/>
      </xdr:nvCxnSpPr>
      <xdr:spPr>
        <a:xfrm flipV="1">
          <a:off x="15481300" y="6326668"/>
          <a:ext cx="838200" cy="6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43093</xdr:rowOff>
    </xdr:from>
    <xdr:to>
      <xdr:col>22</xdr:col>
      <xdr:colOff>365125</xdr:colOff>
      <xdr:row>37</xdr:row>
      <xdr:rowOff>48992</xdr:rowOff>
    </xdr:to>
    <xdr:cxnSp macro="">
      <xdr:nvCxnSpPr>
        <xdr:cNvPr id="526" name="直線コネクタ 525"/>
        <xdr:cNvCxnSpPr/>
      </xdr:nvCxnSpPr>
      <xdr:spPr>
        <a:xfrm flipV="1">
          <a:off x="14592300" y="6386743"/>
          <a:ext cx="889000" cy="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48992</xdr:rowOff>
    </xdr:from>
    <xdr:to>
      <xdr:col>21</xdr:col>
      <xdr:colOff>161925</xdr:colOff>
      <xdr:row>37</xdr:row>
      <xdr:rowOff>50409</xdr:rowOff>
    </xdr:to>
    <xdr:cxnSp macro="">
      <xdr:nvCxnSpPr>
        <xdr:cNvPr id="529" name="直線コネクタ 528"/>
        <xdr:cNvCxnSpPr/>
      </xdr:nvCxnSpPr>
      <xdr:spPr>
        <a:xfrm flipV="1">
          <a:off x="13703300" y="639264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33035</xdr:rowOff>
    </xdr:from>
    <xdr:to>
      <xdr:col>19</xdr:col>
      <xdr:colOff>644525</xdr:colOff>
      <xdr:row>37</xdr:row>
      <xdr:rowOff>50409</xdr:rowOff>
    </xdr:to>
    <xdr:cxnSp macro="">
      <xdr:nvCxnSpPr>
        <xdr:cNvPr id="532" name="直線コネクタ 531"/>
        <xdr:cNvCxnSpPr/>
      </xdr:nvCxnSpPr>
      <xdr:spPr>
        <a:xfrm>
          <a:off x="12814300" y="637668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103668</xdr:rowOff>
    </xdr:from>
    <xdr:to>
      <xdr:col>23</xdr:col>
      <xdr:colOff>568325</xdr:colOff>
      <xdr:row>37</xdr:row>
      <xdr:rowOff>33818</xdr:rowOff>
    </xdr:to>
    <xdr:sp macro="" textlink="">
      <xdr:nvSpPr>
        <xdr:cNvPr id="542" name="円/楕円 541"/>
        <xdr:cNvSpPr/>
      </xdr:nvSpPr>
      <xdr:spPr>
        <a:xfrm>
          <a:off x="16268700" y="62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126545</xdr:rowOff>
    </xdr:from>
    <xdr:ext cx="534377" cy="259045"/>
    <xdr:sp macro="" textlink="">
      <xdr:nvSpPr>
        <xdr:cNvPr id="543" name="消防費該当値テキスト"/>
        <xdr:cNvSpPr txBox="1"/>
      </xdr:nvSpPr>
      <xdr:spPr>
        <a:xfrm>
          <a:off x="16370300" y="61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163743</xdr:rowOff>
    </xdr:from>
    <xdr:to>
      <xdr:col>22</xdr:col>
      <xdr:colOff>415925</xdr:colOff>
      <xdr:row>37</xdr:row>
      <xdr:rowOff>93893</xdr:rowOff>
    </xdr:to>
    <xdr:sp macro="" textlink="">
      <xdr:nvSpPr>
        <xdr:cNvPr id="544" name="円/楕円 543"/>
        <xdr:cNvSpPr/>
      </xdr:nvSpPr>
      <xdr:spPr>
        <a:xfrm>
          <a:off x="15430500" y="63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85020</xdr:rowOff>
    </xdr:from>
    <xdr:ext cx="534377" cy="259045"/>
    <xdr:sp macro="" textlink="">
      <xdr:nvSpPr>
        <xdr:cNvPr id="545" name="テキスト ボックス 544"/>
        <xdr:cNvSpPr txBox="1"/>
      </xdr:nvSpPr>
      <xdr:spPr>
        <a:xfrm>
          <a:off x="15214111" y="642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169642</xdr:rowOff>
    </xdr:from>
    <xdr:to>
      <xdr:col>21</xdr:col>
      <xdr:colOff>212725</xdr:colOff>
      <xdr:row>37</xdr:row>
      <xdr:rowOff>99792</xdr:rowOff>
    </xdr:to>
    <xdr:sp macro="" textlink="">
      <xdr:nvSpPr>
        <xdr:cNvPr id="546" name="円/楕円 545"/>
        <xdr:cNvSpPr/>
      </xdr:nvSpPr>
      <xdr:spPr>
        <a:xfrm>
          <a:off x="14541500" y="634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90919</xdr:rowOff>
    </xdr:from>
    <xdr:ext cx="534377" cy="259045"/>
    <xdr:sp macro="" textlink="">
      <xdr:nvSpPr>
        <xdr:cNvPr id="547" name="テキスト ボックス 546"/>
        <xdr:cNvSpPr txBox="1"/>
      </xdr:nvSpPr>
      <xdr:spPr>
        <a:xfrm>
          <a:off x="14325111" y="643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171059</xdr:rowOff>
    </xdr:from>
    <xdr:to>
      <xdr:col>20</xdr:col>
      <xdr:colOff>9525</xdr:colOff>
      <xdr:row>37</xdr:row>
      <xdr:rowOff>101209</xdr:rowOff>
    </xdr:to>
    <xdr:sp macro="" textlink="">
      <xdr:nvSpPr>
        <xdr:cNvPr id="548" name="円/楕円 547"/>
        <xdr:cNvSpPr/>
      </xdr:nvSpPr>
      <xdr:spPr>
        <a:xfrm>
          <a:off x="13652500" y="63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92336</xdr:rowOff>
    </xdr:from>
    <xdr:ext cx="534377" cy="259045"/>
    <xdr:sp macro="" textlink="">
      <xdr:nvSpPr>
        <xdr:cNvPr id="549" name="テキスト ボックス 548"/>
        <xdr:cNvSpPr txBox="1"/>
      </xdr:nvSpPr>
      <xdr:spPr>
        <a:xfrm>
          <a:off x="13436111" y="6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153685</xdr:rowOff>
    </xdr:from>
    <xdr:to>
      <xdr:col>18</xdr:col>
      <xdr:colOff>492125</xdr:colOff>
      <xdr:row>37</xdr:row>
      <xdr:rowOff>83835</xdr:rowOff>
    </xdr:to>
    <xdr:sp macro="" textlink="">
      <xdr:nvSpPr>
        <xdr:cNvPr id="550" name="円/楕円 549"/>
        <xdr:cNvSpPr/>
      </xdr:nvSpPr>
      <xdr:spPr>
        <a:xfrm>
          <a:off x="12763500" y="63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100362</xdr:rowOff>
    </xdr:from>
    <xdr:ext cx="534377" cy="259045"/>
    <xdr:sp macro="" textlink="">
      <xdr:nvSpPr>
        <xdr:cNvPr id="551" name="テキスト ボックス 550"/>
        <xdr:cNvSpPr txBox="1"/>
      </xdr:nvSpPr>
      <xdr:spPr>
        <a:xfrm>
          <a:off x="12547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108643</xdr:rowOff>
    </xdr:from>
    <xdr:to>
      <xdr:col>23</xdr:col>
      <xdr:colOff>517525</xdr:colOff>
      <xdr:row>57</xdr:row>
      <xdr:rowOff>131546</xdr:rowOff>
    </xdr:to>
    <xdr:cxnSp macro="">
      <xdr:nvCxnSpPr>
        <xdr:cNvPr id="582" name="直線コネクタ 581"/>
        <xdr:cNvCxnSpPr/>
      </xdr:nvCxnSpPr>
      <xdr:spPr>
        <a:xfrm flipV="1">
          <a:off x="15481300" y="9881293"/>
          <a:ext cx="838200" cy="2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102688</xdr:rowOff>
    </xdr:from>
    <xdr:to>
      <xdr:col>22</xdr:col>
      <xdr:colOff>365125</xdr:colOff>
      <xdr:row>57</xdr:row>
      <xdr:rowOff>131546</xdr:rowOff>
    </xdr:to>
    <xdr:cxnSp macro="">
      <xdr:nvCxnSpPr>
        <xdr:cNvPr id="585" name="直線コネクタ 584"/>
        <xdr:cNvCxnSpPr/>
      </xdr:nvCxnSpPr>
      <xdr:spPr>
        <a:xfrm>
          <a:off x="14592300" y="9875338"/>
          <a:ext cx="889000" cy="2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8079</xdr:rowOff>
    </xdr:from>
    <xdr:ext cx="534377" cy="259045"/>
    <xdr:sp macro="" textlink="">
      <xdr:nvSpPr>
        <xdr:cNvPr id="587" name="テキスト ボックス 586"/>
        <xdr:cNvSpPr txBox="1"/>
      </xdr:nvSpPr>
      <xdr:spPr>
        <a:xfrm>
          <a:off x="15214111" y="943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102688</xdr:rowOff>
    </xdr:from>
    <xdr:to>
      <xdr:col>21</xdr:col>
      <xdr:colOff>161925</xdr:colOff>
      <xdr:row>57</xdr:row>
      <xdr:rowOff>108904</xdr:rowOff>
    </xdr:to>
    <xdr:cxnSp macro="">
      <xdr:nvCxnSpPr>
        <xdr:cNvPr id="588" name="直線コネクタ 587"/>
        <xdr:cNvCxnSpPr/>
      </xdr:nvCxnSpPr>
      <xdr:spPr>
        <a:xfrm flipV="1">
          <a:off x="13703300" y="9875338"/>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108904</xdr:rowOff>
    </xdr:from>
    <xdr:to>
      <xdr:col>19</xdr:col>
      <xdr:colOff>644525</xdr:colOff>
      <xdr:row>57</xdr:row>
      <xdr:rowOff>110527</xdr:rowOff>
    </xdr:to>
    <xdr:cxnSp macro="">
      <xdr:nvCxnSpPr>
        <xdr:cNvPr id="591" name="直線コネクタ 590"/>
        <xdr:cNvCxnSpPr/>
      </xdr:nvCxnSpPr>
      <xdr:spPr>
        <a:xfrm flipV="1">
          <a:off x="12814300" y="988155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57843</xdr:rowOff>
    </xdr:from>
    <xdr:to>
      <xdr:col>23</xdr:col>
      <xdr:colOff>568325</xdr:colOff>
      <xdr:row>57</xdr:row>
      <xdr:rowOff>159443</xdr:rowOff>
    </xdr:to>
    <xdr:sp macro="" textlink="">
      <xdr:nvSpPr>
        <xdr:cNvPr id="601" name="円/楕円 600"/>
        <xdr:cNvSpPr/>
      </xdr:nvSpPr>
      <xdr:spPr>
        <a:xfrm>
          <a:off x="16268700" y="983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144220</xdr:rowOff>
    </xdr:from>
    <xdr:ext cx="534377" cy="259045"/>
    <xdr:sp macro="" textlink="">
      <xdr:nvSpPr>
        <xdr:cNvPr id="602" name="教育費該当値テキスト"/>
        <xdr:cNvSpPr txBox="1"/>
      </xdr:nvSpPr>
      <xdr:spPr>
        <a:xfrm>
          <a:off x="16370300" y="974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80746</xdr:rowOff>
    </xdr:from>
    <xdr:to>
      <xdr:col>22</xdr:col>
      <xdr:colOff>415925</xdr:colOff>
      <xdr:row>58</xdr:row>
      <xdr:rowOff>10896</xdr:rowOff>
    </xdr:to>
    <xdr:sp macro="" textlink="">
      <xdr:nvSpPr>
        <xdr:cNvPr id="603" name="円/楕円 602"/>
        <xdr:cNvSpPr/>
      </xdr:nvSpPr>
      <xdr:spPr>
        <a:xfrm>
          <a:off x="15430500" y="98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2023</xdr:rowOff>
    </xdr:from>
    <xdr:ext cx="534377" cy="259045"/>
    <xdr:sp macro="" textlink="">
      <xdr:nvSpPr>
        <xdr:cNvPr id="604" name="テキスト ボックス 603"/>
        <xdr:cNvSpPr txBox="1"/>
      </xdr:nvSpPr>
      <xdr:spPr>
        <a:xfrm>
          <a:off x="15214111" y="994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51888</xdr:rowOff>
    </xdr:from>
    <xdr:to>
      <xdr:col>21</xdr:col>
      <xdr:colOff>212725</xdr:colOff>
      <xdr:row>57</xdr:row>
      <xdr:rowOff>153488</xdr:rowOff>
    </xdr:to>
    <xdr:sp macro="" textlink="">
      <xdr:nvSpPr>
        <xdr:cNvPr id="605" name="円/楕円 604"/>
        <xdr:cNvSpPr/>
      </xdr:nvSpPr>
      <xdr:spPr>
        <a:xfrm>
          <a:off x="14541500" y="982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144615</xdr:rowOff>
    </xdr:from>
    <xdr:ext cx="534377" cy="259045"/>
    <xdr:sp macro="" textlink="">
      <xdr:nvSpPr>
        <xdr:cNvPr id="606" name="テキスト ボックス 605"/>
        <xdr:cNvSpPr txBox="1"/>
      </xdr:nvSpPr>
      <xdr:spPr>
        <a:xfrm>
          <a:off x="14325111" y="991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31,150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58104</xdr:rowOff>
    </xdr:from>
    <xdr:to>
      <xdr:col>20</xdr:col>
      <xdr:colOff>9525</xdr:colOff>
      <xdr:row>57</xdr:row>
      <xdr:rowOff>159704</xdr:rowOff>
    </xdr:to>
    <xdr:sp macro="" textlink="">
      <xdr:nvSpPr>
        <xdr:cNvPr id="607" name="円/楕円 606"/>
        <xdr:cNvSpPr/>
      </xdr:nvSpPr>
      <xdr:spPr>
        <a:xfrm>
          <a:off x="13652500" y="98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150831</xdr:rowOff>
    </xdr:from>
    <xdr:ext cx="534377" cy="259045"/>
    <xdr:sp macro="" textlink="">
      <xdr:nvSpPr>
        <xdr:cNvPr id="608" name="テキスト ボックス 607"/>
        <xdr:cNvSpPr txBox="1"/>
      </xdr:nvSpPr>
      <xdr:spPr>
        <a:xfrm>
          <a:off x="13436111" y="992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59727</xdr:rowOff>
    </xdr:from>
    <xdr:to>
      <xdr:col>18</xdr:col>
      <xdr:colOff>492125</xdr:colOff>
      <xdr:row>57</xdr:row>
      <xdr:rowOff>161327</xdr:rowOff>
    </xdr:to>
    <xdr:sp macro="" textlink="">
      <xdr:nvSpPr>
        <xdr:cNvPr id="609" name="円/楕円 608"/>
        <xdr:cNvSpPr/>
      </xdr:nvSpPr>
      <xdr:spPr>
        <a:xfrm>
          <a:off x="12763500" y="98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152454</xdr:rowOff>
    </xdr:from>
    <xdr:ext cx="534377" cy="259045"/>
    <xdr:sp macro="" textlink="">
      <xdr:nvSpPr>
        <xdr:cNvPr id="610" name="テキスト ボックス 609"/>
        <xdr:cNvSpPr txBox="1"/>
      </xdr:nvSpPr>
      <xdr:spPr>
        <a:xfrm>
          <a:off x="12547111" y="992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44461</xdr:rowOff>
    </xdr:from>
    <xdr:to>
      <xdr:col>23</xdr:col>
      <xdr:colOff>517525</xdr:colOff>
      <xdr:row>98</xdr:row>
      <xdr:rowOff>52473</xdr:rowOff>
    </xdr:to>
    <xdr:cxnSp macro="">
      <xdr:nvCxnSpPr>
        <xdr:cNvPr id="698" name="直線コネクタ 697"/>
        <xdr:cNvCxnSpPr/>
      </xdr:nvCxnSpPr>
      <xdr:spPr>
        <a:xfrm flipV="1">
          <a:off x="15481300" y="16846561"/>
          <a:ext cx="838200" cy="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42382</xdr:rowOff>
    </xdr:from>
    <xdr:to>
      <xdr:col>22</xdr:col>
      <xdr:colOff>365125</xdr:colOff>
      <xdr:row>98</xdr:row>
      <xdr:rowOff>52473</xdr:rowOff>
    </xdr:to>
    <xdr:cxnSp macro="">
      <xdr:nvCxnSpPr>
        <xdr:cNvPr id="701" name="直線コネクタ 700"/>
        <xdr:cNvCxnSpPr/>
      </xdr:nvCxnSpPr>
      <xdr:spPr>
        <a:xfrm>
          <a:off x="14592300" y="1684448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42382</xdr:rowOff>
    </xdr:from>
    <xdr:to>
      <xdr:col>21</xdr:col>
      <xdr:colOff>161925</xdr:colOff>
      <xdr:row>98</xdr:row>
      <xdr:rowOff>62379</xdr:rowOff>
    </xdr:to>
    <xdr:cxnSp macro="">
      <xdr:nvCxnSpPr>
        <xdr:cNvPr id="704" name="直線コネクタ 703"/>
        <xdr:cNvCxnSpPr/>
      </xdr:nvCxnSpPr>
      <xdr:spPr>
        <a:xfrm flipV="1">
          <a:off x="13703300" y="16844482"/>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60398</xdr:rowOff>
    </xdr:from>
    <xdr:to>
      <xdr:col>19</xdr:col>
      <xdr:colOff>644525</xdr:colOff>
      <xdr:row>98</xdr:row>
      <xdr:rowOff>62379</xdr:rowOff>
    </xdr:to>
    <xdr:cxnSp macro="">
      <xdr:nvCxnSpPr>
        <xdr:cNvPr id="707" name="直線コネクタ 706"/>
        <xdr:cNvCxnSpPr/>
      </xdr:nvCxnSpPr>
      <xdr:spPr>
        <a:xfrm>
          <a:off x="12814300" y="1686249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165111</xdr:rowOff>
    </xdr:from>
    <xdr:to>
      <xdr:col>23</xdr:col>
      <xdr:colOff>568325</xdr:colOff>
      <xdr:row>98</xdr:row>
      <xdr:rowOff>95261</xdr:rowOff>
    </xdr:to>
    <xdr:sp macro="" textlink="">
      <xdr:nvSpPr>
        <xdr:cNvPr id="717" name="円/楕円 716"/>
        <xdr:cNvSpPr/>
      </xdr:nvSpPr>
      <xdr:spPr>
        <a:xfrm>
          <a:off x="16268700" y="1679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80038</xdr:rowOff>
    </xdr:from>
    <xdr:ext cx="534377" cy="259045"/>
    <xdr:sp macro="" textlink="">
      <xdr:nvSpPr>
        <xdr:cNvPr id="718" name="公債費該当値テキスト"/>
        <xdr:cNvSpPr txBox="1"/>
      </xdr:nvSpPr>
      <xdr:spPr>
        <a:xfrm>
          <a:off x="16370300" y="167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1673</xdr:rowOff>
    </xdr:from>
    <xdr:to>
      <xdr:col>22</xdr:col>
      <xdr:colOff>415925</xdr:colOff>
      <xdr:row>98</xdr:row>
      <xdr:rowOff>103273</xdr:rowOff>
    </xdr:to>
    <xdr:sp macro="" textlink="">
      <xdr:nvSpPr>
        <xdr:cNvPr id="719" name="円/楕円 718"/>
        <xdr:cNvSpPr/>
      </xdr:nvSpPr>
      <xdr:spPr>
        <a:xfrm>
          <a:off x="15430500" y="1680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94400</xdr:rowOff>
    </xdr:from>
    <xdr:ext cx="534377" cy="259045"/>
    <xdr:sp macro="" textlink="">
      <xdr:nvSpPr>
        <xdr:cNvPr id="720" name="テキスト ボックス 719"/>
        <xdr:cNvSpPr txBox="1"/>
      </xdr:nvSpPr>
      <xdr:spPr>
        <a:xfrm>
          <a:off x="15214111" y="1689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163032</xdr:rowOff>
    </xdr:from>
    <xdr:to>
      <xdr:col>21</xdr:col>
      <xdr:colOff>212725</xdr:colOff>
      <xdr:row>98</xdr:row>
      <xdr:rowOff>93182</xdr:rowOff>
    </xdr:to>
    <xdr:sp macro="" textlink="">
      <xdr:nvSpPr>
        <xdr:cNvPr id="721" name="円/楕円 720"/>
        <xdr:cNvSpPr/>
      </xdr:nvSpPr>
      <xdr:spPr>
        <a:xfrm>
          <a:off x="14541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84309</xdr:rowOff>
    </xdr:from>
    <xdr:ext cx="534377" cy="259045"/>
    <xdr:sp macro="" textlink="">
      <xdr:nvSpPr>
        <xdr:cNvPr id="722" name="テキスト ボックス 721"/>
        <xdr:cNvSpPr txBox="1"/>
      </xdr:nvSpPr>
      <xdr:spPr>
        <a:xfrm>
          <a:off x="14325111" y="1688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20,940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11579</xdr:rowOff>
    </xdr:from>
    <xdr:to>
      <xdr:col>20</xdr:col>
      <xdr:colOff>9525</xdr:colOff>
      <xdr:row>98</xdr:row>
      <xdr:rowOff>113179</xdr:rowOff>
    </xdr:to>
    <xdr:sp macro="" textlink="">
      <xdr:nvSpPr>
        <xdr:cNvPr id="723" name="円/楕円 722"/>
        <xdr:cNvSpPr/>
      </xdr:nvSpPr>
      <xdr:spPr>
        <a:xfrm>
          <a:off x="13652500" y="168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104306</xdr:rowOff>
    </xdr:from>
    <xdr:ext cx="534377" cy="259045"/>
    <xdr:sp macro="" textlink="">
      <xdr:nvSpPr>
        <xdr:cNvPr id="724" name="テキスト ボックス 723"/>
        <xdr:cNvSpPr txBox="1"/>
      </xdr:nvSpPr>
      <xdr:spPr>
        <a:xfrm>
          <a:off x="13436111" y="169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9598</xdr:rowOff>
    </xdr:from>
    <xdr:to>
      <xdr:col>18</xdr:col>
      <xdr:colOff>492125</xdr:colOff>
      <xdr:row>98</xdr:row>
      <xdr:rowOff>111198</xdr:rowOff>
    </xdr:to>
    <xdr:sp macro="" textlink="">
      <xdr:nvSpPr>
        <xdr:cNvPr id="725" name="円/楕円 724"/>
        <xdr:cNvSpPr/>
      </xdr:nvSpPr>
      <xdr:spPr>
        <a:xfrm>
          <a:off x="12763500" y="168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102325</xdr:rowOff>
    </xdr:from>
    <xdr:ext cx="534377" cy="259045"/>
    <xdr:sp macro="" textlink="">
      <xdr:nvSpPr>
        <xdr:cNvPr id="726" name="テキスト ボックス 725"/>
        <xdr:cNvSpPr txBox="1"/>
      </xdr:nvSpPr>
      <xdr:spPr>
        <a:xfrm>
          <a:off x="12547111" y="1690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各項目をみると、類似団体内平均値と同水準ないしは下回っている項目が多い。</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・総務費については、ふるさと納税の増加によるまちづくり基金積立金の増や</a:t>
          </a:r>
          <a:r>
            <a:rPr kumimoji="1" lang="ja-JP" altLang="en-US" sz="1400">
              <a:solidFill>
                <a:schemeClr val="dk1"/>
              </a:solidFill>
              <a:latin typeface="+mn-lt"/>
              <a:ea typeface="+mn-ea"/>
              <a:cs typeface="+mn-cs"/>
            </a:rPr>
            <a:t>普通財産売払収入による公共施設整備基金積立金の増</a:t>
          </a:r>
          <a:r>
            <a:rPr kumimoji="1" lang="ja-JP" altLang="ja-JP" sz="1400">
              <a:solidFill>
                <a:schemeClr val="dk1"/>
              </a:solidFill>
              <a:latin typeface="+mn-lt"/>
              <a:ea typeface="+mn-ea"/>
              <a:cs typeface="+mn-cs"/>
            </a:rPr>
            <a:t>により、前年度より増加している。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・民生費については、高齢化を背景とした社会保障関連経費の増加や自立支援、民間保育所委託料などの扶助費の増加により、類似団体内平均値と同様に増加傾向にある。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a:t>
          </a:r>
          <a:r>
            <a:rPr kumimoji="1" lang="ja-JP" altLang="en-US" sz="1400">
              <a:solidFill>
                <a:schemeClr val="dk1"/>
              </a:solidFill>
              <a:latin typeface="+mn-lt"/>
              <a:ea typeface="+mn-ea"/>
              <a:cs typeface="+mn-cs"/>
            </a:rPr>
            <a:t>土木費については、東武動物公園駅西口周辺整備事業の進捗や資本費平準化債の発行に伴う公共下水道事業特別会計繰出金の減により、</a:t>
          </a:r>
          <a:r>
            <a:rPr kumimoji="1" lang="ja-JP" altLang="ja-JP" sz="1400">
              <a:solidFill>
                <a:schemeClr val="dk1"/>
              </a:solidFill>
              <a:latin typeface="+mn-lt"/>
              <a:ea typeface="+mn-ea"/>
              <a:cs typeface="+mn-cs"/>
            </a:rPr>
            <a:t>前年度より</a:t>
          </a:r>
          <a:r>
            <a:rPr kumimoji="1" lang="ja-JP" altLang="en-US" sz="1400">
              <a:solidFill>
                <a:schemeClr val="dk1"/>
              </a:solidFill>
              <a:latin typeface="+mn-lt"/>
              <a:ea typeface="+mn-ea"/>
              <a:cs typeface="+mn-cs"/>
            </a:rPr>
            <a:t>減少</a:t>
          </a:r>
          <a:r>
            <a:rPr kumimoji="1" lang="ja-JP" altLang="ja-JP" sz="1400">
              <a:solidFill>
                <a:schemeClr val="dk1"/>
              </a:solidFill>
              <a:latin typeface="+mn-lt"/>
              <a:ea typeface="+mn-ea"/>
              <a:cs typeface="+mn-cs"/>
            </a:rPr>
            <a:t>している。</a:t>
          </a:r>
          <a:endParaRPr kumimoji="1" lang="ja-JP" altLang="ja-JP" sz="16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少子高齢化による歳入減、社会保障関連経費の増加傾向の影響もあり、</a:t>
          </a:r>
          <a:r>
            <a:rPr kumimoji="1" lang="ja-JP" altLang="en-US" sz="1400">
              <a:solidFill>
                <a:schemeClr val="dk1"/>
              </a:solidFill>
              <a:latin typeface="+mn-lt"/>
              <a:ea typeface="+mn-ea"/>
              <a:cs typeface="+mn-cs"/>
            </a:rPr>
            <a:t>近年</a:t>
          </a:r>
          <a:r>
            <a:rPr kumimoji="1" lang="ja-JP" altLang="ja-JP" sz="1400">
              <a:solidFill>
                <a:schemeClr val="dk1"/>
              </a:solidFill>
              <a:latin typeface="+mn-lt"/>
              <a:ea typeface="+mn-ea"/>
              <a:cs typeface="+mn-cs"/>
            </a:rPr>
            <a:t>、財政調整基金</a:t>
          </a:r>
          <a:r>
            <a:rPr kumimoji="1" lang="ja-JP" altLang="en-US" sz="1400">
              <a:solidFill>
                <a:schemeClr val="dk1"/>
              </a:solidFill>
              <a:latin typeface="+mn-lt"/>
              <a:ea typeface="+mn-ea"/>
              <a:cs typeface="+mn-cs"/>
            </a:rPr>
            <a:t>は</a:t>
          </a:r>
          <a:r>
            <a:rPr kumimoji="1" lang="ja-JP" altLang="ja-JP" sz="1400">
              <a:solidFill>
                <a:schemeClr val="dk1"/>
              </a:solidFill>
              <a:latin typeface="+mn-lt"/>
              <a:ea typeface="+mn-ea"/>
              <a:cs typeface="+mn-cs"/>
            </a:rPr>
            <a:t>減少</a:t>
          </a:r>
          <a:r>
            <a:rPr kumimoji="1" lang="ja-JP" altLang="en-US" sz="1400">
              <a:solidFill>
                <a:schemeClr val="dk1"/>
              </a:solidFill>
              <a:latin typeface="+mn-lt"/>
              <a:ea typeface="+mn-ea"/>
              <a:cs typeface="+mn-cs"/>
            </a:rPr>
            <a:t>傾向にある</a:t>
          </a:r>
          <a:r>
            <a:rPr kumimoji="1" lang="ja-JP" altLang="ja-JP" sz="1400">
              <a:solidFill>
                <a:schemeClr val="dk1"/>
              </a:solidFill>
              <a:latin typeface="+mn-lt"/>
              <a:ea typeface="+mn-ea"/>
              <a:cs typeface="+mn-cs"/>
            </a:rPr>
            <a:t>。今後も同様の傾向が続くことが予想されるため、引き続き、歳入確保・歳出削減に努め、基金に頼らない財政運営を目指していく。</a:t>
          </a:r>
          <a:endParaRPr lang="ja-JP" altLang="ja-JP" sz="18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埼玉県宮代町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すべての会計において、実質赤字はなく、健全な財政運営ができているといえる。引き続き、各特別会計の独立採算を目指し、使用料、保険税等の適正化を図ることで普通会計の負担額の減少を図っていく。</a:t>
          </a:r>
          <a:endParaRPr lang="ja-JP" altLang="ja-JP" sz="18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Z321HE5G\&#12304;&#36001;&#25919;&#29366;&#27841;&#36039;&#26009;&#38598;&#12305;_114421_&#23470;&#2019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28.3</v>
          </cell>
        </row>
        <row r="53">
          <cell r="N53">
            <v>62.3</v>
          </cell>
        </row>
        <row r="55">
          <cell r="G55" t="str">
            <v>類似団体内平均値</v>
          </cell>
          <cell r="N55">
            <v>13</v>
          </cell>
        </row>
        <row r="57">
          <cell r="N57">
            <v>53.4</v>
          </cell>
        </row>
        <row r="72">
          <cell r="K72" t="str">
            <v>H24</v>
          </cell>
          <cell r="L72" t="str">
            <v>H25</v>
          </cell>
          <cell r="M72" t="str">
            <v>H26</v>
          </cell>
          <cell r="N72" t="str">
            <v>H27</v>
          </cell>
          <cell r="O72" t="str">
            <v>H28</v>
          </cell>
        </row>
        <row r="73">
          <cell r="G73" t="str">
            <v>当該団体値</v>
          </cell>
          <cell r="K73">
            <v>63.6</v>
          </cell>
          <cell r="L73">
            <v>43.1</v>
          </cell>
          <cell r="M73">
            <v>32.700000000000003</v>
          </cell>
          <cell r="N73">
            <v>28.3</v>
          </cell>
          <cell r="O73">
            <v>16.8</v>
          </cell>
        </row>
        <row r="75">
          <cell r="K75">
            <v>7.9</v>
          </cell>
          <cell r="L75">
            <v>6.7</v>
          </cell>
          <cell r="M75">
            <v>6.6</v>
          </cell>
          <cell r="N75">
            <v>6.6</v>
          </cell>
          <cell r="O75">
            <v>6.7</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10147931</v>
      </c>
      <c r="BO4" s="381"/>
      <c r="BP4" s="381"/>
      <c r="BQ4" s="381"/>
      <c r="BR4" s="381"/>
      <c r="BS4" s="381"/>
      <c r="BT4" s="381"/>
      <c r="BU4" s="382"/>
      <c r="BV4" s="380">
        <v>10240996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9.6</v>
      </c>
      <c r="CU4" s="387"/>
      <c r="CV4" s="387"/>
      <c r="CW4" s="387"/>
      <c r="CX4" s="387"/>
      <c r="CY4" s="387"/>
      <c r="CZ4" s="387"/>
      <c r="DA4" s="388"/>
      <c r="DB4" s="386">
        <v>7.8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9440425</v>
      </c>
      <c r="BO5" s="418"/>
      <c r="BP5" s="418"/>
      <c r="BQ5" s="418"/>
      <c r="BR5" s="418"/>
      <c r="BS5" s="418"/>
      <c r="BT5" s="418"/>
      <c r="BU5" s="419"/>
      <c r="BV5" s="417">
        <v>9539090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92.7</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707506</v>
      </c>
      <c r="BO6" s="418"/>
      <c r="BP6" s="418"/>
      <c r="BQ6" s="418"/>
      <c r="BR6" s="418"/>
      <c r="BS6" s="418"/>
      <c r="BT6" s="418"/>
      <c r="BU6" s="419"/>
      <c r="BV6" s="417">
        <v>701906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99.1</v>
      </c>
      <c r="CU6" s="455"/>
      <c r="CV6" s="455"/>
      <c r="CW6" s="455"/>
      <c r="CX6" s="455"/>
      <c r="CY6" s="455"/>
      <c r="CZ6" s="455"/>
      <c r="DA6" s="456"/>
      <c r="DB6" s="454">
        <v>98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87039</v>
      </c>
      <c r="BO7" s="418"/>
      <c r="BP7" s="418"/>
      <c r="BQ7" s="418"/>
      <c r="BR7" s="418"/>
      <c r="BS7" s="418"/>
      <c r="BT7" s="418"/>
      <c r="BU7" s="419"/>
      <c r="BV7" s="417">
        <v>200120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6461048</v>
      </c>
      <c r="CU7" s="418"/>
      <c r="CV7" s="418"/>
      <c r="CW7" s="418"/>
      <c r="CX7" s="418"/>
      <c r="CY7" s="418"/>
      <c r="CZ7" s="418"/>
      <c r="DA7" s="419"/>
      <c r="DB7" s="417">
        <v>6453696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620467</v>
      </c>
      <c r="BO8" s="418"/>
      <c r="BP8" s="418"/>
      <c r="BQ8" s="418"/>
      <c r="BR8" s="418"/>
      <c r="BS8" s="418"/>
      <c r="BT8" s="418"/>
      <c r="BU8" s="419"/>
      <c r="BV8" s="417">
        <v>501786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0.63</v>
      </c>
      <c r="CU8" s="458"/>
      <c r="CV8" s="458"/>
      <c r="CW8" s="458"/>
      <c r="CX8" s="458"/>
      <c r="CY8" s="458"/>
      <c r="CZ8" s="458"/>
      <c r="DA8" s="459"/>
      <c r="DB8" s="457">
        <v>0.62</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33705</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118681</v>
      </c>
      <c r="BO9" s="418"/>
      <c r="BP9" s="418"/>
      <c r="BQ9" s="418"/>
      <c r="BR9" s="418"/>
      <c r="BS9" s="418"/>
      <c r="BT9" s="418"/>
      <c r="BU9" s="419"/>
      <c r="BV9" s="417">
        <v>243940</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8.6999999999999993</v>
      </c>
      <c r="CU9" s="415"/>
      <c r="CV9" s="415"/>
      <c r="CW9" s="415"/>
      <c r="CX9" s="415"/>
      <c r="CY9" s="415"/>
      <c r="CZ9" s="415"/>
      <c r="DA9" s="416"/>
      <c r="DB9" s="414">
        <v>8.5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33641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251702</v>
      </c>
      <c r="BO10" s="418"/>
      <c r="BP10" s="418"/>
      <c r="BQ10" s="418"/>
      <c r="BR10" s="418"/>
      <c r="BS10" s="418"/>
      <c r="BT10" s="418"/>
      <c r="BU10" s="419"/>
      <c r="BV10" s="417">
        <v>129356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33780</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265524</v>
      </c>
      <c r="BO12" s="418"/>
      <c r="BP12" s="418"/>
      <c r="BQ12" s="418"/>
      <c r="BR12" s="418"/>
      <c r="BS12" s="418"/>
      <c r="BT12" s="418"/>
      <c r="BU12" s="419"/>
      <c r="BV12" s="417">
        <v>240000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33402</v>
      </c>
      <c r="S13" s="499"/>
      <c r="T13" s="499"/>
      <c r="U13" s="499"/>
      <c r="V13" s="500"/>
      <c r="W13" s="433" t="s">
        <v>122</v>
      </c>
      <c r="X13" s="434"/>
      <c r="Y13" s="434"/>
      <c r="Z13" s="434"/>
      <c r="AA13" s="434"/>
      <c r="AB13" s="424"/>
      <c r="AC13" s="468">
        <v>315</v>
      </c>
      <c r="AD13" s="469"/>
      <c r="AE13" s="469"/>
      <c r="AF13" s="469"/>
      <c r="AG13" s="508"/>
      <c r="AH13" s="468">
        <v>353</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104859</v>
      </c>
      <c r="BO13" s="418"/>
      <c r="BP13" s="418"/>
      <c r="BQ13" s="418"/>
      <c r="BR13" s="418"/>
      <c r="BS13" s="418"/>
      <c r="BT13" s="418"/>
      <c r="BU13" s="419"/>
      <c r="BV13" s="417">
        <v>133296</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33589</v>
      </c>
      <c r="S14" s="499"/>
      <c r="T14" s="499"/>
      <c r="U14" s="499"/>
      <c r="V14" s="500"/>
      <c r="W14" s="407"/>
      <c r="X14" s="408"/>
      <c r="Y14" s="408"/>
      <c r="Z14" s="408"/>
      <c r="AA14" s="408"/>
      <c r="AB14" s="397"/>
      <c r="AC14" s="501">
        <v>2.1</v>
      </c>
      <c r="AD14" s="502"/>
      <c r="AE14" s="502"/>
      <c r="AF14" s="502"/>
      <c r="AG14" s="503"/>
      <c r="AH14" s="501">
        <v>2.2999999999999998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16.8</v>
      </c>
      <c r="CU14" s="513"/>
      <c r="CV14" s="513"/>
      <c r="CW14" s="513"/>
      <c r="CX14" s="513"/>
      <c r="CY14" s="513"/>
      <c r="CZ14" s="513"/>
      <c r="DA14" s="514"/>
      <c r="DB14" s="512">
        <v>28.3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33244</v>
      </c>
      <c r="S15" s="499"/>
      <c r="T15" s="499"/>
      <c r="U15" s="499"/>
      <c r="V15" s="500"/>
      <c r="W15" s="433" t="s">
        <v>129</v>
      </c>
      <c r="X15" s="434"/>
      <c r="Y15" s="434"/>
      <c r="Z15" s="434"/>
      <c r="AA15" s="434"/>
      <c r="AB15" s="424"/>
      <c r="AC15" s="468">
        <v>3551</v>
      </c>
      <c r="AD15" s="469"/>
      <c r="AE15" s="469"/>
      <c r="AF15" s="469"/>
      <c r="AG15" s="508"/>
      <c r="AH15" s="468">
        <v>3499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3286506</v>
      </c>
      <c r="BO15" s="381"/>
      <c r="BP15" s="381"/>
      <c r="BQ15" s="381"/>
      <c r="BR15" s="381"/>
      <c r="BS15" s="381"/>
      <c r="BT15" s="381"/>
      <c r="BU15" s="382"/>
      <c r="BV15" s="380">
        <v>3206269</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24.1</v>
      </c>
      <c r="AD16" s="502"/>
      <c r="AE16" s="502"/>
      <c r="AF16" s="502"/>
      <c r="AG16" s="503"/>
      <c r="AH16" s="501">
        <v>23.2</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5174729</v>
      </c>
      <c r="BO16" s="418"/>
      <c r="BP16" s="418"/>
      <c r="BQ16" s="418"/>
      <c r="BR16" s="418"/>
      <c r="BS16" s="418"/>
      <c r="BT16" s="418"/>
      <c r="BU16" s="419"/>
      <c r="BV16" s="417">
        <v>5115098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10861</v>
      </c>
      <c r="AD17" s="469"/>
      <c r="AE17" s="469"/>
      <c r="AF17" s="469"/>
      <c r="AG17" s="508"/>
      <c r="AH17" s="468">
        <v>11221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4156050</v>
      </c>
      <c r="BO17" s="418"/>
      <c r="BP17" s="418"/>
      <c r="BQ17" s="418"/>
      <c r="BR17" s="418"/>
      <c r="BS17" s="418"/>
      <c r="BT17" s="418"/>
      <c r="BU17" s="419"/>
      <c r="BV17" s="417">
        <v>4049498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15.95</v>
      </c>
      <c r="M18" s="530"/>
      <c r="N18" s="530"/>
      <c r="O18" s="530"/>
      <c r="P18" s="530"/>
      <c r="Q18" s="530"/>
      <c r="R18" s="531"/>
      <c r="S18" s="531"/>
      <c r="T18" s="531"/>
      <c r="U18" s="531"/>
      <c r="V18" s="532"/>
      <c r="W18" s="435"/>
      <c r="X18" s="436"/>
      <c r="Y18" s="436"/>
      <c r="Z18" s="436"/>
      <c r="AA18" s="436"/>
      <c r="AB18" s="427"/>
      <c r="AC18" s="533">
        <v>73.7</v>
      </c>
      <c r="AD18" s="534"/>
      <c r="AE18" s="534"/>
      <c r="AF18" s="534"/>
      <c r="AG18" s="535"/>
      <c r="AH18" s="533">
        <v>74.400000000000006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6027015</v>
      </c>
      <c r="BO18" s="418"/>
      <c r="BP18" s="418"/>
      <c r="BQ18" s="418"/>
      <c r="BR18" s="418"/>
      <c r="BS18" s="418"/>
      <c r="BT18" s="418"/>
      <c r="BU18" s="419"/>
      <c r="BV18" s="417">
        <v>6003474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2113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8036464</v>
      </c>
      <c r="BO19" s="418"/>
      <c r="BP19" s="418"/>
      <c r="BQ19" s="418"/>
      <c r="BR19" s="418"/>
      <c r="BS19" s="418"/>
      <c r="BT19" s="418"/>
      <c r="BU19" s="419"/>
      <c r="BV19" s="417">
        <v>7927834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13728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7948999</v>
      </c>
      <c r="BO23" s="418"/>
      <c r="BP23" s="418"/>
      <c r="BQ23" s="418"/>
      <c r="BR23" s="418"/>
      <c r="BS23" s="418"/>
      <c r="BT23" s="418"/>
      <c r="BU23" s="419"/>
      <c r="BV23" s="417">
        <v>8026421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5856</v>
      </c>
      <c r="R24" s="469"/>
      <c r="S24" s="469"/>
      <c r="T24" s="469"/>
      <c r="U24" s="469"/>
      <c r="V24" s="508"/>
      <c r="W24" s="563"/>
      <c r="X24" s="551"/>
      <c r="Y24" s="552"/>
      <c r="Z24" s="467" t="s">
        <v>153</v>
      </c>
      <c r="AA24" s="447"/>
      <c r="AB24" s="447"/>
      <c r="AC24" s="447"/>
      <c r="AD24" s="447"/>
      <c r="AE24" s="447"/>
      <c r="AF24" s="447"/>
      <c r="AG24" s="448"/>
      <c r="AH24" s="468">
        <v>171</v>
      </c>
      <c r="AI24" s="469"/>
      <c r="AJ24" s="469"/>
      <c r="AK24" s="469"/>
      <c r="AL24" s="508"/>
      <c r="AM24" s="468">
        <v>554724</v>
      </c>
      <c r="AN24" s="469"/>
      <c r="AO24" s="469"/>
      <c r="AP24" s="469"/>
      <c r="AQ24" s="469"/>
      <c r="AR24" s="508"/>
      <c r="AS24" s="468">
        <v>3244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6953416</v>
      </c>
      <c r="BO24" s="418"/>
      <c r="BP24" s="418"/>
      <c r="BQ24" s="418"/>
      <c r="BR24" s="418"/>
      <c r="BS24" s="418"/>
      <c r="BT24" s="418"/>
      <c r="BU24" s="419"/>
      <c r="BV24" s="417">
        <v>7022500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155</v>
      </c>
      <c r="F25" s="447"/>
      <c r="G25" s="447"/>
      <c r="H25" s="447"/>
      <c r="I25" s="447"/>
      <c r="J25" s="447"/>
      <c r="K25" s="448"/>
      <c r="L25" s="468">
        <v>1</v>
      </c>
      <c r="M25" s="469"/>
      <c r="N25" s="469"/>
      <c r="O25" s="469"/>
      <c r="P25" s="508"/>
      <c r="Q25" s="468">
        <v>6480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504015</v>
      </c>
      <c r="BO25" s="381"/>
      <c r="BP25" s="381"/>
      <c r="BQ25" s="381"/>
      <c r="BR25" s="381"/>
      <c r="BS25" s="381"/>
      <c r="BT25" s="381"/>
      <c r="BU25" s="382"/>
      <c r="BV25" s="380">
        <v>642217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158</v>
      </c>
      <c r="F26" s="447"/>
      <c r="G26" s="447"/>
      <c r="H26" s="447"/>
      <c r="I26" s="447"/>
      <c r="J26" s="447"/>
      <c r="K26" s="448"/>
      <c r="L26" s="468">
        <v>1</v>
      </c>
      <c r="M26" s="469"/>
      <c r="N26" s="469"/>
      <c r="O26" s="469"/>
      <c r="P26" s="508"/>
      <c r="Q26" s="468">
        <v>5950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2950</v>
      </c>
      <c r="R27" s="469"/>
      <c r="S27" s="469"/>
      <c r="T27" s="469"/>
      <c r="U27" s="469"/>
      <c r="V27" s="508"/>
      <c r="W27" s="563"/>
      <c r="X27" s="551"/>
      <c r="Y27" s="552"/>
      <c r="Z27" s="467" t="s">
        <v>162</v>
      </c>
      <c r="AA27" s="447"/>
      <c r="AB27" s="447"/>
      <c r="AC27" s="447"/>
      <c r="AD27" s="447"/>
      <c r="AE27" s="447"/>
      <c r="AF27" s="447"/>
      <c r="AG27" s="448"/>
      <c r="AH27" s="468">
        <v>2</v>
      </c>
      <c r="AI27" s="469"/>
      <c r="AJ27" s="469"/>
      <c r="AK27" s="469"/>
      <c r="AL27" s="508"/>
      <c r="AM27" s="468" t="s">
        <v>163</v>
      </c>
      <c r="AN27" s="469"/>
      <c r="AO27" s="469"/>
      <c r="AP27" s="469"/>
      <c r="AQ27" s="469"/>
      <c r="AR27" s="508"/>
      <c r="AS27" s="468" t="s">
        <v>163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381438</v>
      </c>
      <c r="BO27" s="587"/>
      <c r="BP27" s="587"/>
      <c r="BQ27" s="587"/>
      <c r="BR27" s="587"/>
      <c r="BS27" s="587"/>
      <c r="BT27" s="587"/>
      <c r="BU27" s="588"/>
      <c r="BV27" s="586">
        <v>381267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2440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934197</v>
      </c>
      <c r="BO28" s="381"/>
      <c r="BP28" s="381"/>
      <c r="BQ28" s="381"/>
      <c r="BR28" s="381"/>
      <c r="BS28" s="381"/>
      <c r="BT28" s="381"/>
      <c r="BU28" s="382"/>
      <c r="BV28" s="380">
        <v>948019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2210</v>
      </c>
      <c r="R29" s="469"/>
      <c r="S29" s="469"/>
      <c r="T29" s="469"/>
      <c r="U29" s="469"/>
      <c r="V29" s="508"/>
      <c r="W29" s="564"/>
      <c r="X29" s="565"/>
      <c r="Y29" s="566"/>
      <c r="Z29" s="467" t="s">
        <v>170</v>
      </c>
      <c r="AA29" s="447"/>
      <c r="AB29" s="447"/>
      <c r="AC29" s="447"/>
      <c r="AD29" s="447"/>
      <c r="AE29" s="447"/>
      <c r="AF29" s="447"/>
      <c r="AG29" s="448"/>
      <c r="AH29" s="468">
        <v>173</v>
      </c>
      <c r="AI29" s="469"/>
      <c r="AJ29" s="469"/>
      <c r="AK29" s="469"/>
      <c r="AL29" s="508"/>
      <c r="AM29" s="468">
        <v>562658</v>
      </c>
      <c r="AN29" s="469"/>
      <c r="AO29" s="469"/>
      <c r="AP29" s="469"/>
      <c r="AQ29" s="469"/>
      <c r="AR29" s="508"/>
      <c r="AS29" s="468">
        <v>3252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3512</v>
      </c>
      <c r="BO29" s="418"/>
      <c r="BP29" s="418"/>
      <c r="BQ29" s="418"/>
      <c r="BR29" s="418"/>
      <c r="BS29" s="418"/>
      <c r="BT29" s="418"/>
      <c r="BU29" s="419"/>
      <c r="BV29" s="417">
        <v>3509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94.4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518291</v>
      </c>
      <c r="BO30" s="587"/>
      <c r="BP30" s="587"/>
      <c r="BQ30" s="587"/>
      <c r="BR30" s="587"/>
      <c r="BS30" s="587"/>
      <c r="BT30" s="587"/>
      <c r="BU30" s="588"/>
      <c r="BV30" s="586">
        <v>354213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久喜宮代衛生組合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新しい村</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埼玉東部消防組合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宮代町土地開発公社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埼玉県後期高齢者医療連合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埼玉県後期高齢者医療連合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埼玉県市町村総合事務組合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埼玉県市町村総合事務組合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彩の国さいたま人づくり広域連合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41" sqref="K4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525</v>
      </c>
      <c r="D34" s="1184"/>
      <c r="E34" s="1185"/>
      <c r="F34" s="32">
        <v>10.51</v>
      </c>
      <c r="G34" s="33">
        <v>13.57</v>
      </c>
      <c r="H34" s="33">
        <v>16.34</v>
      </c>
      <c r="I34" s="33">
        <v>18.809999999999999</v>
      </c>
      <c r="J34" s="34">
        <v>20.46</v>
      </c>
      <c r="K34" s="22"/>
      <c r="L34" s="22"/>
      <c r="M34" s="22"/>
      <c r="N34" s="22"/>
      <c r="O34" s="22"/>
      <c r="P34" s="22"/>
    </row>
    <row r="35" spans="1:16" ht="39" customHeight="1">
      <c r="A35" s="22"/>
      <c r="B35" s="35"/>
      <c r="C35" s="1178" t="s">
        <v>526</v>
      </c>
      <c r="D35" s="1179"/>
      <c r="E35" s="1180"/>
      <c r="F35" s="36">
        <v>4.2699999999999996</v>
      </c>
      <c r="G35" s="37">
        <v>6.59</v>
      </c>
      <c r="H35" s="37">
        <v>4.09</v>
      </c>
      <c r="I35" s="37">
        <v>7.77</v>
      </c>
      <c r="J35" s="38">
        <v>9.6</v>
      </c>
      <c r="K35" s="22"/>
      <c r="L35" s="22"/>
      <c r="M35" s="22"/>
      <c r="N35" s="22"/>
      <c r="O35" s="22"/>
      <c r="P35" s="22"/>
    </row>
    <row r="36" spans="1:16" ht="39" customHeight="1">
      <c r="A36" s="22"/>
      <c r="B36" s="35"/>
      <c r="C36" s="1178" t="s">
        <v>527</v>
      </c>
      <c r="D36" s="1179"/>
      <c r="E36" s="1180"/>
      <c r="F36" s="36">
        <v>1.67</v>
      </c>
      <c r="G36" s="37">
        <v>1.22</v>
      </c>
      <c r="H36" s="37">
        <v>1.0900000000000001</v>
      </c>
      <c r="I36" s="37">
        <v>2.15</v>
      </c>
      <c r="J36" s="38">
        <v>2.87</v>
      </c>
      <c r="K36" s="22"/>
      <c r="L36" s="22"/>
      <c r="M36" s="22"/>
      <c r="N36" s="22"/>
      <c r="O36" s="22"/>
      <c r="P36" s="22"/>
    </row>
    <row r="37" spans="1:16" ht="39" customHeight="1">
      <c r="A37" s="22"/>
      <c r="B37" s="35"/>
      <c r="C37" s="1178" t="s">
        <v>528</v>
      </c>
      <c r="D37" s="1179"/>
      <c r="E37" s="1180"/>
      <c r="F37" s="36">
        <v>1.61</v>
      </c>
      <c r="G37" s="37">
        <v>1.92</v>
      </c>
      <c r="H37" s="37">
        <v>2.87</v>
      </c>
      <c r="I37" s="37">
        <v>1.97</v>
      </c>
      <c r="J37" s="38">
        <v>2.06</v>
      </c>
      <c r="K37" s="22"/>
      <c r="L37" s="22"/>
      <c r="M37" s="22"/>
      <c r="N37" s="22"/>
      <c r="O37" s="22"/>
      <c r="P37" s="22"/>
    </row>
    <row r="38" spans="1:16" ht="39" customHeight="1">
      <c r="A38" s="22"/>
      <c r="B38" s="35"/>
      <c r="C38" s="1178" t="s">
        <v>529</v>
      </c>
      <c r="D38" s="1179"/>
      <c r="E38" s="1180"/>
      <c r="F38" s="36">
        <v>0.28000000000000003</v>
      </c>
      <c r="G38" s="37">
        <v>0.48</v>
      </c>
      <c r="H38" s="37">
        <v>0.31</v>
      </c>
      <c r="I38" s="37">
        <v>0.48</v>
      </c>
      <c r="J38" s="38">
        <v>0.69</v>
      </c>
      <c r="K38" s="22"/>
      <c r="L38" s="22"/>
      <c r="M38" s="22"/>
      <c r="N38" s="22"/>
      <c r="O38" s="22"/>
      <c r="P38" s="22"/>
    </row>
    <row r="39" spans="1:16" ht="39" customHeight="1">
      <c r="A39" s="22"/>
      <c r="B39" s="35"/>
      <c r="C39" s="1178" t="s">
        <v>530</v>
      </c>
      <c r="D39" s="1179"/>
      <c r="E39" s="1180"/>
      <c r="F39" s="36">
        <v>0.04</v>
      </c>
      <c r="G39" s="37">
        <v>0.09</v>
      </c>
      <c r="H39" s="37">
        <v>0.08</v>
      </c>
      <c r="I39" s="37">
        <v>0.06</v>
      </c>
      <c r="J39" s="38">
        <v>7.0000000000000007E-2</v>
      </c>
      <c r="K39" s="22"/>
      <c r="L39" s="22"/>
      <c r="M39" s="22"/>
      <c r="N39" s="22"/>
      <c r="O39" s="22"/>
      <c r="P39" s="22"/>
    </row>
    <row r="40" spans="1:16" ht="39" customHeight="1">
      <c r="A40" s="22"/>
      <c r="B40" s="35"/>
      <c r="C40" s="1178" t="s">
        <v>531</v>
      </c>
      <c r="D40" s="1179"/>
      <c r="E40" s="1180"/>
      <c r="F40" s="36">
        <v>0.03</v>
      </c>
      <c r="G40" s="37">
        <v>0.1</v>
      </c>
      <c r="H40" s="37">
        <v>0.03</v>
      </c>
      <c r="I40" s="37">
        <v>0.05</v>
      </c>
      <c r="J40" s="38">
        <v>0.04</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691</v>
      </c>
      <c r="L45" s="60">
        <v>689</v>
      </c>
      <c r="M45" s="60">
        <v>753</v>
      </c>
      <c r="N45" s="60">
        <v>726</v>
      </c>
      <c r="O45" s="61">
        <v>755</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521</v>
      </c>
      <c r="L48" s="64">
        <v>520</v>
      </c>
      <c r="M48" s="64">
        <v>530</v>
      </c>
      <c r="N48" s="64">
        <v>548</v>
      </c>
      <c r="O48" s="65">
        <v>514</v>
      </c>
      <c r="P48" s="48"/>
      <c r="Q48" s="48"/>
      <c r="R48" s="48"/>
      <c r="S48" s="48"/>
      <c r="T48" s="48"/>
      <c r="U48" s="48"/>
    </row>
    <row r="49" spans="1:21" ht="30.75" customHeight="1">
      <c r="A49" s="48"/>
      <c r="B49" s="1196"/>
      <c r="C49" s="1197"/>
      <c r="D49" s="62"/>
      <c r="E49" s="1188" t="s">
        <v>16</v>
      </c>
      <c r="F49" s="1188"/>
      <c r="G49" s="1188"/>
      <c r="H49" s="1188"/>
      <c r="I49" s="1188"/>
      <c r="J49" s="1189"/>
      <c r="K49" s="63">
        <v>100</v>
      </c>
      <c r="L49" s="64">
        <v>89</v>
      </c>
      <c r="M49" s="64">
        <v>86</v>
      </c>
      <c r="N49" s="64">
        <v>29</v>
      </c>
      <c r="O49" s="65">
        <v>43</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955</v>
      </c>
      <c r="L52" s="64">
        <v>953</v>
      </c>
      <c r="M52" s="64">
        <v>996</v>
      </c>
      <c r="N52" s="64">
        <v>922</v>
      </c>
      <c r="O52" s="65">
        <v>938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357</v>
      </c>
      <c r="L53" s="69">
        <v>345</v>
      </c>
      <c r="M53" s="69">
        <v>373</v>
      </c>
      <c r="N53" s="69">
        <v>381</v>
      </c>
      <c r="O53" s="70">
        <v>374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8451</v>
      </c>
      <c r="J41" s="83">
        <v>8679</v>
      </c>
      <c r="K41" s="83">
        <v>8758</v>
      </c>
      <c r="L41" s="83">
        <v>8795</v>
      </c>
      <c r="M41" s="84">
        <v>8678</v>
      </c>
    </row>
    <row r="42" spans="2:13" ht="27.75" customHeight="1">
      <c r="B42" s="1204"/>
      <c r="C42" s="1205"/>
      <c r="D42" s="85"/>
      <c r="E42" s="1210" t="s">
        <v>26</v>
      </c>
      <c r="F42" s="1210"/>
      <c r="G42" s="1210"/>
      <c r="H42" s="1211"/>
      <c r="I42" s="86" t="s">
        <v>478</v>
      </c>
      <c r="J42" s="87" t="s">
        <v>478</v>
      </c>
      <c r="K42" s="87" t="s">
        <v>478</v>
      </c>
      <c r="L42" s="87" t="s">
        <v>478</v>
      </c>
      <c r="M42" s="88" t="s">
        <v>478</v>
      </c>
    </row>
    <row r="43" spans="2:13" ht="27.75" customHeight="1">
      <c r="B43" s="1204"/>
      <c r="C43" s="1205"/>
      <c r="D43" s="85"/>
      <c r="E43" s="1210" t="s">
        <v>27</v>
      </c>
      <c r="F43" s="1210"/>
      <c r="G43" s="1210"/>
      <c r="H43" s="1211"/>
      <c r="I43" s="86">
        <v>6038</v>
      </c>
      <c r="J43" s="87">
        <v>5702</v>
      </c>
      <c r="K43" s="87">
        <v>5190</v>
      </c>
      <c r="L43" s="87">
        <v>4905</v>
      </c>
      <c r="M43" s="88">
        <v>4577</v>
      </c>
    </row>
    <row r="44" spans="2:13" ht="27.75" customHeight="1">
      <c r="B44" s="1204"/>
      <c r="C44" s="1205"/>
      <c r="D44" s="85"/>
      <c r="E44" s="1210" t="s">
        <v>28</v>
      </c>
      <c r="F44" s="1210"/>
      <c r="G44" s="1210"/>
      <c r="H44" s="1211"/>
      <c r="I44" s="86">
        <v>317</v>
      </c>
      <c r="J44" s="87">
        <v>213</v>
      </c>
      <c r="K44" s="87">
        <v>241</v>
      </c>
      <c r="L44" s="87">
        <v>236</v>
      </c>
      <c r="M44" s="88">
        <v>232</v>
      </c>
    </row>
    <row r="45" spans="2:13" ht="27.75" customHeight="1">
      <c r="B45" s="1204"/>
      <c r="C45" s="1205"/>
      <c r="D45" s="85"/>
      <c r="E45" s="1210" t="s">
        <v>29</v>
      </c>
      <c r="F45" s="1210"/>
      <c r="G45" s="1210"/>
      <c r="H45" s="1211"/>
      <c r="I45" s="86">
        <v>853</v>
      </c>
      <c r="J45" s="87">
        <v>70</v>
      </c>
      <c r="K45" s="87" t="s">
        <v>478</v>
      </c>
      <c r="L45" s="87" t="s">
        <v>478</v>
      </c>
      <c r="M45" s="88" t="s">
        <v>478</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1535</v>
      </c>
      <c r="J50" s="87">
        <v>1594</v>
      </c>
      <c r="K50" s="87">
        <v>1716</v>
      </c>
      <c r="L50" s="87">
        <v>1758</v>
      </c>
      <c r="M50" s="88">
        <v>1957</v>
      </c>
    </row>
    <row r="51" spans="2:13" ht="27.75" customHeight="1">
      <c r="B51" s="1204"/>
      <c r="C51" s="1205"/>
      <c r="D51" s="85"/>
      <c r="E51" s="1210" t="s">
        <v>36</v>
      </c>
      <c r="F51" s="1210"/>
      <c r="G51" s="1210"/>
      <c r="H51" s="1211"/>
      <c r="I51" s="86">
        <v>1343</v>
      </c>
      <c r="J51" s="87">
        <v>1242</v>
      </c>
      <c r="K51" s="87">
        <v>1245</v>
      </c>
      <c r="L51" s="87">
        <v>1206</v>
      </c>
      <c r="M51" s="88">
        <v>1226</v>
      </c>
    </row>
    <row r="52" spans="2:13" ht="27.75" customHeight="1">
      <c r="B52" s="1206"/>
      <c r="C52" s="1207"/>
      <c r="D52" s="85"/>
      <c r="E52" s="1210" t="s">
        <v>37</v>
      </c>
      <c r="F52" s="1210"/>
      <c r="G52" s="1210"/>
      <c r="H52" s="1211"/>
      <c r="I52" s="86">
        <v>9358</v>
      </c>
      <c r="J52" s="87">
        <v>9492</v>
      </c>
      <c r="K52" s="87">
        <v>9463</v>
      </c>
      <c r="L52" s="87">
        <v>9376</v>
      </c>
      <c r="M52" s="88">
        <v>9355</v>
      </c>
    </row>
    <row r="53" spans="2:13" ht="27.75" customHeight="1" thickBot="1">
      <c r="B53" s="1217" t="s">
        <v>21</v>
      </c>
      <c r="C53" s="1218"/>
      <c r="D53" s="92"/>
      <c r="E53" s="1219" t="s">
        <v>38</v>
      </c>
      <c r="F53" s="1219"/>
      <c r="G53" s="1219"/>
      <c r="H53" s="1220"/>
      <c r="I53" s="93">
        <v>3424</v>
      </c>
      <c r="J53" s="94">
        <v>2335</v>
      </c>
      <c r="K53" s="94">
        <v>1765</v>
      </c>
      <c r="L53" s="94">
        <v>1595</v>
      </c>
      <c r="M53" s="95">
        <v>950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H59" sqref="H5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c r="B42" s="250"/>
      <c r="C42" s="246"/>
      <c r="D42" s="246"/>
      <c r="E42" s="246"/>
      <c r="F42" s="246"/>
      <c r="G42" s="353" t="s">
        <v>548</v>
      </c>
      <c r="I42" s="354"/>
      <c r="J42" s="354"/>
      <c r="K42" s="354"/>
      <c r="L42" s="246"/>
      <c r="M42" s="246"/>
      <c r="N42" s="246"/>
      <c r="O42" s="246"/>
    </row>
    <row r="43" spans="2:17">
      <c r="B43" s="250"/>
      <c r="C43" s="246"/>
      <c r="D43" s="246"/>
      <c r="E43" s="246"/>
      <c r="F43" s="246"/>
      <c r="G43" s="1256" t="s">
        <v>556</v>
      </c>
      <c r="H43" s="1233"/>
      <c r="I43" s="1233"/>
      <c r="J43" s="1233"/>
      <c r="K43" s="1233"/>
      <c r="L43" s="1233"/>
      <c r="M43" s="1233"/>
      <c r="N43" s="1233"/>
      <c r="O43" s="1234"/>
    </row>
    <row r="44" spans="2:17">
      <c r="B44" s="250"/>
      <c r="C44" s="246"/>
      <c r="D44" s="246"/>
      <c r="E44" s="246"/>
      <c r="F44" s="246"/>
      <c r="G44" s="1235"/>
      <c r="H44" s="1236"/>
      <c r="I44" s="1236"/>
      <c r="J44" s="1236"/>
      <c r="K44" s="1236"/>
      <c r="L44" s="1236"/>
      <c r="M44" s="1236"/>
      <c r="N44" s="1236"/>
      <c r="O44" s="1237"/>
    </row>
    <row r="45" spans="2:17">
      <c r="B45" s="250"/>
      <c r="C45" s="246"/>
      <c r="D45" s="246"/>
      <c r="E45" s="246"/>
      <c r="F45" s="246"/>
      <c r="G45" s="1235"/>
      <c r="H45" s="1236"/>
      <c r="I45" s="1236"/>
      <c r="J45" s="1236"/>
      <c r="K45" s="1236"/>
      <c r="L45" s="1236"/>
      <c r="M45" s="1236"/>
      <c r="N45" s="1236"/>
      <c r="O45" s="1237"/>
    </row>
    <row r="46" spans="2:17">
      <c r="B46" s="250"/>
      <c r="C46" s="246"/>
      <c r="D46" s="246"/>
      <c r="E46" s="246"/>
      <c r="F46" s="246"/>
      <c r="G46" s="1235"/>
      <c r="H46" s="1236"/>
      <c r="I46" s="1236"/>
      <c r="J46" s="1236"/>
      <c r="K46" s="1236"/>
      <c r="L46" s="1236"/>
      <c r="M46" s="1236"/>
      <c r="N46" s="1236"/>
      <c r="O46" s="1237"/>
    </row>
    <row r="47" spans="2:17">
      <c r="B47" s="250"/>
      <c r="C47" s="246"/>
      <c r="D47" s="246"/>
      <c r="E47" s="246"/>
      <c r="F47" s="246"/>
      <c r="G47" s="1238"/>
      <c r="H47" s="1239"/>
      <c r="I47" s="1239"/>
      <c r="J47" s="1239"/>
      <c r="K47" s="1239"/>
      <c r="L47" s="1239"/>
      <c r="M47" s="1239"/>
      <c r="N47" s="1239"/>
      <c r="O47" s="1240"/>
    </row>
    <row r="48" spans="2:17">
      <c r="B48" s="250"/>
      <c r="C48" s="246"/>
      <c r="D48" s="246"/>
      <c r="E48" s="246"/>
      <c r="F48" s="246"/>
      <c r="G48" s="246"/>
      <c r="H48" s="355"/>
      <c r="I48" s="355"/>
      <c r="J48" s="355"/>
    </row>
    <row r="49" spans="1:17">
      <c r="B49" s="250"/>
      <c r="C49" s="246"/>
      <c r="D49" s="246"/>
      <c r="E49" s="246"/>
      <c r="F49" s="246"/>
      <c r="G49" s="245" t="s">
        <v>549</v>
      </c>
    </row>
    <row r="50" spans="1:17">
      <c r="B50" s="250"/>
      <c r="C50" s="246"/>
      <c r="D50" s="246"/>
      <c r="E50" s="246"/>
      <c r="F50" s="246"/>
      <c r="G50" s="1241"/>
      <c r="H50" s="1242"/>
      <c r="I50" s="1242"/>
      <c r="J50" s="1243"/>
      <c r="K50" s="356" t="s">
        <v>518</v>
      </c>
      <c r="L50" s="356" t="s">
        <v>519</v>
      </c>
      <c r="M50" s="356" t="s">
        <v>520</v>
      </c>
      <c r="N50" s="356" t="s">
        <v>521</v>
      </c>
      <c r="O50" s="356" t="s">
        <v>522</v>
      </c>
    </row>
    <row r="51" spans="1:17">
      <c r="B51" s="250"/>
      <c r="C51" s="246"/>
      <c r="D51" s="246"/>
      <c r="E51" s="246"/>
      <c r="F51" s="246"/>
      <c r="G51" s="1244" t="s">
        <v>550</v>
      </c>
      <c r="H51" s="1245"/>
      <c r="I51" s="1250" t="s">
        <v>551</v>
      </c>
      <c r="J51" s="1250"/>
      <c r="K51" s="1254"/>
      <c r="L51" s="1254"/>
      <c r="M51" s="1254"/>
      <c r="N51" s="1221">
        <v>28.3</v>
      </c>
      <c r="O51" s="1254"/>
    </row>
    <row r="52" spans="1:17">
      <c r="B52" s="250"/>
      <c r="C52" s="246"/>
      <c r="D52" s="246"/>
      <c r="E52" s="246"/>
      <c r="F52" s="246"/>
      <c r="G52" s="1246"/>
      <c r="H52" s="1247"/>
      <c r="I52" s="1251"/>
      <c r="J52" s="1251"/>
      <c r="K52" s="1221"/>
      <c r="L52" s="1221"/>
      <c r="M52" s="1221"/>
      <c r="N52" s="1221"/>
      <c r="O52" s="1221"/>
    </row>
    <row r="53" spans="1:17">
      <c r="A53" s="357"/>
      <c r="B53" s="250"/>
      <c r="C53" s="246"/>
      <c r="D53" s="246"/>
      <c r="E53" s="246"/>
      <c r="F53" s="246"/>
      <c r="G53" s="1246"/>
      <c r="H53" s="1247"/>
      <c r="I53" s="1231" t="s">
        <v>557</v>
      </c>
      <c r="J53" s="1231"/>
      <c r="K53" s="1255"/>
      <c r="L53" s="1255"/>
      <c r="M53" s="1255"/>
      <c r="N53" s="1252">
        <v>62.3</v>
      </c>
      <c r="O53" s="1255"/>
    </row>
    <row r="54" spans="1:17">
      <c r="A54" s="357"/>
      <c r="B54" s="250"/>
      <c r="C54" s="246"/>
      <c r="D54" s="246"/>
      <c r="E54" s="246"/>
      <c r="F54" s="246"/>
      <c r="G54" s="1248"/>
      <c r="H54" s="1249"/>
      <c r="I54" s="1231"/>
      <c r="J54" s="1231"/>
      <c r="K54" s="1253"/>
      <c r="L54" s="1253"/>
      <c r="M54" s="1253"/>
      <c r="N54" s="1253"/>
      <c r="O54" s="1253"/>
    </row>
    <row r="55" spans="1:17">
      <c r="A55" s="357"/>
      <c r="B55" s="250"/>
      <c r="C55" s="246"/>
      <c r="D55" s="246"/>
      <c r="E55" s="246"/>
      <c r="F55" s="246"/>
      <c r="G55" s="1225" t="s">
        <v>552</v>
      </c>
      <c r="H55" s="1226"/>
      <c r="I55" s="1231" t="s">
        <v>551</v>
      </c>
      <c r="J55" s="1231"/>
      <c r="K55" s="1254"/>
      <c r="L55" s="1254"/>
      <c r="M55" s="1254"/>
      <c r="N55" s="1221">
        <v>13</v>
      </c>
      <c r="O55" s="1254"/>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557</v>
      </c>
      <c r="J57" s="1223"/>
      <c r="K57" s="1255"/>
      <c r="L57" s="1255"/>
      <c r="M57" s="1255"/>
      <c r="N57" s="1252">
        <v>53.4</v>
      </c>
      <c r="O57" s="1255"/>
      <c r="P57" s="359"/>
      <c r="Q57" s="358"/>
    </row>
    <row r="58" spans="1:17" s="357" customFormat="1">
      <c r="A58" s="245"/>
      <c r="B58" s="358"/>
      <c r="C58" s="354"/>
      <c r="D58" s="354"/>
      <c r="E58" s="354"/>
      <c r="F58" s="354"/>
      <c r="G58" s="1229"/>
      <c r="H58" s="1230"/>
      <c r="I58" s="1223"/>
      <c r="J58" s="1223"/>
      <c r="K58" s="1253"/>
      <c r="L58" s="1253"/>
      <c r="M58" s="1253"/>
      <c r="N58" s="1253"/>
      <c r="O58" s="125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548</v>
      </c>
      <c r="I64" s="354"/>
      <c r="J64" s="354"/>
      <c r="K64" s="354"/>
      <c r="L64" s="246"/>
      <c r="M64" s="246"/>
      <c r="N64" s="246"/>
      <c r="O64" s="246"/>
    </row>
    <row r="65" spans="2:30">
      <c r="B65" s="250"/>
      <c r="C65" s="246"/>
      <c r="D65" s="246"/>
      <c r="E65" s="246"/>
      <c r="F65" s="246"/>
      <c r="G65" s="1256" t="s">
        <v>558</v>
      </c>
      <c r="H65" s="1233"/>
      <c r="I65" s="1233"/>
      <c r="J65" s="1233"/>
      <c r="K65" s="1233"/>
      <c r="L65" s="1233"/>
      <c r="M65" s="1233"/>
      <c r="N65" s="1233"/>
      <c r="O65" s="1234"/>
    </row>
    <row r="66" spans="2:30">
      <c r="B66" s="250"/>
      <c r="C66" s="246"/>
      <c r="D66" s="246"/>
      <c r="E66" s="246"/>
      <c r="F66" s="246"/>
      <c r="G66" s="1235"/>
      <c r="H66" s="1236"/>
      <c r="I66" s="1236"/>
      <c r="J66" s="1236"/>
      <c r="K66" s="1236"/>
      <c r="L66" s="1236"/>
      <c r="M66" s="1236"/>
      <c r="N66" s="1236"/>
      <c r="O66" s="1237"/>
    </row>
    <row r="67" spans="2:30">
      <c r="B67" s="250"/>
      <c r="C67" s="246"/>
      <c r="D67" s="246"/>
      <c r="E67" s="246"/>
      <c r="F67" s="246"/>
      <c r="G67" s="1235"/>
      <c r="H67" s="1236"/>
      <c r="I67" s="1236"/>
      <c r="J67" s="1236"/>
      <c r="K67" s="1236"/>
      <c r="L67" s="1236"/>
      <c r="M67" s="1236"/>
      <c r="N67" s="1236"/>
      <c r="O67" s="1237"/>
    </row>
    <row r="68" spans="2:30">
      <c r="B68" s="250"/>
      <c r="C68" s="246"/>
      <c r="D68" s="246"/>
      <c r="E68" s="246"/>
      <c r="F68" s="246"/>
      <c r="G68" s="1235"/>
      <c r="H68" s="1236"/>
      <c r="I68" s="1236"/>
      <c r="J68" s="1236"/>
      <c r="K68" s="1236"/>
      <c r="L68" s="1236"/>
      <c r="M68" s="1236"/>
      <c r="N68" s="1236"/>
      <c r="O68" s="1237"/>
    </row>
    <row r="69" spans="2:30">
      <c r="B69" s="250"/>
      <c r="C69" s="246"/>
      <c r="D69" s="246"/>
      <c r="E69" s="246"/>
      <c r="F69" s="246"/>
      <c r="G69" s="1238"/>
      <c r="H69" s="1239"/>
      <c r="I69" s="1239"/>
      <c r="J69" s="1239"/>
      <c r="K69" s="1239"/>
      <c r="L69" s="1239"/>
      <c r="M69" s="1239"/>
      <c r="N69" s="1239"/>
      <c r="O69" s="124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41"/>
      <c r="H72" s="1242"/>
      <c r="I72" s="1242"/>
      <c r="J72" s="1243"/>
      <c r="K72" s="356" t="s">
        <v>518</v>
      </c>
      <c r="L72" s="356" t="s">
        <v>519</v>
      </c>
      <c r="M72" s="356" t="s">
        <v>520</v>
      </c>
      <c r="N72" s="356" t="s">
        <v>521</v>
      </c>
      <c r="O72" s="356" t="s">
        <v>522</v>
      </c>
    </row>
    <row r="73" spans="2:30">
      <c r="B73" s="250"/>
      <c r="C73" s="246"/>
      <c r="D73" s="246"/>
      <c r="E73" s="246"/>
      <c r="F73" s="246"/>
      <c r="G73" s="1244" t="s">
        <v>550</v>
      </c>
      <c r="H73" s="1245"/>
      <c r="I73" s="1250" t="s">
        <v>551</v>
      </c>
      <c r="J73" s="1250"/>
      <c r="K73" s="1232">
        <v>63.6</v>
      </c>
      <c r="L73" s="1232">
        <v>43.1</v>
      </c>
      <c r="M73" s="1221">
        <v>32.700000000000003</v>
      </c>
      <c r="N73" s="1221">
        <v>28.3</v>
      </c>
      <c r="O73" s="1221">
        <v>16.8</v>
      </c>
      <c r="S73" s="245">
        <v>9.9</v>
      </c>
    </row>
    <row r="74" spans="2:30">
      <c r="B74" s="250"/>
      <c r="C74" s="246"/>
      <c r="D74" s="246"/>
      <c r="E74" s="246"/>
      <c r="F74" s="246"/>
      <c r="G74" s="1246"/>
      <c r="H74" s="1247"/>
      <c r="I74" s="1251"/>
      <c r="J74" s="1251"/>
      <c r="K74" s="1232"/>
      <c r="L74" s="1232"/>
      <c r="M74" s="1221"/>
      <c r="N74" s="1221"/>
      <c r="O74" s="1221"/>
    </row>
    <row r="75" spans="2:30">
      <c r="B75" s="250"/>
      <c r="C75" s="246"/>
      <c r="D75" s="246"/>
      <c r="E75" s="246"/>
      <c r="F75" s="246"/>
      <c r="G75" s="1246"/>
      <c r="H75" s="1247"/>
      <c r="I75" s="1231" t="s">
        <v>555</v>
      </c>
      <c r="J75" s="1231"/>
      <c r="K75" s="1252">
        <v>7.9</v>
      </c>
      <c r="L75" s="1252">
        <v>6.7</v>
      </c>
      <c r="M75" s="1252">
        <v>6.6</v>
      </c>
      <c r="N75" s="1252">
        <v>6.6</v>
      </c>
      <c r="O75" s="1252">
        <v>6.7</v>
      </c>
      <c r="U75" s="245">
        <v>81.2</v>
      </c>
      <c r="W75" s="245">
        <v>87.2</v>
      </c>
      <c r="Y75" s="245">
        <v>99.8</v>
      </c>
      <c r="AA75" s="245">
        <v>109.5</v>
      </c>
      <c r="AC75" s="245">
        <v>115.2</v>
      </c>
    </row>
    <row r="76" spans="2:30">
      <c r="B76" s="250"/>
      <c r="C76" s="246"/>
      <c r="D76" s="246"/>
      <c r="E76" s="246"/>
      <c r="F76" s="246"/>
      <c r="G76" s="1248"/>
      <c r="H76" s="1249"/>
      <c r="I76" s="1231"/>
      <c r="J76" s="1231"/>
      <c r="K76" s="1253"/>
      <c r="L76" s="1253"/>
      <c r="M76" s="1253"/>
      <c r="N76" s="1253"/>
      <c r="O76" s="1253"/>
    </row>
    <row r="77" spans="2:30">
      <c r="B77" s="250"/>
      <c r="C77" s="246"/>
      <c r="D77" s="246"/>
      <c r="E77" s="246"/>
      <c r="F77" s="246"/>
      <c r="G77" s="1225" t="s">
        <v>552</v>
      </c>
      <c r="H77" s="1226"/>
      <c r="I77" s="1231" t="s">
        <v>551</v>
      </c>
      <c r="J77" s="1231"/>
      <c r="K77" s="1232">
        <v>30.7</v>
      </c>
      <c r="L77" s="1232">
        <v>22.3</v>
      </c>
      <c r="M77" s="1221">
        <v>20.3</v>
      </c>
      <c r="N77" s="1221">
        <v>13</v>
      </c>
      <c r="O77" s="1221">
        <v>21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555</v>
      </c>
      <c r="J79" s="1223"/>
      <c r="K79" s="1224">
        <v>9.1999999999999993</v>
      </c>
      <c r="L79" s="1224">
        <v>8.5</v>
      </c>
      <c r="M79" s="1224">
        <v>7.7</v>
      </c>
      <c r="N79" s="1224">
        <v>6.8</v>
      </c>
      <c r="O79" s="1224">
        <v>6.8</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26437</v>
      </c>
      <c r="E3" s="118"/>
      <c r="F3" s="119">
        <v>46819</v>
      </c>
      <c r="G3" s="120"/>
      <c r="H3" s="121"/>
    </row>
    <row r="4" spans="1:8">
      <c r="A4" s="122"/>
      <c r="B4" s="123"/>
      <c r="C4" s="124"/>
      <c r="D4" s="125">
        <v>8168</v>
      </c>
      <c r="E4" s="126"/>
      <c r="F4" s="127">
        <v>24121</v>
      </c>
      <c r="G4" s="128"/>
      <c r="H4" s="129"/>
    </row>
    <row r="5" spans="1:8">
      <c r="A5" s="110" t="s">
        <v>512</v>
      </c>
      <c r="B5" s="115"/>
      <c r="C5" s="116"/>
      <c r="D5" s="117">
        <v>23740</v>
      </c>
      <c r="E5" s="118"/>
      <c r="F5" s="119">
        <v>53270</v>
      </c>
      <c r="G5" s="120"/>
      <c r="H5" s="121"/>
    </row>
    <row r="6" spans="1:8">
      <c r="A6" s="122"/>
      <c r="B6" s="123"/>
      <c r="C6" s="124"/>
      <c r="D6" s="125">
        <v>6323</v>
      </c>
      <c r="E6" s="126"/>
      <c r="F6" s="127">
        <v>24316</v>
      </c>
      <c r="G6" s="128"/>
      <c r="H6" s="129"/>
    </row>
    <row r="7" spans="1:8">
      <c r="A7" s="110" t="s">
        <v>513</v>
      </c>
      <c r="B7" s="115"/>
      <c r="C7" s="116"/>
      <c r="D7" s="117">
        <v>18583</v>
      </c>
      <c r="E7" s="118"/>
      <c r="F7" s="119">
        <v>53292</v>
      </c>
      <c r="G7" s="120"/>
      <c r="H7" s="121"/>
    </row>
    <row r="8" spans="1:8">
      <c r="A8" s="122"/>
      <c r="B8" s="123"/>
      <c r="C8" s="124"/>
      <c r="D8" s="125">
        <v>4349</v>
      </c>
      <c r="E8" s="126"/>
      <c r="F8" s="127">
        <v>28900</v>
      </c>
      <c r="G8" s="128"/>
      <c r="H8" s="129"/>
    </row>
    <row r="9" spans="1:8">
      <c r="A9" s="110" t="s">
        <v>514</v>
      </c>
      <c r="B9" s="115"/>
      <c r="C9" s="116"/>
      <c r="D9" s="117">
        <v>20059</v>
      </c>
      <c r="E9" s="118"/>
      <c r="F9" s="119">
        <v>49919</v>
      </c>
      <c r="G9" s="120"/>
      <c r="H9" s="121"/>
    </row>
    <row r="10" spans="1:8">
      <c r="A10" s="122"/>
      <c r="B10" s="123"/>
      <c r="C10" s="124"/>
      <c r="D10" s="125">
        <v>11607</v>
      </c>
      <c r="E10" s="126"/>
      <c r="F10" s="127">
        <v>26398</v>
      </c>
      <c r="G10" s="128"/>
      <c r="H10" s="129"/>
    </row>
    <row r="11" spans="1:8">
      <c r="A11" s="110" t="s">
        <v>515</v>
      </c>
      <c r="B11" s="115"/>
      <c r="C11" s="116"/>
      <c r="D11" s="117">
        <v>13267</v>
      </c>
      <c r="E11" s="118"/>
      <c r="F11" s="119">
        <v>47738</v>
      </c>
      <c r="G11" s="120"/>
      <c r="H11" s="121"/>
    </row>
    <row r="12" spans="1:8">
      <c r="A12" s="122"/>
      <c r="B12" s="123"/>
      <c r="C12" s="130"/>
      <c r="D12" s="125">
        <v>9400</v>
      </c>
      <c r="E12" s="126"/>
      <c r="F12" s="127">
        <v>24937</v>
      </c>
      <c r="G12" s="128"/>
      <c r="H12" s="129"/>
    </row>
    <row r="13" spans="1:8">
      <c r="A13" s="110"/>
      <c r="B13" s="115"/>
      <c r="C13" s="131"/>
      <c r="D13" s="132">
        <v>20417</v>
      </c>
      <c r="E13" s="133"/>
      <c r="F13" s="134">
        <v>50208</v>
      </c>
      <c r="G13" s="135"/>
      <c r="H13" s="121"/>
    </row>
    <row r="14" spans="1:8">
      <c r="A14" s="122"/>
      <c r="B14" s="123"/>
      <c r="C14" s="124"/>
      <c r="D14" s="125">
        <v>7969</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4.2699999999999996</v>
      </c>
      <c r="C19" s="136">
        <f>ROUND(VALUE(SUBSTITUTE(実質収支比率等に係る経年分析!G$48,"▲","-")),2)</f>
        <v>6.6</v>
      </c>
      <c r="D19" s="136">
        <f>ROUND(VALUE(SUBSTITUTE(実質収支比率等に係る経年分析!H$48,"▲","-")),2)</f>
        <v>4.0999999999999996</v>
      </c>
      <c r="E19" s="136">
        <f>ROUND(VALUE(SUBSTITUTE(実質収支比率等に係る経年分析!I$48,"▲","-")),2)</f>
        <v>7.78</v>
      </c>
      <c r="F19" s="136">
        <f>ROUND(VALUE(SUBSTITUTE(実質収支比率等に係る経年分析!J$48,"▲","-")),2)</f>
        <v>9.6</v>
      </c>
    </row>
    <row r="20" spans="1:11">
      <c r="A20" s="136" t="s">
        <v>43</v>
      </c>
      <c r="B20" s="136">
        <f>ROUND(VALUE(SUBSTITUTE(実質収支比率等に係る経年分析!F$47,"▲","-")),2)</f>
        <v>16.63</v>
      </c>
      <c r="C20" s="136">
        <f>ROUND(VALUE(SUBSTITUTE(実質収支比率等に係る経年分析!G$47,"▲","-")),2)</f>
        <v>16.600000000000001</v>
      </c>
      <c r="D20" s="136">
        <f>ROUND(VALUE(SUBSTITUTE(実質収支比率等に係る経年分析!H$47,"▲","-")),2)</f>
        <v>16.829999999999998</v>
      </c>
      <c r="E20" s="136">
        <f>ROUND(VALUE(SUBSTITUTE(実質収支比率等に係る経年分析!I$47,"▲","-")),2)</f>
        <v>14.69</v>
      </c>
      <c r="F20" s="136">
        <f>ROUND(VALUE(SUBSTITUTE(実質収支比率等に係る経年分析!J$47,"▲","-")),2)</f>
        <v>14.46</v>
      </c>
    </row>
    <row r="21" spans="1:11">
      <c r="A21" s="136" t="s">
        <v>44</v>
      </c>
      <c r="B21" s="136">
        <f>IF(ISNUMBER(VALUE(SUBSTITUTE(実質収支比率等に係る経年分析!F$49,"▲","-"))),ROUND(VALUE(SUBSTITUTE(実質収支比率等に係る経年分析!F$49,"▲","-")),2),NA())</f>
        <v>-0.21</v>
      </c>
      <c r="C21" s="136">
        <f>IF(ISNUMBER(VALUE(SUBSTITUTE(実質収支比率等に係る経年分析!G$49,"▲","-"))),ROUND(VALUE(SUBSTITUTE(実質収支比率等に係る経年分析!G$49,"▲","-")),2),NA())</f>
        <v>2.44</v>
      </c>
      <c r="D21" s="136">
        <f>IF(ISNUMBER(VALUE(SUBSTITUTE(実質収支比率等に係る経年分析!H$49,"▲","-"))),ROUND(VALUE(SUBSTITUTE(実質収支比率等に係る経年分析!H$49,"▲","-")),2),NA())</f>
        <v>-2.21</v>
      </c>
      <c r="E21" s="136">
        <f>IF(ISNUMBER(VALUE(SUBSTITUTE(実質収支比率等に係る経年分析!I$49,"▲","-"))),ROUND(VALUE(SUBSTITUTE(実質収支比率等に係る経年分析!I$49,"▲","-")),2),NA())</f>
        <v>2.0699999999999998</v>
      </c>
      <c r="F21" s="136">
        <f>IF(ISNUMBER(VALUE(SUBSTITUTE(実質収支比率等に係る経年分析!J$49,"▲","-"))),ROUND(VALUE(SUBSTITUTE(実質収支比率等に係る経年分析!J$49,"▲","-")),2),NA())</f>
        <v>1.62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0.69</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2.87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2.06</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1.0900000000000001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4.2699999999999996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7.77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16.34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18.809999999999999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20.46</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955</v>
      </c>
      <c r="E42" s="138"/>
      <c r="F42" s="138"/>
      <c r="G42" s="138">
        <f>'実質公債費比率（分子）の構造'!L$52</f>
        <v>953</v>
      </c>
      <c r="H42" s="138"/>
      <c r="I42" s="138"/>
      <c r="J42" s="138">
        <f>'実質公債費比率（分子）の構造'!M$52</f>
        <v>996</v>
      </c>
      <c r="K42" s="138"/>
      <c r="L42" s="138"/>
      <c r="M42" s="138">
        <f>'実質公債費比率（分子）の構造'!N$52</f>
        <v>922</v>
      </c>
      <c r="N42" s="138"/>
      <c r="O42" s="138"/>
      <c r="P42" s="138">
        <f>'実質公債費比率（分子）の構造'!O$52</f>
        <v>938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100</v>
      </c>
      <c r="C45" s="138"/>
      <c r="D45" s="138"/>
      <c r="E45" s="138">
        <f>'実質公債費比率（分子）の構造'!L$49</f>
        <v>89</v>
      </c>
      <c r="F45" s="138"/>
      <c r="G45" s="138"/>
      <c r="H45" s="138">
        <f>'実質公債費比率（分子）の構造'!M$49</f>
        <v>86</v>
      </c>
      <c r="I45" s="138"/>
      <c r="J45" s="138"/>
      <c r="K45" s="138">
        <f>'実質公債費比率（分子）の構造'!N$49</f>
        <v>29</v>
      </c>
      <c r="L45" s="138"/>
      <c r="M45" s="138"/>
      <c r="N45" s="138">
        <f>'実質公債費比率（分子）の構造'!O$49</f>
        <v>43</v>
      </c>
      <c r="O45" s="138"/>
      <c r="P45" s="138"/>
    </row>
    <row r="46" spans="1:16">
      <c r="A46" s="138" t="s">
        <v>55</v>
      </c>
      <c r="B46" s="138">
        <f>'実質公債費比率（分子）の構造'!K$48</f>
        <v>521</v>
      </c>
      <c r="C46" s="138"/>
      <c r="D46" s="138"/>
      <c r="E46" s="138">
        <f>'実質公債費比率（分子）の構造'!L$48</f>
        <v>520</v>
      </c>
      <c r="F46" s="138"/>
      <c r="G46" s="138"/>
      <c r="H46" s="138">
        <f>'実質公債費比率（分子）の構造'!M$48</f>
        <v>530</v>
      </c>
      <c r="I46" s="138"/>
      <c r="J46" s="138"/>
      <c r="K46" s="138">
        <f>'実質公債費比率（分子）の構造'!N$48</f>
        <v>548</v>
      </c>
      <c r="L46" s="138"/>
      <c r="M46" s="138"/>
      <c r="N46" s="138">
        <f>'実質公債費比率（分子）の構造'!O$48</f>
        <v>514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691</v>
      </c>
      <c r="C49" s="138"/>
      <c r="D49" s="138"/>
      <c r="E49" s="138">
        <f>'実質公債費比率（分子）の構造'!L$45</f>
        <v>689</v>
      </c>
      <c r="F49" s="138"/>
      <c r="G49" s="138"/>
      <c r="H49" s="138">
        <f>'実質公債費比率（分子）の構造'!M$45</f>
        <v>753</v>
      </c>
      <c r="I49" s="138"/>
      <c r="J49" s="138"/>
      <c r="K49" s="138">
        <f>'実質公債費比率（分子）の構造'!N$45</f>
        <v>726</v>
      </c>
      <c r="L49" s="138"/>
      <c r="M49" s="138"/>
      <c r="N49" s="138">
        <f>'実質公債費比率（分子）の構造'!O$45</f>
        <v>755</v>
      </c>
      <c r="O49" s="138"/>
      <c r="P49" s="138"/>
    </row>
    <row r="50" spans="1:16">
      <c r="A50" s="138" t="s">
        <v>59</v>
      </c>
      <c r="B50" s="138" t="e">
        <f>NA()</f>
        <v>#N/A</v>
      </c>
      <c r="C50" s="138">
        <f>IF(ISNUMBER('実質公債費比率（分子）の構造'!K$53),'実質公債費比率（分子）の構造'!K$53,NA())</f>
        <v>357</v>
      </c>
      <c r="D50" s="138" t="e">
        <f>NA()</f>
        <v>#N/A</v>
      </c>
      <c r="E50" s="138" t="e">
        <f>NA()</f>
        <v>#N/A</v>
      </c>
      <c r="F50" s="138">
        <f>IF(ISNUMBER('実質公債費比率（分子）の構造'!L$53),'実質公債費比率（分子）の構造'!L$53,NA())</f>
        <v>345</v>
      </c>
      <c r="G50" s="138" t="e">
        <f>NA()</f>
        <v>#N/A</v>
      </c>
      <c r="H50" s="138" t="e">
        <f>NA()</f>
        <v>#N/A</v>
      </c>
      <c r="I50" s="138">
        <f>IF(ISNUMBER('実質公債費比率（分子）の構造'!M$53),'実質公債費比率（分子）の構造'!M$53,NA())</f>
        <v>373</v>
      </c>
      <c r="J50" s="138" t="e">
        <f>NA()</f>
        <v>#N/A</v>
      </c>
      <c r="K50" s="138" t="e">
        <f>NA()</f>
        <v>#N/A</v>
      </c>
      <c r="L50" s="138">
        <f>IF(ISNUMBER('実質公債費比率（分子）の構造'!N$53),'実質公債費比率（分子）の構造'!N$53,NA())</f>
        <v>381</v>
      </c>
      <c r="M50" s="138" t="e">
        <f>NA()</f>
        <v>#N/A</v>
      </c>
      <c r="N50" s="138" t="e">
        <f>NA()</f>
        <v>#N/A</v>
      </c>
      <c r="O50" s="138">
        <f>IF(ISNUMBER('実質公債費比率（分子）の構造'!O$53),'実質公債費比率（分子）の構造'!O$53,NA())</f>
        <v>374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9358</v>
      </c>
      <c r="E56" s="137"/>
      <c r="F56" s="137"/>
      <c r="G56" s="137">
        <f>'将来負担比率（分子）の構造'!J$52</f>
        <v>9492</v>
      </c>
      <c r="H56" s="137"/>
      <c r="I56" s="137"/>
      <c r="J56" s="137">
        <f>'将来負担比率（分子）の構造'!K$52</f>
        <v>9463</v>
      </c>
      <c r="K56" s="137"/>
      <c r="L56" s="137"/>
      <c r="M56" s="137">
        <f>'将来負担比率（分子）の構造'!L$52</f>
        <v>9376</v>
      </c>
      <c r="N56" s="137"/>
      <c r="O56" s="137"/>
      <c r="P56" s="137">
        <f>'将来負担比率（分子）の構造'!M$52</f>
        <v>9355</v>
      </c>
    </row>
    <row r="57" spans="1:16">
      <c r="A57" s="137" t="s">
        <v>36</v>
      </c>
      <c r="B57" s="137"/>
      <c r="C57" s="137"/>
      <c r="D57" s="137">
        <f>'将来負担比率（分子）の構造'!I$51</f>
        <v>1343</v>
      </c>
      <c r="E57" s="137"/>
      <c r="F57" s="137"/>
      <c r="G57" s="137">
        <f>'将来負担比率（分子）の構造'!J$51</f>
        <v>1242</v>
      </c>
      <c r="H57" s="137"/>
      <c r="I57" s="137"/>
      <c r="J57" s="137">
        <f>'将来負担比率（分子）の構造'!K$51</f>
        <v>1245</v>
      </c>
      <c r="K57" s="137"/>
      <c r="L57" s="137"/>
      <c r="M57" s="137">
        <f>'将来負担比率（分子）の構造'!L$51</f>
        <v>1206</v>
      </c>
      <c r="N57" s="137"/>
      <c r="O57" s="137"/>
      <c r="P57" s="137">
        <f>'将来負担比率（分子）の構造'!M$51</f>
        <v>1226</v>
      </c>
    </row>
    <row r="58" spans="1:16">
      <c r="A58" s="137" t="s">
        <v>35</v>
      </c>
      <c r="B58" s="137"/>
      <c r="C58" s="137"/>
      <c r="D58" s="137">
        <f>'将来負担比率（分子）の構造'!I$50</f>
        <v>1535</v>
      </c>
      <c r="E58" s="137"/>
      <c r="F58" s="137"/>
      <c r="G58" s="137">
        <f>'将来負担比率（分子）の構造'!J$50</f>
        <v>1594</v>
      </c>
      <c r="H58" s="137"/>
      <c r="I58" s="137"/>
      <c r="J58" s="137">
        <f>'将来負担比率（分子）の構造'!K$50</f>
        <v>1716</v>
      </c>
      <c r="K58" s="137"/>
      <c r="L58" s="137"/>
      <c r="M58" s="137">
        <f>'将来負担比率（分子）の構造'!L$50</f>
        <v>1758</v>
      </c>
      <c r="N58" s="137"/>
      <c r="O58" s="137"/>
      <c r="P58" s="137">
        <f>'将来負担比率（分子）の構造'!M$50</f>
        <v>1957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853</v>
      </c>
      <c r="C62" s="137"/>
      <c r="D62" s="137"/>
      <c r="E62" s="137">
        <f>'将来負担比率（分子）の構造'!J$45</f>
        <v>70</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c r="A63" s="137" t="s">
        <v>28</v>
      </c>
      <c r="B63" s="137">
        <f>'将来負担比率（分子）の構造'!I$44</f>
        <v>317</v>
      </c>
      <c r="C63" s="137"/>
      <c r="D63" s="137"/>
      <c r="E63" s="137">
        <f>'将来負担比率（分子）の構造'!J$44</f>
        <v>213</v>
      </c>
      <c r="F63" s="137"/>
      <c r="G63" s="137"/>
      <c r="H63" s="137">
        <f>'将来負担比率（分子）の構造'!K$44</f>
        <v>241</v>
      </c>
      <c r="I63" s="137"/>
      <c r="J63" s="137"/>
      <c r="K63" s="137">
        <f>'将来負担比率（分子）の構造'!L$44</f>
        <v>236</v>
      </c>
      <c r="L63" s="137"/>
      <c r="M63" s="137"/>
      <c r="N63" s="137">
        <f>'将来負担比率（分子）の構造'!M$44</f>
        <v>232</v>
      </c>
      <c r="O63" s="137"/>
      <c r="P63" s="137"/>
    </row>
    <row r="64" spans="1:16">
      <c r="A64" s="137" t="s">
        <v>27</v>
      </c>
      <c r="B64" s="137">
        <f>'将来負担比率（分子）の構造'!I$43</f>
        <v>6038</v>
      </c>
      <c r="C64" s="137"/>
      <c r="D64" s="137"/>
      <c r="E64" s="137">
        <f>'将来負担比率（分子）の構造'!J$43</f>
        <v>5702</v>
      </c>
      <c r="F64" s="137"/>
      <c r="G64" s="137"/>
      <c r="H64" s="137">
        <f>'将来負担比率（分子）の構造'!K$43</f>
        <v>5190</v>
      </c>
      <c r="I64" s="137"/>
      <c r="J64" s="137"/>
      <c r="K64" s="137">
        <f>'将来負担比率（分子）の構造'!L$43</f>
        <v>4905</v>
      </c>
      <c r="L64" s="137"/>
      <c r="M64" s="137"/>
      <c r="N64" s="137">
        <f>'将来負担比率（分子）の構造'!M$43</f>
        <v>4577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8451</v>
      </c>
      <c r="C66" s="137"/>
      <c r="D66" s="137"/>
      <c r="E66" s="137">
        <f>'将来負担比率（分子）の構造'!J$41</f>
        <v>8679</v>
      </c>
      <c r="F66" s="137"/>
      <c r="G66" s="137"/>
      <c r="H66" s="137">
        <f>'将来負担比率（分子）の構造'!K$41</f>
        <v>8758</v>
      </c>
      <c r="I66" s="137"/>
      <c r="J66" s="137"/>
      <c r="K66" s="137">
        <f>'将来負担比率（分子）の構造'!L$41</f>
        <v>8795</v>
      </c>
      <c r="L66" s="137"/>
      <c r="M66" s="137"/>
      <c r="N66" s="137">
        <f>'将来負担比率（分子）の構造'!M$41</f>
        <v>8678</v>
      </c>
      <c r="O66" s="137"/>
      <c r="P66" s="137"/>
    </row>
    <row r="67" spans="1:16">
      <c r="A67" s="137" t="s">
        <v>63</v>
      </c>
      <c r="B67" s="137" t="e">
        <f>NA()</f>
        <v>#N/A</v>
      </c>
      <c r="C67" s="137">
        <f>IF(ISNUMBER('将来負担比率（分子）の構造'!I$53), IF('将来負担比率（分子）の構造'!I$53 &lt; 0, 0, '将来負担比率（分子）の構造'!I$53), NA())</f>
        <v>3424</v>
      </c>
      <c r="D67" s="137" t="e">
        <f>NA()</f>
        <v>#N/A</v>
      </c>
      <c r="E67" s="137" t="e">
        <f>NA()</f>
        <v>#N/A</v>
      </c>
      <c r="F67" s="137">
        <f>IF(ISNUMBER('将来負担比率（分子）の構造'!J$53), IF('将来負担比率（分子）の構造'!J$53 &lt; 0, 0, '将来負担比率（分子）の構造'!J$53), NA())</f>
        <v>2335</v>
      </c>
      <c r="G67" s="137" t="e">
        <f>NA()</f>
        <v>#N/A</v>
      </c>
      <c r="H67" s="137" t="e">
        <f>NA()</f>
        <v>#N/A</v>
      </c>
      <c r="I67" s="137">
        <f>IF(ISNUMBER('将来負担比率（分子）の構造'!K$53), IF('将来負担比率（分子）の構造'!K$53 &lt; 0, 0, '将来負担比率（分子）の構造'!K$53), NA())</f>
        <v>1765</v>
      </c>
      <c r="J67" s="137" t="e">
        <f>NA()</f>
        <v>#N/A</v>
      </c>
      <c r="K67" s="137" t="e">
        <f>NA()</f>
        <v>#N/A</v>
      </c>
      <c r="L67" s="137">
        <f>IF(ISNUMBER('将来負担比率（分子）の構造'!L$53), IF('将来負担比率（分子）の構造'!L$53 &lt; 0, 0, '将来負担比率（分子）の構造'!L$53), NA())</f>
        <v>1595</v>
      </c>
      <c r="M67" s="137" t="e">
        <f>NA()</f>
        <v>#N/A</v>
      </c>
      <c r="N67" s="137" t="e">
        <f>NA()</f>
        <v>#N/A</v>
      </c>
      <c r="O67" s="137">
        <f>IF(ISNUMBER('将来負担比率（分子）の構造'!M$53), IF('将来負担比率（分子）の構造'!M$53 &lt; 0, 0, '将来負担比率（分子）の構造'!M$53), NA())</f>
        <v>950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3702126</v>
      </c>
      <c r="S5" s="615"/>
      <c r="T5" s="615"/>
      <c r="U5" s="615"/>
      <c r="V5" s="615"/>
      <c r="W5" s="615"/>
      <c r="X5" s="615"/>
      <c r="Y5" s="616"/>
      <c r="Z5" s="617">
        <v>36.5</v>
      </c>
      <c r="AA5" s="617"/>
      <c r="AB5" s="617"/>
      <c r="AC5" s="617"/>
      <c r="AD5" s="618">
        <v>3555880</v>
      </c>
      <c r="AE5" s="618"/>
      <c r="AF5" s="618"/>
      <c r="AG5" s="618"/>
      <c r="AH5" s="618"/>
      <c r="AI5" s="618"/>
      <c r="AJ5" s="618"/>
      <c r="AK5" s="618"/>
      <c r="AL5" s="619">
        <v>58.5</v>
      </c>
      <c r="AM5" s="620"/>
      <c r="AN5" s="620"/>
      <c r="AO5" s="621"/>
      <c r="AP5" s="611" t="s">
        <v>209</v>
      </c>
      <c r="AQ5" s="612"/>
      <c r="AR5" s="612"/>
      <c r="AS5" s="612"/>
      <c r="AT5" s="612"/>
      <c r="AU5" s="612"/>
      <c r="AV5" s="612"/>
      <c r="AW5" s="612"/>
      <c r="AX5" s="612"/>
      <c r="AY5" s="612"/>
      <c r="AZ5" s="612"/>
      <c r="BA5" s="612"/>
      <c r="BB5" s="612"/>
      <c r="BC5" s="612"/>
      <c r="BD5" s="612"/>
      <c r="BE5" s="612"/>
      <c r="BF5" s="613"/>
      <c r="BG5" s="625">
        <v>3555880</v>
      </c>
      <c r="BH5" s="626"/>
      <c r="BI5" s="626"/>
      <c r="BJ5" s="626"/>
      <c r="BK5" s="626"/>
      <c r="BL5" s="626"/>
      <c r="BM5" s="626"/>
      <c r="BN5" s="627"/>
      <c r="BO5" s="628">
        <v>96</v>
      </c>
      <c r="BP5" s="628"/>
      <c r="BQ5" s="628"/>
      <c r="BR5" s="628"/>
      <c r="BS5" s="629">
        <v>6452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c r="B6" s="622" t="s">
        <v>213</v>
      </c>
      <c r="C6" s="623"/>
      <c r="D6" s="623"/>
      <c r="E6" s="623"/>
      <c r="F6" s="623"/>
      <c r="G6" s="623"/>
      <c r="H6" s="623"/>
      <c r="I6" s="623"/>
      <c r="J6" s="623"/>
      <c r="K6" s="623"/>
      <c r="L6" s="623"/>
      <c r="M6" s="623"/>
      <c r="N6" s="623"/>
      <c r="O6" s="623"/>
      <c r="P6" s="623"/>
      <c r="Q6" s="624"/>
      <c r="R6" s="625">
        <v>85905</v>
      </c>
      <c r="S6" s="626"/>
      <c r="T6" s="626"/>
      <c r="U6" s="626"/>
      <c r="V6" s="626"/>
      <c r="W6" s="626"/>
      <c r="X6" s="626"/>
      <c r="Y6" s="627"/>
      <c r="Z6" s="628">
        <v>0.8</v>
      </c>
      <c r="AA6" s="628"/>
      <c r="AB6" s="628"/>
      <c r="AC6" s="628"/>
      <c r="AD6" s="629">
        <v>85905</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3555880</v>
      </c>
      <c r="BH6" s="626"/>
      <c r="BI6" s="626"/>
      <c r="BJ6" s="626"/>
      <c r="BK6" s="626"/>
      <c r="BL6" s="626"/>
      <c r="BM6" s="626"/>
      <c r="BN6" s="627"/>
      <c r="BO6" s="628">
        <v>96</v>
      </c>
      <c r="BP6" s="628"/>
      <c r="BQ6" s="628"/>
      <c r="BR6" s="628"/>
      <c r="BS6" s="629">
        <v>6452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98110</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98110</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3769</v>
      </c>
      <c r="S7" s="626"/>
      <c r="T7" s="626"/>
      <c r="U7" s="626"/>
      <c r="V7" s="626"/>
      <c r="W7" s="626"/>
      <c r="X7" s="626"/>
      <c r="Y7" s="627"/>
      <c r="Z7" s="628">
        <v>0</v>
      </c>
      <c r="AA7" s="628"/>
      <c r="AB7" s="628"/>
      <c r="AC7" s="628"/>
      <c r="AD7" s="629">
        <v>3769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1850333</v>
      </c>
      <c r="BH7" s="626"/>
      <c r="BI7" s="626"/>
      <c r="BJ7" s="626"/>
      <c r="BK7" s="626"/>
      <c r="BL7" s="626"/>
      <c r="BM7" s="626"/>
      <c r="BN7" s="627"/>
      <c r="BO7" s="628">
        <v>50</v>
      </c>
      <c r="BP7" s="628"/>
      <c r="BQ7" s="628"/>
      <c r="BR7" s="628"/>
      <c r="BS7" s="629">
        <v>6452</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1637056</v>
      </c>
      <c r="CS7" s="626"/>
      <c r="CT7" s="626"/>
      <c r="CU7" s="626"/>
      <c r="CV7" s="626"/>
      <c r="CW7" s="626"/>
      <c r="CX7" s="626"/>
      <c r="CY7" s="627"/>
      <c r="CZ7" s="628">
        <v>17.3</v>
      </c>
      <c r="DA7" s="628"/>
      <c r="DB7" s="628"/>
      <c r="DC7" s="628"/>
      <c r="DD7" s="634">
        <v>36183</v>
      </c>
      <c r="DE7" s="626"/>
      <c r="DF7" s="626"/>
      <c r="DG7" s="626"/>
      <c r="DH7" s="626"/>
      <c r="DI7" s="626"/>
      <c r="DJ7" s="626"/>
      <c r="DK7" s="626"/>
      <c r="DL7" s="626"/>
      <c r="DM7" s="626"/>
      <c r="DN7" s="626"/>
      <c r="DO7" s="626"/>
      <c r="DP7" s="627"/>
      <c r="DQ7" s="634">
        <v>1397417</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15705</v>
      </c>
      <c r="S8" s="626"/>
      <c r="T8" s="626"/>
      <c r="U8" s="626"/>
      <c r="V8" s="626"/>
      <c r="W8" s="626"/>
      <c r="X8" s="626"/>
      <c r="Y8" s="627"/>
      <c r="Z8" s="628">
        <v>0.2</v>
      </c>
      <c r="AA8" s="628"/>
      <c r="AB8" s="628"/>
      <c r="AC8" s="628"/>
      <c r="AD8" s="629">
        <v>15705</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59080</v>
      </c>
      <c r="BH8" s="626"/>
      <c r="BI8" s="626"/>
      <c r="BJ8" s="626"/>
      <c r="BK8" s="626"/>
      <c r="BL8" s="626"/>
      <c r="BM8" s="626"/>
      <c r="BN8" s="627"/>
      <c r="BO8" s="628">
        <v>1.6</v>
      </c>
      <c r="BP8" s="628"/>
      <c r="BQ8" s="628"/>
      <c r="BR8" s="628"/>
      <c r="BS8" s="634" t="s">
        <v>110</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3416151</v>
      </c>
      <c r="CS8" s="626"/>
      <c r="CT8" s="626"/>
      <c r="CU8" s="626"/>
      <c r="CV8" s="626"/>
      <c r="CW8" s="626"/>
      <c r="CX8" s="626"/>
      <c r="CY8" s="627"/>
      <c r="CZ8" s="628">
        <v>36.200000000000003</v>
      </c>
      <c r="DA8" s="628"/>
      <c r="DB8" s="628"/>
      <c r="DC8" s="628"/>
      <c r="DD8" s="634">
        <v>599</v>
      </c>
      <c r="DE8" s="626"/>
      <c r="DF8" s="626"/>
      <c r="DG8" s="626"/>
      <c r="DH8" s="626"/>
      <c r="DI8" s="626"/>
      <c r="DJ8" s="626"/>
      <c r="DK8" s="626"/>
      <c r="DL8" s="626"/>
      <c r="DM8" s="626"/>
      <c r="DN8" s="626"/>
      <c r="DO8" s="626"/>
      <c r="DP8" s="627"/>
      <c r="DQ8" s="634">
        <v>1988018</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9572</v>
      </c>
      <c r="S9" s="626"/>
      <c r="T9" s="626"/>
      <c r="U9" s="626"/>
      <c r="V9" s="626"/>
      <c r="W9" s="626"/>
      <c r="X9" s="626"/>
      <c r="Y9" s="627"/>
      <c r="Z9" s="628">
        <v>0.1</v>
      </c>
      <c r="AA9" s="628"/>
      <c r="AB9" s="628"/>
      <c r="AC9" s="628"/>
      <c r="AD9" s="629">
        <v>9572</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1659606</v>
      </c>
      <c r="BH9" s="626"/>
      <c r="BI9" s="626"/>
      <c r="BJ9" s="626"/>
      <c r="BK9" s="626"/>
      <c r="BL9" s="626"/>
      <c r="BM9" s="626"/>
      <c r="BN9" s="627"/>
      <c r="BO9" s="628">
        <v>44.8</v>
      </c>
      <c r="BP9" s="628"/>
      <c r="BQ9" s="628"/>
      <c r="BR9" s="628"/>
      <c r="BS9" s="634" t="s">
        <v>110</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730698</v>
      </c>
      <c r="CS9" s="626"/>
      <c r="CT9" s="626"/>
      <c r="CU9" s="626"/>
      <c r="CV9" s="626"/>
      <c r="CW9" s="626"/>
      <c r="CX9" s="626"/>
      <c r="CY9" s="627"/>
      <c r="CZ9" s="628">
        <v>7.7</v>
      </c>
      <c r="DA9" s="628"/>
      <c r="DB9" s="628"/>
      <c r="DC9" s="628"/>
      <c r="DD9" s="634">
        <v>5060</v>
      </c>
      <c r="DE9" s="626"/>
      <c r="DF9" s="626"/>
      <c r="DG9" s="626"/>
      <c r="DH9" s="626"/>
      <c r="DI9" s="626"/>
      <c r="DJ9" s="626"/>
      <c r="DK9" s="626"/>
      <c r="DL9" s="626"/>
      <c r="DM9" s="626"/>
      <c r="DN9" s="626"/>
      <c r="DO9" s="626"/>
      <c r="DP9" s="627"/>
      <c r="DQ9" s="634">
        <v>705692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438985</v>
      </c>
      <c r="S10" s="626"/>
      <c r="T10" s="626"/>
      <c r="U10" s="626"/>
      <c r="V10" s="626"/>
      <c r="W10" s="626"/>
      <c r="X10" s="626"/>
      <c r="Y10" s="627"/>
      <c r="Z10" s="628">
        <v>4.3</v>
      </c>
      <c r="AA10" s="628"/>
      <c r="AB10" s="628"/>
      <c r="AC10" s="628"/>
      <c r="AD10" s="629">
        <v>438985</v>
      </c>
      <c r="AE10" s="629"/>
      <c r="AF10" s="629"/>
      <c r="AG10" s="629"/>
      <c r="AH10" s="629"/>
      <c r="AI10" s="629"/>
      <c r="AJ10" s="629"/>
      <c r="AK10" s="629"/>
      <c r="AL10" s="630">
        <v>7.2</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45554</v>
      </c>
      <c r="BH10" s="626"/>
      <c r="BI10" s="626"/>
      <c r="BJ10" s="626"/>
      <c r="BK10" s="626"/>
      <c r="BL10" s="626"/>
      <c r="BM10" s="626"/>
      <c r="BN10" s="627"/>
      <c r="BO10" s="628">
        <v>1.2</v>
      </c>
      <c r="BP10" s="628"/>
      <c r="BQ10" s="628"/>
      <c r="BR10" s="628"/>
      <c r="BS10" s="634" t="s">
        <v>110</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5139</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5139</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t="s">
        <v>110</v>
      </c>
      <c r="S11" s="626"/>
      <c r="T11" s="626"/>
      <c r="U11" s="626"/>
      <c r="V11" s="626"/>
      <c r="W11" s="626"/>
      <c r="X11" s="626"/>
      <c r="Y11" s="627"/>
      <c r="Z11" s="628" t="s">
        <v>110</v>
      </c>
      <c r="AA11" s="628"/>
      <c r="AB11" s="628"/>
      <c r="AC11" s="628"/>
      <c r="AD11" s="629" t="s">
        <v>110</v>
      </c>
      <c r="AE11" s="629"/>
      <c r="AF11" s="629"/>
      <c r="AG11" s="629"/>
      <c r="AH11" s="629"/>
      <c r="AI11" s="629"/>
      <c r="AJ11" s="629"/>
      <c r="AK11" s="629"/>
      <c r="AL11" s="630" t="s">
        <v>110</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86093</v>
      </c>
      <c r="BH11" s="626"/>
      <c r="BI11" s="626"/>
      <c r="BJ11" s="626"/>
      <c r="BK11" s="626"/>
      <c r="BL11" s="626"/>
      <c r="BM11" s="626"/>
      <c r="BN11" s="627"/>
      <c r="BO11" s="628">
        <v>2.2999999999999998</v>
      </c>
      <c r="BP11" s="628"/>
      <c r="BQ11" s="628"/>
      <c r="BR11" s="628"/>
      <c r="BS11" s="634">
        <v>6452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240075</v>
      </c>
      <c r="CS11" s="626"/>
      <c r="CT11" s="626"/>
      <c r="CU11" s="626"/>
      <c r="CV11" s="626"/>
      <c r="CW11" s="626"/>
      <c r="CX11" s="626"/>
      <c r="CY11" s="627"/>
      <c r="CZ11" s="628">
        <v>2.5</v>
      </c>
      <c r="DA11" s="628"/>
      <c r="DB11" s="628"/>
      <c r="DC11" s="628"/>
      <c r="DD11" s="634">
        <v>31974</v>
      </c>
      <c r="DE11" s="626"/>
      <c r="DF11" s="626"/>
      <c r="DG11" s="626"/>
      <c r="DH11" s="626"/>
      <c r="DI11" s="626"/>
      <c r="DJ11" s="626"/>
      <c r="DK11" s="626"/>
      <c r="DL11" s="626"/>
      <c r="DM11" s="626"/>
      <c r="DN11" s="626"/>
      <c r="DO11" s="626"/>
      <c r="DP11" s="627"/>
      <c r="DQ11" s="634">
        <v>193352</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1471602</v>
      </c>
      <c r="BH12" s="626"/>
      <c r="BI12" s="626"/>
      <c r="BJ12" s="626"/>
      <c r="BK12" s="626"/>
      <c r="BL12" s="626"/>
      <c r="BM12" s="626"/>
      <c r="BN12" s="627"/>
      <c r="BO12" s="628">
        <v>39.799999999999997</v>
      </c>
      <c r="BP12" s="628"/>
      <c r="BQ12" s="628"/>
      <c r="BR12" s="628"/>
      <c r="BS12" s="634" t="s">
        <v>110</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63984</v>
      </c>
      <c r="CS12" s="626"/>
      <c r="CT12" s="626"/>
      <c r="CU12" s="626"/>
      <c r="CV12" s="626"/>
      <c r="CW12" s="626"/>
      <c r="CX12" s="626"/>
      <c r="CY12" s="627"/>
      <c r="CZ12" s="628">
        <v>0.7</v>
      </c>
      <c r="DA12" s="628"/>
      <c r="DB12" s="628"/>
      <c r="DC12" s="628"/>
      <c r="DD12" s="634" t="s">
        <v>110</v>
      </c>
      <c r="DE12" s="626"/>
      <c r="DF12" s="626"/>
      <c r="DG12" s="626"/>
      <c r="DH12" s="626"/>
      <c r="DI12" s="626"/>
      <c r="DJ12" s="626"/>
      <c r="DK12" s="626"/>
      <c r="DL12" s="626"/>
      <c r="DM12" s="626"/>
      <c r="DN12" s="626"/>
      <c r="DO12" s="626"/>
      <c r="DP12" s="627"/>
      <c r="DQ12" s="634">
        <v>58489</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27060</v>
      </c>
      <c r="S13" s="626"/>
      <c r="T13" s="626"/>
      <c r="U13" s="626"/>
      <c r="V13" s="626"/>
      <c r="W13" s="626"/>
      <c r="X13" s="626"/>
      <c r="Y13" s="627"/>
      <c r="Z13" s="628">
        <v>0.3</v>
      </c>
      <c r="AA13" s="628"/>
      <c r="AB13" s="628"/>
      <c r="AC13" s="628"/>
      <c r="AD13" s="629">
        <v>27060</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1471032</v>
      </c>
      <c r="BH13" s="626"/>
      <c r="BI13" s="626"/>
      <c r="BJ13" s="626"/>
      <c r="BK13" s="626"/>
      <c r="BL13" s="626"/>
      <c r="BM13" s="626"/>
      <c r="BN13" s="627"/>
      <c r="BO13" s="628">
        <v>39.700000000000003</v>
      </c>
      <c r="BP13" s="628"/>
      <c r="BQ13" s="628"/>
      <c r="BR13" s="628"/>
      <c r="BS13" s="634" t="s">
        <v>110</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934309</v>
      </c>
      <c r="CS13" s="626"/>
      <c r="CT13" s="626"/>
      <c r="CU13" s="626"/>
      <c r="CV13" s="626"/>
      <c r="CW13" s="626"/>
      <c r="CX13" s="626"/>
      <c r="CY13" s="627"/>
      <c r="CZ13" s="628">
        <v>9.9</v>
      </c>
      <c r="DA13" s="628"/>
      <c r="DB13" s="628"/>
      <c r="DC13" s="628"/>
      <c r="DD13" s="634">
        <v>237774</v>
      </c>
      <c r="DE13" s="626"/>
      <c r="DF13" s="626"/>
      <c r="DG13" s="626"/>
      <c r="DH13" s="626"/>
      <c r="DI13" s="626"/>
      <c r="DJ13" s="626"/>
      <c r="DK13" s="626"/>
      <c r="DL13" s="626"/>
      <c r="DM13" s="626"/>
      <c r="DN13" s="626"/>
      <c r="DO13" s="626"/>
      <c r="DP13" s="627"/>
      <c r="DQ13" s="634">
        <v>819716</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55849</v>
      </c>
      <c r="BH14" s="626"/>
      <c r="BI14" s="626"/>
      <c r="BJ14" s="626"/>
      <c r="BK14" s="626"/>
      <c r="BL14" s="626"/>
      <c r="BM14" s="626"/>
      <c r="BN14" s="627"/>
      <c r="BO14" s="628">
        <v>1.5</v>
      </c>
      <c r="BP14" s="628"/>
      <c r="BQ14" s="628"/>
      <c r="BR14" s="628"/>
      <c r="BS14" s="634" t="s">
        <v>110</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580244</v>
      </c>
      <c r="CS14" s="626"/>
      <c r="CT14" s="626"/>
      <c r="CU14" s="626"/>
      <c r="CV14" s="626"/>
      <c r="CW14" s="626"/>
      <c r="CX14" s="626"/>
      <c r="CY14" s="627"/>
      <c r="CZ14" s="628">
        <v>6.1</v>
      </c>
      <c r="DA14" s="628"/>
      <c r="DB14" s="628"/>
      <c r="DC14" s="628"/>
      <c r="DD14" s="634">
        <v>44183</v>
      </c>
      <c r="DE14" s="626"/>
      <c r="DF14" s="626"/>
      <c r="DG14" s="626"/>
      <c r="DH14" s="626"/>
      <c r="DI14" s="626"/>
      <c r="DJ14" s="626"/>
      <c r="DK14" s="626"/>
      <c r="DL14" s="626"/>
      <c r="DM14" s="626"/>
      <c r="DN14" s="626"/>
      <c r="DO14" s="626"/>
      <c r="DP14" s="627"/>
      <c r="DQ14" s="634">
        <v>536293</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23481</v>
      </c>
      <c r="S15" s="626"/>
      <c r="T15" s="626"/>
      <c r="U15" s="626"/>
      <c r="V15" s="626"/>
      <c r="W15" s="626"/>
      <c r="X15" s="626"/>
      <c r="Y15" s="627"/>
      <c r="Z15" s="628">
        <v>0.2</v>
      </c>
      <c r="AA15" s="628"/>
      <c r="AB15" s="628"/>
      <c r="AC15" s="628"/>
      <c r="AD15" s="629">
        <v>23481</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178096</v>
      </c>
      <c r="BH15" s="626"/>
      <c r="BI15" s="626"/>
      <c r="BJ15" s="626"/>
      <c r="BK15" s="626"/>
      <c r="BL15" s="626"/>
      <c r="BM15" s="626"/>
      <c r="BN15" s="627"/>
      <c r="BO15" s="628">
        <v>4.8</v>
      </c>
      <c r="BP15" s="628"/>
      <c r="BQ15" s="628"/>
      <c r="BR15" s="628"/>
      <c r="BS15" s="634" t="s">
        <v>110</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1033765</v>
      </c>
      <c r="CS15" s="626"/>
      <c r="CT15" s="626"/>
      <c r="CU15" s="626"/>
      <c r="CV15" s="626"/>
      <c r="CW15" s="626"/>
      <c r="CX15" s="626"/>
      <c r="CY15" s="627"/>
      <c r="CZ15" s="628">
        <v>11</v>
      </c>
      <c r="DA15" s="628"/>
      <c r="DB15" s="628"/>
      <c r="DC15" s="628"/>
      <c r="DD15" s="634">
        <v>92402</v>
      </c>
      <c r="DE15" s="626"/>
      <c r="DF15" s="626"/>
      <c r="DG15" s="626"/>
      <c r="DH15" s="626"/>
      <c r="DI15" s="626"/>
      <c r="DJ15" s="626"/>
      <c r="DK15" s="626"/>
      <c r="DL15" s="626"/>
      <c r="DM15" s="626"/>
      <c r="DN15" s="626"/>
      <c r="DO15" s="626"/>
      <c r="DP15" s="627"/>
      <c r="DQ15" s="634">
        <v>825838</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1989006</v>
      </c>
      <c r="S16" s="626"/>
      <c r="T16" s="626"/>
      <c r="U16" s="626"/>
      <c r="V16" s="626"/>
      <c r="W16" s="626"/>
      <c r="X16" s="626"/>
      <c r="Y16" s="627"/>
      <c r="Z16" s="628">
        <v>19.600000000000001</v>
      </c>
      <c r="AA16" s="628"/>
      <c r="AB16" s="628"/>
      <c r="AC16" s="628"/>
      <c r="AD16" s="629">
        <v>1883966</v>
      </c>
      <c r="AE16" s="629"/>
      <c r="AF16" s="629"/>
      <c r="AG16" s="629"/>
      <c r="AH16" s="629"/>
      <c r="AI16" s="629"/>
      <c r="AJ16" s="629"/>
      <c r="AK16" s="629"/>
      <c r="AL16" s="630">
        <v>31</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1883966</v>
      </c>
      <c r="S17" s="626"/>
      <c r="T17" s="626"/>
      <c r="U17" s="626"/>
      <c r="V17" s="626"/>
      <c r="W17" s="626"/>
      <c r="X17" s="626"/>
      <c r="Y17" s="627"/>
      <c r="Z17" s="628">
        <v>18.600000000000001</v>
      </c>
      <c r="AA17" s="628"/>
      <c r="AB17" s="628"/>
      <c r="AC17" s="628"/>
      <c r="AD17" s="629">
        <v>1883966</v>
      </c>
      <c r="AE17" s="629"/>
      <c r="AF17" s="629"/>
      <c r="AG17" s="629"/>
      <c r="AH17" s="629"/>
      <c r="AI17" s="629"/>
      <c r="AJ17" s="629"/>
      <c r="AK17" s="629"/>
      <c r="AL17" s="630">
        <v>31</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700894</v>
      </c>
      <c r="CS17" s="626"/>
      <c r="CT17" s="626"/>
      <c r="CU17" s="626"/>
      <c r="CV17" s="626"/>
      <c r="CW17" s="626"/>
      <c r="CX17" s="626"/>
      <c r="CY17" s="627"/>
      <c r="CZ17" s="628">
        <v>7.4</v>
      </c>
      <c r="DA17" s="628"/>
      <c r="DB17" s="628"/>
      <c r="DC17" s="628"/>
      <c r="DD17" s="634" t="s">
        <v>110</v>
      </c>
      <c r="DE17" s="626"/>
      <c r="DF17" s="626"/>
      <c r="DG17" s="626"/>
      <c r="DH17" s="626"/>
      <c r="DI17" s="626"/>
      <c r="DJ17" s="626"/>
      <c r="DK17" s="626"/>
      <c r="DL17" s="626"/>
      <c r="DM17" s="626"/>
      <c r="DN17" s="626"/>
      <c r="DO17" s="626"/>
      <c r="DP17" s="627"/>
      <c r="DQ17" s="634">
        <v>700894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104434</v>
      </c>
      <c r="S18" s="626"/>
      <c r="T18" s="626"/>
      <c r="U18" s="626"/>
      <c r="V18" s="626"/>
      <c r="W18" s="626"/>
      <c r="X18" s="626"/>
      <c r="Y18" s="627"/>
      <c r="Z18" s="628">
        <v>1</v>
      </c>
      <c r="AA18" s="628"/>
      <c r="AB18" s="628"/>
      <c r="AC18" s="628"/>
      <c r="AD18" s="629" t="s">
        <v>110</v>
      </c>
      <c r="AE18" s="629"/>
      <c r="AF18" s="629"/>
      <c r="AG18" s="629"/>
      <c r="AH18" s="629"/>
      <c r="AI18" s="629"/>
      <c r="AJ18" s="629"/>
      <c r="AK18" s="629"/>
      <c r="AL18" s="630" t="s">
        <v>110</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v>606</v>
      </c>
      <c r="S19" s="626"/>
      <c r="T19" s="626"/>
      <c r="U19" s="626"/>
      <c r="V19" s="626"/>
      <c r="W19" s="626"/>
      <c r="X19" s="626"/>
      <c r="Y19" s="627"/>
      <c r="Z19" s="628">
        <v>0</v>
      </c>
      <c r="AA19" s="628"/>
      <c r="AB19" s="628"/>
      <c r="AC19" s="628"/>
      <c r="AD19" s="629" t="s">
        <v>110</v>
      </c>
      <c r="AE19" s="629"/>
      <c r="AF19" s="629"/>
      <c r="AG19" s="629"/>
      <c r="AH19" s="629"/>
      <c r="AI19" s="629"/>
      <c r="AJ19" s="629"/>
      <c r="AK19" s="629"/>
      <c r="AL19" s="630" t="s">
        <v>110</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146246</v>
      </c>
      <c r="BH19" s="626"/>
      <c r="BI19" s="626"/>
      <c r="BJ19" s="626"/>
      <c r="BK19" s="626"/>
      <c r="BL19" s="626"/>
      <c r="BM19" s="626"/>
      <c r="BN19" s="627"/>
      <c r="BO19" s="628">
        <v>4</v>
      </c>
      <c r="BP19" s="628"/>
      <c r="BQ19" s="628"/>
      <c r="BR19" s="628"/>
      <c r="BS19" s="634" t="s">
        <v>110</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6295609</v>
      </c>
      <c r="S20" s="626"/>
      <c r="T20" s="626"/>
      <c r="U20" s="626"/>
      <c r="V20" s="626"/>
      <c r="W20" s="626"/>
      <c r="X20" s="626"/>
      <c r="Y20" s="627"/>
      <c r="Z20" s="628">
        <v>62</v>
      </c>
      <c r="AA20" s="628"/>
      <c r="AB20" s="628"/>
      <c r="AC20" s="628"/>
      <c r="AD20" s="629">
        <v>6044323</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146246</v>
      </c>
      <c r="BH20" s="626"/>
      <c r="BI20" s="626"/>
      <c r="BJ20" s="626"/>
      <c r="BK20" s="626"/>
      <c r="BL20" s="626"/>
      <c r="BM20" s="626"/>
      <c r="BN20" s="627"/>
      <c r="BO20" s="628">
        <v>4</v>
      </c>
      <c r="BP20" s="628"/>
      <c r="BQ20" s="628"/>
      <c r="BR20" s="628"/>
      <c r="BS20" s="634" t="s">
        <v>110</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9440425</v>
      </c>
      <c r="CS20" s="626"/>
      <c r="CT20" s="626"/>
      <c r="CU20" s="626"/>
      <c r="CV20" s="626"/>
      <c r="CW20" s="626"/>
      <c r="CX20" s="626"/>
      <c r="CY20" s="627"/>
      <c r="CZ20" s="628">
        <v>100</v>
      </c>
      <c r="DA20" s="628"/>
      <c r="DB20" s="628"/>
      <c r="DC20" s="628"/>
      <c r="DD20" s="634">
        <v>448175</v>
      </c>
      <c r="DE20" s="626"/>
      <c r="DF20" s="626"/>
      <c r="DG20" s="626"/>
      <c r="DH20" s="626"/>
      <c r="DI20" s="626"/>
      <c r="DJ20" s="626"/>
      <c r="DK20" s="626"/>
      <c r="DL20" s="626"/>
      <c r="DM20" s="626"/>
      <c r="DN20" s="626"/>
      <c r="DO20" s="626"/>
      <c r="DP20" s="627"/>
      <c r="DQ20" s="634">
        <v>7328958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4480</v>
      </c>
      <c r="S21" s="626"/>
      <c r="T21" s="626"/>
      <c r="U21" s="626"/>
      <c r="V21" s="626"/>
      <c r="W21" s="626"/>
      <c r="X21" s="626"/>
      <c r="Y21" s="627"/>
      <c r="Z21" s="628">
        <v>0</v>
      </c>
      <c r="AA21" s="628"/>
      <c r="AB21" s="628"/>
      <c r="AC21" s="628"/>
      <c r="AD21" s="629">
        <v>4480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81730</v>
      </c>
      <c r="S22" s="626"/>
      <c r="T22" s="626"/>
      <c r="U22" s="626"/>
      <c r="V22" s="626"/>
      <c r="W22" s="626"/>
      <c r="X22" s="626"/>
      <c r="Y22" s="627"/>
      <c r="Z22" s="628">
        <v>0.8</v>
      </c>
      <c r="AA22" s="628"/>
      <c r="AB22" s="628"/>
      <c r="AC22" s="628"/>
      <c r="AD22" s="629" t="s">
        <v>110</v>
      </c>
      <c r="AE22" s="629"/>
      <c r="AF22" s="629"/>
      <c r="AG22" s="629"/>
      <c r="AH22" s="629"/>
      <c r="AI22" s="629"/>
      <c r="AJ22" s="629"/>
      <c r="AK22" s="629"/>
      <c r="AL22" s="630" t="s">
        <v>110</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103211</v>
      </c>
      <c r="S23" s="626"/>
      <c r="T23" s="626"/>
      <c r="U23" s="626"/>
      <c r="V23" s="626"/>
      <c r="W23" s="626"/>
      <c r="X23" s="626"/>
      <c r="Y23" s="627"/>
      <c r="Z23" s="628">
        <v>1</v>
      </c>
      <c r="AA23" s="628"/>
      <c r="AB23" s="628"/>
      <c r="AC23" s="628"/>
      <c r="AD23" s="629">
        <v>9218</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146246</v>
      </c>
      <c r="BH23" s="626"/>
      <c r="BI23" s="626"/>
      <c r="BJ23" s="626"/>
      <c r="BK23" s="626"/>
      <c r="BL23" s="626"/>
      <c r="BM23" s="626"/>
      <c r="BN23" s="627"/>
      <c r="BO23" s="628">
        <v>4</v>
      </c>
      <c r="BP23" s="628"/>
      <c r="BQ23" s="628"/>
      <c r="BR23" s="628"/>
      <c r="BS23" s="634" t="s">
        <v>110</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16308</v>
      </c>
      <c r="S24" s="626"/>
      <c r="T24" s="626"/>
      <c r="U24" s="626"/>
      <c r="V24" s="626"/>
      <c r="W24" s="626"/>
      <c r="X24" s="626"/>
      <c r="Y24" s="627"/>
      <c r="Z24" s="628">
        <v>0.2</v>
      </c>
      <c r="AA24" s="628"/>
      <c r="AB24" s="628"/>
      <c r="AC24" s="628"/>
      <c r="AD24" s="629" t="s">
        <v>110</v>
      </c>
      <c r="AE24" s="629"/>
      <c r="AF24" s="629"/>
      <c r="AG24" s="629"/>
      <c r="AH24" s="629"/>
      <c r="AI24" s="629"/>
      <c r="AJ24" s="629"/>
      <c r="AK24" s="629"/>
      <c r="AL24" s="630" t="s">
        <v>110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3914292</v>
      </c>
      <c r="CS24" s="615"/>
      <c r="CT24" s="615"/>
      <c r="CU24" s="615"/>
      <c r="CV24" s="615"/>
      <c r="CW24" s="615"/>
      <c r="CX24" s="615"/>
      <c r="CY24" s="616"/>
      <c r="CZ24" s="654">
        <v>41.5</v>
      </c>
      <c r="DA24" s="655"/>
      <c r="DB24" s="655"/>
      <c r="DC24" s="656"/>
      <c r="DD24" s="653">
        <v>2566612</v>
      </c>
      <c r="DE24" s="615"/>
      <c r="DF24" s="615"/>
      <c r="DG24" s="615"/>
      <c r="DH24" s="615"/>
      <c r="DI24" s="615"/>
      <c r="DJ24" s="615"/>
      <c r="DK24" s="616"/>
      <c r="DL24" s="653">
        <v>2564652</v>
      </c>
      <c r="DM24" s="615"/>
      <c r="DN24" s="615"/>
      <c r="DO24" s="615"/>
      <c r="DP24" s="615"/>
      <c r="DQ24" s="615"/>
      <c r="DR24" s="615"/>
      <c r="DS24" s="615"/>
      <c r="DT24" s="615"/>
      <c r="DU24" s="615"/>
      <c r="DV24" s="616"/>
      <c r="DW24" s="619">
        <v>39.4</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940652</v>
      </c>
      <c r="S25" s="626"/>
      <c r="T25" s="626"/>
      <c r="U25" s="626"/>
      <c r="V25" s="626"/>
      <c r="W25" s="626"/>
      <c r="X25" s="626"/>
      <c r="Y25" s="627"/>
      <c r="Z25" s="628">
        <v>9.3000000000000007</v>
      </c>
      <c r="AA25" s="628"/>
      <c r="AB25" s="628"/>
      <c r="AC25" s="628"/>
      <c r="AD25" s="629" t="s">
        <v>110</v>
      </c>
      <c r="AE25" s="629"/>
      <c r="AF25" s="629"/>
      <c r="AG25" s="629"/>
      <c r="AH25" s="629"/>
      <c r="AI25" s="629"/>
      <c r="AJ25" s="629"/>
      <c r="AK25" s="629"/>
      <c r="AL25" s="630" t="s">
        <v>110</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1527964</v>
      </c>
      <c r="CS25" s="657"/>
      <c r="CT25" s="657"/>
      <c r="CU25" s="657"/>
      <c r="CV25" s="657"/>
      <c r="CW25" s="657"/>
      <c r="CX25" s="657"/>
      <c r="CY25" s="658"/>
      <c r="CZ25" s="659">
        <v>16.2</v>
      </c>
      <c r="DA25" s="660"/>
      <c r="DB25" s="660"/>
      <c r="DC25" s="661"/>
      <c r="DD25" s="634">
        <v>1355308</v>
      </c>
      <c r="DE25" s="657"/>
      <c r="DF25" s="657"/>
      <c r="DG25" s="657"/>
      <c r="DH25" s="657"/>
      <c r="DI25" s="657"/>
      <c r="DJ25" s="657"/>
      <c r="DK25" s="658"/>
      <c r="DL25" s="634">
        <v>1353640</v>
      </c>
      <c r="DM25" s="657"/>
      <c r="DN25" s="657"/>
      <c r="DO25" s="657"/>
      <c r="DP25" s="657"/>
      <c r="DQ25" s="657"/>
      <c r="DR25" s="657"/>
      <c r="DS25" s="657"/>
      <c r="DT25" s="657"/>
      <c r="DU25" s="657"/>
      <c r="DV25" s="658"/>
      <c r="DW25" s="630">
        <v>20.8</v>
      </c>
      <c r="DX25" s="651"/>
      <c r="DY25" s="651"/>
      <c r="DZ25" s="651"/>
      <c r="EA25" s="651"/>
      <c r="EB25" s="651"/>
      <c r="EC25" s="652"/>
    </row>
    <row r="26" spans="2:133" ht="11.25" customHeight="1">
      <c r="B26" s="662" t="s">
        <v>277</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1030922</v>
      </c>
      <c r="CS26" s="626"/>
      <c r="CT26" s="626"/>
      <c r="CU26" s="626"/>
      <c r="CV26" s="626"/>
      <c r="CW26" s="626"/>
      <c r="CX26" s="626"/>
      <c r="CY26" s="627"/>
      <c r="CZ26" s="659">
        <v>10.9</v>
      </c>
      <c r="DA26" s="660"/>
      <c r="DB26" s="660"/>
      <c r="DC26" s="661"/>
      <c r="DD26" s="634">
        <v>885421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1"/>
      <c r="DY26" s="651"/>
      <c r="DZ26" s="651"/>
      <c r="EA26" s="651"/>
      <c r="EB26" s="651"/>
      <c r="EC26" s="652"/>
    </row>
    <row r="27" spans="2:133" ht="11.25" customHeight="1">
      <c r="B27" s="622" t="s">
        <v>280</v>
      </c>
      <c r="C27" s="623"/>
      <c r="D27" s="623"/>
      <c r="E27" s="623"/>
      <c r="F27" s="623"/>
      <c r="G27" s="623"/>
      <c r="H27" s="623"/>
      <c r="I27" s="623"/>
      <c r="J27" s="623"/>
      <c r="K27" s="623"/>
      <c r="L27" s="623"/>
      <c r="M27" s="623"/>
      <c r="N27" s="623"/>
      <c r="O27" s="623"/>
      <c r="P27" s="623"/>
      <c r="Q27" s="624"/>
      <c r="R27" s="625">
        <v>566896</v>
      </c>
      <c r="S27" s="626"/>
      <c r="T27" s="626"/>
      <c r="U27" s="626"/>
      <c r="V27" s="626"/>
      <c r="W27" s="626"/>
      <c r="X27" s="626"/>
      <c r="Y27" s="627"/>
      <c r="Z27" s="628">
        <v>5.6</v>
      </c>
      <c r="AA27" s="628"/>
      <c r="AB27" s="628"/>
      <c r="AC27" s="628"/>
      <c r="AD27" s="629" t="s">
        <v>110</v>
      </c>
      <c r="AE27" s="629"/>
      <c r="AF27" s="629"/>
      <c r="AG27" s="629"/>
      <c r="AH27" s="629"/>
      <c r="AI27" s="629"/>
      <c r="AJ27" s="629"/>
      <c r="AK27" s="629"/>
      <c r="AL27" s="630" t="s">
        <v>110</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3702126</v>
      </c>
      <c r="BH27" s="626"/>
      <c r="BI27" s="626"/>
      <c r="BJ27" s="626"/>
      <c r="BK27" s="626"/>
      <c r="BL27" s="626"/>
      <c r="BM27" s="626"/>
      <c r="BN27" s="627"/>
      <c r="BO27" s="628">
        <v>100</v>
      </c>
      <c r="BP27" s="628"/>
      <c r="BQ27" s="628"/>
      <c r="BR27" s="628"/>
      <c r="BS27" s="634">
        <v>6452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1685434</v>
      </c>
      <c r="CS27" s="657"/>
      <c r="CT27" s="657"/>
      <c r="CU27" s="657"/>
      <c r="CV27" s="657"/>
      <c r="CW27" s="657"/>
      <c r="CX27" s="657"/>
      <c r="CY27" s="658"/>
      <c r="CZ27" s="659">
        <v>17.899999999999999</v>
      </c>
      <c r="DA27" s="660"/>
      <c r="DB27" s="660"/>
      <c r="DC27" s="661"/>
      <c r="DD27" s="634">
        <v>510410</v>
      </c>
      <c r="DE27" s="657"/>
      <c r="DF27" s="657"/>
      <c r="DG27" s="657"/>
      <c r="DH27" s="657"/>
      <c r="DI27" s="657"/>
      <c r="DJ27" s="657"/>
      <c r="DK27" s="658"/>
      <c r="DL27" s="634">
        <v>510118</v>
      </c>
      <c r="DM27" s="657"/>
      <c r="DN27" s="657"/>
      <c r="DO27" s="657"/>
      <c r="DP27" s="657"/>
      <c r="DQ27" s="657"/>
      <c r="DR27" s="657"/>
      <c r="DS27" s="657"/>
      <c r="DT27" s="657"/>
      <c r="DU27" s="657"/>
      <c r="DV27" s="658"/>
      <c r="DW27" s="630">
        <v>7.8</v>
      </c>
      <c r="DX27" s="651"/>
      <c r="DY27" s="651"/>
      <c r="DZ27" s="651"/>
      <c r="EA27" s="651"/>
      <c r="EB27" s="651"/>
      <c r="EC27" s="652"/>
    </row>
    <row r="28" spans="2:133" ht="11.25" customHeight="1">
      <c r="B28" s="622" t="s">
        <v>283</v>
      </c>
      <c r="C28" s="623"/>
      <c r="D28" s="623"/>
      <c r="E28" s="623"/>
      <c r="F28" s="623"/>
      <c r="G28" s="623"/>
      <c r="H28" s="623"/>
      <c r="I28" s="623"/>
      <c r="J28" s="623"/>
      <c r="K28" s="623"/>
      <c r="L28" s="623"/>
      <c r="M28" s="623"/>
      <c r="N28" s="623"/>
      <c r="O28" s="623"/>
      <c r="P28" s="623"/>
      <c r="Q28" s="624"/>
      <c r="R28" s="625">
        <v>10672</v>
      </c>
      <c r="S28" s="626"/>
      <c r="T28" s="626"/>
      <c r="U28" s="626"/>
      <c r="V28" s="626"/>
      <c r="W28" s="626"/>
      <c r="X28" s="626"/>
      <c r="Y28" s="627"/>
      <c r="Z28" s="628">
        <v>0.1</v>
      </c>
      <c r="AA28" s="628"/>
      <c r="AB28" s="628"/>
      <c r="AC28" s="628"/>
      <c r="AD28" s="629">
        <v>4907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700894</v>
      </c>
      <c r="CS28" s="626"/>
      <c r="CT28" s="626"/>
      <c r="CU28" s="626"/>
      <c r="CV28" s="626"/>
      <c r="CW28" s="626"/>
      <c r="CX28" s="626"/>
      <c r="CY28" s="627"/>
      <c r="CZ28" s="659">
        <v>7.4</v>
      </c>
      <c r="DA28" s="660"/>
      <c r="DB28" s="660"/>
      <c r="DC28" s="661"/>
      <c r="DD28" s="634">
        <v>700894</v>
      </c>
      <c r="DE28" s="626"/>
      <c r="DF28" s="626"/>
      <c r="DG28" s="626"/>
      <c r="DH28" s="626"/>
      <c r="DI28" s="626"/>
      <c r="DJ28" s="626"/>
      <c r="DK28" s="627"/>
      <c r="DL28" s="634">
        <v>700894</v>
      </c>
      <c r="DM28" s="626"/>
      <c r="DN28" s="626"/>
      <c r="DO28" s="626"/>
      <c r="DP28" s="626"/>
      <c r="DQ28" s="626"/>
      <c r="DR28" s="626"/>
      <c r="DS28" s="626"/>
      <c r="DT28" s="626"/>
      <c r="DU28" s="626"/>
      <c r="DV28" s="627"/>
      <c r="DW28" s="630">
        <v>10.8</v>
      </c>
      <c r="DX28" s="651"/>
      <c r="DY28" s="651"/>
      <c r="DZ28" s="651"/>
      <c r="EA28" s="651"/>
      <c r="EB28" s="651"/>
      <c r="EC28" s="652"/>
    </row>
    <row r="29" spans="2:133" ht="11.25" customHeight="1">
      <c r="B29" s="622" t="s">
        <v>285</v>
      </c>
      <c r="C29" s="623"/>
      <c r="D29" s="623"/>
      <c r="E29" s="623"/>
      <c r="F29" s="623"/>
      <c r="G29" s="623"/>
      <c r="H29" s="623"/>
      <c r="I29" s="623"/>
      <c r="J29" s="623"/>
      <c r="K29" s="623"/>
      <c r="L29" s="623"/>
      <c r="M29" s="623"/>
      <c r="N29" s="623"/>
      <c r="O29" s="623"/>
      <c r="P29" s="623"/>
      <c r="Q29" s="624"/>
      <c r="R29" s="625">
        <v>113468</v>
      </c>
      <c r="S29" s="626"/>
      <c r="T29" s="626"/>
      <c r="U29" s="626"/>
      <c r="V29" s="626"/>
      <c r="W29" s="626"/>
      <c r="X29" s="626"/>
      <c r="Y29" s="627"/>
      <c r="Z29" s="628">
        <v>1.1000000000000001</v>
      </c>
      <c r="AA29" s="628"/>
      <c r="AB29" s="628"/>
      <c r="AC29" s="628"/>
      <c r="AD29" s="629" t="s">
        <v>110</v>
      </c>
      <c r="AE29" s="629"/>
      <c r="AF29" s="629"/>
      <c r="AG29" s="629"/>
      <c r="AH29" s="629"/>
      <c r="AI29" s="629"/>
      <c r="AJ29" s="629"/>
      <c r="AK29" s="629"/>
      <c r="AL29" s="630" t="s">
        <v>110</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700894</v>
      </c>
      <c r="CS29" s="657"/>
      <c r="CT29" s="657"/>
      <c r="CU29" s="657"/>
      <c r="CV29" s="657"/>
      <c r="CW29" s="657"/>
      <c r="CX29" s="657"/>
      <c r="CY29" s="658"/>
      <c r="CZ29" s="659">
        <v>7.4</v>
      </c>
      <c r="DA29" s="660"/>
      <c r="DB29" s="660"/>
      <c r="DC29" s="661"/>
      <c r="DD29" s="634">
        <v>700894</v>
      </c>
      <c r="DE29" s="657"/>
      <c r="DF29" s="657"/>
      <c r="DG29" s="657"/>
      <c r="DH29" s="657"/>
      <c r="DI29" s="657"/>
      <c r="DJ29" s="657"/>
      <c r="DK29" s="658"/>
      <c r="DL29" s="634">
        <v>700894</v>
      </c>
      <c r="DM29" s="657"/>
      <c r="DN29" s="657"/>
      <c r="DO29" s="657"/>
      <c r="DP29" s="657"/>
      <c r="DQ29" s="657"/>
      <c r="DR29" s="657"/>
      <c r="DS29" s="657"/>
      <c r="DT29" s="657"/>
      <c r="DU29" s="657"/>
      <c r="DV29" s="658"/>
      <c r="DW29" s="630">
        <v>10.8</v>
      </c>
      <c r="DX29" s="651"/>
      <c r="DY29" s="651"/>
      <c r="DZ29" s="651"/>
      <c r="EA29" s="651"/>
      <c r="EB29" s="651"/>
      <c r="EC29" s="652"/>
    </row>
    <row r="30" spans="2:133" ht="11.25" customHeight="1">
      <c r="B30" s="622" t="s">
        <v>289</v>
      </c>
      <c r="C30" s="623"/>
      <c r="D30" s="623"/>
      <c r="E30" s="623"/>
      <c r="F30" s="623"/>
      <c r="G30" s="623"/>
      <c r="H30" s="623"/>
      <c r="I30" s="623"/>
      <c r="J30" s="623"/>
      <c r="K30" s="623"/>
      <c r="L30" s="623"/>
      <c r="M30" s="623"/>
      <c r="N30" s="623"/>
      <c r="O30" s="623"/>
      <c r="P30" s="623"/>
      <c r="Q30" s="624"/>
      <c r="R30" s="625">
        <v>515290</v>
      </c>
      <c r="S30" s="626"/>
      <c r="T30" s="626"/>
      <c r="U30" s="626"/>
      <c r="V30" s="626"/>
      <c r="W30" s="626"/>
      <c r="X30" s="626"/>
      <c r="Y30" s="627"/>
      <c r="Z30" s="628">
        <v>5.0999999999999996</v>
      </c>
      <c r="AA30" s="628"/>
      <c r="AB30" s="628"/>
      <c r="AC30" s="628"/>
      <c r="AD30" s="629" t="s">
        <v>110</v>
      </c>
      <c r="AE30" s="629"/>
      <c r="AF30" s="629"/>
      <c r="AG30" s="629"/>
      <c r="AH30" s="629"/>
      <c r="AI30" s="629"/>
      <c r="AJ30" s="629"/>
      <c r="AK30" s="629"/>
      <c r="AL30" s="630" t="s">
        <v>110</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v>
      </c>
      <c r="BH30" s="684"/>
      <c r="BI30" s="684"/>
      <c r="BJ30" s="684"/>
      <c r="BK30" s="684"/>
      <c r="BL30" s="684"/>
      <c r="BM30" s="620">
        <v>96.4</v>
      </c>
      <c r="BN30" s="684"/>
      <c r="BO30" s="684"/>
      <c r="BP30" s="684"/>
      <c r="BQ30" s="685"/>
      <c r="BR30" s="683">
        <v>98.8</v>
      </c>
      <c r="BS30" s="684"/>
      <c r="BT30" s="684"/>
      <c r="BU30" s="684"/>
      <c r="BV30" s="684"/>
      <c r="BW30" s="684"/>
      <c r="BX30" s="620">
        <v>95.3</v>
      </c>
      <c r="BY30" s="684"/>
      <c r="BZ30" s="684"/>
      <c r="CA30" s="684"/>
      <c r="CB30" s="685"/>
      <c r="CD30" s="688"/>
      <c r="CE30" s="689"/>
      <c r="CF30" s="639" t="s">
        <v>292</v>
      </c>
      <c r="CG30" s="640"/>
      <c r="CH30" s="640"/>
      <c r="CI30" s="640"/>
      <c r="CJ30" s="640"/>
      <c r="CK30" s="640"/>
      <c r="CL30" s="640"/>
      <c r="CM30" s="640"/>
      <c r="CN30" s="640"/>
      <c r="CO30" s="640"/>
      <c r="CP30" s="640"/>
      <c r="CQ30" s="641"/>
      <c r="CR30" s="625">
        <v>629154</v>
      </c>
      <c r="CS30" s="626"/>
      <c r="CT30" s="626"/>
      <c r="CU30" s="626"/>
      <c r="CV30" s="626"/>
      <c r="CW30" s="626"/>
      <c r="CX30" s="626"/>
      <c r="CY30" s="627"/>
      <c r="CZ30" s="659">
        <v>6.7</v>
      </c>
      <c r="DA30" s="660"/>
      <c r="DB30" s="660"/>
      <c r="DC30" s="661"/>
      <c r="DD30" s="634">
        <v>629154</v>
      </c>
      <c r="DE30" s="626"/>
      <c r="DF30" s="626"/>
      <c r="DG30" s="626"/>
      <c r="DH30" s="626"/>
      <c r="DI30" s="626"/>
      <c r="DJ30" s="626"/>
      <c r="DK30" s="627"/>
      <c r="DL30" s="634">
        <v>629154</v>
      </c>
      <c r="DM30" s="626"/>
      <c r="DN30" s="626"/>
      <c r="DO30" s="626"/>
      <c r="DP30" s="626"/>
      <c r="DQ30" s="626"/>
      <c r="DR30" s="626"/>
      <c r="DS30" s="626"/>
      <c r="DT30" s="626"/>
      <c r="DU30" s="626"/>
      <c r="DV30" s="627"/>
      <c r="DW30" s="630">
        <v>9.6999999999999993</v>
      </c>
      <c r="DX30" s="651"/>
      <c r="DY30" s="651"/>
      <c r="DZ30" s="651"/>
      <c r="EA30" s="651"/>
      <c r="EB30" s="651"/>
      <c r="EC30" s="652"/>
    </row>
    <row r="31" spans="2:133" ht="11.25" customHeight="1">
      <c r="B31" s="622" t="s">
        <v>293</v>
      </c>
      <c r="C31" s="623"/>
      <c r="D31" s="623"/>
      <c r="E31" s="623"/>
      <c r="F31" s="623"/>
      <c r="G31" s="623"/>
      <c r="H31" s="623"/>
      <c r="I31" s="623"/>
      <c r="J31" s="623"/>
      <c r="K31" s="623"/>
      <c r="L31" s="623"/>
      <c r="M31" s="623"/>
      <c r="N31" s="623"/>
      <c r="O31" s="623"/>
      <c r="P31" s="623"/>
      <c r="Q31" s="624"/>
      <c r="R31" s="625">
        <v>701906</v>
      </c>
      <c r="S31" s="626"/>
      <c r="T31" s="626"/>
      <c r="U31" s="626"/>
      <c r="V31" s="626"/>
      <c r="W31" s="626"/>
      <c r="X31" s="626"/>
      <c r="Y31" s="627"/>
      <c r="Z31" s="628">
        <v>6.9</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95.7</v>
      </c>
      <c r="BN31" s="681"/>
      <c r="BO31" s="681"/>
      <c r="BP31" s="681"/>
      <c r="BQ31" s="682"/>
      <c r="BR31" s="680">
        <v>98.7</v>
      </c>
      <c r="BS31" s="657"/>
      <c r="BT31" s="657"/>
      <c r="BU31" s="657"/>
      <c r="BV31" s="657"/>
      <c r="BW31" s="657"/>
      <c r="BX31" s="631">
        <v>94.5</v>
      </c>
      <c r="BY31" s="681"/>
      <c r="BZ31" s="681"/>
      <c r="CA31" s="681"/>
      <c r="CB31" s="682"/>
      <c r="CD31" s="688"/>
      <c r="CE31" s="689"/>
      <c r="CF31" s="639" t="s">
        <v>296</v>
      </c>
      <c r="CG31" s="640"/>
      <c r="CH31" s="640"/>
      <c r="CI31" s="640"/>
      <c r="CJ31" s="640"/>
      <c r="CK31" s="640"/>
      <c r="CL31" s="640"/>
      <c r="CM31" s="640"/>
      <c r="CN31" s="640"/>
      <c r="CO31" s="640"/>
      <c r="CP31" s="640"/>
      <c r="CQ31" s="641"/>
      <c r="CR31" s="625">
        <v>71740</v>
      </c>
      <c r="CS31" s="657"/>
      <c r="CT31" s="657"/>
      <c r="CU31" s="657"/>
      <c r="CV31" s="657"/>
      <c r="CW31" s="657"/>
      <c r="CX31" s="657"/>
      <c r="CY31" s="658"/>
      <c r="CZ31" s="659">
        <v>0.8</v>
      </c>
      <c r="DA31" s="660"/>
      <c r="DB31" s="660"/>
      <c r="DC31" s="661"/>
      <c r="DD31" s="634">
        <v>71740</v>
      </c>
      <c r="DE31" s="657"/>
      <c r="DF31" s="657"/>
      <c r="DG31" s="657"/>
      <c r="DH31" s="657"/>
      <c r="DI31" s="657"/>
      <c r="DJ31" s="657"/>
      <c r="DK31" s="658"/>
      <c r="DL31" s="634">
        <v>71740</v>
      </c>
      <c r="DM31" s="657"/>
      <c r="DN31" s="657"/>
      <c r="DO31" s="657"/>
      <c r="DP31" s="657"/>
      <c r="DQ31" s="657"/>
      <c r="DR31" s="657"/>
      <c r="DS31" s="657"/>
      <c r="DT31" s="657"/>
      <c r="DU31" s="657"/>
      <c r="DV31" s="658"/>
      <c r="DW31" s="630">
        <v>1.1000000000000001</v>
      </c>
      <c r="DX31" s="651"/>
      <c r="DY31" s="651"/>
      <c r="DZ31" s="651"/>
      <c r="EA31" s="651"/>
      <c r="EB31" s="651"/>
      <c r="EC31" s="652"/>
    </row>
    <row r="32" spans="2:133" ht="11.25" customHeight="1">
      <c r="B32" s="622" t="s">
        <v>297</v>
      </c>
      <c r="C32" s="623"/>
      <c r="D32" s="623"/>
      <c r="E32" s="623"/>
      <c r="F32" s="623"/>
      <c r="G32" s="623"/>
      <c r="H32" s="623"/>
      <c r="I32" s="623"/>
      <c r="J32" s="623"/>
      <c r="K32" s="623"/>
      <c r="L32" s="623"/>
      <c r="M32" s="623"/>
      <c r="N32" s="623"/>
      <c r="O32" s="623"/>
      <c r="P32" s="623"/>
      <c r="Q32" s="624"/>
      <c r="R32" s="625">
        <v>245977</v>
      </c>
      <c r="S32" s="626"/>
      <c r="T32" s="626"/>
      <c r="U32" s="626"/>
      <c r="V32" s="626"/>
      <c r="W32" s="626"/>
      <c r="X32" s="626"/>
      <c r="Y32" s="627"/>
      <c r="Z32" s="628">
        <v>2.4</v>
      </c>
      <c r="AA32" s="628"/>
      <c r="AB32" s="628"/>
      <c r="AC32" s="628"/>
      <c r="AD32" s="629">
        <v>19818</v>
      </c>
      <c r="AE32" s="629"/>
      <c r="AF32" s="629"/>
      <c r="AG32" s="629"/>
      <c r="AH32" s="629"/>
      <c r="AI32" s="629"/>
      <c r="AJ32" s="629"/>
      <c r="AK32" s="629"/>
      <c r="AL32" s="630">
        <v>0.3</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v>
      </c>
      <c r="BH32" s="693"/>
      <c r="BI32" s="693"/>
      <c r="BJ32" s="693"/>
      <c r="BK32" s="693"/>
      <c r="BL32" s="693"/>
      <c r="BM32" s="694">
        <v>96.7</v>
      </c>
      <c r="BN32" s="693"/>
      <c r="BO32" s="693"/>
      <c r="BP32" s="693"/>
      <c r="BQ32" s="695"/>
      <c r="BR32" s="692">
        <v>98.9</v>
      </c>
      <c r="BS32" s="693"/>
      <c r="BT32" s="693"/>
      <c r="BU32" s="693"/>
      <c r="BV32" s="693"/>
      <c r="BW32" s="693"/>
      <c r="BX32" s="694">
        <v>95.7</v>
      </c>
      <c r="BY32" s="693"/>
      <c r="BZ32" s="693"/>
      <c r="CA32" s="693"/>
      <c r="CB32" s="695"/>
      <c r="CD32" s="690"/>
      <c r="CE32" s="691"/>
      <c r="CF32" s="639" t="s">
        <v>299</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1"/>
      <c r="DY32" s="651"/>
      <c r="DZ32" s="651"/>
      <c r="EA32" s="651"/>
      <c r="EB32" s="651"/>
      <c r="EC32" s="652"/>
    </row>
    <row r="33" spans="2:133" ht="11.25" customHeight="1">
      <c r="B33" s="622" t="s">
        <v>300</v>
      </c>
      <c r="C33" s="623"/>
      <c r="D33" s="623"/>
      <c r="E33" s="623"/>
      <c r="F33" s="623"/>
      <c r="G33" s="623"/>
      <c r="H33" s="623"/>
      <c r="I33" s="623"/>
      <c r="J33" s="623"/>
      <c r="K33" s="623"/>
      <c r="L33" s="623"/>
      <c r="M33" s="623"/>
      <c r="N33" s="623"/>
      <c r="O33" s="623"/>
      <c r="P33" s="623"/>
      <c r="Q33" s="624"/>
      <c r="R33" s="625">
        <v>551732</v>
      </c>
      <c r="S33" s="626"/>
      <c r="T33" s="626"/>
      <c r="U33" s="626"/>
      <c r="V33" s="626"/>
      <c r="W33" s="626"/>
      <c r="X33" s="626"/>
      <c r="Y33" s="627"/>
      <c r="Z33" s="628">
        <v>5.4</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5077958</v>
      </c>
      <c r="CS33" s="657"/>
      <c r="CT33" s="657"/>
      <c r="CU33" s="657"/>
      <c r="CV33" s="657"/>
      <c r="CW33" s="657"/>
      <c r="CX33" s="657"/>
      <c r="CY33" s="658"/>
      <c r="CZ33" s="659">
        <v>53.8</v>
      </c>
      <c r="DA33" s="660"/>
      <c r="DB33" s="660"/>
      <c r="DC33" s="661"/>
      <c r="DD33" s="634">
        <v>4514153</v>
      </c>
      <c r="DE33" s="657"/>
      <c r="DF33" s="657"/>
      <c r="DG33" s="657"/>
      <c r="DH33" s="657"/>
      <c r="DI33" s="657"/>
      <c r="DJ33" s="657"/>
      <c r="DK33" s="658"/>
      <c r="DL33" s="634">
        <v>3462363</v>
      </c>
      <c r="DM33" s="657"/>
      <c r="DN33" s="657"/>
      <c r="DO33" s="657"/>
      <c r="DP33" s="657"/>
      <c r="DQ33" s="657"/>
      <c r="DR33" s="657"/>
      <c r="DS33" s="657"/>
      <c r="DT33" s="657"/>
      <c r="DU33" s="657"/>
      <c r="DV33" s="658"/>
      <c r="DW33" s="630">
        <v>53.2</v>
      </c>
      <c r="DX33" s="651"/>
      <c r="DY33" s="651"/>
      <c r="DZ33" s="651"/>
      <c r="EA33" s="651"/>
      <c r="EB33" s="651"/>
      <c r="EC33" s="652"/>
    </row>
    <row r="34" spans="2:133" ht="11.25" customHeight="1">
      <c r="B34" s="622" t="s">
        <v>302</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1422302</v>
      </c>
      <c r="CS34" s="626"/>
      <c r="CT34" s="626"/>
      <c r="CU34" s="626"/>
      <c r="CV34" s="626"/>
      <c r="CW34" s="626"/>
      <c r="CX34" s="626"/>
      <c r="CY34" s="627"/>
      <c r="CZ34" s="659">
        <v>15.1</v>
      </c>
      <c r="DA34" s="660"/>
      <c r="DB34" s="660"/>
      <c r="DC34" s="661"/>
      <c r="DD34" s="634">
        <v>1127574</v>
      </c>
      <c r="DE34" s="626"/>
      <c r="DF34" s="626"/>
      <c r="DG34" s="626"/>
      <c r="DH34" s="626"/>
      <c r="DI34" s="626"/>
      <c r="DJ34" s="626"/>
      <c r="DK34" s="627"/>
      <c r="DL34" s="634">
        <v>960003</v>
      </c>
      <c r="DM34" s="626"/>
      <c r="DN34" s="626"/>
      <c r="DO34" s="626"/>
      <c r="DP34" s="626"/>
      <c r="DQ34" s="626"/>
      <c r="DR34" s="626"/>
      <c r="DS34" s="626"/>
      <c r="DT34" s="626"/>
      <c r="DU34" s="626"/>
      <c r="DV34" s="627"/>
      <c r="DW34" s="630">
        <v>14.8</v>
      </c>
      <c r="DX34" s="651"/>
      <c r="DY34" s="651"/>
      <c r="DZ34" s="651"/>
      <c r="EA34" s="651"/>
      <c r="EB34" s="651"/>
      <c r="EC34" s="652"/>
    </row>
    <row r="35" spans="2:133" ht="11.25" customHeight="1">
      <c r="B35" s="622" t="s">
        <v>306</v>
      </c>
      <c r="C35" s="623"/>
      <c r="D35" s="623"/>
      <c r="E35" s="623"/>
      <c r="F35" s="623"/>
      <c r="G35" s="623"/>
      <c r="H35" s="623"/>
      <c r="I35" s="623"/>
      <c r="J35" s="623"/>
      <c r="K35" s="623"/>
      <c r="L35" s="623"/>
      <c r="M35" s="623"/>
      <c r="N35" s="623"/>
      <c r="O35" s="623"/>
      <c r="P35" s="623"/>
      <c r="Q35" s="624"/>
      <c r="R35" s="625">
        <v>421032</v>
      </c>
      <c r="S35" s="626"/>
      <c r="T35" s="626"/>
      <c r="U35" s="626"/>
      <c r="V35" s="626"/>
      <c r="W35" s="626"/>
      <c r="X35" s="626"/>
      <c r="Y35" s="627"/>
      <c r="Z35" s="628">
        <v>4.0999999999999996</v>
      </c>
      <c r="AA35" s="628"/>
      <c r="AB35" s="628"/>
      <c r="AC35" s="628"/>
      <c r="AD35" s="629" t="s">
        <v>110</v>
      </c>
      <c r="AE35" s="629"/>
      <c r="AF35" s="629"/>
      <c r="AG35" s="629"/>
      <c r="AH35" s="629"/>
      <c r="AI35" s="629"/>
      <c r="AJ35" s="629"/>
      <c r="AK35" s="629"/>
      <c r="AL35" s="630" t="s">
        <v>110</v>
      </c>
      <c r="AM35" s="631"/>
      <c r="AN35" s="631"/>
      <c r="AO35" s="632"/>
      <c r="AP35" s="188"/>
      <c r="AQ35" s="636" t="s">
        <v>307</v>
      </c>
      <c r="AR35" s="637"/>
      <c r="AS35" s="637"/>
      <c r="AT35" s="637"/>
      <c r="AU35" s="637"/>
      <c r="AV35" s="637"/>
      <c r="AW35" s="637"/>
      <c r="AX35" s="637"/>
      <c r="AY35" s="638"/>
      <c r="AZ35" s="614">
        <v>1866072</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185660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46755</v>
      </c>
      <c r="CS35" s="657"/>
      <c r="CT35" s="657"/>
      <c r="CU35" s="657"/>
      <c r="CV35" s="657"/>
      <c r="CW35" s="657"/>
      <c r="CX35" s="657"/>
      <c r="CY35" s="658"/>
      <c r="CZ35" s="659">
        <v>0.5</v>
      </c>
      <c r="DA35" s="660"/>
      <c r="DB35" s="660"/>
      <c r="DC35" s="661"/>
      <c r="DD35" s="634">
        <v>46194</v>
      </c>
      <c r="DE35" s="657"/>
      <c r="DF35" s="657"/>
      <c r="DG35" s="657"/>
      <c r="DH35" s="657"/>
      <c r="DI35" s="657"/>
      <c r="DJ35" s="657"/>
      <c r="DK35" s="658"/>
      <c r="DL35" s="634">
        <v>39444</v>
      </c>
      <c r="DM35" s="657"/>
      <c r="DN35" s="657"/>
      <c r="DO35" s="657"/>
      <c r="DP35" s="657"/>
      <c r="DQ35" s="657"/>
      <c r="DR35" s="657"/>
      <c r="DS35" s="657"/>
      <c r="DT35" s="657"/>
      <c r="DU35" s="657"/>
      <c r="DV35" s="658"/>
      <c r="DW35" s="630">
        <v>0.6</v>
      </c>
      <c r="DX35" s="651"/>
      <c r="DY35" s="651"/>
      <c r="DZ35" s="651"/>
      <c r="EA35" s="651"/>
      <c r="EB35" s="651"/>
      <c r="EC35" s="652"/>
    </row>
    <row r="36" spans="2:133" ht="11.25" customHeight="1">
      <c r="B36" s="668" t="s">
        <v>310</v>
      </c>
      <c r="C36" s="669"/>
      <c r="D36" s="669"/>
      <c r="E36" s="669"/>
      <c r="F36" s="669"/>
      <c r="G36" s="669"/>
      <c r="H36" s="669"/>
      <c r="I36" s="669"/>
      <c r="J36" s="669"/>
      <c r="K36" s="669"/>
      <c r="L36" s="669"/>
      <c r="M36" s="669"/>
      <c r="N36" s="669"/>
      <c r="O36" s="669"/>
      <c r="P36" s="669"/>
      <c r="Q36" s="670"/>
      <c r="R36" s="697">
        <v>10147931</v>
      </c>
      <c r="S36" s="698"/>
      <c r="T36" s="698"/>
      <c r="U36" s="698"/>
      <c r="V36" s="698"/>
      <c r="W36" s="698"/>
      <c r="X36" s="698"/>
      <c r="Y36" s="699"/>
      <c r="Z36" s="700">
        <v>100</v>
      </c>
      <c r="AA36" s="700"/>
      <c r="AB36" s="700"/>
      <c r="AC36" s="700"/>
      <c r="AD36" s="701">
        <v>6082746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568932</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5644</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1259467</v>
      </c>
      <c r="CS36" s="626"/>
      <c r="CT36" s="626"/>
      <c r="CU36" s="626"/>
      <c r="CV36" s="626"/>
      <c r="CW36" s="626"/>
      <c r="CX36" s="626"/>
      <c r="CY36" s="627"/>
      <c r="CZ36" s="659">
        <v>13.3</v>
      </c>
      <c r="DA36" s="660"/>
      <c r="DB36" s="660"/>
      <c r="DC36" s="661"/>
      <c r="DD36" s="634">
        <v>1213949</v>
      </c>
      <c r="DE36" s="626"/>
      <c r="DF36" s="626"/>
      <c r="DG36" s="626"/>
      <c r="DH36" s="626"/>
      <c r="DI36" s="626"/>
      <c r="DJ36" s="626"/>
      <c r="DK36" s="627"/>
      <c r="DL36" s="634">
        <v>1106323</v>
      </c>
      <c r="DM36" s="626"/>
      <c r="DN36" s="626"/>
      <c r="DO36" s="626"/>
      <c r="DP36" s="626"/>
      <c r="DQ36" s="626"/>
      <c r="DR36" s="626"/>
      <c r="DS36" s="626"/>
      <c r="DT36" s="626"/>
      <c r="DU36" s="626"/>
      <c r="DV36" s="627"/>
      <c r="DW36" s="630">
        <v>17</v>
      </c>
      <c r="DX36" s="651"/>
      <c r="DY36" s="651"/>
      <c r="DZ36" s="651"/>
      <c r="EA36" s="651"/>
      <c r="EB36" s="651"/>
      <c r="EC36" s="652"/>
    </row>
    <row r="37" spans="2:133" ht="11.25" customHeight="1">
      <c r="AQ37" s="704" t="s">
        <v>314</v>
      </c>
      <c r="AR37" s="705"/>
      <c r="AS37" s="705"/>
      <c r="AT37" s="705"/>
      <c r="AU37" s="705"/>
      <c r="AV37" s="705"/>
      <c r="AW37" s="705"/>
      <c r="AX37" s="705"/>
      <c r="AY37" s="706"/>
      <c r="AZ37" s="625">
        <v>53871</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5647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933867</v>
      </c>
      <c r="CS37" s="657"/>
      <c r="CT37" s="657"/>
      <c r="CU37" s="657"/>
      <c r="CV37" s="657"/>
      <c r="CW37" s="657"/>
      <c r="CX37" s="657"/>
      <c r="CY37" s="658"/>
      <c r="CZ37" s="659">
        <v>9.9</v>
      </c>
      <c r="DA37" s="660"/>
      <c r="DB37" s="660"/>
      <c r="DC37" s="661"/>
      <c r="DD37" s="634">
        <v>933867</v>
      </c>
      <c r="DE37" s="657"/>
      <c r="DF37" s="657"/>
      <c r="DG37" s="657"/>
      <c r="DH37" s="657"/>
      <c r="DI37" s="657"/>
      <c r="DJ37" s="657"/>
      <c r="DK37" s="658"/>
      <c r="DL37" s="634">
        <v>933867</v>
      </c>
      <c r="DM37" s="657"/>
      <c r="DN37" s="657"/>
      <c r="DO37" s="657"/>
      <c r="DP37" s="657"/>
      <c r="DQ37" s="657"/>
      <c r="DR37" s="657"/>
      <c r="DS37" s="657"/>
      <c r="DT37" s="657"/>
      <c r="DU37" s="657"/>
      <c r="DV37" s="658"/>
      <c r="DW37" s="630">
        <v>14.4</v>
      </c>
      <c r="DX37" s="651"/>
      <c r="DY37" s="651"/>
      <c r="DZ37" s="651"/>
      <c r="EA37" s="651"/>
      <c r="EB37" s="651"/>
      <c r="EC37" s="652"/>
    </row>
    <row r="38" spans="2:133" ht="11.25" customHeight="1">
      <c r="AQ38" s="704" t="s">
        <v>317</v>
      </c>
      <c r="AR38" s="705"/>
      <c r="AS38" s="705"/>
      <c r="AT38" s="705"/>
      <c r="AU38" s="705"/>
      <c r="AV38" s="705"/>
      <c r="AW38" s="705"/>
      <c r="AX38" s="705"/>
      <c r="AY38" s="706"/>
      <c r="AZ38" s="625">
        <v>3943</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9234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1862129</v>
      </c>
      <c r="CS38" s="626"/>
      <c r="CT38" s="626"/>
      <c r="CU38" s="626"/>
      <c r="CV38" s="626"/>
      <c r="CW38" s="626"/>
      <c r="CX38" s="626"/>
      <c r="CY38" s="627"/>
      <c r="CZ38" s="659">
        <v>19.7</v>
      </c>
      <c r="DA38" s="660"/>
      <c r="DB38" s="660"/>
      <c r="DC38" s="661"/>
      <c r="DD38" s="634">
        <v>1737550</v>
      </c>
      <c r="DE38" s="626"/>
      <c r="DF38" s="626"/>
      <c r="DG38" s="626"/>
      <c r="DH38" s="626"/>
      <c r="DI38" s="626"/>
      <c r="DJ38" s="626"/>
      <c r="DK38" s="627"/>
      <c r="DL38" s="634">
        <v>1348593</v>
      </c>
      <c r="DM38" s="626"/>
      <c r="DN38" s="626"/>
      <c r="DO38" s="626"/>
      <c r="DP38" s="626"/>
      <c r="DQ38" s="626"/>
      <c r="DR38" s="626"/>
      <c r="DS38" s="626"/>
      <c r="DT38" s="626"/>
      <c r="DU38" s="626"/>
      <c r="DV38" s="627"/>
      <c r="DW38" s="630">
        <v>20.7</v>
      </c>
      <c r="DX38" s="651"/>
      <c r="DY38" s="651"/>
      <c r="DZ38" s="651"/>
      <c r="EA38" s="651"/>
      <c r="EB38" s="651"/>
      <c r="EC38" s="652"/>
    </row>
    <row r="39" spans="2:133" ht="11.25" customHeight="1">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83</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479305</v>
      </c>
      <c r="CS39" s="657"/>
      <c r="CT39" s="657"/>
      <c r="CU39" s="657"/>
      <c r="CV39" s="657"/>
      <c r="CW39" s="657"/>
      <c r="CX39" s="657"/>
      <c r="CY39" s="658"/>
      <c r="CZ39" s="659">
        <v>5.0999999999999996</v>
      </c>
      <c r="DA39" s="660"/>
      <c r="DB39" s="660"/>
      <c r="DC39" s="661"/>
      <c r="DD39" s="634">
        <v>380886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1"/>
      <c r="DY39" s="651"/>
      <c r="DZ39" s="651"/>
      <c r="EA39" s="651"/>
      <c r="EB39" s="651"/>
      <c r="EC39" s="652"/>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456861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86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8000</v>
      </c>
      <c r="CS40" s="626"/>
      <c r="CT40" s="626"/>
      <c r="CU40" s="626"/>
      <c r="CV40" s="626"/>
      <c r="CW40" s="626"/>
      <c r="CX40" s="626"/>
      <c r="CY40" s="627"/>
      <c r="CZ40" s="659">
        <v>0.1</v>
      </c>
      <c r="DA40" s="660"/>
      <c r="DB40" s="660"/>
      <c r="DC40" s="661"/>
      <c r="DD40" s="634">
        <v>8000</v>
      </c>
      <c r="DE40" s="626"/>
      <c r="DF40" s="626"/>
      <c r="DG40" s="626"/>
      <c r="DH40" s="626"/>
      <c r="DI40" s="626"/>
      <c r="DJ40" s="626"/>
      <c r="DK40" s="627"/>
      <c r="DL40" s="634">
        <v>8000</v>
      </c>
      <c r="DM40" s="626"/>
      <c r="DN40" s="626"/>
      <c r="DO40" s="626"/>
      <c r="DP40" s="626"/>
      <c r="DQ40" s="626"/>
      <c r="DR40" s="626"/>
      <c r="DS40" s="626"/>
      <c r="DT40" s="626"/>
      <c r="DU40" s="626"/>
      <c r="DV40" s="627"/>
      <c r="DW40" s="630">
        <v>0.1</v>
      </c>
      <c r="DX40" s="651"/>
      <c r="DY40" s="651"/>
      <c r="DZ40" s="651"/>
      <c r="EA40" s="651"/>
      <c r="EB40" s="651"/>
      <c r="EC40" s="652"/>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782465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305</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448175</v>
      </c>
      <c r="CS42" s="626"/>
      <c r="CT42" s="626"/>
      <c r="CU42" s="626"/>
      <c r="CV42" s="626"/>
      <c r="CW42" s="626"/>
      <c r="CX42" s="626"/>
      <c r="CY42" s="627"/>
      <c r="CZ42" s="659">
        <v>4.7</v>
      </c>
      <c r="DA42" s="708"/>
      <c r="DB42" s="708"/>
      <c r="DC42" s="709"/>
      <c r="DD42" s="634">
        <v>248193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6932</v>
      </c>
      <c r="CS43" s="657"/>
      <c r="CT43" s="657"/>
      <c r="CU43" s="657"/>
      <c r="CV43" s="657"/>
      <c r="CW43" s="657"/>
      <c r="CX43" s="657"/>
      <c r="CY43" s="658"/>
      <c r="CZ43" s="659">
        <v>0.1</v>
      </c>
      <c r="DA43" s="660"/>
      <c r="DB43" s="660"/>
      <c r="DC43" s="661"/>
      <c r="DD43" s="634">
        <v>6932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448175</v>
      </c>
      <c r="CS44" s="626"/>
      <c r="CT44" s="626"/>
      <c r="CU44" s="626"/>
      <c r="CV44" s="626"/>
      <c r="CW44" s="626"/>
      <c r="CX44" s="626"/>
      <c r="CY44" s="627"/>
      <c r="CZ44" s="659">
        <v>4.7</v>
      </c>
      <c r="DA44" s="708"/>
      <c r="DB44" s="708"/>
      <c r="DC44" s="709"/>
      <c r="DD44" s="634">
        <v>248193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100092</v>
      </c>
      <c r="CS45" s="657"/>
      <c r="CT45" s="657"/>
      <c r="CU45" s="657"/>
      <c r="CV45" s="657"/>
      <c r="CW45" s="657"/>
      <c r="CX45" s="657"/>
      <c r="CY45" s="658"/>
      <c r="CZ45" s="659">
        <v>1.1000000000000001</v>
      </c>
      <c r="DA45" s="660"/>
      <c r="DB45" s="660"/>
      <c r="DC45" s="661"/>
      <c r="DD45" s="634">
        <v>8005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317529</v>
      </c>
      <c r="CS46" s="626"/>
      <c r="CT46" s="626"/>
      <c r="CU46" s="626"/>
      <c r="CV46" s="626"/>
      <c r="CW46" s="626"/>
      <c r="CX46" s="626"/>
      <c r="CY46" s="627"/>
      <c r="CZ46" s="659">
        <v>3.4</v>
      </c>
      <c r="DA46" s="708"/>
      <c r="DB46" s="708"/>
      <c r="DC46" s="709"/>
      <c r="DD46" s="634">
        <v>220034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9440425</v>
      </c>
      <c r="CS49" s="693"/>
      <c r="CT49" s="693"/>
      <c r="CU49" s="693"/>
      <c r="CV49" s="693"/>
      <c r="CW49" s="693"/>
      <c r="CX49" s="693"/>
      <c r="CY49" s="720"/>
      <c r="CZ49" s="721">
        <v>100</v>
      </c>
      <c r="DA49" s="722"/>
      <c r="DB49" s="722"/>
      <c r="DC49" s="723"/>
      <c r="DD49" s="724">
        <v>7328958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DG102" sqref="DG102:DK10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10148</v>
      </c>
      <c r="R7" s="755"/>
      <c r="S7" s="755"/>
      <c r="T7" s="755"/>
      <c r="U7" s="755"/>
      <c r="V7" s="755">
        <v>9440</v>
      </c>
      <c r="W7" s="755"/>
      <c r="X7" s="755"/>
      <c r="Y7" s="755"/>
      <c r="Z7" s="755"/>
      <c r="AA7" s="755">
        <v>708</v>
      </c>
      <c r="AB7" s="755"/>
      <c r="AC7" s="755"/>
      <c r="AD7" s="755"/>
      <c r="AE7" s="756"/>
      <c r="AF7" s="757">
        <v>620</v>
      </c>
      <c r="AG7" s="758"/>
      <c r="AH7" s="758"/>
      <c r="AI7" s="758"/>
      <c r="AJ7" s="759"/>
      <c r="AK7" s="794">
        <v>182</v>
      </c>
      <c r="AL7" s="795"/>
      <c r="AM7" s="795"/>
      <c r="AN7" s="795"/>
      <c r="AO7" s="795"/>
      <c r="AP7" s="795">
        <v>8678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544</v>
      </c>
      <c r="BT7" s="799"/>
      <c r="BU7" s="799"/>
      <c r="BV7" s="799"/>
      <c r="BW7" s="799"/>
      <c r="BX7" s="799"/>
      <c r="BY7" s="799"/>
      <c r="BZ7" s="799"/>
      <c r="CA7" s="799"/>
      <c r="CB7" s="799"/>
      <c r="CC7" s="799"/>
      <c r="CD7" s="799"/>
      <c r="CE7" s="799"/>
      <c r="CF7" s="799"/>
      <c r="CG7" s="800"/>
      <c r="CH7" s="791">
        <v>12</v>
      </c>
      <c r="CI7" s="792"/>
      <c r="CJ7" s="792"/>
      <c r="CK7" s="792"/>
      <c r="CL7" s="793"/>
      <c r="CM7" s="791">
        <v>61</v>
      </c>
      <c r="CN7" s="792"/>
      <c r="CO7" s="792"/>
      <c r="CP7" s="792"/>
      <c r="CQ7" s="793"/>
      <c r="CR7" s="791">
        <v>3</v>
      </c>
      <c r="CS7" s="792"/>
      <c r="CT7" s="792"/>
      <c r="CU7" s="792"/>
      <c r="CV7" s="793"/>
      <c r="CW7" s="791" t="s">
        <v>535</v>
      </c>
      <c r="CX7" s="792"/>
      <c r="CY7" s="792"/>
      <c r="CZ7" s="792"/>
      <c r="DA7" s="793"/>
      <c r="DB7" s="791" t="s">
        <v>534</v>
      </c>
      <c r="DC7" s="792"/>
      <c r="DD7" s="792"/>
      <c r="DE7" s="792"/>
      <c r="DF7" s="793"/>
      <c r="DG7" s="791" t="s">
        <v>534</v>
      </c>
      <c r="DH7" s="792"/>
      <c r="DI7" s="792"/>
      <c r="DJ7" s="792"/>
      <c r="DK7" s="793"/>
      <c r="DL7" s="791" t="s">
        <v>534</v>
      </c>
      <c r="DM7" s="792"/>
      <c r="DN7" s="792"/>
      <c r="DO7" s="792"/>
      <c r="DP7" s="793"/>
      <c r="DQ7" s="791" t="s">
        <v>534</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545</v>
      </c>
      <c r="BT8" s="789"/>
      <c r="BU8" s="789"/>
      <c r="BV8" s="789"/>
      <c r="BW8" s="789"/>
      <c r="BX8" s="789"/>
      <c r="BY8" s="789"/>
      <c r="BZ8" s="789"/>
      <c r="CA8" s="789"/>
      <c r="CB8" s="789"/>
      <c r="CC8" s="789"/>
      <c r="CD8" s="789"/>
      <c r="CE8" s="789"/>
      <c r="CF8" s="789"/>
      <c r="CG8" s="790"/>
      <c r="CH8" s="801">
        <v>0</v>
      </c>
      <c r="CI8" s="802"/>
      <c r="CJ8" s="802"/>
      <c r="CK8" s="802"/>
      <c r="CL8" s="803"/>
      <c r="CM8" s="801">
        <v>5</v>
      </c>
      <c r="CN8" s="802"/>
      <c r="CO8" s="802"/>
      <c r="CP8" s="802"/>
      <c r="CQ8" s="803"/>
      <c r="CR8" s="801">
        <v>5</v>
      </c>
      <c r="CS8" s="802"/>
      <c r="CT8" s="802"/>
      <c r="CU8" s="802"/>
      <c r="CV8" s="803"/>
      <c r="CW8" s="801" t="s">
        <v>534</v>
      </c>
      <c r="CX8" s="802"/>
      <c r="CY8" s="802"/>
      <c r="CZ8" s="802"/>
      <c r="DA8" s="803"/>
      <c r="DB8" s="801">
        <v>181</v>
      </c>
      <c r="DC8" s="802"/>
      <c r="DD8" s="802"/>
      <c r="DE8" s="802"/>
      <c r="DF8" s="803"/>
      <c r="DG8" s="801" t="s">
        <v>535</v>
      </c>
      <c r="DH8" s="802"/>
      <c r="DI8" s="802"/>
      <c r="DJ8" s="802"/>
      <c r="DK8" s="803"/>
      <c r="DL8" s="801" t="s">
        <v>535</v>
      </c>
      <c r="DM8" s="802"/>
      <c r="DN8" s="802"/>
      <c r="DO8" s="802"/>
      <c r="DP8" s="803"/>
      <c r="DQ8" s="801" t="s">
        <v>535</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10148</v>
      </c>
      <c r="R23" s="814"/>
      <c r="S23" s="814"/>
      <c r="T23" s="814"/>
      <c r="U23" s="814"/>
      <c r="V23" s="814">
        <v>9440</v>
      </c>
      <c r="W23" s="814"/>
      <c r="X23" s="814"/>
      <c r="Y23" s="814"/>
      <c r="Z23" s="814"/>
      <c r="AA23" s="814">
        <v>708</v>
      </c>
      <c r="AB23" s="814"/>
      <c r="AC23" s="814"/>
      <c r="AD23" s="814"/>
      <c r="AE23" s="815"/>
      <c r="AF23" s="816">
        <v>620</v>
      </c>
      <c r="AG23" s="814"/>
      <c r="AH23" s="814"/>
      <c r="AI23" s="814"/>
      <c r="AJ23" s="817"/>
      <c r="AK23" s="818"/>
      <c r="AL23" s="819"/>
      <c r="AM23" s="819"/>
      <c r="AN23" s="819"/>
      <c r="AO23" s="819"/>
      <c r="AP23" s="814">
        <v>8678</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4871</v>
      </c>
      <c r="R28" s="843"/>
      <c r="S28" s="843"/>
      <c r="T28" s="843"/>
      <c r="U28" s="843"/>
      <c r="V28" s="843">
        <v>4686</v>
      </c>
      <c r="W28" s="843"/>
      <c r="X28" s="843"/>
      <c r="Y28" s="843"/>
      <c r="Z28" s="843"/>
      <c r="AA28" s="843">
        <v>186</v>
      </c>
      <c r="AB28" s="843"/>
      <c r="AC28" s="843"/>
      <c r="AD28" s="843"/>
      <c r="AE28" s="844"/>
      <c r="AF28" s="845">
        <v>186</v>
      </c>
      <c r="AG28" s="843"/>
      <c r="AH28" s="843"/>
      <c r="AI28" s="843"/>
      <c r="AJ28" s="846"/>
      <c r="AK28" s="847">
        <v>457</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2583</v>
      </c>
      <c r="R29" s="779"/>
      <c r="S29" s="779"/>
      <c r="T29" s="779"/>
      <c r="U29" s="779"/>
      <c r="V29" s="779">
        <v>2450</v>
      </c>
      <c r="W29" s="779"/>
      <c r="X29" s="779"/>
      <c r="Y29" s="779"/>
      <c r="Z29" s="779"/>
      <c r="AA29" s="779">
        <v>133</v>
      </c>
      <c r="AB29" s="779"/>
      <c r="AC29" s="779"/>
      <c r="AD29" s="779"/>
      <c r="AE29" s="780"/>
      <c r="AF29" s="781">
        <v>133</v>
      </c>
      <c r="AG29" s="782"/>
      <c r="AH29" s="782"/>
      <c r="AI29" s="782"/>
      <c r="AJ29" s="783"/>
      <c r="AK29" s="850">
        <v>289</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422</v>
      </c>
      <c r="R30" s="779"/>
      <c r="S30" s="779"/>
      <c r="T30" s="779"/>
      <c r="U30" s="779"/>
      <c r="V30" s="779">
        <v>419</v>
      </c>
      <c r="W30" s="779"/>
      <c r="X30" s="779"/>
      <c r="Y30" s="779"/>
      <c r="Z30" s="779"/>
      <c r="AA30" s="779">
        <v>3</v>
      </c>
      <c r="AB30" s="779"/>
      <c r="AC30" s="779"/>
      <c r="AD30" s="779"/>
      <c r="AE30" s="780"/>
      <c r="AF30" s="781">
        <v>3</v>
      </c>
      <c r="AG30" s="782"/>
      <c r="AH30" s="782"/>
      <c r="AI30" s="782"/>
      <c r="AJ30" s="783"/>
      <c r="AK30" s="850">
        <v>87</v>
      </c>
      <c r="AL30" s="851"/>
      <c r="AM30" s="851"/>
      <c r="AN30" s="851"/>
      <c r="AO30" s="851"/>
      <c r="AP30" s="851" t="s">
        <v>534</v>
      </c>
      <c r="AQ30" s="851"/>
      <c r="AR30" s="851"/>
      <c r="AS30" s="851"/>
      <c r="AT30" s="851"/>
      <c r="AU30" s="851" t="s">
        <v>534</v>
      </c>
      <c r="AV30" s="851"/>
      <c r="AW30" s="851"/>
      <c r="AX30" s="851"/>
      <c r="AY30" s="851"/>
      <c r="AZ30" s="852" t="s">
        <v>534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837</v>
      </c>
      <c r="R31" s="779"/>
      <c r="S31" s="779"/>
      <c r="T31" s="779"/>
      <c r="U31" s="779"/>
      <c r="V31" s="779">
        <v>660</v>
      </c>
      <c r="W31" s="779"/>
      <c r="X31" s="779"/>
      <c r="Y31" s="779"/>
      <c r="Z31" s="779"/>
      <c r="AA31" s="779">
        <v>176</v>
      </c>
      <c r="AB31" s="779"/>
      <c r="AC31" s="779"/>
      <c r="AD31" s="779"/>
      <c r="AE31" s="780"/>
      <c r="AF31" s="781">
        <v>1322</v>
      </c>
      <c r="AG31" s="782"/>
      <c r="AH31" s="782"/>
      <c r="AI31" s="782"/>
      <c r="AJ31" s="783"/>
      <c r="AK31" s="850" t="s">
        <v>534</v>
      </c>
      <c r="AL31" s="851"/>
      <c r="AM31" s="851"/>
      <c r="AN31" s="851"/>
      <c r="AO31" s="851"/>
      <c r="AP31" s="851">
        <v>1311</v>
      </c>
      <c r="AQ31" s="851"/>
      <c r="AR31" s="851"/>
      <c r="AS31" s="851"/>
      <c r="AT31" s="851"/>
      <c r="AU31" s="851" t="s">
        <v>534</v>
      </c>
      <c r="AV31" s="851"/>
      <c r="AW31" s="851"/>
      <c r="AX31" s="851"/>
      <c r="AY31" s="851"/>
      <c r="AZ31" s="852" t="s">
        <v>534</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931</v>
      </c>
      <c r="R32" s="779"/>
      <c r="S32" s="779"/>
      <c r="T32" s="779"/>
      <c r="U32" s="779"/>
      <c r="V32" s="779">
        <v>885</v>
      </c>
      <c r="W32" s="779"/>
      <c r="X32" s="779"/>
      <c r="Y32" s="779"/>
      <c r="Z32" s="779"/>
      <c r="AA32" s="779">
        <v>45</v>
      </c>
      <c r="AB32" s="779"/>
      <c r="AC32" s="779"/>
      <c r="AD32" s="779"/>
      <c r="AE32" s="780"/>
      <c r="AF32" s="781">
        <v>45</v>
      </c>
      <c r="AG32" s="782"/>
      <c r="AH32" s="782"/>
      <c r="AI32" s="782"/>
      <c r="AJ32" s="783"/>
      <c r="AK32" s="850">
        <v>524</v>
      </c>
      <c r="AL32" s="851"/>
      <c r="AM32" s="851"/>
      <c r="AN32" s="851"/>
      <c r="AO32" s="851"/>
      <c r="AP32" s="851">
        <v>5143</v>
      </c>
      <c r="AQ32" s="851"/>
      <c r="AR32" s="851"/>
      <c r="AS32" s="851"/>
      <c r="AT32" s="851"/>
      <c r="AU32" s="851">
        <v>4202</v>
      </c>
      <c r="AV32" s="851"/>
      <c r="AW32" s="851"/>
      <c r="AX32" s="851"/>
      <c r="AY32" s="851"/>
      <c r="AZ32" s="852" t="s">
        <v>535</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386</v>
      </c>
      <c r="C33" s="776"/>
      <c r="D33" s="776"/>
      <c r="E33" s="776"/>
      <c r="F33" s="776"/>
      <c r="G33" s="776"/>
      <c r="H33" s="776"/>
      <c r="I33" s="776"/>
      <c r="J33" s="776"/>
      <c r="K33" s="776"/>
      <c r="L33" s="776"/>
      <c r="M33" s="776"/>
      <c r="N33" s="776"/>
      <c r="O33" s="776"/>
      <c r="P33" s="777"/>
      <c r="Q33" s="778">
        <v>59</v>
      </c>
      <c r="R33" s="779"/>
      <c r="S33" s="779"/>
      <c r="T33" s="779"/>
      <c r="U33" s="779"/>
      <c r="V33" s="779">
        <v>54</v>
      </c>
      <c r="W33" s="779"/>
      <c r="X33" s="779"/>
      <c r="Y33" s="779"/>
      <c r="Z33" s="779"/>
      <c r="AA33" s="779">
        <v>5</v>
      </c>
      <c r="AB33" s="779"/>
      <c r="AC33" s="779"/>
      <c r="AD33" s="779"/>
      <c r="AE33" s="780"/>
      <c r="AF33" s="781">
        <v>5</v>
      </c>
      <c r="AG33" s="782"/>
      <c r="AH33" s="782"/>
      <c r="AI33" s="782"/>
      <c r="AJ33" s="783"/>
      <c r="AK33" s="850">
        <v>45</v>
      </c>
      <c r="AL33" s="851"/>
      <c r="AM33" s="851"/>
      <c r="AN33" s="851"/>
      <c r="AO33" s="851"/>
      <c r="AP33" s="851">
        <v>375</v>
      </c>
      <c r="AQ33" s="851"/>
      <c r="AR33" s="851"/>
      <c r="AS33" s="851"/>
      <c r="AT33" s="851"/>
      <c r="AU33" s="851">
        <v>375</v>
      </c>
      <c r="AV33" s="851"/>
      <c r="AW33" s="851"/>
      <c r="AX33" s="851"/>
      <c r="AY33" s="851"/>
      <c r="AZ33" s="852" t="s">
        <v>534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1693</v>
      </c>
      <c r="AG63" s="862"/>
      <c r="AH63" s="862"/>
      <c r="AI63" s="862"/>
      <c r="AJ63" s="863"/>
      <c r="AK63" s="864"/>
      <c r="AL63" s="859"/>
      <c r="AM63" s="859"/>
      <c r="AN63" s="859"/>
      <c r="AO63" s="859"/>
      <c r="AP63" s="862">
        <v>6829</v>
      </c>
      <c r="AQ63" s="862"/>
      <c r="AR63" s="862"/>
      <c r="AS63" s="862"/>
      <c r="AT63" s="862"/>
      <c r="AU63" s="862">
        <v>4577</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3332</v>
      </c>
      <c r="R68" s="886"/>
      <c r="S68" s="886"/>
      <c r="T68" s="886"/>
      <c r="U68" s="886"/>
      <c r="V68" s="886">
        <v>3182</v>
      </c>
      <c r="W68" s="886"/>
      <c r="X68" s="886"/>
      <c r="Y68" s="886"/>
      <c r="Z68" s="886"/>
      <c r="AA68" s="886">
        <v>151</v>
      </c>
      <c r="AB68" s="886"/>
      <c r="AC68" s="886"/>
      <c r="AD68" s="886"/>
      <c r="AE68" s="886"/>
      <c r="AF68" s="886">
        <v>103</v>
      </c>
      <c r="AG68" s="886"/>
      <c r="AH68" s="886"/>
      <c r="AI68" s="886"/>
      <c r="AJ68" s="886"/>
      <c r="AK68" s="886">
        <v>73</v>
      </c>
      <c r="AL68" s="886"/>
      <c r="AM68" s="886"/>
      <c r="AN68" s="886"/>
      <c r="AO68" s="886"/>
      <c r="AP68" s="886">
        <v>797</v>
      </c>
      <c r="AQ68" s="886"/>
      <c r="AR68" s="886"/>
      <c r="AS68" s="886"/>
      <c r="AT68" s="886"/>
      <c r="AU68" s="886" t="s">
        <v>535</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6991</v>
      </c>
      <c r="R69" s="851"/>
      <c r="S69" s="851"/>
      <c r="T69" s="851"/>
      <c r="U69" s="851"/>
      <c r="V69" s="851">
        <v>6840</v>
      </c>
      <c r="W69" s="851"/>
      <c r="X69" s="851"/>
      <c r="Y69" s="851"/>
      <c r="Z69" s="851"/>
      <c r="AA69" s="851">
        <v>151</v>
      </c>
      <c r="AB69" s="851"/>
      <c r="AC69" s="851"/>
      <c r="AD69" s="851"/>
      <c r="AE69" s="851"/>
      <c r="AF69" s="851">
        <v>151</v>
      </c>
      <c r="AG69" s="851"/>
      <c r="AH69" s="851"/>
      <c r="AI69" s="851"/>
      <c r="AJ69" s="851"/>
      <c r="AK69" s="851">
        <v>0</v>
      </c>
      <c r="AL69" s="851"/>
      <c r="AM69" s="851"/>
      <c r="AN69" s="851"/>
      <c r="AO69" s="851"/>
      <c r="AP69" s="851">
        <v>1431</v>
      </c>
      <c r="AQ69" s="851"/>
      <c r="AR69" s="851"/>
      <c r="AS69" s="851"/>
      <c r="AT69" s="851"/>
      <c r="AU69" s="851" t="s">
        <v>534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1551</v>
      </c>
      <c r="R70" s="851"/>
      <c r="S70" s="851"/>
      <c r="T70" s="851"/>
      <c r="U70" s="851"/>
      <c r="V70" s="851">
        <v>1512</v>
      </c>
      <c r="W70" s="851"/>
      <c r="X70" s="851"/>
      <c r="Y70" s="851"/>
      <c r="Z70" s="851"/>
      <c r="AA70" s="851">
        <v>38</v>
      </c>
      <c r="AB70" s="851"/>
      <c r="AC70" s="851"/>
      <c r="AD70" s="851"/>
      <c r="AE70" s="851"/>
      <c r="AF70" s="851">
        <v>38</v>
      </c>
      <c r="AG70" s="851"/>
      <c r="AH70" s="851"/>
      <c r="AI70" s="851"/>
      <c r="AJ70" s="851"/>
      <c r="AK70" s="851">
        <v>0</v>
      </c>
      <c r="AL70" s="851"/>
      <c r="AM70" s="851"/>
      <c r="AN70" s="851"/>
      <c r="AO70" s="851"/>
      <c r="AP70" s="851">
        <v>0</v>
      </c>
      <c r="AQ70" s="851"/>
      <c r="AR70" s="851"/>
      <c r="AS70" s="851"/>
      <c r="AT70" s="851"/>
      <c r="AU70" s="851" t="s">
        <v>534</v>
      </c>
      <c r="AV70" s="851"/>
      <c r="AW70" s="851"/>
      <c r="AX70" s="851"/>
      <c r="AY70" s="851"/>
      <c r="AZ70" s="897" t="s">
        <v>541</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653677</v>
      </c>
      <c r="R71" s="851"/>
      <c r="S71" s="851"/>
      <c r="T71" s="851"/>
      <c r="U71" s="851"/>
      <c r="V71" s="851">
        <v>638723</v>
      </c>
      <c r="W71" s="851"/>
      <c r="X71" s="851"/>
      <c r="Y71" s="851"/>
      <c r="Z71" s="851"/>
      <c r="AA71" s="851">
        <v>14954</v>
      </c>
      <c r="AB71" s="851"/>
      <c r="AC71" s="851"/>
      <c r="AD71" s="851"/>
      <c r="AE71" s="851"/>
      <c r="AF71" s="851">
        <v>14954</v>
      </c>
      <c r="AG71" s="851"/>
      <c r="AH71" s="851"/>
      <c r="AI71" s="851"/>
      <c r="AJ71" s="851"/>
      <c r="AK71" s="851">
        <v>3939</v>
      </c>
      <c r="AL71" s="851"/>
      <c r="AM71" s="851"/>
      <c r="AN71" s="851"/>
      <c r="AO71" s="851"/>
      <c r="AP71" s="851" t="s">
        <v>535</v>
      </c>
      <c r="AQ71" s="851"/>
      <c r="AR71" s="851"/>
      <c r="AS71" s="851"/>
      <c r="AT71" s="851"/>
      <c r="AU71" s="851" t="s">
        <v>535</v>
      </c>
      <c r="AV71" s="851"/>
      <c r="AW71" s="851"/>
      <c r="AX71" s="851"/>
      <c r="AY71" s="851"/>
      <c r="AZ71" s="897" t="s">
        <v>542</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28888</v>
      </c>
      <c r="R72" s="851"/>
      <c r="S72" s="851"/>
      <c r="T72" s="851"/>
      <c r="U72" s="851"/>
      <c r="V72" s="851">
        <v>27514</v>
      </c>
      <c r="W72" s="851"/>
      <c r="X72" s="851"/>
      <c r="Y72" s="851"/>
      <c r="Z72" s="851"/>
      <c r="AA72" s="851">
        <v>1374</v>
      </c>
      <c r="AB72" s="851"/>
      <c r="AC72" s="851"/>
      <c r="AD72" s="851"/>
      <c r="AE72" s="851"/>
      <c r="AF72" s="851">
        <v>1374</v>
      </c>
      <c r="AG72" s="851"/>
      <c r="AH72" s="851"/>
      <c r="AI72" s="851"/>
      <c r="AJ72" s="851"/>
      <c r="AK72" s="851">
        <v>22</v>
      </c>
      <c r="AL72" s="851"/>
      <c r="AM72" s="851"/>
      <c r="AN72" s="851"/>
      <c r="AO72" s="851"/>
      <c r="AP72" s="851">
        <v>0</v>
      </c>
      <c r="AQ72" s="851"/>
      <c r="AR72" s="851"/>
      <c r="AS72" s="851"/>
      <c r="AT72" s="851"/>
      <c r="AU72" s="851" t="s">
        <v>534</v>
      </c>
      <c r="AV72" s="851"/>
      <c r="AW72" s="851"/>
      <c r="AX72" s="851"/>
      <c r="AY72" s="851"/>
      <c r="AZ72" s="897" t="s">
        <v>541</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366</v>
      </c>
      <c r="R73" s="851"/>
      <c r="S73" s="851"/>
      <c r="T73" s="851"/>
      <c r="U73" s="851"/>
      <c r="V73" s="851">
        <v>149</v>
      </c>
      <c r="W73" s="851"/>
      <c r="X73" s="851"/>
      <c r="Y73" s="851"/>
      <c r="Z73" s="851"/>
      <c r="AA73" s="851">
        <v>218</v>
      </c>
      <c r="AB73" s="851"/>
      <c r="AC73" s="851"/>
      <c r="AD73" s="851"/>
      <c r="AE73" s="851"/>
      <c r="AF73" s="851">
        <v>218</v>
      </c>
      <c r="AG73" s="851"/>
      <c r="AH73" s="851"/>
      <c r="AI73" s="851"/>
      <c r="AJ73" s="851"/>
      <c r="AK73" s="851" t="s">
        <v>535</v>
      </c>
      <c r="AL73" s="851"/>
      <c r="AM73" s="851"/>
      <c r="AN73" s="851"/>
      <c r="AO73" s="851"/>
      <c r="AP73" s="851" t="s">
        <v>534</v>
      </c>
      <c r="AQ73" s="851"/>
      <c r="AR73" s="851"/>
      <c r="AS73" s="851"/>
      <c r="AT73" s="851"/>
      <c r="AU73" s="851" t="s">
        <v>534</v>
      </c>
      <c r="AV73" s="851"/>
      <c r="AW73" s="851"/>
      <c r="AX73" s="851"/>
      <c r="AY73" s="851"/>
      <c r="AZ73" s="897" t="s">
        <v>543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437</v>
      </c>
      <c r="R74" s="851"/>
      <c r="S74" s="851"/>
      <c r="T74" s="851"/>
      <c r="U74" s="851"/>
      <c r="V74" s="851">
        <v>412</v>
      </c>
      <c r="W74" s="851"/>
      <c r="X74" s="851"/>
      <c r="Y74" s="851"/>
      <c r="Z74" s="851"/>
      <c r="AA74" s="851">
        <v>25</v>
      </c>
      <c r="AB74" s="851"/>
      <c r="AC74" s="851"/>
      <c r="AD74" s="851"/>
      <c r="AE74" s="851"/>
      <c r="AF74" s="851">
        <v>25</v>
      </c>
      <c r="AG74" s="851"/>
      <c r="AH74" s="851"/>
      <c r="AI74" s="851"/>
      <c r="AJ74" s="851"/>
      <c r="AK74" s="851">
        <v>90</v>
      </c>
      <c r="AL74" s="851"/>
      <c r="AM74" s="851"/>
      <c r="AN74" s="851"/>
      <c r="AO74" s="851"/>
      <c r="AP74" s="851" t="s">
        <v>534</v>
      </c>
      <c r="AQ74" s="851"/>
      <c r="AR74" s="851"/>
      <c r="AS74" s="851"/>
      <c r="AT74" s="851"/>
      <c r="AU74" s="851" t="s">
        <v>534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f>SUM(AF68:AJ74)</f>
        <v>16863</v>
      </c>
      <c r="AG88" s="862"/>
      <c r="AH88" s="862"/>
      <c r="AI88" s="862"/>
      <c r="AJ88" s="862"/>
      <c r="AK88" s="859"/>
      <c r="AL88" s="859"/>
      <c r="AM88" s="859"/>
      <c r="AN88" s="859"/>
      <c r="AO88" s="859"/>
      <c r="AP88" s="862">
        <f>AP68+AP69</f>
        <v>2228</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v>
      </c>
      <c r="CS102" s="870"/>
      <c r="CT102" s="870"/>
      <c r="CU102" s="870"/>
      <c r="CV102" s="913"/>
      <c r="CW102" s="912"/>
      <c r="CX102" s="870"/>
      <c r="CY102" s="870"/>
      <c r="CZ102" s="870"/>
      <c r="DA102" s="913"/>
      <c r="DB102" s="912">
        <v>181</v>
      </c>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753084</v>
      </c>
      <c r="AB110" s="922"/>
      <c r="AC110" s="922"/>
      <c r="AD110" s="922"/>
      <c r="AE110" s="923"/>
      <c r="AF110" s="924">
        <v>726089</v>
      </c>
      <c r="AG110" s="922"/>
      <c r="AH110" s="922"/>
      <c r="AI110" s="922"/>
      <c r="AJ110" s="923"/>
      <c r="AK110" s="924">
        <v>754764</v>
      </c>
      <c r="AL110" s="922"/>
      <c r="AM110" s="922"/>
      <c r="AN110" s="922"/>
      <c r="AO110" s="923"/>
      <c r="AP110" s="925">
        <v>13.4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8757998</v>
      </c>
      <c r="BR110" s="957"/>
      <c r="BS110" s="957"/>
      <c r="BT110" s="957"/>
      <c r="BU110" s="957"/>
      <c r="BV110" s="957">
        <v>8795182</v>
      </c>
      <c r="BW110" s="957"/>
      <c r="BX110" s="957"/>
      <c r="BY110" s="957"/>
      <c r="BZ110" s="957"/>
      <c r="CA110" s="957">
        <v>8677957</v>
      </c>
      <c r="CB110" s="957"/>
      <c r="CC110" s="957"/>
      <c r="CD110" s="957"/>
      <c r="CE110" s="957"/>
      <c r="CF110" s="971">
        <v>154.1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t="s">
        <v>110</v>
      </c>
      <c r="BR111" s="950"/>
      <c r="BS111" s="950"/>
      <c r="BT111" s="950"/>
      <c r="BU111" s="950"/>
      <c r="BV111" s="950" t="s">
        <v>110</v>
      </c>
      <c r="BW111" s="950"/>
      <c r="BX111" s="950"/>
      <c r="BY111" s="950"/>
      <c r="BZ111" s="950"/>
      <c r="CA111" s="950" t="s">
        <v>110</v>
      </c>
      <c r="CB111" s="950"/>
      <c r="CC111" s="950"/>
      <c r="CD111" s="950"/>
      <c r="CE111" s="950"/>
      <c r="CF111" s="944" t="s">
        <v>110</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5189509</v>
      </c>
      <c r="BR112" s="950"/>
      <c r="BS112" s="950"/>
      <c r="BT112" s="950"/>
      <c r="BU112" s="950"/>
      <c r="BV112" s="950">
        <v>4904575</v>
      </c>
      <c r="BW112" s="950"/>
      <c r="BX112" s="950"/>
      <c r="BY112" s="950"/>
      <c r="BZ112" s="950"/>
      <c r="CA112" s="950">
        <v>4576942</v>
      </c>
      <c r="CB112" s="950"/>
      <c r="CC112" s="950"/>
      <c r="CD112" s="950"/>
      <c r="CE112" s="950"/>
      <c r="CF112" s="944">
        <v>81.3</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530024</v>
      </c>
      <c r="AB113" s="964"/>
      <c r="AC113" s="964"/>
      <c r="AD113" s="964"/>
      <c r="AE113" s="965"/>
      <c r="AF113" s="966">
        <v>547829</v>
      </c>
      <c r="AG113" s="964"/>
      <c r="AH113" s="964"/>
      <c r="AI113" s="964"/>
      <c r="AJ113" s="965"/>
      <c r="AK113" s="966">
        <v>513558</v>
      </c>
      <c r="AL113" s="964"/>
      <c r="AM113" s="964"/>
      <c r="AN113" s="964"/>
      <c r="AO113" s="965"/>
      <c r="AP113" s="967">
        <v>9.1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241113</v>
      </c>
      <c r="BR113" s="950"/>
      <c r="BS113" s="950"/>
      <c r="BT113" s="950"/>
      <c r="BU113" s="950"/>
      <c r="BV113" s="950">
        <v>236040</v>
      </c>
      <c r="BW113" s="950"/>
      <c r="BX113" s="950"/>
      <c r="BY113" s="950"/>
      <c r="BZ113" s="950"/>
      <c r="CA113" s="950">
        <v>232326</v>
      </c>
      <c r="CB113" s="950"/>
      <c r="CC113" s="950"/>
      <c r="CD113" s="950"/>
      <c r="CE113" s="950"/>
      <c r="CF113" s="944">
        <v>4.0999999999999996</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85674</v>
      </c>
      <c r="AB114" s="989"/>
      <c r="AC114" s="989"/>
      <c r="AD114" s="989"/>
      <c r="AE114" s="990"/>
      <c r="AF114" s="991">
        <v>28839</v>
      </c>
      <c r="AG114" s="989"/>
      <c r="AH114" s="989"/>
      <c r="AI114" s="989"/>
      <c r="AJ114" s="990"/>
      <c r="AK114" s="991">
        <v>42592</v>
      </c>
      <c r="AL114" s="989"/>
      <c r="AM114" s="989"/>
      <c r="AN114" s="989"/>
      <c r="AO114" s="990"/>
      <c r="AP114" s="992">
        <v>0.8</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t="s">
        <v>110</v>
      </c>
      <c r="BR114" s="950"/>
      <c r="BS114" s="950"/>
      <c r="BT114" s="950"/>
      <c r="BU114" s="950"/>
      <c r="BV114" s="950" t="s">
        <v>110</v>
      </c>
      <c r="BW114" s="950"/>
      <c r="BX114" s="950"/>
      <c r="BY114" s="950"/>
      <c r="BZ114" s="950"/>
      <c r="CA114" s="950" t="s">
        <v>110</v>
      </c>
      <c r="CB114" s="950"/>
      <c r="CC114" s="950"/>
      <c r="CD114" s="950"/>
      <c r="CE114" s="950"/>
      <c r="CF114" s="944" t="s">
        <v>110</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v>
      </c>
      <c r="AB115" s="964"/>
      <c r="AC115" s="964"/>
      <c r="AD115" s="964"/>
      <c r="AE115" s="965"/>
      <c r="AF115" s="966">
        <v>18</v>
      </c>
      <c r="AG115" s="964"/>
      <c r="AH115" s="964"/>
      <c r="AI115" s="964"/>
      <c r="AJ115" s="965"/>
      <c r="AK115" s="966">
        <v>18</v>
      </c>
      <c r="AL115" s="964"/>
      <c r="AM115" s="964"/>
      <c r="AN115" s="964"/>
      <c r="AO115" s="965"/>
      <c r="AP115" s="967">
        <v>0</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1368800</v>
      </c>
      <c r="AB117" s="1007"/>
      <c r="AC117" s="1007"/>
      <c r="AD117" s="1007"/>
      <c r="AE117" s="1008"/>
      <c r="AF117" s="1009">
        <v>1302775</v>
      </c>
      <c r="AG117" s="1007"/>
      <c r="AH117" s="1007"/>
      <c r="AI117" s="1007"/>
      <c r="AJ117" s="1008"/>
      <c r="AK117" s="1009">
        <v>1310932</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9" customFormat="1" ht="26.25" customHeight="1">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14188620</v>
      </c>
      <c r="BR119" s="1028"/>
      <c r="BS119" s="1028"/>
      <c r="BT119" s="1028"/>
      <c r="BU119" s="1028"/>
      <c r="BV119" s="1028">
        <v>13935797</v>
      </c>
      <c r="BW119" s="1028"/>
      <c r="BX119" s="1028"/>
      <c r="BY119" s="1028"/>
      <c r="BZ119" s="1028"/>
      <c r="CA119" s="1028">
        <v>13487225</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110</v>
      </c>
      <c r="DH119" s="1014"/>
      <c r="DI119" s="1014"/>
      <c r="DJ119" s="1014"/>
      <c r="DK119" s="1015"/>
      <c r="DL119" s="1013" t="s">
        <v>110</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1715574</v>
      </c>
      <c r="BR120" s="957"/>
      <c r="BS120" s="957"/>
      <c r="BT120" s="957"/>
      <c r="BU120" s="957"/>
      <c r="BV120" s="957">
        <v>1757920</v>
      </c>
      <c r="BW120" s="957"/>
      <c r="BX120" s="957"/>
      <c r="BY120" s="957"/>
      <c r="BZ120" s="957"/>
      <c r="CA120" s="957">
        <v>1956540</v>
      </c>
      <c r="CB120" s="957"/>
      <c r="CC120" s="957"/>
      <c r="CD120" s="957"/>
      <c r="CE120" s="957"/>
      <c r="CF120" s="971">
        <v>34.700000000000003</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4773572</v>
      </c>
      <c r="DH120" s="957"/>
      <c r="DI120" s="957"/>
      <c r="DJ120" s="957"/>
      <c r="DK120" s="957"/>
      <c r="DL120" s="957">
        <v>4508980</v>
      </c>
      <c r="DM120" s="957"/>
      <c r="DN120" s="957"/>
      <c r="DO120" s="957"/>
      <c r="DP120" s="957"/>
      <c r="DQ120" s="957">
        <v>4202072</v>
      </c>
      <c r="DR120" s="957"/>
      <c r="DS120" s="957"/>
      <c r="DT120" s="957"/>
      <c r="DU120" s="957"/>
      <c r="DV120" s="958">
        <v>74.599999999999994</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1244718</v>
      </c>
      <c r="BR121" s="950"/>
      <c r="BS121" s="950"/>
      <c r="BT121" s="950"/>
      <c r="BU121" s="950"/>
      <c r="BV121" s="950">
        <v>1206175</v>
      </c>
      <c r="BW121" s="950"/>
      <c r="BX121" s="950"/>
      <c r="BY121" s="950"/>
      <c r="BZ121" s="950"/>
      <c r="CA121" s="950">
        <v>1225671</v>
      </c>
      <c r="CB121" s="950"/>
      <c r="CC121" s="950"/>
      <c r="CD121" s="950"/>
      <c r="CE121" s="950"/>
      <c r="CF121" s="944">
        <v>21.8</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415937</v>
      </c>
      <c r="DH121" s="950"/>
      <c r="DI121" s="950"/>
      <c r="DJ121" s="950"/>
      <c r="DK121" s="950"/>
      <c r="DL121" s="950">
        <v>395595</v>
      </c>
      <c r="DM121" s="950"/>
      <c r="DN121" s="950"/>
      <c r="DO121" s="950"/>
      <c r="DP121" s="950"/>
      <c r="DQ121" s="950">
        <v>374870</v>
      </c>
      <c r="DR121" s="950"/>
      <c r="DS121" s="950"/>
      <c r="DT121" s="950"/>
      <c r="DU121" s="950"/>
      <c r="DV121" s="951">
        <v>6.7</v>
      </c>
      <c r="DW121" s="951"/>
      <c r="DX121" s="951"/>
      <c r="DY121" s="951"/>
      <c r="DZ121" s="952"/>
    </row>
    <row r="122" spans="1:130" s="199" customFormat="1" ht="26.25" customHeight="1">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9463174</v>
      </c>
      <c r="BR122" s="1028"/>
      <c r="BS122" s="1028"/>
      <c r="BT122" s="1028"/>
      <c r="BU122" s="1028"/>
      <c r="BV122" s="1028">
        <v>9376385</v>
      </c>
      <c r="BW122" s="1028"/>
      <c r="BX122" s="1028"/>
      <c r="BY122" s="1028"/>
      <c r="BZ122" s="1028"/>
      <c r="CA122" s="1028">
        <v>9355019</v>
      </c>
      <c r="CB122" s="1028"/>
      <c r="CC122" s="1028"/>
      <c r="CD122" s="1028"/>
      <c r="CE122" s="1028"/>
      <c r="CF122" s="1048">
        <v>166.1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t="s">
        <v>110</v>
      </c>
      <c r="DH122" s="950"/>
      <c r="DI122" s="950"/>
      <c r="DJ122" s="950"/>
      <c r="DK122" s="950"/>
      <c r="DL122" s="950" t="s">
        <v>110</v>
      </c>
      <c r="DM122" s="950"/>
      <c r="DN122" s="950"/>
      <c r="DO122" s="950"/>
      <c r="DP122" s="950"/>
      <c r="DQ122" s="950" t="s">
        <v>110</v>
      </c>
      <c r="DR122" s="950"/>
      <c r="DS122" s="950"/>
      <c r="DT122" s="950"/>
      <c r="DU122" s="950"/>
      <c r="DV122" s="951" t="s">
        <v>110</v>
      </c>
      <c r="DW122" s="951"/>
      <c r="DX122" s="951"/>
      <c r="DY122" s="951"/>
      <c r="DZ122" s="952"/>
    </row>
    <row r="123" spans="1:130" s="199" customFormat="1" ht="26.25" customHeight="1">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12423466</v>
      </c>
      <c r="BR123" s="1096"/>
      <c r="BS123" s="1096"/>
      <c r="BT123" s="1096"/>
      <c r="BU123" s="1096"/>
      <c r="BV123" s="1096">
        <v>12340480</v>
      </c>
      <c r="BW123" s="1096"/>
      <c r="BX123" s="1096"/>
      <c r="BY123" s="1096"/>
      <c r="BZ123" s="1096"/>
      <c r="CA123" s="1096">
        <v>12537230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32.700000000000003</v>
      </c>
      <c r="BR124" s="1058"/>
      <c r="BS124" s="1058"/>
      <c r="BT124" s="1058"/>
      <c r="BU124" s="1058"/>
      <c r="BV124" s="1058">
        <v>28.3</v>
      </c>
      <c r="BW124" s="1058"/>
      <c r="BX124" s="1058"/>
      <c r="BY124" s="1058"/>
      <c r="BZ124" s="1058"/>
      <c r="CA124" s="1058">
        <v>16.8</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110</v>
      </c>
      <c r="DH124" s="1014"/>
      <c r="DI124" s="1014"/>
      <c r="DJ124" s="1014"/>
      <c r="DK124" s="1015"/>
      <c r="DL124" s="1013" t="s">
        <v>110</v>
      </c>
      <c r="DM124" s="1014"/>
      <c r="DN124" s="1014"/>
      <c r="DO124" s="1014"/>
      <c r="DP124" s="1015"/>
      <c r="DQ124" s="1013" t="s">
        <v>110</v>
      </c>
      <c r="DR124" s="1014"/>
      <c r="DS124" s="1014"/>
      <c r="DT124" s="1014"/>
      <c r="DU124" s="1015"/>
      <c r="DV124" s="1016" t="s">
        <v>110</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110</v>
      </c>
      <c r="AB126" s="989"/>
      <c r="AC126" s="989"/>
      <c r="AD126" s="989"/>
      <c r="AE126" s="990"/>
      <c r="AF126" s="991" t="s">
        <v>110</v>
      </c>
      <c r="AG126" s="989"/>
      <c r="AH126" s="989"/>
      <c r="AI126" s="989"/>
      <c r="AJ126" s="990"/>
      <c r="AK126" s="991" t="s">
        <v>110</v>
      </c>
      <c r="AL126" s="989"/>
      <c r="AM126" s="989"/>
      <c r="AN126" s="989"/>
      <c r="AO126" s="990"/>
      <c r="AP126" s="992" t="s">
        <v>110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18</v>
      </c>
      <c r="AB127" s="989"/>
      <c r="AC127" s="989"/>
      <c r="AD127" s="989"/>
      <c r="AE127" s="990"/>
      <c r="AF127" s="991">
        <v>18</v>
      </c>
      <c r="AG127" s="989"/>
      <c r="AH127" s="989"/>
      <c r="AI127" s="989"/>
      <c r="AJ127" s="990"/>
      <c r="AK127" s="991">
        <v>18</v>
      </c>
      <c r="AL127" s="989"/>
      <c r="AM127" s="989"/>
      <c r="AN127" s="989"/>
      <c r="AO127" s="990"/>
      <c r="AP127" s="992">
        <v>0</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104641</v>
      </c>
      <c r="AB128" s="1078"/>
      <c r="AC128" s="1078"/>
      <c r="AD128" s="1078"/>
      <c r="AE128" s="1079"/>
      <c r="AF128" s="1080">
        <v>103066</v>
      </c>
      <c r="AG128" s="1078"/>
      <c r="AH128" s="1078"/>
      <c r="AI128" s="1078"/>
      <c r="AJ128" s="1079"/>
      <c r="AK128" s="1080">
        <v>109538</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110</v>
      </c>
      <c r="BG128" s="1085"/>
      <c r="BH128" s="1085"/>
      <c r="BI128" s="1085"/>
      <c r="BJ128" s="1085"/>
      <c r="BK128" s="1085"/>
      <c r="BL128" s="1086"/>
      <c r="BM128" s="1084">
        <v>14.25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110</v>
      </c>
      <c r="DH128" s="1070"/>
      <c r="DI128" s="1070"/>
      <c r="DJ128" s="1070"/>
      <c r="DK128" s="1070"/>
      <c r="DL128" s="1070" t="s">
        <v>110</v>
      </c>
      <c r="DM128" s="1070"/>
      <c r="DN128" s="1070"/>
      <c r="DO128" s="1070"/>
      <c r="DP128" s="1070"/>
      <c r="DQ128" s="1070" t="s">
        <v>110</v>
      </c>
      <c r="DR128" s="1070"/>
      <c r="DS128" s="1070"/>
      <c r="DT128" s="1070"/>
      <c r="DU128" s="1070"/>
      <c r="DV128" s="1071" t="s">
        <v>110</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6288994</v>
      </c>
      <c r="AB129" s="989"/>
      <c r="AC129" s="989"/>
      <c r="AD129" s="989"/>
      <c r="AE129" s="990"/>
      <c r="AF129" s="991">
        <v>6453696</v>
      </c>
      <c r="AG129" s="989"/>
      <c r="AH129" s="989"/>
      <c r="AI129" s="989"/>
      <c r="AJ129" s="990"/>
      <c r="AK129" s="991">
        <v>6461048</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110</v>
      </c>
      <c r="BG129" s="1099"/>
      <c r="BH129" s="1099"/>
      <c r="BI129" s="1099"/>
      <c r="BJ129" s="1099"/>
      <c r="BK129" s="1099"/>
      <c r="BL129" s="1100"/>
      <c r="BM129" s="1098">
        <v>19.25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891488</v>
      </c>
      <c r="AB130" s="989"/>
      <c r="AC130" s="989"/>
      <c r="AD130" s="989"/>
      <c r="AE130" s="990"/>
      <c r="AF130" s="991">
        <v>819049</v>
      </c>
      <c r="AG130" s="989"/>
      <c r="AH130" s="989"/>
      <c r="AI130" s="989"/>
      <c r="AJ130" s="990"/>
      <c r="AK130" s="991">
        <v>828427</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5397506</v>
      </c>
      <c r="AB131" s="1014"/>
      <c r="AC131" s="1014"/>
      <c r="AD131" s="1014"/>
      <c r="AE131" s="1015"/>
      <c r="AF131" s="1013">
        <v>5634647</v>
      </c>
      <c r="AG131" s="1014"/>
      <c r="AH131" s="1014"/>
      <c r="AI131" s="1014"/>
      <c r="AJ131" s="1015"/>
      <c r="AK131" s="1013">
        <v>5632621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16.8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6.9045036729999998</v>
      </c>
      <c r="AB132" s="1130"/>
      <c r="AC132" s="1130"/>
      <c r="AD132" s="1130"/>
      <c r="AE132" s="1131"/>
      <c r="AF132" s="1132">
        <v>6.7557027090000004</v>
      </c>
      <c r="AG132" s="1130"/>
      <c r="AH132" s="1130"/>
      <c r="AI132" s="1130"/>
      <c r="AJ132" s="1131"/>
      <c r="AK132" s="1132">
        <v>6.6215532699999997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6.6</v>
      </c>
      <c r="AB133" s="1113"/>
      <c r="AC133" s="1113"/>
      <c r="AD133" s="1113"/>
      <c r="AE133" s="1114"/>
      <c r="AF133" s="1112">
        <v>6.6</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E75" sqref="AE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1527964</v>
      </c>
      <c r="L9" s="266">
        <v>45233</v>
      </c>
      <c r="M9" s="267">
        <v>55845</v>
      </c>
      <c r="N9" s="268">
        <v>-19</v>
      </c>
    </row>
    <row r="10" spans="1:16">
      <c r="A10" s="250"/>
      <c r="B10" s="246"/>
      <c r="C10" s="246"/>
      <c r="D10" s="246"/>
      <c r="E10" s="246"/>
      <c r="F10" s="246"/>
      <c r="G10" s="1152" t="s">
        <v>475</v>
      </c>
      <c r="H10" s="1153"/>
      <c r="I10" s="1153"/>
      <c r="J10" s="1154"/>
      <c r="K10" s="269">
        <v>113884</v>
      </c>
      <c r="L10" s="270">
        <v>3371</v>
      </c>
      <c r="M10" s="271">
        <v>5607</v>
      </c>
      <c r="N10" s="272">
        <v>-39.9</v>
      </c>
    </row>
    <row r="11" spans="1:16" ht="13.5" customHeight="1">
      <c r="A11" s="250"/>
      <c r="B11" s="246"/>
      <c r="C11" s="246"/>
      <c r="D11" s="246"/>
      <c r="E11" s="246"/>
      <c r="F11" s="246"/>
      <c r="G11" s="1152" t="s">
        <v>476</v>
      </c>
      <c r="H11" s="1153"/>
      <c r="I11" s="1153"/>
      <c r="J11" s="1154"/>
      <c r="K11" s="269">
        <v>452989</v>
      </c>
      <c r="L11" s="270">
        <v>13410</v>
      </c>
      <c r="M11" s="271">
        <v>8384</v>
      </c>
      <c r="N11" s="272">
        <v>59.9</v>
      </c>
    </row>
    <row r="12" spans="1:16" ht="13.5" customHeight="1">
      <c r="A12" s="250"/>
      <c r="B12" s="246"/>
      <c r="C12" s="246"/>
      <c r="D12" s="246"/>
      <c r="E12" s="246"/>
      <c r="F12" s="246"/>
      <c r="G12" s="1152" t="s">
        <v>477</v>
      </c>
      <c r="H12" s="1153"/>
      <c r="I12" s="1153"/>
      <c r="J12" s="1154"/>
      <c r="K12" s="269" t="s">
        <v>478</v>
      </c>
      <c r="L12" s="270" t="s">
        <v>478</v>
      </c>
      <c r="M12" s="271">
        <v>147</v>
      </c>
      <c r="N12" s="272" t="s">
        <v>478</v>
      </c>
    </row>
    <row r="13" spans="1:16" ht="13.5" customHeight="1">
      <c r="A13" s="250"/>
      <c r="B13" s="246"/>
      <c r="C13" s="246"/>
      <c r="D13" s="246"/>
      <c r="E13" s="246"/>
      <c r="F13" s="246"/>
      <c r="G13" s="1152" t="s">
        <v>479</v>
      </c>
      <c r="H13" s="1153"/>
      <c r="I13" s="1153"/>
      <c r="J13" s="1154"/>
      <c r="K13" s="269" t="s">
        <v>478</v>
      </c>
      <c r="L13" s="270" t="s">
        <v>478</v>
      </c>
      <c r="M13" s="271">
        <v>6</v>
      </c>
      <c r="N13" s="272" t="s">
        <v>478</v>
      </c>
    </row>
    <row r="14" spans="1:16" ht="13.5" customHeight="1">
      <c r="A14" s="250"/>
      <c r="B14" s="246"/>
      <c r="C14" s="246"/>
      <c r="D14" s="246"/>
      <c r="E14" s="246"/>
      <c r="F14" s="246"/>
      <c r="G14" s="1152" t="s">
        <v>480</v>
      </c>
      <c r="H14" s="1153"/>
      <c r="I14" s="1153"/>
      <c r="J14" s="1154"/>
      <c r="K14" s="269">
        <v>161971</v>
      </c>
      <c r="L14" s="270">
        <v>4795</v>
      </c>
      <c r="M14" s="271">
        <v>2653</v>
      </c>
      <c r="N14" s="272">
        <v>80.7</v>
      </c>
    </row>
    <row r="15" spans="1:16" ht="13.5" customHeight="1">
      <c r="A15" s="250"/>
      <c r="B15" s="246"/>
      <c r="C15" s="246"/>
      <c r="D15" s="246"/>
      <c r="E15" s="246"/>
      <c r="F15" s="246"/>
      <c r="G15" s="1152" t="s">
        <v>481</v>
      </c>
      <c r="H15" s="1153"/>
      <c r="I15" s="1153"/>
      <c r="J15" s="1154"/>
      <c r="K15" s="269">
        <v>6932</v>
      </c>
      <c r="L15" s="270">
        <v>205</v>
      </c>
      <c r="M15" s="271">
        <v>1240</v>
      </c>
      <c r="N15" s="272">
        <v>-83.5</v>
      </c>
    </row>
    <row r="16" spans="1:16">
      <c r="A16" s="250"/>
      <c r="B16" s="246"/>
      <c r="C16" s="246"/>
      <c r="D16" s="246"/>
      <c r="E16" s="246"/>
      <c r="F16" s="246"/>
      <c r="G16" s="1155" t="s">
        <v>482</v>
      </c>
      <c r="H16" s="1156"/>
      <c r="I16" s="1156"/>
      <c r="J16" s="1157"/>
      <c r="K16" s="270">
        <v>-121032</v>
      </c>
      <c r="L16" s="270">
        <v>-3583</v>
      </c>
      <c r="M16" s="271">
        <v>-5294</v>
      </c>
      <c r="N16" s="272">
        <v>-32.299999999999997</v>
      </c>
    </row>
    <row r="17" spans="1:16">
      <c r="A17" s="250"/>
      <c r="B17" s="246"/>
      <c r="C17" s="246"/>
      <c r="D17" s="246"/>
      <c r="E17" s="246"/>
      <c r="F17" s="246"/>
      <c r="G17" s="1155" t="s">
        <v>170</v>
      </c>
      <c r="H17" s="1156"/>
      <c r="I17" s="1156"/>
      <c r="J17" s="1157"/>
      <c r="K17" s="270">
        <v>2142708</v>
      </c>
      <c r="L17" s="270">
        <v>63431</v>
      </c>
      <c r="M17" s="271">
        <v>68586</v>
      </c>
      <c r="N17" s="272">
        <v>-7.5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5.12</v>
      </c>
      <c r="L21" s="283">
        <v>6.42</v>
      </c>
      <c r="M21" s="284">
        <v>-1.3</v>
      </c>
      <c r="N21" s="251"/>
      <c r="O21" s="285"/>
      <c r="P21" s="281"/>
    </row>
    <row r="22" spans="1:16" s="286" customFormat="1">
      <c r="A22" s="281"/>
      <c r="B22" s="251"/>
      <c r="C22" s="251"/>
      <c r="D22" s="251"/>
      <c r="E22" s="251"/>
      <c r="F22" s="251"/>
      <c r="G22" s="1147" t="s">
        <v>488</v>
      </c>
      <c r="H22" s="1148"/>
      <c r="I22" s="1148"/>
      <c r="J22" s="1149"/>
      <c r="K22" s="287">
        <v>94.4</v>
      </c>
      <c r="L22" s="288">
        <v>97.3</v>
      </c>
      <c r="M22" s="289">
        <v>-2.9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754764</v>
      </c>
      <c r="L32" s="296">
        <v>22344</v>
      </c>
      <c r="M32" s="297">
        <v>31128</v>
      </c>
      <c r="N32" s="298">
        <v>-28.2</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513558</v>
      </c>
      <c r="L35" s="296">
        <v>15203</v>
      </c>
      <c r="M35" s="297">
        <v>9784</v>
      </c>
      <c r="N35" s="298">
        <v>55.4</v>
      </c>
    </row>
    <row r="36" spans="1:16" ht="27" customHeight="1">
      <c r="A36" s="250"/>
      <c r="B36" s="246"/>
      <c r="C36" s="246"/>
      <c r="D36" s="246"/>
      <c r="E36" s="246"/>
      <c r="F36" s="246"/>
      <c r="G36" s="1163" t="s">
        <v>496</v>
      </c>
      <c r="H36" s="1164"/>
      <c r="I36" s="1164"/>
      <c r="J36" s="1165"/>
      <c r="K36" s="296">
        <v>42592</v>
      </c>
      <c r="L36" s="296">
        <v>1261</v>
      </c>
      <c r="M36" s="297">
        <v>2611</v>
      </c>
      <c r="N36" s="298">
        <v>-51.7</v>
      </c>
    </row>
    <row r="37" spans="1:16" ht="13.5" customHeight="1">
      <c r="A37" s="250"/>
      <c r="B37" s="246"/>
      <c r="C37" s="246"/>
      <c r="D37" s="246"/>
      <c r="E37" s="246"/>
      <c r="F37" s="246"/>
      <c r="G37" s="1163" t="s">
        <v>497</v>
      </c>
      <c r="H37" s="1164"/>
      <c r="I37" s="1164"/>
      <c r="J37" s="1165"/>
      <c r="K37" s="296">
        <v>18</v>
      </c>
      <c r="L37" s="296">
        <v>1</v>
      </c>
      <c r="M37" s="297">
        <v>1177</v>
      </c>
      <c r="N37" s="298">
        <v>-99.9</v>
      </c>
    </row>
    <row r="38" spans="1:16" ht="27" customHeight="1">
      <c r="A38" s="250"/>
      <c r="B38" s="246"/>
      <c r="C38" s="246"/>
      <c r="D38" s="246"/>
      <c r="E38" s="246"/>
      <c r="F38" s="246"/>
      <c r="G38" s="1166" t="s">
        <v>498</v>
      </c>
      <c r="H38" s="1167"/>
      <c r="I38" s="1167"/>
      <c r="J38" s="1168"/>
      <c r="K38" s="299" t="s">
        <v>478</v>
      </c>
      <c r="L38" s="299" t="s">
        <v>478</v>
      </c>
      <c r="M38" s="300">
        <v>1</v>
      </c>
      <c r="N38" s="301" t="s">
        <v>478</v>
      </c>
      <c r="O38" s="295"/>
    </row>
    <row r="39" spans="1:16">
      <c r="A39" s="250"/>
      <c r="B39" s="246"/>
      <c r="C39" s="246"/>
      <c r="D39" s="246"/>
      <c r="E39" s="246"/>
      <c r="F39" s="246"/>
      <c r="G39" s="1166" t="s">
        <v>499</v>
      </c>
      <c r="H39" s="1167"/>
      <c r="I39" s="1167"/>
      <c r="J39" s="1168"/>
      <c r="K39" s="302">
        <v>-109538</v>
      </c>
      <c r="L39" s="302">
        <v>-3243</v>
      </c>
      <c r="M39" s="303">
        <v>-3247</v>
      </c>
      <c r="N39" s="304">
        <v>-0.1</v>
      </c>
      <c r="O39" s="295"/>
    </row>
    <row r="40" spans="1:16" ht="27" customHeight="1">
      <c r="A40" s="250"/>
      <c r="B40" s="246"/>
      <c r="C40" s="246"/>
      <c r="D40" s="246"/>
      <c r="E40" s="246"/>
      <c r="F40" s="246"/>
      <c r="G40" s="1163" t="s">
        <v>500</v>
      </c>
      <c r="H40" s="1164"/>
      <c r="I40" s="1164"/>
      <c r="J40" s="1165"/>
      <c r="K40" s="302">
        <v>-828427</v>
      </c>
      <c r="L40" s="302">
        <v>-24524</v>
      </c>
      <c r="M40" s="303">
        <v>-28558</v>
      </c>
      <c r="N40" s="304">
        <v>-14.1</v>
      </c>
      <c r="O40" s="295"/>
    </row>
    <row r="41" spans="1:16">
      <c r="A41" s="250"/>
      <c r="B41" s="246"/>
      <c r="C41" s="246"/>
      <c r="D41" s="246"/>
      <c r="E41" s="246"/>
      <c r="F41" s="246"/>
      <c r="G41" s="1169" t="s">
        <v>281</v>
      </c>
      <c r="H41" s="1170"/>
      <c r="I41" s="1170"/>
      <c r="J41" s="1171"/>
      <c r="K41" s="296">
        <v>372967</v>
      </c>
      <c r="L41" s="302">
        <v>11041</v>
      </c>
      <c r="M41" s="303">
        <v>12895</v>
      </c>
      <c r="N41" s="304">
        <v>-14.4</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873995</v>
      </c>
      <c r="J51" s="322">
        <v>26437</v>
      </c>
      <c r="K51" s="323">
        <v>21.4</v>
      </c>
      <c r="L51" s="324">
        <v>46819</v>
      </c>
      <c r="M51" s="325">
        <v>9.3000000000000007</v>
      </c>
      <c r="N51" s="326">
        <v>12.1</v>
      </c>
    </row>
    <row r="52" spans="1:14">
      <c r="A52" s="250"/>
      <c r="B52" s="246"/>
      <c r="C52" s="246"/>
      <c r="D52" s="246"/>
      <c r="E52" s="246"/>
      <c r="F52" s="246"/>
      <c r="G52" s="327"/>
      <c r="H52" s="328" t="s">
        <v>511</v>
      </c>
      <c r="I52" s="329">
        <v>270016</v>
      </c>
      <c r="J52" s="330">
        <v>8168</v>
      </c>
      <c r="K52" s="331">
        <v>-30.6</v>
      </c>
      <c r="L52" s="332">
        <v>24121</v>
      </c>
      <c r="M52" s="333">
        <v>9.5</v>
      </c>
      <c r="N52" s="334">
        <v>-40.1</v>
      </c>
    </row>
    <row r="53" spans="1:14">
      <c r="A53" s="250"/>
      <c r="B53" s="246"/>
      <c r="C53" s="246"/>
      <c r="D53" s="246"/>
      <c r="E53" s="246"/>
      <c r="F53" s="246"/>
      <c r="G53" s="312" t="s">
        <v>512</v>
      </c>
      <c r="H53" s="313"/>
      <c r="I53" s="321">
        <v>788788</v>
      </c>
      <c r="J53" s="322">
        <v>23740</v>
      </c>
      <c r="K53" s="323">
        <v>-10.199999999999999</v>
      </c>
      <c r="L53" s="324">
        <v>53270</v>
      </c>
      <c r="M53" s="325">
        <v>13.8</v>
      </c>
      <c r="N53" s="326">
        <v>-24</v>
      </c>
    </row>
    <row r="54" spans="1:14">
      <c r="A54" s="250"/>
      <c r="B54" s="246"/>
      <c r="C54" s="246"/>
      <c r="D54" s="246"/>
      <c r="E54" s="246"/>
      <c r="F54" s="246"/>
      <c r="G54" s="327"/>
      <c r="H54" s="328" t="s">
        <v>511</v>
      </c>
      <c r="I54" s="329">
        <v>210104</v>
      </c>
      <c r="J54" s="330">
        <v>6323</v>
      </c>
      <c r="K54" s="331">
        <v>-22.6</v>
      </c>
      <c r="L54" s="332">
        <v>24316</v>
      </c>
      <c r="M54" s="333">
        <v>0.8</v>
      </c>
      <c r="N54" s="334">
        <v>-23.4</v>
      </c>
    </row>
    <row r="55" spans="1:14">
      <c r="A55" s="250"/>
      <c r="B55" s="246"/>
      <c r="C55" s="246"/>
      <c r="D55" s="246"/>
      <c r="E55" s="246"/>
      <c r="F55" s="246"/>
      <c r="G55" s="312" t="s">
        <v>513</v>
      </c>
      <c r="H55" s="313"/>
      <c r="I55" s="321">
        <v>620533</v>
      </c>
      <c r="J55" s="322">
        <v>18583</v>
      </c>
      <c r="K55" s="323">
        <v>-21.7</v>
      </c>
      <c r="L55" s="324">
        <v>53292</v>
      </c>
      <c r="M55" s="325">
        <v>0</v>
      </c>
      <c r="N55" s="326">
        <v>-21.7</v>
      </c>
    </row>
    <row r="56" spans="1:14">
      <c r="A56" s="250"/>
      <c r="B56" s="246"/>
      <c r="C56" s="246"/>
      <c r="D56" s="246"/>
      <c r="E56" s="246"/>
      <c r="F56" s="246"/>
      <c r="G56" s="327"/>
      <c r="H56" s="328" t="s">
        <v>511</v>
      </c>
      <c r="I56" s="329">
        <v>145208</v>
      </c>
      <c r="J56" s="330">
        <v>4349</v>
      </c>
      <c r="K56" s="331">
        <v>-31.2</v>
      </c>
      <c r="L56" s="332">
        <v>28900</v>
      </c>
      <c r="M56" s="333">
        <v>18.899999999999999</v>
      </c>
      <c r="N56" s="334">
        <v>-50.1</v>
      </c>
    </row>
    <row r="57" spans="1:14">
      <c r="A57" s="250"/>
      <c r="B57" s="246"/>
      <c r="C57" s="246"/>
      <c r="D57" s="246"/>
      <c r="E57" s="246"/>
      <c r="F57" s="246"/>
      <c r="G57" s="312" t="s">
        <v>514</v>
      </c>
      <c r="H57" s="313"/>
      <c r="I57" s="321">
        <v>673771</v>
      </c>
      <c r="J57" s="322">
        <v>20059</v>
      </c>
      <c r="K57" s="323">
        <v>7.9</v>
      </c>
      <c r="L57" s="324">
        <v>49919</v>
      </c>
      <c r="M57" s="325">
        <v>-6.3</v>
      </c>
      <c r="N57" s="326">
        <v>14.2</v>
      </c>
    </row>
    <row r="58" spans="1:14">
      <c r="A58" s="250"/>
      <c r="B58" s="246"/>
      <c r="C58" s="246"/>
      <c r="D58" s="246"/>
      <c r="E58" s="246"/>
      <c r="F58" s="246"/>
      <c r="G58" s="327"/>
      <c r="H58" s="328" t="s">
        <v>511</v>
      </c>
      <c r="I58" s="329">
        <v>389872</v>
      </c>
      <c r="J58" s="330">
        <v>11607</v>
      </c>
      <c r="K58" s="331">
        <v>166.9</v>
      </c>
      <c r="L58" s="332">
        <v>26398</v>
      </c>
      <c r="M58" s="333">
        <v>-8.6999999999999993</v>
      </c>
      <c r="N58" s="334">
        <v>175.6</v>
      </c>
    </row>
    <row r="59" spans="1:14">
      <c r="A59" s="250"/>
      <c r="B59" s="246"/>
      <c r="C59" s="246"/>
      <c r="D59" s="246"/>
      <c r="E59" s="246"/>
      <c r="F59" s="246"/>
      <c r="G59" s="312" t="s">
        <v>515</v>
      </c>
      <c r="H59" s="313"/>
      <c r="I59" s="321">
        <v>448175</v>
      </c>
      <c r="J59" s="322">
        <v>13267</v>
      </c>
      <c r="K59" s="323">
        <v>-33.9</v>
      </c>
      <c r="L59" s="324">
        <v>47738</v>
      </c>
      <c r="M59" s="325">
        <v>-4.4000000000000004</v>
      </c>
      <c r="N59" s="326">
        <v>-29.5</v>
      </c>
    </row>
    <row r="60" spans="1:14">
      <c r="A60" s="250"/>
      <c r="B60" s="246"/>
      <c r="C60" s="246"/>
      <c r="D60" s="246"/>
      <c r="E60" s="246"/>
      <c r="F60" s="246"/>
      <c r="G60" s="327"/>
      <c r="H60" s="328" t="s">
        <v>511</v>
      </c>
      <c r="I60" s="335">
        <v>317529</v>
      </c>
      <c r="J60" s="330">
        <v>9400</v>
      </c>
      <c r="K60" s="331">
        <v>-19</v>
      </c>
      <c r="L60" s="332">
        <v>24937</v>
      </c>
      <c r="M60" s="333">
        <v>-5.5</v>
      </c>
      <c r="N60" s="334">
        <v>-13.5</v>
      </c>
    </row>
    <row r="61" spans="1:14">
      <c r="A61" s="250"/>
      <c r="B61" s="246"/>
      <c r="C61" s="246"/>
      <c r="D61" s="246"/>
      <c r="E61" s="246"/>
      <c r="F61" s="246"/>
      <c r="G61" s="312" t="s">
        <v>516</v>
      </c>
      <c r="H61" s="336"/>
      <c r="I61" s="337">
        <v>681052</v>
      </c>
      <c r="J61" s="338">
        <v>20417</v>
      </c>
      <c r="K61" s="339">
        <v>-7.3</v>
      </c>
      <c r="L61" s="340">
        <v>50208</v>
      </c>
      <c r="M61" s="341">
        <v>2.5</v>
      </c>
      <c r="N61" s="326">
        <v>-9.8000000000000007</v>
      </c>
    </row>
    <row r="62" spans="1:14">
      <c r="A62" s="250"/>
      <c r="B62" s="246"/>
      <c r="C62" s="246"/>
      <c r="D62" s="246"/>
      <c r="E62" s="246"/>
      <c r="F62" s="246"/>
      <c r="G62" s="327"/>
      <c r="H62" s="328" t="s">
        <v>511</v>
      </c>
      <c r="I62" s="329">
        <v>266546</v>
      </c>
      <c r="J62" s="330">
        <v>7969</v>
      </c>
      <c r="K62" s="331">
        <v>12.7</v>
      </c>
      <c r="L62" s="332">
        <v>25734</v>
      </c>
      <c r="M62" s="333">
        <v>3</v>
      </c>
      <c r="N62" s="334">
        <v>9.6999999999999993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9" sqref="I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16.63</v>
      </c>
      <c r="G47" s="12">
        <v>16.600000000000001</v>
      </c>
      <c r="H47" s="12">
        <v>16.829999999999998</v>
      </c>
      <c r="I47" s="12">
        <v>14.69</v>
      </c>
      <c r="J47" s="13">
        <v>14.46</v>
      </c>
    </row>
    <row r="48" spans="2:10" ht="57.75" customHeight="1">
      <c r="B48" s="14"/>
      <c r="C48" s="1174" t="s">
        <v>4</v>
      </c>
      <c r="D48" s="1174"/>
      <c r="E48" s="1175"/>
      <c r="F48" s="15">
        <v>4.2699999999999996</v>
      </c>
      <c r="G48" s="16">
        <v>6.6</v>
      </c>
      <c r="H48" s="16">
        <v>4.0999999999999996</v>
      </c>
      <c r="I48" s="16">
        <v>7.78</v>
      </c>
      <c r="J48" s="17">
        <v>9.6</v>
      </c>
    </row>
    <row r="49" spans="2:10" ht="57.75" customHeight="1" thickBot="1">
      <c r="B49" s="18"/>
      <c r="C49" s="1176" t="s">
        <v>5</v>
      </c>
      <c r="D49" s="1176"/>
      <c r="E49" s="1177"/>
      <c r="F49" s="19" t="s">
        <v>523</v>
      </c>
      <c r="G49" s="20">
        <v>2.44</v>
      </c>
      <c r="H49" s="20" t="s">
        <v>524</v>
      </c>
      <c r="I49" s="20">
        <v>2.0699999999999998</v>
      </c>
      <c r="J49" s="21">
        <v>1.62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2018-03-02T06:17:49Z</cp:lastPrinted>
  <dcterms:created xsi:type="dcterms:W3CDTF">2018-01-24T04:20:28Z</dcterms:created>
  <dcterms:modified xsi:type="dcterms:W3CDTF">2018-11-20T12:11:38Z</dcterms:modified>
</cp:coreProperties>
</file>