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90" windowWidth="16395" windowHeight="6120" tabRatio="8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C34" i="9"/>
  <c r="C35" i="9" s="1"/>
  <c r="BE34" i="9" l="1"/>
  <c r="BE35"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<sst xmlns="http://schemas.openxmlformats.org/spreadsheetml/2006/main" count="1094" uniqueCount="556">
  <si>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</si>
  <si>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</si>
  <si>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</si>
  <si>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</si>
  <si>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</si>
  <si>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</si>
  <si>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</si>
  <si>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</si>
  <si>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</si>
  <si>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</si>
  <si>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</si>
  <si>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</si>
  <si>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</si>
  <si>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</si>
  <si>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</si>
  <si>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</si>
  <si>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</si>
  <si>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</si>
  <si>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</si>
  <si>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</si>
  <si>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</si>
  <si>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</si>
  <si>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</si>
  <si>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</si>
  <si>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</si>
  <si>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</si>
  <si>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</si>
  <si>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</si>
  <si>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</si>
  <si>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</si>
  <si>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</si>
  <si>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</si>
  <si>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</si>
  <si>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</si>
  <si>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</si>
  <si>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</si>
  <si>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</si>
  <si>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</si>
  <si>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</si>
  <si>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</si>
  <si>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</si>
  <si>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</si>
  <si>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</si>
  <si>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</si>
  <si>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</si>
  <si>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</si>
  <si>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</si>
  <si>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</si>
  <si>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</si>
  <si>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</si>
  <si>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</si>
  <si>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</si>
  <si>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</si>
  <si>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</si>
  <si>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</si>
  <si>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</si>
  <si>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</si>
  <si>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</si>
  <si>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</si>
  <si>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</si>
  <si>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</si>
  <si>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</si>
  <si>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</si>
  <si>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</si>
  <si>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</si>
  <si>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</si>
  <si>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</si>
  <si>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</si>
  <si>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</si>
  <si>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</si>
  <si>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</si>
  <si>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</si>
  <si>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</si>
  <si>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</si>
  <si>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</si>
  <si>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</si>
  <si>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</si>
  <si>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</si>
  <si>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</si>
  <si>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</si>
  <si>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</si>
  <si>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</si>
  <si>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</si>
  <si>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</si>
  <si>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</si>
  <si>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</si>
  <si>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</si>
  <si>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</si>
  <si>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</si>
  <si>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</si>
  <si>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</si>
  <si>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</si>
  <si>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</si>
  <si>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</si>
  <si>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</si>
  <si>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</si>
  <si>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</si>
  <si>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</si>
  <si>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</si>
  <si>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</si>
  <si>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</si>
  <si>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</si>
  <si>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</si>
  <si>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</si>
  <si>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</si>
  <si>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</si>
  <si>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</si>
  <si>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</si>
  <si>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</si>
  <si>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</si>
  <si>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</si>
  <si>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</si>
  <si>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</si>
  <si>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</si>
  <si>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</si>
  <si>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</si>
  <si>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</si>
  <si>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</si>
  <si>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</si>
  <si>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</si>
  <si>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</si>
  <si>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</si>
  <si>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</si>
  <si>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</si>
  <si>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</si>
  <si>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</si>
  <si>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</si>
  <si>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</si>
  <si>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</si>
  <si>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</si>
  <si>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</si>
  <si>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</si>
  <si>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</si>
  <si>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</si>
  <si>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</si>
  <si>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</si>
  <si>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</si>
  <si>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</si>
  <si>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</si>
  <si>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</si>
  <si>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</si>
  <si>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</si>
  <si>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</si>
  <si>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</si>
  <si>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</si>
  <si>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</si>
  <si>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</si>
  <si>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</si>
  <si>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</si>
  <si>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</si>
  <si>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</si>
  <si>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</si>
  <si>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</si>
  <si>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</si>
  <si>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</si>
  <si>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</si>
  <si>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</si>
  <si>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</si>
  <si>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</si>
  <si>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</si>
  <si>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</si>
  <si>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</si>
  <si>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</si>
  <si>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</si>
  <si>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</si>
  <si>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</si>
  <si>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</si>
  <si>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</si>
  <si>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</si>
  <si>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</si>
  <si>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</si>
  <si>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</si>
  <si>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</si>
  <si>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</si>
  <si>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</si>
  <si>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</si>
  <si>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</si>
  <si>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</si>
  <si>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</si>
  <si>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</si>
  <si>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</si>
  <si>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</si>
  <si>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</si>
  <si>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</si>
  <si>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</si>
  <si>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</si>
  <si>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</si>
  <si>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</si>
  <si>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</si>
  <si>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</si>
  <si>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</si>
  <si>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</si>
  <si>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</si>
  <si>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</si>
  <si>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</si>
  <si>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</si>
  <si>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</si>
  <si>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</si>
  <si>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</si>
  <si>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</si>
  <si>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</si>
  <si>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</si>
  <si>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</si>
  <si>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</si>
  <si>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</si>
  <si>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</si>
  <si>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</si>
  <si>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</si>
  <si>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</si>
  <si>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</si>
  <si>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</si>
  <si>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</si>
  <si>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</si>
  <si>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</si>
  <si>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</si>
  <si>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</si>
  <si>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</si>
  <si>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</si>
  <si>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</si>
  <si>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</si>
  <si>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</si>
  <si>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</si>
  <si>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</si>
  <si>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</si>
  <si>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</si>
  <si>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</si>
  <si>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</si>
  <si>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</si>
  <si>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</si>
  <si>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</si>
  <si>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</si>
  <si>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</si>
  <si>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</si>
  <si>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</si>
  <si>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</si>
  <si>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</si>
  <si>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</si>
  <si>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</si>
  <si>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</si>
  <si>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</si>
  <si>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</si>
  <si>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</si>
  <si>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</si>
  <si>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</si>
  <si>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</si>
  <si>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</si>
  <si>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</si>
  <si>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</si>
  <si>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</si>
  <si>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</si>
  <si>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</si>
  <si>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</si>
  <si>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</si>
  <si>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</si>
  <si>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</si>
  <si>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</si>
  <si>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</si>
  <si>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</si>
  <si>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</si>
  <si>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</si>
  <si>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</si>
  <si>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</si>
  <si>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</si>
  <si>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</si>
  <si>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</si>
  <si>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</si>
  <si>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</si>
  <si>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</si>
  <si>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</si>
  <si>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</si>
  <si>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</si>
  <si>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</si>
  <si>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</si>
  <si>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</si>
  <si>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</si>
  <si>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</si>
  <si>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</si>
  <si>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</si>
  <si>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</si>
  <si>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</si>
  <si>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</si>
  <si>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</si>
  <si>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</si>
  <si>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</si>
  <si>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</si>
  <si>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</si>
  <si>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</si>
  <si>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</si>
  <si>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</si>
  <si>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</si>
  <si>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</si>
  <si>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</si>
  <si>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</si>
  <si>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</si>
  <si>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</si>
  <si>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</si>
  <si>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</si>
  <si>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</si>
  <si>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</si>
  <si>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</si>
  <si>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</si>
  <si>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</si>
  <si>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</si>
  <si>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</si>
  <si>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</si>
  <si>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</si>
  <si>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</si>
  <si>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</si>
  <si>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</si>
  <si>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</si>
  <si>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</si>
  <si>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</si>
  <si>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</si>
  <si>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</si>
  <si>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</si>
  <si>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</si>
  <si>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</si>
  <si>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</si>
  <si>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</si>
  <si>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</si>
  <si>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</si>
  <si>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</si>
  <si>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</si>
  <si>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</si>
  <si>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</si>
  <si>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</si>
  <si>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</si>
  <si>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</si>
  <si>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</si>
  <si>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</si>
  <si>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</si>
  <si>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</si>
  <si>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</si>
  <si>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</si>
  <si>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</si>
  <si>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</si>
  <si>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</si>
  <si>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</si>
  <si>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</si>
  <si>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</si>
  <si>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</si>
  <si>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</si>
  <si>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</si>
  <si>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</si>
  <si>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</si>
  <si>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</si>
  <si>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</si>
  <si>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</si>
  <si>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</si>
  <si>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</si>
  <si>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</si>
  <si>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</si>
  <si>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</si>
  <si>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</si>
  <si>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</si>
  <si>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</si>
  <si>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</si>
  <si>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</si>
  <si>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</si>
  <si>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</si>
  <si>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</si>
  <si>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</si>
  <si>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</si>
  <si>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</si>
  <si>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</si>
  <si>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</si>
  <si>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</si>
  <si>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</si>
  <si>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</si>
  <si>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</si>
  <si>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</si>
  <si>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</si>
  <si>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</si>
  <si>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</si>
  <si>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</si>
  <si>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</si>
  <si>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</si>
  <si>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</si>
  <si>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</si>
  <si>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</si>
  <si>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</si>
  <si>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</si>
  <si>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</si>
  <si>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</si>
  <si>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</si>
  <si>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</si>
  <si>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</si>
  <si>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</si>
  <si>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</si>
  <si>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</si>
  <si>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</si>
  <si>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</si>
  <si>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</si>
  <si>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</si>
  <si>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</si>
  <si>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</si>
  <si>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</si>
  <si>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</si>
  <si>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</si>
  <si>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</si>
  <si>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</si>
  <si>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</si>
  <si>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</si>
  <si>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</si>
  <si>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</si>
  <si>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</si>
  <si>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</si>
  <si>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</si>
  <si>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</si>
  <si>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</si>
  <si>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</si>
  <si>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</si>
  <si>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</si>
  <si>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</si>
  <si>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</si>
  <si>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</si>
  <si>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</si>
  <si>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</si>
  <si>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</si>
  <si>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</si>
  <si>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</si>
  <si>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</si>
  <si>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</si>
  <si>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</si>
  <si>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</si>
  <si>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</si>
  <si>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</si>
  <si>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</si>
  <si>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</si>
  <si>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</si>
  <si>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</si>
  <si>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</si>
  <si>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</si>
  <si>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</si>
  <si>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</si>
  <si>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</si>
  <si>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</si>
  <si>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</si>
  <si>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</si>
  <si>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</si>
  <si>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</si>
  <si>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</si>
  <si>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</si>
  <si>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</si>
  <si>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</si>
  <si>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</si>
  <si>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</si>
  <si>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</si>
  <si>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</si>
  <si>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</si>
  <si>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</si>
  <si>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</si>
  <si>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</si>
  <si>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</si>
  <si>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</si>
  <si>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</si>
  <si>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</si>
  <si>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</si>
  <si>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</si>
  <si>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</si>
  <si>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</si>
  <si>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</si>
  <si>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</si>
  <si>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</si>
  <si>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</si>
  <si>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</si>
  <si>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</si>
  <si>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</si>
  <si>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</si>
  <si>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</si>
  <si>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</si>
  <si>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</si>
  <si>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</si>
  <si>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</si>
  <si>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</si>
  <si>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</si>
  <si>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</si>
  <si>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</si>
  <si>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</si>
  <si>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</si>
  <si>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</si>
  <si>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</si>
  <si>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</si>
  <si>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</si>
  <si>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</si>
  <si>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</si>
  <si>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</si>
  <si>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</si>
  <si>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</si>
  <si>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</si>
  <si>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</si>
  <si>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</si>
  <si>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</si>
  <si>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</si>
  <si>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</si>
  <si>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</si>
  <si>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</si>
  <si>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</si>
  <si>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</si>
  <si>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</si>
  <si>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</si>
  <si>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</si>
  <si>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</si>
  <si>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</si>
  <si>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</si>
  <si>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</si>
  <si>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</si>
  <si>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</si>
  <si>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</si>
  <si>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</si>
  <si>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</si>
  <si>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</si>
  <si>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</si>
  <si>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</si>
  <si>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</si>
  <si>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</si>
  <si>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</si>
  <si>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</si>
  <si>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</si>
  <si>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</si>
  <si>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</si>
  <si>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</si>
  <si>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</si>
  <si>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</si>
  <si>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2.41</t>
  </si>
  <si>
    <t>▲ 12.00</t>
  </si>
  <si>
    <t>▲ 8.40</t>
  </si>
  <si>
    <t>水道事業会計</t>
  </si>
  <si>
    <t>一般会計</t>
  </si>
  <si>
    <t>国民健康保険特別会計</t>
  </si>
  <si>
    <t>介護保険特別会計</t>
  </si>
  <si>
    <t>農業集落排水処理事業特別会計</t>
  </si>
  <si>
    <t>下水道事業特別会計</t>
  </si>
  <si>
    <t>住宅資金貸付事業特別会計</t>
  </si>
  <si>
    <t>後期高齢者医療特別会計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</si>
  <si>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</si>
  <si>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</si>
  <si>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
  </si>
  <si>
    <t>埼玉県後期高齢者医療広域連合</t>
  </si>
  <si>
    <t>埼玉県市町村総合事務組合</t>
  </si>
  <si>
    <t>彩の国さいたま人づくり広域連合</t>
  </si>
  <si>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</si>
  <si>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</si>
  <si>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</si>
  <si>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</si>
  <si>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</si>
  <si>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</si>
  <si>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</si>
  <si>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</si>
  <si>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</si>
  <si>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</si>
  <si>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</si>
  <si>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</si>
  <si>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</si>
  <si>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緩やかに減少傾向にあったが、平成28年度は平成27年度と同じ比率となった。将来負担比率は、年度によってばらつきがあるが、これは、平成26年度に災害や雪害などで減少した財政調整基金残高が平成27年度に若干回復したことなど、充当可能基金の変動が主な要因である。平成28年度も充当可能基金の増加により低下している。実質公債費比率は、類似団体内平均値と比較して低い水準にあるが、町においても一部事務組合においても、新規借入や、今後償還開始となるものがあるため、適切な起債により将来負担の軽減を図り、健全な財政運営に努め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</si>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</sst>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52134</c:v>
                </c:pt>
                <c:pt idx="1">
                  <c:v>30523</c:v>
                </c:pt>
                <c:pt idx="2">
                  <c:v>48035</c:v>
                </c:pt>
                <c:pt idx="3">
                  <c:v>37754</c:v>
                </c:pt>
                <c:pt idx="4">
                  <c:v>56749</c:v>
                </c:pt>
              </c:numCache>
            </c:numRef>
          </c:val>
          <c:smooth val="0"/>
        </c:ser>
        <c:dLbls>
          <c:showLegendKey val="0"/>
          <c:showVal val="0"/>
          <c:showCatName val="0"/>
          <c:showSerName val="0"/>
          <c:showPercent val="0"/>
          <c:showBubbleSize val="0"/>
        </c:dLbls>
        <c:marker val="1"/>
        <c:smooth val="0"/>
        <c:axId val="162722944"/>
        <c:axId val="162724864"/>
      </c:lineChart>
      <c:catAx>
        <c:axId val="162722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724864"/>
        <c:crosses val="autoZero"/>
        <c:auto val="1"/>
        <c:lblAlgn val="ctr"/>
        <c:lblOffset val="100"/>
        <c:tickLblSkip val="1"/>
        <c:tickMarkSkip val="1"/>
        <c:noMultiLvlLbl val="0"/>
      </c:catAx>
      <c:valAx>
        <c:axId val="1627248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72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11.55</c:v>
                </c:pt>
                <c:pt idx="1">
                  <c:v>11.7</c:v>
                </c:pt>
                <c:pt idx="2">
                  <c:v>10.76</c:v>
                </c:pt>
                <c:pt idx="3">
                  <c:v>16.809999999999999</c:v>
                </c:pt>
                <c:pt idx="4">
                  <c:v>13.14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33.39</c:v>
                </c:pt>
                <c:pt idx="1">
                  <c:v>22.57</c:v>
                </c:pt>
                <c:pt idx="2">
                  <c:v>15.57</c:v>
                </c:pt>
                <c:pt idx="3">
                  <c:v>20.45</c:v>
                </c:pt>
                <c:pt idx="4">
                  <c:v>27.01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2931328"/>
        <c:axId val="17293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-2.41</c:v>
                </c:pt>
                <c:pt idx="1">
                  <c:v>-12</c:v>
                </c:pt>
                <c:pt idx="2">
                  <c:v>-8.4</c:v>
                </c:pt>
                <c:pt idx="3">
                  <c:v>10.94</c:v>
                </c:pt>
                <c:pt idx="4">
                  <c:v>2.59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2931328"/>
        <c:axId val="172933504"/>
      </c:lineChart>
      <c:catAx>
        <c:axId val="17293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933504"/>
        <c:crosses val="autoZero"/>
        <c:auto val="1"/>
        <c:lblAlgn val="ctr"/>
        <c:lblOffset val="100"/>
        <c:tickLblSkip val="1"/>
        <c:tickMarkSkip val="1"/>
        <c:noMultiLvlLbl val="0"/>
      </c:catAx>
      <c:valAx>
        <c:axId val="17293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3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7.0000000000000007E-2</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0.41</c:v>
                </c:pt>
                <c:pt idx="4">
                  <c:v>#N/A</c:v>
                </c:pt>
                <c:pt idx="5">
                  <c:v>0.21</c:v>
                </c:pt>
                <c:pt idx="6">
                  <c:v>#N/A</c:v>
                </c:pt>
                <c:pt idx="7">
                  <c:v>0.09</c:v>
                </c:pt>
                <c:pt idx="8">
                  <c:v>#N/A</c:v>
                </c:pt>
                <c:pt idx="9">
                  <c:v>0.18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1.01</c:v>
                </c:pt>
                <c:pt idx="2">
                  <c:v>#N/A</c:v>
                </c:pt>
                <c:pt idx="3">
                  <c:v>0.56999999999999995</c:v>
                </c:pt>
                <c:pt idx="4">
                  <c:v>#N/A</c:v>
                </c:pt>
                <c:pt idx="5">
                  <c:v>0.22</c:v>
                </c:pt>
                <c:pt idx="6">
                  <c:v>#N/A</c:v>
                </c:pt>
                <c:pt idx="7">
                  <c:v>0.3</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1.1599999999999999</c:v>
                </c:pt>
                <c:pt idx="2">
                  <c:v>#N/A</c:v>
                </c:pt>
                <c:pt idx="3">
                  <c:v>0.98</c:v>
                </c:pt>
                <c:pt idx="4">
                  <c:v>#N/A</c:v>
                </c:pt>
                <c:pt idx="5">
                  <c:v>0.88</c:v>
                </c:pt>
                <c:pt idx="6">
                  <c:v>#N/A</c:v>
                </c:pt>
                <c:pt idx="7">
                  <c:v>0.85</c:v>
                </c:pt>
                <c:pt idx="8">
                  <c:v>#N/A</c:v>
                </c:pt>
                <c:pt idx="9">
                  <c:v>1.35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3.01</c:v>
                </c:pt>
                <c:pt idx="2">
                  <c:v>#N/A</c:v>
                </c:pt>
                <c:pt idx="3">
                  <c:v>3.56</c:v>
                </c:pt>
                <c:pt idx="4">
                  <c:v>#N/A</c:v>
                </c:pt>
                <c:pt idx="5">
                  <c:v>3.92</c:v>
                </c:pt>
                <c:pt idx="6">
                  <c:v>#N/A</c:v>
                </c:pt>
                <c:pt idx="7">
                  <c:v>2.7</c:v>
                </c:pt>
                <c:pt idx="8">
                  <c:v>#N/A</c:v>
                </c:pt>
                <c:pt idx="9">
                  <c:v>4.17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11.53</c:v>
                </c:pt>
                <c:pt idx="2">
                  <c:v>#N/A</c:v>
                </c:pt>
                <c:pt idx="3">
                  <c:v>11.67</c:v>
                </c:pt>
                <c:pt idx="4">
                  <c:v>#N/A</c:v>
                </c:pt>
                <c:pt idx="5">
                  <c:v>10.71</c:v>
                </c:pt>
                <c:pt idx="6">
                  <c:v>#N/A</c:v>
                </c:pt>
                <c:pt idx="7">
                  <c:v>16.75</c:v>
                </c:pt>
                <c:pt idx="8">
                  <c:v>#N/A</c:v>
                </c:pt>
                <c:pt idx="9">
                  <c:v>13.05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12.12</c:v>
                </c:pt>
                <c:pt idx="2">
                  <c:v>#N/A</c:v>
                </c:pt>
                <c:pt idx="3">
                  <c:v>13.91</c:v>
                </c:pt>
                <c:pt idx="4">
                  <c:v>#N/A</c:v>
                </c:pt>
                <c:pt idx="5">
                  <c:v>15.47</c:v>
                </c:pt>
                <c:pt idx="6">
                  <c:v>#N/A</c:v>
                </c:pt>
                <c:pt idx="7">
                  <c:v>14.52</c:v>
                </c:pt>
                <c:pt idx="8">
                  <c:v>#N/A</c:v>
                </c:pt>
                <c:pt idx="9">
                  <c:v>18.38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3171072"/>
        <c:axId val="173172608"/>
      </c:barChart>
      <c:catAx>
        <c:axId val="17317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172608"/>
        <c:crosses val="autoZero"/>
        <c:auto val="1"/>
        <c:lblAlgn val="ctr"/>
        <c:lblOffset val="100"/>
        <c:tickLblSkip val="1"/>
        <c:tickMarkSkip val="1"/>
        <c:noMultiLvlLbl val="0"/>
      </c:catAx>
      <c:valAx>
        <c:axId val="17317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17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364</c:v>
                </c:pt>
                <c:pt idx="5">
                  <c:v>375</c:v>
                </c:pt>
                <c:pt idx="8">
                  <c:v>373</c:v>
                </c:pt>
                <c:pt idx="11">
                  <c:v>351</c:v>
                </c:pt>
                <c:pt idx="14">
                  <c:v>359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131</c:v>
                </c:pt>
                <c:pt idx="3">
                  <c:v>118</c:v>
                </c:pt>
                <c:pt idx="6">
                  <c:v>56</c:v>
                </c:pt>
                <c:pt idx="9">
                  <c:v>36</c:v>
                </c:pt>
                <c:pt idx="12">
                  <c:v>42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176</c:v>
                </c:pt>
                <c:pt idx="3">
                  <c:v>173</c:v>
                </c:pt>
                <c:pt idx="6">
                  <c:v>172</c:v>
                </c:pt>
                <c:pt idx="9">
                  <c:v>179</c:v>
                </c:pt>
                <c:pt idx="12">
                  <c:v>177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235</c:v>
                </c:pt>
                <c:pt idx="3">
                  <c:v>243</c:v>
                </c:pt>
                <c:pt idx="6">
                  <c:v>275</c:v>
                </c:pt>
                <c:pt idx="9">
                  <c:v>273</c:v>
                </c:pt>
                <c:pt idx="12">
                  <c:v>295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3330432"/>
        <c:axId val="173332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c:v>
                </c:pt>
                <c:pt idx="2">
                  <c:v>#N/A</c:v>
                </c:pt>
                <c:pt idx="3">
                  <c:v>#N/A</c:v>
                </c:pt>
                <c:pt idx="4">
                  <c:v>159</c:v>
                </c:pt>
                <c:pt idx="5">
                  <c:v>#N/A</c:v>
                </c:pt>
                <c:pt idx="6">
                  <c:v>#N/A</c:v>
                </c:pt>
                <c:pt idx="7">
                  <c:v>130</c:v>
                </c:pt>
                <c:pt idx="8">
                  <c:v>#N/A</c:v>
                </c:pt>
                <c:pt idx="9">
                  <c:v>#N/A</c:v>
                </c:pt>
                <c:pt idx="10">
                  <c:v>137</c:v>
                </c:pt>
                <c:pt idx="11">
                  <c:v>#N/A</c:v>
                </c:pt>
                <c:pt idx="12">
                  <c:v>#N/A</c:v>
                </c:pt>
                <c:pt idx="13">
                  <c:v>155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3330432"/>
        <c:axId val="173332352"/>
      </c:lineChart>
      <c:catAx>
        <c:axId val="1733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332352"/>
        <c:crosses val="autoZero"/>
        <c:auto val="1"/>
        <c:lblAlgn val="ctr"/>
        <c:lblOffset val="100"/>
        <c:tickLblSkip val="1"/>
        <c:tickMarkSkip val="1"/>
        <c:noMultiLvlLbl val="0"/>
      </c:catAx>
      <c:valAx>
        <c:axId val="17333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33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4455</c:v>
                </c:pt>
                <c:pt idx="5">
                  <c:v>4643</c:v>
                </c:pt>
                <c:pt idx="8">
                  <c:v>4753</c:v>
                </c:pt>
                <c:pt idx="11">
                  <c:v>4875</c:v>
                </c:pt>
                <c:pt idx="14">
                  <c:v>4898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c:v>
                </c:pt>
                <c:pt idx="5">
                  <c:v>2</c:v>
                </c:pt>
                <c:pt idx="8">
                  <c:v>2</c:v>
                </c:pt>
                <c:pt idx="11">
                  <c:v>1</c:v>
                </c:pt>
                <c:pt idx="14">
                  <c:v>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1354</c:v>
                </c:pt>
                <c:pt idx="5">
                  <c:v>978</c:v>
                </c:pt>
                <c:pt idx="8">
                  <c:v>747</c:v>
                </c:pt>
                <c:pt idx="11">
                  <c:v>928</c:v>
                </c:pt>
                <c:pt idx="14">
                  <c:v>1145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1246</c:v>
                </c:pt>
                <c:pt idx="3">
                  <c:v>1213</c:v>
                </c:pt>
                <c:pt idx="6">
                  <c:v>1138</c:v>
                </c:pt>
                <c:pt idx="9">
                  <c:v>1057</c:v>
                </c:pt>
                <c:pt idx="12">
                  <c:v>1076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196</c:v>
                </c:pt>
                <c:pt idx="3">
                  <c:v>104</c:v>
                </c:pt>
                <c:pt idx="6">
                  <c:v>241</c:v>
                </c:pt>
                <c:pt idx="9">
                  <c:v>242</c:v>
                </c:pt>
                <c:pt idx="12">
                  <c:v>270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2527</c:v>
                </c:pt>
                <c:pt idx="3">
                  <c:v>2484</c:v>
                </c:pt>
                <c:pt idx="6">
                  <c:v>2413</c:v>
                </c:pt>
                <c:pt idx="9">
                  <c:v>2285</c:v>
                </c:pt>
                <c:pt idx="12">
                  <c:v>2133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3495</c:v>
                </c:pt>
                <c:pt idx="3">
                  <c:v>3886</c:v>
                </c:pt>
                <c:pt idx="6">
                  <c:v>4032</c:v>
                </c:pt>
                <c:pt idx="9">
                  <c:v>4232</c:v>
                </c:pt>
                <c:pt idx="12">
                  <c:v>4252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3526400"/>
        <c:axId val="17352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1653</c:v>
                </c:pt>
                <c:pt idx="2">
                  <c:v>#N/A</c:v>
                </c:pt>
                <c:pt idx="3">
                  <c:v>#N/A</c:v>
                </c:pt>
                <c:pt idx="4">
                  <c:v>2065</c:v>
                </c:pt>
                <c:pt idx="5">
                  <c:v>#N/A</c:v>
                </c:pt>
                <c:pt idx="6">
                  <c:v>#N/A</c:v>
                </c:pt>
                <c:pt idx="7">
                  <c:v>2323</c:v>
                </c:pt>
                <c:pt idx="8">
                  <c:v>#N/A</c:v>
                </c:pt>
                <c:pt idx="9">
                  <c:v>#N/A</c:v>
                </c:pt>
                <c:pt idx="10">
                  <c:v>2013</c:v>
                </c:pt>
                <c:pt idx="11">
                  <c:v>#N/A</c:v>
                </c:pt>
                <c:pt idx="12">
                  <c:v>#N/A</c:v>
                </c:pt>
                <c:pt idx="13">
                  <c:v>1687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3526400"/>
        <c:axId val="173528576"/>
      </c:lineChart>
      <c:catAx>
        <c:axId val="17352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528576"/>
        <c:crosses val="autoZero"/>
        <c:auto val="1"/>
        <c:lblAlgn val="ctr"/>
        <c:lblOffset val="100"/>
        <c:tickLblSkip val="1"/>
        <c:tickMarkSkip val="1"/>
        <c:noMultiLvlLbl val="0"/>
      </c:catAx>
      <c:valAx>
        <c:axId val="17352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2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3907968"/>
        <c:axId val="173909888"/>
      </c:scatterChart>
      <c:valAx>
        <c:axId val="173907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909888"/>
        <c:crosses val="autoZero"/>
        <c:crossBetween val="midCat"/>
      </c:valAx>
      <c:valAx>
        <c:axId val="173909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3907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c:v>
                </c:pt>
                <c:pt idx="1">
                  <c:v>5.8</c:v>
                </c:pt>
                <c:pt idx="2">
                  <c:v>5.5</c:v>
                </c:pt>
                <c:pt idx="3">
                  <c:v>5.0999999999999996</c:v>
                </c:pt>
                <c:pt idx="4">
                  <c:v>5.0999999999999996</c:v>
                </c:pt>
              </c:numCache>
            </c:numRef>
          </c:xVal>
          <c:yVal>
            <c:numRef>
              <c:f>公会計指標分析・財政指標組合せ分析表!$K$73:$O$73</c:f>
              <c:numCache>
                <c:formatCode>#,##0.0;"▲ "#,##0.0</c:formatCode>
                <c:ptCount val="5"/>
                <c:pt idx="0">
                  <c:v>57</c:v>
                </c:pt>
                <c:pt idx="1">
                  <c:v>73.900000000000006</c:v>
                </c:pt>
                <c:pt idx="2">
                  <c:v>84.3</c:v>
                </c:pt>
                <c:pt idx="3">
                  <c:v>72.400000000000006</c:v>
                </c:pt>
                <c:pt idx="4">
                  <c:v>61.5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4047232"/>
        <c:axId val="174049152"/>
      </c:scatterChart>
      <c:valAx>
        <c:axId val="174047232"/>
        <c:scaling>
          <c:orientation val="minMax"/>
          <c:max val="10.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049152"/>
        <c:crosses val="autoZero"/>
        <c:crossBetween val="midCat"/>
      </c:valAx>
      <c:valAx>
        <c:axId val="174049152"/>
        <c:scaling>
          <c:orientation val="minMax"/>
          <c:max val="9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404723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年度借入の</a:t>
          </a:r>
          <a:r>
            <a:rPr kumimoji="1" lang="ja-JP" altLang="en-US" sz="1100">
              <a:solidFill>
                <a:schemeClr val="dk1"/>
              </a:solidFill>
              <a:effectLst/>
              <a:latin typeface="+mn-lt"/>
              <a:ea typeface="+mn-ea"/>
              <a:cs typeface="+mn-cs"/>
            </a:rPr>
            <a:t>臨時財政対策債</a:t>
          </a:r>
          <a:r>
            <a:rPr kumimoji="1" lang="ja-JP" altLang="ja-JP" sz="1100">
              <a:solidFill>
                <a:schemeClr val="dk1"/>
              </a:solidFill>
              <a:effectLst/>
              <a:latin typeface="+mn-lt"/>
              <a:ea typeface="+mn-ea"/>
              <a:cs typeface="+mn-cs"/>
            </a:rPr>
            <a:t>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年度借入の</a:t>
          </a:r>
          <a:r>
            <a:rPr kumimoji="1" lang="ja-JP" altLang="en-US" sz="1100">
              <a:solidFill>
                <a:schemeClr val="dk1"/>
              </a:solidFill>
              <a:effectLst/>
              <a:latin typeface="+mn-lt"/>
              <a:ea typeface="+mn-ea"/>
              <a:cs typeface="+mn-cs"/>
            </a:rPr>
            <a:t>消防施設整備事業債</a:t>
          </a:r>
          <a:r>
            <a:rPr kumimoji="1" lang="ja-JP" altLang="ja-JP" sz="1100">
              <a:solidFill>
                <a:schemeClr val="dk1"/>
              </a:solidFill>
              <a:effectLst/>
              <a:latin typeface="+mn-lt"/>
              <a:ea typeface="+mn-ea"/>
              <a:cs typeface="+mn-cs"/>
            </a:rPr>
            <a:t>の償還</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に伴い減少し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、一部事務組合の公債費分負担金について</a:t>
          </a:r>
          <a:r>
            <a:rPr kumimoji="1" lang="ja-JP" altLang="en-US" sz="1100">
              <a:solidFill>
                <a:schemeClr val="dk1"/>
              </a:solidFill>
              <a:effectLst/>
              <a:latin typeface="+mn-lt"/>
              <a:ea typeface="+mn-ea"/>
              <a:cs typeface="+mn-cs"/>
            </a:rPr>
            <a:t>は若干の増加</a:t>
          </a:r>
          <a:r>
            <a:rPr kumimoji="1" lang="ja-JP" altLang="ja-JP" sz="1100">
              <a:solidFill>
                <a:schemeClr val="dk1"/>
              </a:solidFill>
              <a:effectLst/>
              <a:latin typeface="+mn-lt"/>
              <a:ea typeface="+mn-ea"/>
              <a:cs typeface="+mn-cs"/>
            </a:rPr>
            <a:t>となった。町においても一部事務組合においても、今後償還開始となる</a:t>
          </a:r>
          <a:r>
            <a:rPr kumimoji="1" lang="ja-JP" altLang="en-US" sz="1100">
              <a:solidFill>
                <a:schemeClr val="dk1"/>
              </a:solidFill>
              <a:effectLst/>
              <a:latin typeface="+mn-lt"/>
              <a:ea typeface="+mn-ea"/>
              <a:cs typeface="+mn-cs"/>
            </a:rPr>
            <a:t>起債</a:t>
          </a:r>
          <a:r>
            <a:rPr kumimoji="1" lang="ja-JP" altLang="ja-JP" sz="1100">
              <a:solidFill>
                <a:schemeClr val="dk1"/>
              </a:solidFill>
              <a:effectLst/>
              <a:latin typeface="+mn-lt"/>
              <a:ea typeface="+mn-ea"/>
              <a:cs typeface="+mn-cs"/>
            </a:rPr>
            <a:t>があ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、今後も起債にあたっては、交付税算入率の高い地方債を有効に活用することにより、実質公債費の抑制に努める。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地方債残高については、臨時財政対策債が主なものであるが、平成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年度については、国営かんがい排水事業負担金の繰上償還に充当する公共事業等債の発行により大幅に増加した。また、充当可能財源等については、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a:t>
          </a:r>
          <a:r>
            <a:rPr kumimoji="1" lang="ja-JP" altLang="ja-JP" sz="1300">
              <a:solidFill>
                <a:schemeClr val="dk1"/>
              </a:solidFill>
              <a:effectLst/>
              <a:latin typeface="+mn-lt"/>
              <a:ea typeface="+mn-ea"/>
              <a:cs typeface="+mn-cs"/>
            </a:rPr>
            <a:t>国営かんがい排水事業負担金の繰上償還に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年度に雪害や地震などの災害復旧に係る補助金等に</a:t>
          </a:r>
          <a:r>
            <a:rPr kumimoji="1" lang="ja-JP" altLang="en-US" sz="1300">
              <a:solidFill>
                <a:schemeClr val="dk1"/>
              </a:solidFill>
              <a:effectLst/>
              <a:latin typeface="+mn-lt"/>
              <a:ea typeface="+mn-ea"/>
              <a:cs typeface="+mn-cs"/>
            </a:rPr>
            <a:t>それぞれ</a:t>
          </a:r>
          <a:r>
            <a:rPr kumimoji="1" lang="ja-JP" altLang="ja-JP" sz="1300">
              <a:solidFill>
                <a:schemeClr val="dk1"/>
              </a:solidFill>
              <a:effectLst/>
              <a:latin typeface="+mn-lt"/>
              <a:ea typeface="+mn-ea"/>
              <a:cs typeface="+mn-cs"/>
            </a:rPr>
            <a:t>財政調整基金を充当したため</a:t>
          </a:r>
          <a:r>
            <a:rPr kumimoji="1" lang="ja-JP" altLang="en-US" sz="1300">
              <a:solidFill>
                <a:schemeClr val="dk1"/>
              </a:solidFill>
              <a:effectLst/>
              <a:latin typeface="+mn-lt"/>
              <a:ea typeface="+mn-ea"/>
              <a:cs typeface="+mn-cs"/>
            </a:rPr>
            <a:t>大幅に</a:t>
          </a:r>
          <a:r>
            <a:rPr kumimoji="1" lang="ja-JP" altLang="ja-JP" sz="1300">
              <a:solidFill>
                <a:schemeClr val="dk1"/>
              </a:solidFill>
              <a:effectLst/>
              <a:latin typeface="+mn-lt"/>
              <a:ea typeface="+mn-ea"/>
              <a:cs typeface="+mn-cs"/>
            </a:rPr>
            <a:t>減少したが、平成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年度と続いて歳出抑制等により</a:t>
          </a:r>
          <a:r>
            <a:rPr kumimoji="1" lang="ja-JP" altLang="ja-JP" sz="1300">
              <a:solidFill>
                <a:schemeClr val="dk1"/>
              </a:solidFill>
              <a:effectLst/>
              <a:latin typeface="+mn-lt"/>
              <a:ea typeface="+mn-ea"/>
              <a:cs typeface="+mn-cs"/>
            </a:rPr>
            <a:t>財政調整基金残高が回復したため増加した。</a:t>
          </a:r>
          <a:r>
            <a:rPr kumimoji="1" lang="ja-JP" altLang="en-US" sz="1300">
              <a:solidFill>
                <a:schemeClr val="dk1"/>
              </a:solidFill>
              <a:effectLst/>
              <a:latin typeface="+mn-lt"/>
              <a:ea typeface="+mn-ea"/>
              <a:cs typeface="+mn-cs"/>
            </a:rPr>
            <a:t>なお、基金残高の回復に伴い、将来負担比率の分子は減少している。</a:t>
          </a:r>
          <a:r>
            <a:rPr kumimoji="1" lang="ja-JP" altLang="ja-JP" sz="1300">
              <a:solidFill>
                <a:schemeClr val="dk1"/>
              </a:solidFill>
              <a:effectLst/>
              <a:latin typeface="+mn-lt"/>
              <a:ea typeface="+mn-ea"/>
              <a:cs typeface="+mn-cs"/>
            </a:rPr>
            <a:t>今後も適正な起債に一層努めるとともに、財政状況を考慮して繰上償還等を検討する。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埼玉県美里町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11,319
11,216
33.41
5,230,138
4,725,080
407,483
3,100,410
4,252,440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11,319
11,216
33.41
5,230,138
4,725,080
407,483
3,100,410
4,252,440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11,319
11,216
33.41
5,230,138
4,725,080
407,483
3,100,410
4,252,440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11,319
11,216
33.41
5,230,138
4,725,080
407,483
3,100,410
4,252,440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指数は、前年度から</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ポイント減少したが、類似団体平均を</a:t>
          </a:r>
          <a:r>
            <a:rPr kumimoji="1" lang="en-US" altLang="ja-JP" sz="1300">
              <a:solidFill>
                <a:schemeClr val="dk1"/>
              </a:solidFill>
              <a:effectLst/>
              <a:latin typeface="+mn-lt"/>
              <a:ea typeface="+mn-ea"/>
              <a:cs typeface="+mn-cs"/>
            </a:rPr>
            <a:t>0.23</a:t>
          </a:r>
          <a:r>
            <a:rPr kumimoji="1" lang="ja-JP" altLang="ja-JP" sz="1300">
              <a:solidFill>
                <a:schemeClr val="dk1"/>
              </a:solidFill>
              <a:effectLst/>
              <a:latin typeface="+mn-lt"/>
              <a:ea typeface="+mn-ea"/>
              <a:cs typeface="+mn-cs"/>
            </a:rPr>
            <a:t>ポイント上回っている。町内主要企業の業績低迷などにより、税収については大きな伸びが期待できない状況にあるため、寄居スマート</a:t>
          </a:r>
          <a:r>
            <a:rPr kumimoji="1" lang="en-US" altLang="ja-JP" sz="1300">
              <a:solidFill>
                <a:schemeClr val="dk1"/>
              </a:solidFill>
              <a:effectLst/>
              <a:latin typeface="+mn-lt"/>
              <a:ea typeface="+mn-ea"/>
              <a:cs typeface="+mn-cs"/>
            </a:rPr>
            <a:t>IC</a:t>
          </a:r>
          <a:r>
            <a:rPr kumimoji="1" lang="ja-JP" altLang="en-US" sz="1300">
              <a:solidFill>
                <a:schemeClr val="dk1"/>
              </a:solidFill>
              <a:effectLst/>
              <a:latin typeface="+mn-lt"/>
              <a:ea typeface="+mn-ea"/>
              <a:cs typeface="+mn-cs"/>
            </a:rPr>
            <a:t>美里</a:t>
          </a:r>
          <a:r>
            <a:rPr kumimoji="1" lang="ja-JP" altLang="ja-JP" sz="1300">
              <a:solidFill>
                <a:schemeClr val="dk1"/>
              </a:solidFill>
              <a:effectLst/>
              <a:latin typeface="+mn-lt"/>
              <a:ea typeface="+mn-ea"/>
              <a:cs typeface="+mn-cs"/>
            </a:rPr>
            <a:t>産業団地などへの企業誘致</a:t>
          </a:r>
          <a:r>
            <a:rPr kumimoji="1" lang="ja-JP" altLang="en-US" sz="1300">
              <a:solidFill>
                <a:schemeClr val="dk1"/>
              </a:solidFill>
              <a:effectLst/>
              <a:latin typeface="+mn-lt"/>
              <a:ea typeface="+mn-ea"/>
              <a:cs typeface="+mn-cs"/>
            </a:rPr>
            <a:t>等により</a:t>
          </a:r>
          <a:r>
            <a:rPr kumimoji="1" lang="ja-JP" altLang="ja-JP" sz="1300">
              <a:solidFill>
                <a:schemeClr val="dk1"/>
              </a:solidFill>
              <a:effectLst/>
              <a:latin typeface="+mn-lt"/>
              <a:ea typeface="+mn-ea"/>
              <a:cs typeface="+mn-cs"/>
            </a:rPr>
            <a:t>、法人町民税等の増収に努める。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166688</xdr:rowOff>
    </xdr:to>
    <xdr:cxnSp macro="">
      <xdr:nvCxnSpPr>
        <xdr:cNvPr id="71" name="直線コネクタ 70"/>
        <xdr:cNvCxnSpPr/>
      </xdr:nvCxnSpPr>
      <xdr:spPr>
        <a:xfrm>
          <a:off x="4114800" y="71860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106363</xdr:rowOff>
    </xdr:from>
    <xdr:to>
      <xdr:col>6</xdr:col>
      <xdr:colOff>0</xdr:colOff>
      <xdr:row>41</xdr:row>
      <xdr:rowOff>156633</xdr:rowOff>
    </xdr:to>
    <xdr:cxnSp macro="">
      <xdr:nvCxnSpPr>
        <xdr:cNvPr id="74" name="直線コネクタ 73"/>
        <xdr:cNvCxnSpPr/>
      </xdr:nvCxnSpPr>
      <xdr:spPr>
        <a:xfrm>
          <a:off x="3225800" y="7135813"/>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106363</xdr:rowOff>
    </xdr:to>
    <xdr:cxnSp macro="">
      <xdr:nvCxnSpPr>
        <xdr:cNvPr id="77" name="直線コネクタ 76"/>
        <xdr:cNvCxnSpPr/>
      </xdr:nvCxnSpPr>
      <xdr:spPr>
        <a:xfrm>
          <a:off x="2336800" y="71257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9" name="テキスト ボックス 78"/>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46038</xdr:rowOff>
    </xdr:from>
    <xdr:to>
      <xdr:col>3</xdr:col>
      <xdr:colOff>279400</xdr:colOff>
      <xdr:row>41</xdr:row>
      <xdr:rowOff>96308</xdr:rowOff>
    </xdr:to>
    <xdr:cxnSp macro="">
      <xdr:nvCxnSpPr>
        <xdr:cNvPr id="80" name="直線コネクタ 79"/>
        <xdr:cNvCxnSpPr/>
      </xdr:nvCxnSpPr>
      <xdr:spPr>
        <a:xfrm>
          <a:off x="1447800" y="707548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20231</xdr:rowOff>
    </xdr:from>
    <xdr:ext cx="762000" cy="259045"/>
    <xdr:sp macro="" textlink="">
      <xdr:nvSpPr>
        <xdr:cNvPr id="82" name="テキスト ボックス 81"/>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4" name="テキスト ボックス 83"/>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115888</xdr:rowOff>
    </xdr:from>
    <xdr:to>
      <xdr:col>7</xdr:col>
      <xdr:colOff>203200</xdr:colOff>
      <xdr:row>42</xdr:row>
      <xdr:rowOff>46038</xdr:rowOff>
    </xdr:to>
    <xdr:sp macro="" textlink="">
      <xdr:nvSpPr>
        <xdr:cNvPr id="90" name="円/楕円 89"/>
        <xdr:cNvSpPr/>
      </xdr:nvSpPr>
      <xdr:spPr>
        <a:xfrm>
          <a:off x="4902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132415</xdr:rowOff>
    </xdr:from>
    <xdr:ext cx="762000" cy="259045"/>
    <xdr:sp macro="" textlink="">
      <xdr:nvSpPr>
        <xdr:cNvPr id="91" name="財政力該当値テキスト"/>
        <xdr:cNvSpPr txBox="1"/>
      </xdr:nvSpPr>
      <xdr:spPr>
        <a:xfrm>
          <a:off x="50419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92" name="円/楕円 91"/>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3" name="テキスト ボックス 92"/>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55563</xdr:rowOff>
    </xdr:from>
    <xdr:to>
      <xdr:col>4</xdr:col>
      <xdr:colOff>533400</xdr:colOff>
      <xdr:row>41</xdr:row>
      <xdr:rowOff>157163</xdr:rowOff>
    </xdr:to>
    <xdr:sp macro="" textlink="">
      <xdr:nvSpPr>
        <xdr:cNvPr id="94" name="円/楕円 93"/>
        <xdr:cNvSpPr/>
      </xdr:nvSpPr>
      <xdr:spPr>
        <a:xfrm>
          <a:off x="3175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167340</xdr:rowOff>
    </xdr:from>
    <xdr:ext cx="762000" cy="259045"/>
    <xdr:sp macro="" textlink="">
      <xdr:nvSpPr>
        <xdr:cNvPr id="95" name="テキスト ボックス 94"/>
        <xdr:cNvSpPr txBox="1"/>
      </xdr:nvSpPr>
      <xdr:spPr>
        <a:xfrm>
          <a:off x="2844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6" name="円/楕円 95"/>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157285</xdr:rowOff>
    </xdr:from>
    <xdr:ext cx="762000" cy="259045"/>
    <xdr:sp macro="" textlink="">
      <xdr:nvSpPr>
        <xdr:cNvPr id="97" name="テキスト ボックス 96"/>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166688</xdr:rowOff>
    </xdr:from>
    <xdr:to>
      <xdr:col>2</xdr:col>
      <xdr:colOff>127000</xdr:colOff>
      <xdr:row>41</xdr:row>
      <xdr:rowOff>96838</xdr:rowOff>
    </xdr:to>
    <xdr:sp macro="" textlink="">
      <xdr:nvSpPr>
        <xdr:cNvPr id="98" name="円/楕円 97"/>
        <xdr:cNvSpPr/>
      </xdr:nvSpPr>
      <xdr:spPr>
        <a:xfrm>
          <a:off x="1397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107015</xdr:rowOff>
    </xdr:from>
    <xdr:ext cx="762000" cy="259045"/>
    <xdr:sp macro="" textlink="">
      <xdr:nvSpPr>
        <xdr:cNvPr id="99" name="テキスト ボックス 98"/>
        <xdr:cNvSpPr txBox="1"/>
      </xdr:nvSpPr>
      <xdr:spPr>
        <a:xfrm>
          <a:off x="1066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指数は前年度比</a:t>
          </a:r>
          <a:r>
            <a:rPr lang="en-US" altLang="ja-JP" sz="1300" b="0" i="0" baseline="0">
              <a:solidFill>
                <a:schemeClr val="dk1"/>
              </a:solidFill>
              <a:effectLst/>
              <a:latin typeface="+mn-lt"/>
              <a:ea typeface="+mn-ea"/>
              <a:cs typeface="+mn-cs"/>
            </a:rPr>
            <a:t>7.9</a:t>
          </a:r>
          <a:r>
            <a:rPr lang="ja-JP" altLang="ja-JP" sz="1300" b="0" i="0" baseline="0">
              <a:solidFill>
                <a:schemeClr val="dk1"/>
              </a:solidFill>
              <a:effectLst/>
              <a:latin typeface="+mn-lt"/>
              <a:ea typeface="+mn-ea"/>
              <a:cs typeface="+mn-cs"/>
            </a:rPr>
            <a:t>ポイント上昇し</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、類似団体平均を</a:t>
          </a:r>
          <a:r>
            <a:rPr lang="en-US" altLang="ja-JP" sz="1300" b="0" i="0" baseline="0">
              <a:solidFill>
                <a:schemeClr val="dk1"/>
              </a:solidFill>
              <a:effectLst/>
              <a:latin typeface="+mn-lt"/>
              <a:ea typeface="+mn-ea"/>
              <a:cs typeface="+mn-cs"/>
            </a:rPr>
            <a:t>4.0</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下回っている</a:t>
          </a:r>
          <a:r>
            <a:rPr lang="ja-JP" altLang="ja-JP" sz="1300" b="0" i="0" baseline="0">
              <a:solidFill>
                <a:schemeClr val="dk1"/>
              </a:solidFill>
              <a:effectLst/>
              <a:latin typeface="+mn-lt"/>
              <a:ea typeface="+mn-ea"/>
              <a:cs typeface="+mn-cs"/>
            </a:rPr>
            <a:t>。これは、法人町民税及び地方交付税の減少が主な要因である。今後も行政改革を推進し、経常経費の節減に努める。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15748</xdr:rowOff>
    </xdr:from>
    <xdr:to>
      <xdr:col>7</xdr:col>
      <xdr:colOff>152400</xdr:colOff>
      <xdr:row>62</xdr:row>
      <xdr:rowOff>54102</xdr:rowOff>
    </xdr:to>
    <xdr:cxnSp macro="">
      <xdr:nvCxnSpPr>
        <xdr:cNvPr id="132" name="直線コネクタ 131"/>
        <xdr:cNvCxnSpPr/>
      </xdr:nvCxnSpPr>
      <xdr:spPr>
        <a:xfrm>
          <a:off x="4114800" y="10302748"/>
          <a:ext cx="8382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15748</xdr:rowOff>
    </xdr:from>
    <xdr:to>
      <xdr:col>6</xdr:col>
      <xdr:colOff>0</xdr:colOff>
      <xdr:row>62</xdr:row>
      <xdr:rowOff>140970</xdr:rowOff>
    </xdr:to>
    <xdr:cxnSp macro="">
      <xdr:nvCxnSpPr>
        <xdr:cNvPr id="135" name="直線コネクタ 134"/>
        <xdr:cNvCxnSpPr/>
      </xdr:nvCxnSpPr>
      <xdr:spPr>
        <a:xfrm flipV="1">
          <a:off x="3225800" y="10302748"/>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62</xdr:row>
      <xdr:rowOff>140970</xdr:rowOff>
    </xdr:to>
    <xdr:cxnSp macro="">
      <xdr:nvCxnSpPr>
        <xdr:cNvPr id="138" name="直線コネクタ 137"/>
        <xdr:cNvCxnSpPr/>
      </xdr:nvCxnSpPr>
      <xdr:spPr>
        <a:xfrm>
          <a:off x="2336800" y="1054887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90424</xdr:rowOff>
    </xdr:from>
    <xdr:to>
      <xdr:col>3</xdr:col>
      <xdr:colOff>279400</xdr:colOff>
      <xdr:row>62</xdr:row>
      <xdr:rowOff>49276</xdr:rowOff>
    </xdr:to>
    <xdr:cxnSp macro="">
      <xdr:nvCxnSpPr>
        <xdr:cNvPr id="141" name="直線コネクタ 140"/>
        <xdr:cNvCxnSpPr/>
      </xdr:nvCxnSpPr>
      <xdr:spPr>
        <a:xfrm flipV="1">
          <a:off x="1447800" y="105488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43" name="テキスト ボックス 142"/>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3302</xdr:rowOff>
    </xdr:from>
    <xdr:to>
      <xdr:col>7</xdr:col>
      <xdr:colOff>203200</xdr:colOff>
      <xdr:row>62</xdr:row>
      <xdr:rowOff>104902</xdr:rowOff>
    </xdr:to>
    <xdr:sp macro="" textlink="">
      <xdr:nvSpPr>
        <xdr:cNvPr id="151" name="円/楕円 150"/>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19829</xdr:rowOff>
    </xdr:from>
    <xdr:ext cx="762000" cy="259045"/>
    <xdr:sp macro="" textlink="">
      <xdr:nvSpPr>
        <xdr:cNvPr id="152" name="財政構造の弾力性該当値テキスト"/>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136398</xdr:rowOff>
    </xdr:from>
    <xdr:to>
      <xdr:col>6</xdr:col>
      <xdr:colOff>50800</xdr:colOff>
      <xdr:row>60</xdr:row>
      <xdr:rowOff>66548</xdr:rowOff>
    </xdr:to>
    <xdr:sp macro="" textlink="">
      <xdr:nvSpPr>
        <xdr:cNvPr id="153" name="円/楕円 152"/>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76725</xdr:rowOff>
    </xdr:from>
    <xdr:ext cx="736600" cy="259045"/>
    <xdr:sp macro="" textlink="">
      <xdr:nvSpPr>
        <xdr:cNvPr id="154" name="テキスト ボックス 153"/>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5" name="円/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5097</xdr:rowOff>
    </xdr:from>
    <xdr:ext cx="762000" cy="259045"/>
    <xdr:sp macro="" textlink="">
      <xdr:nvSpPr>
        <xdr:cNvPr id="156" name="テキスト ボックス 155"/>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39624</xdr:rowOff>
    </xdr:from>
    <xdr:to>
      <xdr:col>3</xdr:col>
      <xdr:colOff>330200</xdr:colOff>
      <xdr:row>61</xdr:row>
      <xdr:rowOff>141224</xdr:rowOff>
    </xdr:to>
    <xdr:sp macro="" textlink="">
      <xdr:nvSpPr>
        <xdr:cNvPr id="157" name="円/楕円 156"/>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58" name="テキスト ボックス 157"/>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9" name="円/楕円 158"/>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60" name="テキスト ボックス 159"/>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あたり決算額は、類似団体平均を大きく下回っている。これは、負担金により運営される一部事務組合がゴミ処理業務や消防事務を実施していることが要因の一つである。一部事務組合の人件費及び物件費等に要する負担金等を加えると、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人あたりの金額は大幅に増加することになるため、引き続き抑制に努める必要がある。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43711</xdr:rowOff>
    </xdr:from>
    <xdr:to>
      <xdr:col>7</xdr:col>
      <xdr:colOff>152400</xdr:colOff>
      <xdr:row>81</xdr:row>
      <xdr:rowOff>64008</xdr:rowOff>
    </xdr:to>
    <xdr:cxnSp macro="">
      <xdr:nvCxnSpPr>
        <xdr:cNvPr id="193" name="直線コネクタ 192"/>
        <xdr:cNvCxnSpPr/>
      </xdr:nvCxnSpPr>
      <xdr:spPr>
        <a:xfrm>
          <a:off x="4114800" y="13931161"/>
          <a:ext cx="838200" cy="2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17216</xdr:rowOff>
    </xdr:from>
    <xdr:to>
      <xdr:col>6</xdr:col>
      <xdr:colOff>0</xdr:colOff>
      <xdr:row>81</xdr:row>
      <xdr:rowOff>43711</xdr:rowOff>
    </xdr:to>
    <xdr:cxnSp macro="">
      <xdr:nvCxnSpPr>
        <xdr:cNvPr id="196" name="直線コネクタ 195"/>
        <xdr:cNvCxnSpPr/>
      </xdr:nvCxnSpPr>
      <xdr:spPr>
        <a:xfrm>
          <a:off x="3225800" y="1390466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17216</xdr:rowOff>
    </xdr:from>
    <xdr:to>
      <xdr:col>4</xdr:col>
      <xdr:colOff>482600</xdr:colOff>
      <xdr:row>81</xdr:row>
      <xdr:rowOff>23673</xdr:rowOff>
    </xdr:to>
    <xdr:cxnSp macro="">
      <xdr:nvCxnSpPr>
        <xdr:cNvPr id="199" name="直線コネクタ 198"/>
        <xdr:cNvCxnSpPr/>
      </xdr:nvCxnSpPr>
      <xdr:spPr>
        <a:xfrm flipV="1">
          <a:off x="2336800" y="13904666"/>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166852</xdr:rowOff>
    </xdr:from>
    <xdr:to>
      <xdr:col>3</xdr:col>
      <xdr:colOff>279400</xdr:colOff>
      <xdr:row>81</xdr:row>
      <xdr:rowOff>23673</xdr:rowOff>
    </xdr:to>
    <xdr:cxnSp macro="">
      <xdr:nvCxnSpPr>
        <xdr:cNvPr id="202" name="直線コネクタ 201"/>
        <xdr:cNvCxnSpPr/>
      </xdr:nvCxnSpPr>
      <xdr:spPr>
        <a:xfrm>
          <a:off x="1447800" y="13882852"/>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13208</xdr:rowOff>
    </xdr:from>
    <xdr:to>
      <xdr:col>7</xdr:col>
      <xdr:colOff>203200</xdr:colOff>
      <xdr:row>81</xdr:row>
      <xdr:rowOff>114808</xdr:rowOff>
    </xdr:to>
    <xdr:sp macro="" textlink="">
      <xdr:nvSpPr>
        <xdr:cNvPr id="212" name="円/楕円 211"/>
        <xdr:cNvSpPr/>
      </xdr:nvSpPr>
      <xdr:spPr>
        <a:xfrm>
          <a:off x="4902200" y="139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29735</xdr:rowOff>
    </xdr:from>
    <xdr:ext cx="762000" cy="259045"/>
    <xdr:sp macro="" textlink="">
      <xdr:nvSpPr>
        <xdr:cNvPr id="213" name="人件費・物件費等の状況該当値テキスト"/>
        <xdr:cNvSpPr txBox="1"/>
      </xdr:nvSpPr>
      <xdr:spPr>
        <a:xfrm>
          <a:off x="5041900" y="1374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114,579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164361</xdr:rowOff>
    </xdr:from>
    <xdr:to>
      <xdr:col>6</xdr:col>
      <xdr:colOff>50800</xdr:colOff>
      <xdr:row>81</xdr:row>
      <xdr:rowOff>94511</xdr:rowOff>
    </xdr:to>
    <xdr:sp macro="" textlink="">
      <xdr:nvSpPr>
        <xdr:cNvPr id="214" name="円/楕円 213"/>
        <xdr:cNvSpPr/>
      </xdr:nvSpPr>
      <xdr:spPr>
        <a:xfrm>
          <a:off x="4064000" y="1388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104688</xdr:rowOff>
    </xdr:from>
    <xdr:ext cx="736600" cy="259045"/>
    <xdr:sp macro="" textlink="">
      <xdr:nvSpPr>
        <xdr:cNvPr id="215" name="テキスト ボックス 214"/>
        <xdr:cNvSpPr txBox="1"/>
      </xdr:nvSpPr>
      <xdr:spPr>
        <a:xfrm>
          <a:off x="3733800" y="1364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110,373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137866</xdr:rowOff>
    </xdr:from>
    <xdr:to>
      <xdr:col>4</xdr:col>
      <xdr:colOff>533400</xdr:colOff>
      <xdr:row>81</xdr:row>
      <xdr:rowOff>68016</xdr:rowOff>
    </xdr:to>
    <xdr:sp macro="" textlink="">
      <xdr:nvSpPr>
        <xdr:cNvPr id="216" name="円/楕円 215"/>
        <xdr:cNvSpPr/>
      </xdr:nvSpPr>
      <xdr:spPr>
        <a:xfrm>
          <a:off x="3175000" y="138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78193</xdr:rowOff>
    </xdr:from>
    <xdr:ext cx="762000" cy="259045"/>
    <xdr:sp macro="" textlink="">
      <xdr:nvSpPr>
        <xdr:cNvPr id="217" name="テキスト ボックス 216"/>
        <xdr:cNvSpPr txBox="1"/>
      </xdr:nvSpPr>
      <xdr:spPr>
        <a:xfrm>
          <a:off x="2844800" y="1362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144323</xdr:rowOff>
    </xdr:from>
    <xdr:to>
      <xdr:col>3</xdr:col>
      <xdr:colOff>330200</xdr:colOff>
      <xdr:row>81</xdr:row>
      <xdr:rowOff>74473</xdr:rowOff>
    </xdr:to>
    <xdr:sp macro="" textlink="">
      <xdr:nvSpPr>
        <xdr:cNvPr id="218" name="円/楕円 217"/>
        <xdr:cNvSpPr/>
      </xdr:nvSpPr>
      <xdr:spPr>
        <a:xfrm>
          <a:off x="2286000" y="138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84650</xdr:rowOff>
    </xdr:from>
    <xdr:ext cx="762000" cy="259045"/>
    <xdr:sp macro="" textlink="">
      <xdr:nvSpPr>
        <xdr:cNvPr id="219" name="テキスト ボックス 218"/>
        <xdr:cNvSpPr txBox="1"/>
      </xdr:nvSpPr>
      <xdr:spPr>
        <a:xfrm>
          <a:off x="1955800" y="1362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116052</xdr:rowOff>
    </xdr:from>
    <xdr:to>
      <xdr:col>2</xdr:col>
      <xdr:colOff>127000</xdr:colOff>
      <xdr:row>81</xdr:row>
      <xdr:rowOff>46202</xdr:rowOff>
    </xdr:to>
    <xdr:sp macro="" textlink="">
      <xdr:nvSpPr>
        <xdr:cNvPr id="220" name="円/楕円 219"/>
        <xdr:cNvSpPr/>
      </xdr:nvSpPr>
      <xdr:spPr>
        <a:xfrm>
          <a:off x="1397000" y="138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56379</xdr:rowOff>
    </xdr:from>
    <xdr:ext cx="762000" cy="259045"/>
    <xdr:sp macro="" textlink="">
      <xdr:nvSpPr>
        <xdr:cNvPr id="221" name="テキスト ボックス 220"/>
        <xdr:cNvSpPr txBox="1"/>
      </xdr:nvSpPr>
      <xdr:spPr>
        <a:xfrm>
          <a:off x="1066800" y="136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指数は前年度比</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し、類似団体平均を</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ポイント上回っている。今後も国県及び近隣市町村等の給与水準を考慮し、給与の適正化に努める。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130811</xdr:rowOff>
    </xdr:to>
    <xdr:cxnSp macro="">
      <xdr:nvCxnSpPr>
        <xdr:cNvPr id="255" name="直線コネクタ 254"/>
        <xdr:cNvCxnSpPr/>
      </xdr:nvCxnSpPr>
      <xdr:spPr>
        <a:xfrm>
          <a:off x="16179800" y="14476307"/>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90593</xdr:rowOff>
    </xdr:to>
    <xdr:cxnSp macro="">
      <xdr:nvCxnSpPr>
        <xdr:cNvPr id="258" name="直線コネクタ 257"/>
        <xdr:cNvCxnSpPr/>
      </xdr:nvCxnSpPr>
      <xdr:spPr>
        <a:xfrm flipV="1">
          <a:off x="15290800" y="144763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90593</xdr:rowOff>
    </xdr:to>
    <xdr:cxnSp macro="">
      <xdr:nvCxnSpPr>
        <xdr:cNvPr id="261" name="直線コネクタ 260"/>
        <xdr:cNvCxnSpPr/>
      </xdr:nvCxnSpPr>
      <xdr:spPr>
        <a:xfrm>
          <a:off x="14401800" y="144843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2" name="フローチャート : 判断 261"/>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3" name="テキスト ボックス 262"/>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48261</xdr:rowOff>
    </xdr:to>
    <xdr:cxnSp macro="">
      <xdr:nvCxnSpPr>
        <xdr:cNvPr id="264" name="直線コネクタ 263"/>
        <xdr:cNvCxnSpPr/>
      </xdr:nvCxnSpPr>
      <xdr:spPr>
        <a:xfrm flipV="1">
          <a:off x="13512800" y="144843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2116</xdr:rowOff>
    </xdr:from>
    <xdr:to>
      <xdr:col>21</xdr:col>
      <xdr:colOff>50800</xdr:colOff>
      <xdr:row>83</xdr:row>
      <xdr:rowOff>103716</xdr:rowOff>
    </xdr:to>
    <xdr:sp macro="" textlink="">
      <xdr:nvSpPr>
        <xdr:cNvPr id="265" name="フローチャート : 判断 264"/>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66" name="テキスト ボックス 265"/>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67" name="フローチャート : 判断 266"/>
        <xdr:cNvSpPr/>
      </xdr:nvSpPr>
      <xdr:spPr>
        <a:xfrm>
          <a:off x="13462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55473</xdr:rowOff>
    </xdr:from>
    <xdr:ext cx="762000" cy="259045"/>
    <xdr:sp macro="" textlink="">
      <xdr:nvSpPr>
        <xdr:cNvPr id="268" name="テキスト ボックス 267"/>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4" name="円/楕円 273"/>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52088</xdr:rowOff>
    </xdr:from>
    <xdr:ext cx="762000" cy="259045"/>
    <xdr:sp macro="" textlink="">
      <xdr:nvSpPr>
        <xdr:cNvPr id="275" name="給与水準   （国との比較）該当値テキスト"/>
        <xdr:cNvSpPr txBox="1"/>
      </xdr:nvSpPr>
      <xdr:spPr>
        <a:xfrm>
          <a:off x="17106900" y="144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6" name="円/楕円 275"/>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7" name="テキスト ボックス 276"/>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39793</xdr:rowOff>
    </xdr:from>
    <xdr:to>
      <xdr:col>22</xdr:col>
      <xdr:colOff>254000</xdr:colOff>
      <xdr:row>84</xdr:row>
      <xdr:rowOff>141393</xdr:rowOff>
    </xdr:to>
    <xdr:sp macro="" textlink="">
      <xdr:nvSpPr>
        <xdr:cNvPr id="278" name="円/楕円 277"/>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126170</xdr:rowOff>
    </xdr:from>
    <xdr:ext cx="762000" cy="259045"/>
    <xdr:sp macro="" textlink="">
      <xdr:nvSpPr>
        <xdr:cNvPr id="279" name="テキスト ボックス 278"/>
        <xdr:cNvSpPr txBox="1"/>
      </xdr:nvSpPr>
      <xdr:spPr>
        <a:xfrm>
          <a:off x="14909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0" name="円/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81" name="テキスト ボックス 280"/>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2" name="円/楕円 281"/>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3" name="テキスト ボックス 282"/>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定員適正化計画に沿った採用等により、指数は一定で推移しており、今年度は類似団体平均を</a:t>
          </a:r>
          <a:r>
            <a:rPr kumimoji="1" lang="en-US" altLang="ja-JP" sz="1300">
              <a:solidFill>
                <a:schemeClr val="dk1"/>
              </a:solidFill>
              <a:effectLst/>
              <a:latin typeface="+mn-lt"/>
              <a:ea typeface="+mn-ea"/>
              <a:cs typeface="+mn-cs"/>
            </a:rPr>
            <a:t>2.68</a:t>
          </a:r>
          <a:r>
            <a:rPr kumimoji="1" lang="ja-JP" altLang="ja-JP" sz="1300">
              <a:solidFill>
                <a:schemeClr val="dk1"/>
              </a:solidFill>
              <a:effectLst/>
              <a:latin typeface="+mn-lt"/>
              <a:ea typeface="+mn-ea"/>
              <a:cs typeface="+mn-cs"/>
            </a:rPr>
            <a:t>ポイント下回った。今後も適正な定員管理に努める。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75395</xdr:rowOff>
    </xdr:from>
    <xdr:to>
      <xdr:col>24</xdr:col>
      <xdr:colOff>558800</xdr:colOff>
      <xdr:row>59</xdr:row>
      <xdr:rowOff>77005</xdr:rowOff>
    </xdr:to>
    <xdr:cxnSp macro="">
      <xdr:nvCxnSpPr>
        <xdr:cNvPr id="318" name="直線コネクタ 317"/>
        <xdr:cNvCxnSpPr/>
      </xdr:nvCxnSpPr>
      <xdr:spPr>
        <a:xfrm>
          <a:off x="16179800" y="10190945"/>
          <a:ext cx="8382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69766</xdr:rowOff>
    </xdr:from>
    <xdr:to>
      <xdr:col>23</xdr:col>
      <xdr:colOff>406400</xdr:colOff>
      <xdr:row>59</xdr:row>
      <xdr:rowOff>75395</xdr:rowOff>
    </xdr:to>
    <xdr:cxnSp macro="">
      <xdr:nvCxnSpPr>
        <xdr:cNvPr id="321" name="直線コネクタ 320"/>
        <xdr:cNvCxnSpPr/>
      </xdr:nvCxnSpPr>
      <xdr:spPr>
        <a:xfrm>
          <a:off x="15290800" y="10185316"/>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46440</xdr:rowOff>
    </xdr:from>
    <xdr:to>
      <xdr:col>22</xdr:col>
      <xdr:colOff>203200</xdr:colOff>
      <xdr:row>59</xdr:row>
      <xdr:rowOff>69766</xdr:rowOff>
    </xdr:to>
    <xdr:cxnSp macro="">
      <xdr:nvCxnSpPr>
        <xdr:cNvPr id="324" name="直線コネクタ 323"/>
        <xdr:cNvCxnSpPr/>
      </xdr:nvCxnSpPr>
      <xdr:spPr>
        <a:xfrm>
          <a:off x="14401800" y="1016199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5" name="フローチャート : 判断 324"/>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6" name="テキスト ボックス 325"/>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46440</xdr:rowOff>
    </xdr:from>
    <xdr:to>
      <xdr:col>21</xdr:col>
      <xdr:colOff>0</xdr:colOff>
      <xdr:row>59</xdr:row>
      <xdr:rowOff>57700</xdr:rowOff>
    </xdr:to>
    <xdr:cxnSp macro="">
      <xdr:nvCxnSpPr>
        <xdr:cNvPr id="327" name="直線コネクタ 326"/>
        <xdr:cNvCxnSpPr/>
      </xdr:nvCxnSpPr>
      <xdr:spPr>
        <a:xfrm flipV="1">
          <a:off x="13512800" y="10161990"/>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8" name="フローチャート : 判断 327"/>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29" name="テキスト ボックス 328"/>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0" name="フローチャート : 判断 329"/>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1" name="テキスト ボックス 330"/>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26205</xdr:rowOff>
    </xdr:from>
    <xdr:to>
      <xdr:col>24</xdr:col>
      <xdr:colOff>609600</xdr:colOff>
      <xdr:row>59</xdr:row>
      <xdr:rowOff>127805</xdr:rowOff>
    </xdr:to>
    <xdr:sp macro="" textlink="">
      <xdr:nvSpPr>
        <xdr:cNvPr id="337" name="円/楕円 336"/>
        <xdr:cNvSpPr/>
      </xdr:nvSpPr>
      <xdr:spPr>
        <a:xfrm>
          <a:off x="16967200" y="101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42732</xdr:rowOff>
    </xdr:from>
    <xdr:ext cx="762000" cy="259045"/>
    <xdr:sp macro="" textlink="">
      <xdr:nvSpPr>
        <xdr:cNvPr id="338" name="定員管理の状況該当値テキスト"/>
        <xdr:cNvSpPr txBox="1"/>
      </xdr:nvSpPr>
      <xdr:spPr>
        <a:xfrm>
          <a:off x="17106900" y="998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24595</xdr:rowOff>
    </xdr:from>
    <xdr:to>
      <xdr:col>23</xdr:col>
      <xdr:colOff>457200</xdr:colOff>
      <xdr:row>59</xdr:row>
      <xdr:rowOff>126195</xdr:rowOff>
    </xdr:to>
    <xdr:sp macro="" textlink="">
      <xdr:nvSpPr>
        <xdr:cNvPr id="339" name="円/楕円 338"/>
        <xdr:cNvSpPr/>
      </xdr:nvSpPr>
      <xdr:spPr>
        <a:xfrm>
          <a:off x="16129000" y="101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136372</xdr:rowOff>
    </xdr:from>
    <xdr:ext cx="736600" cy="259045"/>
    <xdr:sp macro="" textlink="">
      <xdr:nvSpPr>
        <xdr:cNvPr id="340" name="テキスト ボックス 339"/>
        <xdr:cNvSpPr txBox="1"/>
      </xdr:nvSpPr>
      <xdr:spPr>
        <a:xfrm>
          <a:off x="15798800" y="990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18966</xdr:rowOff>
    </xdr:from>
    <xdr:to>
      <xdr:col>22</xdr:col>
      <xdr:colOff>254000</xdr:colOff>
      <xdr:row>59</xdr:row>
      <xdr:rowOff>120566</xdr:rowOff>
    </xdr:to>
    <xdr:sp macro="" textlink="">
      <xdr:nvSpPr>
        <xdr:cNvPr id="341" name="円/楕円 340"/>
        <xdr:cNvSpPr/>
      </xdr:nvSpPr>
      <xdr:spPr>
        <a:xfrm>
          <a:off x="15240000" y="1013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130743</xdr:rowOff>
    </xdr:from>
    <xdr:ext cx="762000" cy="259045"/>
    <xdr:sp macro="" textlink="">
      <xdr:nvSpPr>
        <xdr:cNvPr id="342" name="テキスト ボックス 341"/>
        <xdr:cNvSpPr txBox="1"/>
      </xdr:nvSpPr>
      <xdr:spPr>
        <a:xfrm>
          <a:off x="14909800" y="99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167090</xdr:rowOff>
    </xdr:from>
    <xdr:to>
      <xdr:col>21</xdr:col>
      <xdr:colOff>50800</xdr:colOff>
      <xdr:row>59</xdr:row>
      <xdr:rowOff>97240</xdr:rowOff>
    </xdr:to>
    <xdr:sp macro="" textlink="">
      <xdr:nvSpPr>
        <xdr:cNvPr id="343" name="円/楕円 342"/>
        <xdr:cNvSpPr/>
      </xdr:nvSpPr>
      <xdr:spPr>
        <a:xfrm>
          <a:off x="14351000" y="10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107417</xdr:rowOff>
    </xdr:from>
    <xdr:ext cx="762000" cy="259045"/>
    <xdr:sp macro="" textlink="">
      <xdr:nvSpPr>
        <xdr:cNvPr id="344" name="テキスト ボックス 343"/>
        <xdr:cNvSpPr txBox="1"/>
      </xdr:nvSpPr>
      <xdr:spPr>
        <a:xfrm>
          <a:off x="14020800" y="98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6900</xdr:rowOff>
    </xdr:from>
    <xdr:to>
      <xdr:col>19</xdr:col>
      <xdr:colOff>533400</xdr:colOff>
      <xdr:row>59</xdr:row>
      <xdr:rowOff>108500</xdr:rowOff>
    </xdr:to>
    <xdr:sp macro="" textlink="">
      <xdr:nvSpPr>
        <xdr:cNvPr id="345" name="円/楕円 344"/>
        <xdr:cNvSpPr/>
      </xdr:nvSpPr>
      <xdr:spPr>
        <a:xfrm>
          <a:off x="13462000" y="101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118677</xdr:rowOff>
    </xdr:from>
    <xdr:ext cx="762000" cy="259045"/>
    <xdr:sp macro="" textlink="">
      <xdr:nvSpPr>
        <xdr:cNvPr id="346" name="テキスト ボックス 345"/>
        <xdr:cNvSpPr txBox="1"/>
      </xdr:nvSpPr>
      <xdr:spPr>
        <a:xfrm>
          <a:off x="13131800" y="989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指数は前年度</a:t>
          </a:r>
          <a:r>
            <a:rPr kumimoji="1" lang="ja-JP" altLang="en-US" sz="1300">
              <a:solidFill>
                <a:schemeClr val="dk1"/>
              </a:solidFill>
              <a:effectLst/>
              <a:latin typeface="+mn-lt"/>
              <a:ea typeface="+mn-ea"/>
              <a:cs typeface="+mn-cs"/>
            </a:rPr>
            <a:t>から変わらず</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4.1</a:t>
          </a:r>
          <a:r>
            <a:rPr kumimoji="1" lang="ja-JP" altLang="ja-JP" sz="1300">
              <a:solidFill>
                <a:schemeClr val="dk1"/>
              </a:solidFill>
              <a:effectLst/>
              <a:latin typeface="+mn-lt"/>
              <a:ea typeface="+mn-ea"/>
              <a:cs typeface="+mn-cs"/>
            </a:rPr>
            <a:t>ポイント下回っている。一部事務組合への公債費分負担金</a:t>
          </a:r>
          <a:r>
            <a:rPr kumimoji="1" lang="ja-JP" altLang="en-US" sz="1300">
              <a:solidFill>
                <a:schemeClr val="dk1"/>
              </a:solidFill>
              <a:effectLst/>
              <a:latin typeface="+mn-lt"/>
              <a:ea typeface="+mn-ea"/>
              <a:cs typeface="+mn-cs"/>
            </a:rPr>
            <a:t>により左右される部分はあるが、</a:t>
          </a:r>
          <a:r>
            <a:rPr kumimoji="1" lang="ja-JP" altLang="ja-JP" sz="1300">
              <a:solidFill>
                <a:schemeClr val="dk1"/>
              </a:solidFill>
              <a:effectLst/>
              <a:latin typeface="+mn-lt"/>
              <a:ea typeface="+mn-ea"/>
              <a:cs typeface="+mn-cs"/>
            </a:rPr>
            <a:t>今後も起債にあたっては、交付税算入率の高い地方債の選択等により、公債費負担の抑制に努める。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37</xdr:row>
      <xdr:rowOff>118533</xdr:rowOff>
    </xdr:to>
    <xdr:cxnSp macro="">
      <xdr:nvCxnSpPr>
        <xdr:cNvPr id="381" name="直線コネクタ 380"/>
        <xdr:cNvCxnSpPr/>
      </xdr:nvCxnSpPr>
      <xdr:spPr>
        <a:xfrm>
          <a:off x="16179800" y="646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2"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118533</xdr:rowOff>
    </xdr:from>
    <xdr:to>
      <xdr:col>23</xdr:col>
      <xdr:colOff>406400</xdr:colOff>
      <xdr:row>38</xdr:row>
      <xdr:rowOff>705</xdr:rowOff>
    </xdr:to>
    <xdr:cxnSp macro="">
      <xdr:nvCxnSpPr>
        <xdr:cNvPr id="384" name="直線コネクタ 383"/>
        <xdr:cNvCxnSpPr/>
      </xdr:nvCxnSpPr>
      <xdr:spPr>
        <a:xfrm flipV="1">
          <a:off x="15290800" y="64621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6" name="テキスト ボックス 38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705</xdr:rowOff>
    </xdr:from>
    <xdr:to>
      <xdr:col>22</xdr:col>
      <xdr:colOff>203200</xdr:colOff>
      <xdr:row>38</xdr:row>
      <xdr:rowOff>40922</xdr:rowOff>
    </xdr:to>
    <xdr:cxnSp macro="">
      <xdr:nvCxnSpPr>
        <xdr:cNvPr id="387" name="直線コネクタ 386"/>
        <xdr:cNvCxnSpPr/>
      </xdr:nvCxnSpPr>
      <xdr:spPr>
        <a:xfrm flipV="1">
          <a:off x="14401800" y="65158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88" name="フローチャート : 判断 387"/>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95549</xdr:rowOff>
    </xdr:from>
    <xdr:ext cx="762000" cy="259045"/>
    <xdr:sp macro="" textlink="">
      <xdr:nvSpPr>
        <xdr:cNvPr id="389" name="テキスト ボックス 388"/>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40922</xdr:rowOff>
    </xdr:from>
    <xdr:to>
      <xdr:col>21</xdr:col>
      <xdr:colOff>0</xdr:colOff>
      <xdr:row>38</xdr:row>
      <xdr:rowOff>67733</xdr:rowOff>
    </xdr:to>
    <xdr:cxnSp macro="">
      <xdr:nvCxnSpPr>
        <xdr:cNvPr id="390" name="直線コネクタ 389"/>
        <xdr:cNvCxnSpPr/>
      </xdr:nvCxnSpPr>
      <xdr:spPr>
        <a:xfrm flipV="1">
          <a:off x="13512800" y="65560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1" name="フローチャート : 判断 390"/>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2" name="テキスト ボックス 391"/>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3" name="フローチャート : 判断 392"/>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7355</xdr:rowOff>
    </xdr:from>
    <xdr:ext cx="762000" cy="259045"/>
    <xdr:sp macro="" textlink="">
      <xdr:nvSpPr>
        <xdr:cNvPr id="394" name="テキスト ボックス 393"/>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400" name="円/楕円 399"/>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84260</xdr:rowOff>
    </xdr:from>
    <xdr:ext cx="762000" cy="259045"/>
    <xdr:sp macro="" textlink="">
      <xdr:nvSpPr>
        <xdr:cNvPr id="401"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67733</xdr:rowOff>
    </xdr:from>
    <xdr:to>
      <xdr:col>23</xdr:col>
      <xdr:colOff>457200</xdr:colOff>
      <xdr:row>37</xdr:row>
      <xdr:rowOff>169334</xdr:rowOff>
    </xdr:to>
    <xdr:sp macro="" textlink="">
      <xdr:nvSpPr>
        <xdr:cNvPr id="402" name="円/楕円 401"/>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8060</xdr:rowOff>
    </xdr:from>
    <xdr:ext cx="736600" cy="259045"/>
    <xdr:sp macro="" textlink="">
      <xdr:nvSpPr>
        <xdr:cNvPr id="403" name="テキスト ボックス 402"/>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121355</xdr:rowOff>
    </xdr:from>
    <xdr:to>
      <xdr:col>22</xdr:col>
      <xdr:colOff>254000</xdr:colOff>
      <xdr:row>38</xdr:row>
      <xdr:rowOff>51505</xdr:rowOff>
    </xdr:to>
    <xdr:sp macro="" textlink="">
      <xdr:nvSpPr>
        <xdr:cNvPr id="404" name="円/楕円 403"/>
        <xdr:cNvSpPr/>
      </xdr:nvSpPr>
      <xdr:spPr>
        <a:xfrm>
          <a:off x="15240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61682</xdr:rowOff>
    </xdr:from>
    <xdr:ext cx="762000" cy="259045"/>
    <xdr:sp macro="" textlink="">
      <xdr:nvSpPr>
        <xdr:cNvPr id="405" name="テキスト ボックス 404"/>
        <xdr:cNvSpPr txBox="1"/>
      </xdr:nvSpPr>
      <xdr:spPr>
        <a:xfrm>
          <a:off x="14909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161572</xdr:rowOff>
    </xdr:from>
    <xdr:to>
      <xdr:col>21</xdr:col>
      <xdr:colOff>50800</xdr:colOff>
      <xdr:row>38</xdr:row>
      <xdr:rowOff>91722</xdr:rowOff>
    </xdr:to>
    <xdr:sp macro="" textlink="">
      <xdr:nvSpPr>
        <xdr:cNvPr id="406" name="円/楕円 405"/>
        <xdr:cNvSpPr/>
      </xdr:nvSpPr>
      <xdr:spPr>
        <a:xfrm>
          <a:off x="14351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101899</xdr:rowOff>
    </xdr:from>
    <xdr:ext cx="762000" cy="259045"/>
    <xdr:sp macro="" textlink="">
      <xdr:nvSpPr>
        <xdr:cNvPr id="407" name="テキスト ボックス 406"/>
        <xdr:cNvSpPr txBox="1"/>
      </xdr:nvSpPr>
      <xdr:spPr>
        <a:xfrm>
          <a:off x="14020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16933</xdr:rowOff>
    </xdr:from>
    <xdr:to>
      <xdr:col>19</xdr:col>
      <xdr:colOff>533400</xdr:colOff>
      <xdr:row>38</xdr:row>
      <xdr:rowOff>118533</xdr:rowOff>
    </xdr:to>
    <xdr:sp macro="" textlink="">
      <xdr:nvSpPr>
        <xdr:cNvPr id="408" name="円/楕円 40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128710</xdr:rowOff>
    </xdr:from>
    <xdr:ext cx="762000" cy="259045"/>
    <xdr:sp macro="" textlink="">
      <xdr:nvSpPr>
        <xdr:cNvPr id="409" name="テキスト ボックス 40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指数は前年度比</a:t>
          </a:r>
          <a:r>
            <a:rPr kumimoji="1" lang="en-US" altLang="ja-JP" sz="1300">
              <a:solidFill>
                <a:schemeClr val="dk1"/>
              </a:solidFill>
              <a:effectLst/>
              <a:latin typeface="+mn-lt"/>
              <a:ea typeface="+mn-ea"/>
              <a:cs typeface="+mn-cs"/>
            </a:rPr>
            <a:t>10.9</a:t>
          </a:r>
          <a:r>
            <a:rPr kumimoji="1" lang="ja-JP" altLang="ja-JP" sz="1300">
              <a:solidFill>
                <a:schemeClr val="dk1"/>
              </a:solidFill>
              <a:effectLst/>
              <a:latin typeface="+mn-lt"/>
              <a:ea typeface="+mn-ea"/>
              <a:cs typeface="+mn-cs"/>
            </a:rPr>
            <a:t>ポイント減少し、類似団体平均を</a:t>
          </a:r>
          <a:r>
            <a:rPr kumimoji="1" lang="en-US" altLang="ja-JP" sz="1300">
              <a:solidFill>
                <a:schemeClr val="dk1"/>
              </a:solidFill>
              <a:effectLst/>
              <a:latin typeface="+mn-lt"/>
              <a:ea typeface="+mn-ea"/>
              <a:cs typeface="+mn-cs"/>
            </a:rPr>
            <a:t>23.0</a:t>
          </a:r>
          <a:r>
            <a:rPr kumimoji="1" lang="ja-JP" altLang="ja-JP" sz="1300">
              <a:solidFill>
                <a:schemeClr val="dk1"/>
              </a:solidFill>
              <a:effectLst/>
              <a:latin typeface="+mn-lt"/>
              <a:ea typeface="+mn-ea"/>
              <a:cs typeface="+mn-cs"/>
            </a:rPr>
            <a:t>ポイント上回っている。これは、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年度の雪害などの影響で減少した</a:t>
          </a:r>
          <a:r>
            <a:rPr kumimoji="1" lang="ja-JP" altLang="ja-JP" sz="1300">
              <a:solidFill>
                <a:schemeClr val="dk1"/>
              </a:solidFill>
              <a:effectLst/>
              <a:latin typeface="+mn-lt"/>
              <a:ea typeface="+mn-ea"/>
              <a:cs typeface="+mn-cs"/>
            </a:rPr>
            <a:t>財政調整基金残高が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年度に引き続き</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年度も</a:t>
          </a:r>
          <a:r>
            <a:rPr kumimoji="1" lang="ja-JP" altLang="ja-JP" sz="1300">
              <a:solidFill>
                <a:schemeClr val="dk1"/>
              </a:solidFill>
              <a:effectLst/>
              <a:latin typeface="+mn-lt"/>
              <a:ea typeface="+mn-ea"/>
              <a:cs typeface="+mn-cs"/>
            </a:rPr>
            <a:t>回復したことが主な要因である。引き続き財政調整基金を適正な金額に保つとともに、適切な起債により将来負担の軽減を図り、健全な財政運営に努める。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105229</xdr:rowOff>
    </xdr:from>
    <xdr:to>
      <xdr:col>24</xdr:col>
      <xdr:colOff>558800</xdr:colOff>
      <xdr:row>18</xdr:row>
      <xdr:rowOff>59025</xdr:rowOff>
    </xdr:to>
    <xdr:cxnSp macro="">
      <xdr:nvCxnSpPr>
        <xdr:cNvPr id="445" name="直線コネクタ 444"/>
        <xdr:cNvCxnSpPr/>
      </xdr:nvCxnSpPr>
      <xdr:spPr>
        <a:xfrm flipV="1">
          <a:off x="16179800" y="3019879"/>
          <a:ext cx="8382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6"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59025</xdr:rowOff>
    </xdr:from>
    <xdr:to>
      <xdr:col>23</xdr:col>
      <xdr:colOff>406400</xdr:colOff>
      <xdr:row>19</xdr:row>
      <xdr:rowOff>24311</xdr:rowOff>
    </xdr:to>
    <xdr:cxnSp macro="">
      <xdr:nvCxnSpPr>
        <xdr:cNvPr id="448" name="直線コネクタ 447"/>
        <xdr:cNvCxnSpPr/>
      </xdr:nvCxnSpPr>
      <xdr:spPr>
        <a:xfrm flipV="1">
          <a:off x="15290800" y="3145125"/>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76260</xdr:rowOff>
    </xdr:from>
    <xdr:to>
      <xdr:col>22</xdr:col>
      <xdr:colOff>203200</xdr:colOff>
      <xdr:row>19</xdr:row>
      <xdr:rowOff>24311</xdr:rowOff>
    </xdr:to>
    <xdr:cxnSp macro="">
      <xdr:nvCxnSpPr>
        <xdr:cNvPr id="451" name="直線コネクタ 450"/>
        <xdr:cNvCxnSpPr/>
      </xdr:nvCxnSpPr>
      <xdr:spPr>
        <a:xfrm>
          <a:off x="14401800" y="3162360"/>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2" name="フローチャート :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53521</xdr:rowOff>
    </xdr:from>
    <xdr:to>
      <xdr:col>21</xdr:col>
      <xdr:colOff>0</xdr:colOff>
      <xdr:row>18</xdr:row>
      <xdr:rowOff>76260</xdr:rowOff>
    </xdr:to>
    <xdr:cxnSp macro="">
      <xdr:nvCxnSpPr>
        <xdr:cNvPr id="454" name="直線コネクタ 453"/>
        <xdr:cNvCxnSpPr/>
      </xdr:nvCxnSpPr>
      <xdr:spPr>
        <a:xfrm>
          <a:off x="13512800" y="2968171"/>
          <a:ext cx="8890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5" name="フローチャート : 判断 454"/>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6" name="テキスト ボックス 455"/>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7" name="フローチャート : 判断 456"/>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58" name="テキスト ボックス 457"/>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54429</xdr:rowOff>
    </xdr:from>
    <xdr:to>
      <xdr:col>24</xdr:col>
      <xdr:colOff>609600</xdr:colOff>
      <xdr:row>17</xdr:row>
      <xdr:rowOff>156029</xdr:rowOff>
    </xdr:to>
    <xdr:sp macro="" textlink="">
      <xdr:nvSpPr>
        <xdr:cNvPr id="464" name="円/楕円 463"/>
        <xdr:cNvSpPr/>
      </xdr:nvSpPr>
      <xdr:spPr>
        <a:xfrm>
          <a:off x="169672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26506</xdr:rowOff>
    </xdr:from>
    <xdr:ext cx="762000" cy="259045"/>
    <xdr:sp macro="" textlink="">
      <xdr:nvSpPr>
        <xdr:cNvPr id="465" name="将来負担の状況該当値テキスト"/>
        <xdr:cNvSpPr txBox="1"/>
      </xdr:nvSpPr>
      <xdr:spPr>
        <a:xfrm>
          <a:off x="17106900" y="294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8225</xdr:rowOff>
    </xdr:from>
    <xdr:to>
      <xdr:col>23</xdr:col>
      <xdr:colOff>457200</xdr:colOff>
      <xdr:row>18</xdr:row>
      <xdr:rowOff>109825</xdr:rowOff>
    </xdr:to>
    <xdr:sp macro="" textlink="">
      <xdr:nvSpPr>
        <xdr:cNvPr id="466" name="円/楕円 465"/>
        <xdr:cNvSpPr/>
      </xdr:nvSpPr>
      <xdr:spPr>
        <a:xfrm>
          <a:off x="16129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94602</xdr:rowOff>
    </xdr:from>
    <xdr:ext cx="736600" cy="259045"/>
    <xdr:sp macro="" textlink="">
      <xdr:nvSpPr>
        <xdr:cNvPr id="467" name="テキスト ボックス 466"/>
        <xdr:cNvSpPr txBox="1"/>
      </xdr:nvSpPr>
      <xdr:spPr>
        <a:xfrm>
          <a:off x="15798800" y="318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144962</xdr:rowOff>
    </xdr:from>
    <xdr:to>
      <xdr:col>22</xdr:col>
      <xdr:colOff>254000</xdr:colOff>
      <xdr:row>19</xdr:row>
      <xdr:rowOff>75112</xdr:rowOff>
    </xdr:to>
    <xdr:sp macro="" textlink="">
      <xdr:nvSpPr>
        <xdr:cNvPr id="468" name="円/楕円 467"/>
        <xdr:cNvSpPr/>
      </xdr:nvSpPr>
      <xdr:spPr>
        <a:xfrm>
          <a:off x="15240000" y="32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59888</xdr:rowOff>
    </xdr:from>
    <xdr:ext cx="762000" cy="259045"/>
    <xdr:sp macro="" textlink="">
      <xdr:nvSpPr>
        <xdr:cNvPr id="469" name="テキスト ボックス 468"/>
        <xdr:cNvSpPr txBox="1"/>
      </xdr:nvSpPr>
      <xdr:spPr>
        <a:xfrm>
          <a:off x="14909800" y="33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25460</xdr:rowOff>
    </xdr:from>
    <xdr:to>
      <xdr:col>21</xdr:col>
      <xdr:colOff>50800</xdr:colOff>
      <xdr:row>18</xdr:row>
      <xdr:rowOff>127060</xdr:rowOff>
    </xdr:to>
    <xdr:sp macro="" textlink="">
      <xdr:nvSpPr>
        <xdr:cNvPr id="470" name="円/楕円 469"/>
        <xdr:cNvSpPr/>
      </xdr:nvSpPr>
      <xdr:spPr>
        <a:xfrm>
          <a:off x="14351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111837</xdr:rowOff>
    </xdr:from>
    <xdr:ext cx="762000" cy="259045"/>
    <xdr:sp macro="" textlink="">
      <xdr:nvSpPr>
        <xdr:cNvPr id="471" name="テキスト ボックス 470"/>
        <xdr:cNvSpPr txBox="1"/>
      </xdr:nvSpPr>
      <xdr:spPr>
        <a:xfrm>
          <a:off x="14020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2721</xdr:rowOff>
    </xdr:from>
    <xdr:to>
      <xdr:col>19</xdr:col>
      <xdr:colOff>533400</xdr:colOff>
      <xdr:row>17</xdr:row>
      <xdr:rowOff>104321</xdr:rowOff>
    </xdr:to>
    <xdr:sp macro="" textlink="">
      <xdr:nvSpPr>
        <xdr:cNvPr id="472" name="円/楕円 471"/>
        <xdr:cNvSpPr/>
      </xdr:nvSpPr>
      <xdr:spPr>
        <a:xfrm>
          <a:off x="1346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89098</xdr:rowOff>
    </xdr:from>
    <xdr:ext cx="762000" cy="259045"/>
    <xdr:sp macro="" textlink="">
      <xdr:nvSpPr>
        <xdr:cNvPr id="473" name="テキスト ボックス 472"/>
        <xdr:cNvSpPr txBox="1"/>
      </xdr:nvSpPr>
      <xdr:spPr>
        <a:xfrm>
          <a:off x="13131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11,319
11,216
33.41
5,230,138
4,725,080
407,483
3,100,410
4,252,440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lt"/>
              <a:ea typeface="+mn-ea"/>
              <a:cs typeface="+mn-cs"/>
            </a:rPr>
            <a:t>指数は前年度比</a:t>
          </a:r>
          <a:r>
            <a:rPr lang="en-US" altLang="ja-JP" sz="1300">
              <a:solidFill>
                <a:schemeClr val="dk1"/>
              </a:solidFill>
              <a:effectLst/>
              <a:latin typeface="+mn-lt"/>
              <a:ea typeface="+mn-ea"/>
              <a:cs typeface="+mn-cs"/>
            </a:rPr>
            <a:t>1.7</a:t>
          </a:r>
          <a:r>
            <a:rPr lang="ja-JP" altLang="ja-JP" sz="1300">
              <a:solidFill>
                <a:schemeClr val="dk1"/>
              </a:solidFill>
              <a:effectLst/>
              <a:latin typeface="+mn-lt"/>
              <a:ea typeface="+mn-ea"/>
              <a:cs typeface="+mn-cs"/>
            </a:rPr>
            <a:t>ポイント上昇し、類似団体平均を</a:t>
          </a:r>
          <a:r>
            <a:rPr lang="en-US" altLang="ja-JP" sz="1300">
              <a:solidFill>
                <a:schemeClr val="dk1"/>
              </a:solidFill>
              <a:effectLst/>
              <a:latin typeface="+mn-lt"/>
              <a:ea typeface="+mn-ea"/>
              <a:cs typeface="+mn-cs"/>
            </a:rPr>
            <a:t>0.2</a:t>
          </a:r>
          <a:r>
            <a:rPr lang="ja-JP" altLang="ja-JP" sz="1300">
              <a:solidFill>
                <a:schemeClr val="dk1"/>
              </a:solidFill>
              <a:effectLst/>
              <a:latin typeface="+mn-lt"/>
              <a:ea typeface="+mn-ea"/>
              <a:cs typeface="+mn-cs"/>
            </a:rPr>
            <a:t>ポイント</a:t>
          </a:r>
          <a:r>
            <a:rPr lang="ja-JP" altLang="en-US" sz="1300">
              <a:solidFill>
                <a:schemeClr val="dk1"/>
              </a:solidFill>
              <a:effectLst/>
              <a:latin typeface="+mn-lt"/>
              <a:ea typeface="+mn-ea"/>
              <a:cs typeface="+mn-cs"/>
            </a:rPr>
            <a:t>上</a:t>
          </a:r>
          <a:r>
            <a:rPr lang="ja-JP" altLang="ja-JP" sz="1300">
              <a:solidFill>
                <a:schemeClr val="dk1"/>
              </a:solidFill>
              <a:effectLst/>
              <a:latin typeface="+mn-lt"/>
              <a:ea typeface="+mn-ea"/>
              <a:cs typeface="+mn-cs"/>
            </a:rPr>
            <a:t>回っている。これは、法人町民税や臨時財政対策債の減少に伴い経常一般財源が減少したことによるものである。今後も、関係経費の見直しを行い、歳出抑制に努める。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36</xdr:row>
      <xdr:rowOff>43180</xdr:rowOff>
    </xdr:to>
    <xdr:cxnSp macro="">
      <xdr:nvCxnSpPr>
        <xdr:cNvPr id="66" name="直線コネクタ 65"/>
        <xdr:cNvCxnSpPr/>
      </xdr:nvCxnSpPr>
      <xdr:spPr>
        <a:xfrm>
          <a:off x="3987800" y="6085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36</xdr:row>
      <xdr:rowOff>73660</xdr:rowOff>
    </xdr:to>
    <xdr:cxnSp macro="">
      <xdr:nvCxnSpPr>
        <xdr:cNvPr id="69" name="直線コネクタ 68"/>
        <xdr:cNvCxnSpPr/>
      </xdr:nvCxnSpPr>
      <xdr:spPr>
        <a:xfrm flipV="1">
          <a:off x="3098800" y="6085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73660</xdr:rowOff>
    </xdr:to>
    <xdr:cxnSp macro="">
      <xdr:nvCxnSpPr>
        <xdr:cNvPr id="72" name="直線コネクタ 71"/>
        <xdr:cNvCxnSpPr/>
      </xdr:nvCxnSpPr>
      <xdr:spPr>
        <a:xfrm>
          <a:off x="2209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111760</xdr:rowOff>
    </xdr:to>
    <xdr:cxnSp macro="">
      <xdr:nvCxnSpPr>
        <xdr:cNvPr id="75" name="直線コネクタ 74"/>
        <xdr:cNvCxnSpPr/>
      </xdr:nvCxnSpPr>
      <xdr:spPr>
        <a:xfrm flipV="1">
          <a:off x="1320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135907</xdr:rowOff>
    </xdr:from>
    <xdr:ext cx="762000" cy="259045"/>
    <xdr:sp macro="" textlink="">
      <xdr:nvSpPr>
        <xdr:cNvPr id="86"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94" name="テキスト ボックス 93"/>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指数は前年度比</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増加したが</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ポイント下回っている。これは、</a:t>
          </a:r>
          <a:r>
            <a:rPr kumimoji="1" lang="ja-JP" altLang="en-US" sz="1300">
              <a:solidFill>
                <a:schemeClr val="dk1"/>
              </a:solidFill>
              <a:effectLst/>
              <a:latin typeface="+mn-lt"/>
              <a:ea typeface="+mn-ea"/>
              <a:cs typeface="+mn-cs"/>
            </a:rPr>
            <a:t>物件費の増に加え、</a:t>
          </a:r>
          <a:r>
            <a:rPr lang="ja-JP" altLang="ja-JP" sz="1300">
              <a:solidFill>
                <a:schemeClr val="dk1"/>
              </a:solidFill>
              <a:effectLst/>
              <a:latin typeface="+mn-lt"/>
              <a:ea typeface="+mn-ea"/>
              <a:cs typeface="+mn-cs"/>
            </a:rPr>
            <a:t>法人町民税や臨時財政対策債の減少に伴い経常一般財源が減少したことによるものである。</a:t>
          </a:r>
          <a:r>
            <a:rPr kumimoji="1" lang="ja-JP" altLang="ja-JP" sz="1300">
              <a:solidFill>
                <a:schemeClr val="dk1"/>
              </a:solidFill>
              <a:effectLst/>
              <a:latin typeface="+mn-lt"/>
              <a:ea typeface="+mn-ea"/>
              <a:cs typeface="+mn-cs"/>
            </a:rPr>
            <a:t>情報システムのクラウド化等により歳出の抑制を図っているが、今後も物品の購入などを再点検し、引き続き歳出の抑制を図る。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146050</xdr:rowOff>
    </xdr:to>
    <xdr:cxnSp macro="">
      <xdr:nvCxnSpPr>
        <xdr:cNvPr id="127" name="直線コネクタ 126"/>
        <xdr:cNvCxnSpPr/>
      </xdr:nvCxnSpPr>
      <xdr:spPr>
        <a:xfrm>
          <a:off x="15671800" y="26339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161290</xdr:rowOff>
    </xdr:to>
    <xdr:cxnSp macro="">
      <xdr:nvCxnSpPr>
        <xdr:cNvPr id="130" name="直線コネクタ 129"/>
        <xdr:cNvCxnSpPr/>
      </xdr:nvCxnSpPr>
      <xdr:spPr>
        <a:xfrm flipV="1">
          <a:off x="14782800" y="263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161290</xdr:rowOff>
    </xdr:to>
    <xdr:cxnSp macro="">
      <xdr:nvCxnSpPr>
        <xdr:cNvPr id="133" name="直線コネクタ 132"/>
        <xdr:cNvCxnSpPr/>
      </xdr:nvCxnSpPr>
      <xdr:spPr>
        <a:xfrm>
          <a:off x="13893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168910</xdr:rowOff>
    </xdr:to>
    <xdr:cxnSp macro="">
      <xdr:nvCxnSpPr>
        <xdr:cNvPr id="136" name="直線コネクタ 135"/>
        <xdr:cNvCxnSpPr/>
      </xdr:nvCxnSpPr>
      <xdr:spPr>
        <a:xfrm flipV="1">
          <a:off x="13004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8" name="円/楕円 147"/>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9" name="テキスト ボックス 148"/>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50" name="円/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51" name="テキスト ボックス 150"/>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2" name="円/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4" name="円/楕円 153"/>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5" name="テキスト ボックス 154"/>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指数は前年度比</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ポイント増加し、類似団体平均を</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ポイント上回った。</a:t>
          </a:r>
          <a:r>
            <a:rPr lang="ja-JP" altLang="en-US" sz="1300" b="0" i="0" baseline="0">
              <a:solidFill>
                <a:schemeClr val="dk1"/>
              </a:solidFill>
              <a:effectLst/>
              <a:latin typeface="+mn-lt"/>
              <a:ea typeface="+mn-ea"/>
              <a:cs typeface="+mn-cs"/>
            </a:rPr>
            <a:t>これは</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扶助費自体が増加しているほか、</a:t>
          </a:r>
          <a:r>
            <a:rPr lang="ja-JP" altLang="ja-JP" sz="1300">
              <a:solidFill>
                <a:schemeClr val="dk1"/>
              </a:solidFill>
              <a:effectLst/>
              <a:latin typeface="+mn-lt"/>
              <a:ea typeface="+mn-ea"/>
              <a:cs typeface="+mn-cs"/>
            </a:rPr>
            <a:t>法人町民税や臨時財政対策債の減少に伴い経常一般財源が減少したことによるものである。</a:t>
          </a:r>
          <a:r>
            <a:rPr lang="ja-JP" altLang="ja-JP" sz="1300" b="0" i="0" baseline="0">
              <a:solidFill>
                <a:schemeClr val="dk1"/>
              </a:solidFill>
              <a:effectLst/>
              <a:latin typeface="+mn-lt"/>
              <a:ea typeface="+mn-ea"/>
              <a:cs typeface="+mn-cs"/>
            </a:rPr>
            <a:t>社会保障費は年々増加傾向にあり、制度上国の影響を受けやすいことから、町単独事業の見直し等により、扶助費の抑制に努める。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94343</xdr:rowOff>
    </xdr:to>
    <xdr:cxnSp macro="">
      <xdr:nvCxnSpPr>
        <xdr:cNvPr id="190" name="直線コネクタ 189"/>
        <xdr:cNvCxnSpPr/>
      </xdr:nvCxnSpPr>
      <xdr:spPr>
        <a:xfrm>
          <a:off x="3987800" y="99078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57</xdr:row>
      <xdr:rowOff>167822</xdr:rowOff>
    </xdr:to>
    <xdr:cxnSp macro="">
      <xdr:nvCxnSpPr>
        <xdr:cNvPr id="193" name="直線コネクタ 192"/>
        <xdr:cNvCxnSpPr/>
      </xdr:nvCxnSpPr>
      <xdr:spPr>
        <a:xfrm flipV="1">
          <a:off x="3098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57</xdr:row>
      <xdr:rowOff>167822</xdr:rowOff>
    </xdr:to>
    <xdr:cxnSp macro="">
      <xdr:nvCxnSpPr>
        <xdr:cNvPr id="196" name="直線コネクタ 195"/>
        <xdr:cNvCxnSpPr/>
      </xdr:nvCxnSpPr>
      <xdr:spPr>
        <a:xfrm>
          <a:off x="2209800" y="98914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118835</xdr:rowOff>
    </xdr:from>
    <xdr:to>
      <xdr:col>3</xdr:col>
      <xdr:colOff>142875</xdr:colOff>
      <xdr:row>57</xdr:row>
      <xdr:rowOff>135165</xdr:rowOff>
    </xdr:to>
    <xdr:cxnSp macro="">
      <xdr:nvCxnSpPr>
        <xdr:cNvPr id="199" name="直線コネクタ 198"/>
        <xdr:cNvCxnSpPr/>
      </xdr:nvCxnSpPr>
      <xdr:spPr>
        <a:xfrm flipV="1">
          <a:off x="1320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09" name="円/楕円 208"/>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10"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11" name="円/楕円 210"/>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12" name="テキスト ボックス 211"/>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3" name="円/楕円 212"/>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14" name="テキスト ボックス 213"/>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5" name="円/楕円 214"/>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6" name="テキスト ボックス 215"/>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7" name="円/楕円 216"/>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18" name="テキスト ボックス 217"/>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指数は前年度比</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し、類似団体平均を</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ポイント上回っ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。これは、</a:t>
          </a:r>
          <a:r>
            <a:rPr lang="ja-JP" altLang="ja-JP" sz="1300">
              <a:solidFill>
                <a:schemeClr val="dk1"/>
              </a:solidFill>
              <a:effectLst/>
              <a:latin typeface="+mn-lt"/>
              <a:ea typeface="+mn-ea"/>
              <a:cs typeface="+mn-cs"/>
            </a:rPr>
            <a:t>法人町民税や臨時財政対策債の減少に伴い経常一般財源が減少したことによるものである。</a:t>
          </a:r>
          <a:r>
            <a:rPr kumimoji="1" lang="ja-JP" altLang="ja-JP" sz="1300">
              <a:solidFill>
                <a:schemeClr val="dk1"/>
              </a:solidFill>
              <a:effectLst/>
              <a:latin typeface="+mn-lt"/>
              <a:ea typeface="+mn-ea"/>
              <a:cs typeface="+mn-cs"/>
            </a:rPr>
            <a:t>今後も、各会計の健全化を図ることにより、繰出金の抑制を図る。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143002</xdr:rowOff>
    </xdr:to>
    <xdr:cxnSp macro="">
      <xdr:nvCxnSpPr>
        <xdr:cNvPr id="248" name="直線コネクタ 247"/>
        <xdr:cNvCxnSpPr/>
      </xdr:nvCxnSpPr>
      <xdr:spPr>
        <a:xfrm>
          <a:off x="15671800" y="98379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57</xdr:row>
      <xdr:rowOff>120142</xdr:rowOff>
    </xdr:to>
    <xdr:cxnSp macro="">
      <xdr:nvCxnSpPr>
        <xdr:cNvPr id="251" name="直線コネクタ 250"/>
        <xdr:cNvCxnSpPr/>
      </xdr:nvCxnSpPr>
      <xdr:spPr>
        <a:xfrm flipV="1">
          <a:off x="14782800" y="9837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120142</xdr:rowOff>
    </xdr:to>
    <xdr:cxnSp macro="">
      <xdr:nvCxnSpPr>
        <xdr:cNvPr id="254" name="直線コネクタ 253"/>
        <xdr:cNvCxnSpPr/>
      </xdr:nvCxnSpPr>
      <xdr:spPr>
        <a:xfrm>
          <a:off x="13893800" y="9847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74422</xdr:rowOff>
    </xdr:to>
    <xdr:cxnSp macro="">
      <xdr:nvCxnSpPr>
        <xdr:cNvPr id="257" name="直線コネクタ 256"/>
        <xdr:cNvCxnSpPr/>
      </xdr:nvCxnSpPr>
      <xdr:spPr>
        <a:xfrm>
          <a:off x="13004800" y="9773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92202</xdr:rowOff>
    </xdr:from>
    <xdr:to>
      <xdr:col>24</xdr:col>
      <xdr:colOff>82550</xdr:colOff>
      <xdr:row>58</xdr:row>
      <xdr:rowOff>22352</xdr:rowOff>
    </xdr:to>
    <xdr:sp macro="" textlink="">
      <xdr:nvSpPr>
        <xdr:cNvPr id="267" name="円/楕円 266"/>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64279</xdr:rowOff>
    </xdr:from>
    <xdr:ext cx="762000" cy="259045"/>
    <xdr:sp macro="" textlink="">
      <xdr:nvSpPr>
        <xdr:cNvPr id="268"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9" name="円/楕円 268"/>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70" name="テキスト ボックス 269"/>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69342</xdr:rowOff>
    </xdr:from>
    <xdr:to>
      <xdr:col>21</xdr:col>
      <xdr:colOff>412750</xdr:colOff>
      <xdr:row>57</xdr:row>
      <xdr:rowOff>170942</xdr:rowOff>
    </xdr:to>
    <xdr:sp macro="" textlink="">
      <xdr:nvSpPr>
        <xdr:cNvPr id="271" name="円/楕円 270"/>
        <xdr:cNvSpPr/>
      </xdr:nvSpPr>
      <xdr:spPr>
        <a:xfrm>
          <a:off x="14732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155719</xdr:rowOff>
    </xdr:from>
    <xdr:ext cx="762000" cy="259045"/>
    <xdr:sp macro="" textlink="">
      <xdr:nvSpPr>
        <xdr:cNvPr id="272" name="テキスト ボックス 271"/>
        <xdr:cNvSpPr txBox="1"/>
      </xdr:nvSpPr>
      <xdr:spPr>
        <a:xfrm>
          <a:off x="14401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23622</xdr:rowOff>
    </xdr:from>
    <xdr:to>
      <xdr:col>20</xdr:col>
      <xdr:colOff>209550</xdr:colOff>
      <xdr:row>57</xdr:row>
      <xdr:rowOff>125222</xdr:rowOff>
    </xdr:to>
    <xdr:sp macro="" textlink="">
      <xdr:nvSpPr>
        <xdr:cNvPr id="273" name="円/楕円 272"/>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109999</xdr:rowOff>
    </xdr:from>
    <xdr:ext cx="762000" cy="259045"/>
    <xdr:sp macro="" textlink="">
      <xdr:nvSpPr>
        <xdr:cNvPr id="274" name="テキスト ボックス 273"/>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5" name="円/楕円 274"/>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76" name="テキスト ボックス 275"/>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指数は前年度比</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し、類似団体平均を</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これは、</a:t>
          </a:r>
          <a:r>
            <a:rPr lang="ja-JP" altLang="ja-JP" sz="1300">
              <a:solidFill>
                <a:schemeClr val="dk1"/>
              </a:solidFill>
              <a:effectLst/>
              <a:latin typeface="+mn-lt"/>
              <a:ea typeface="+mn-ea"/>
              <a:cs typeface="+mn-cs"/>
            </a:rPr>
            <a:t>法人町民税や臨時財政対策債の減少に伴い経常一般財源が減少したことによるものである。</a:t>
          </a:r>
          <a:r>
            <a:rPr kumimoji="1" lang="ja-JP" altLang="ja-JP" sz="1300">
              <a:solidFill>
                <a:schemeClr val="dk1"/>
              </a:solidFill>
              <a:effectLst/>
              <a:latin typeface="+mn-lt"/>
              <a:ea typeface="+mn-ea"/>
              <a:cs typeface="+mn-cs"/>
            </a:rPr>
            <a:t>行政改革推進委員会の提言に基づき補助金の見直し等を行っているが、今後も補助費等の削減に努める。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51562</xdr:rowOff>
    </xdr:to>
    <xdr:cxnSp macro="">
      <xdr:nvCxnSpPr>
        <xdr:cNvPr id="306" name="直線コネクタ 305"/>
        <xdr:cNvCxnSpPr/>
      </xdr:nvCxnSpPr>
      <xdr:spPr>
        <a:xfrm>
          <a:off x="15671800" y="6340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38</xdr:row>
      <xdr:rowOff>12700</xdr:rowOff>
    </xdr:to>
    <xdr:cxnSp macro="">
      <xdr:nvCxnSpPr>
        <xdr:cNvPr id="309" name="直線コネクタ 308"/>
        <xdr:cNvCxnSpPr/>
      </xdr:nvCxnSpPr>
      <xdr:spPr>
        <a:xfrm flipV="1">
          <a:off x="14782800" y="63403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38</xdr:row>
      <xdr:rowOff>12700</xdr:rowOff>
    </xdr:to>
    <xdr:cxnSp macro="">
      <xdr:nvCxnSpPr>
        <xdr:cNvPr id="312" name="直線コネクタ 311"/>
        <xdr:cNvCxnSpPr/>
      </xdr:nvCxnSpPr>
      <xdr:spPr>
        <a:xfrm>
          <a:off x="13893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38</xdr:row>
      <xdr:rowOff>76708</xdr:rowOff>
    </xdr:to>
    <xdr:cxnSp macro="">
      <xdr:nvCxnSpPr>
        <xdr:cNvPr id="315" name="直線コネクタ 314"/>
        <xdr:cNvCxnSpPr/>
      </xdr:nvCxnSpPr>
      <xdr:spPr>
        <a:xfrm flipV="1">
          <a:off x="13004800" y="64820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9" name="テキスト ボックス 31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5" name="円/楕円 324"/>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6"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7" name="円/楕円 326"/>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28" name="テキスト ボックス 327"/>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29" name="円/楕円 328"/>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30" name="テキスト ボックス 329"/>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1" name="円/楕円 330"/>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2" name="テキスト ボックス 331"/>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25908</xdr:rowOff>
    </xdr:from>
    <xdr:to>
      <xdr:col>19</xdr:col>
      <xdr:colOff>6350</xdr:colOff>
      <xdr:row>38</xdr:row>
      <xdr:rowOff>127508</xdr:rowOff>
    </xdr:to>
    <xdr:sp macro="" textlink="">
      <xdr:nvSpPr>
        <xdr:cNvPr id="333" name="円/楕円 332"/>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112285</xdr:rowOff>
    </xdr:from>
    <xdr:ext cx="762000" cy="259045"/>
    <xdr:sp macro="" textlink="">
      <xdr:nvSpPr>
        <xdr:cNvPr id="334" name="テキスト ボックス 333"/>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指数は前年度比</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ポイント増加した。これは、利率見直しに伴い長期債</a:t>
          </a:r>
          <a:r>
            <a:rPr kumimoji="1" lang="ja-JP" altLang="en-US" sz="1300">
              <a:solidFill>
                <a:schemeClr val="dk1"/>
              </a:solidFill>
              <a:effectLst/>
              <a:latin typeface="+mn-lt"/>
              <a:ea typeface="+mn-ea"/>
              <a:cs typeface="+mn-cs"/>
            </a:rPr>
            <a:t>元金</a:t>
          </a:r>
          <a:r>
            <a:rPr kumimoji="1" lang="ja-JP" altLang="ja-JP" sz="1300">
              <a:solidFill>
                <a:schemeClr val="dk1"/>
              </a:solidFill>
              <a:effectLst/>
              <a:latin typeface="+mn-lt"/>
              <a:ea typeface="+mn-ea"/>
              <a:cs typeface="+mn-cs"/>
            </a:rPr>
            <a:t>償還金が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したこと</a:t>
          </a:r>
          <a:r>
            <a:rPr kumimoji="1" lang="ja-JP" altLang="en-US" sz="1300">
              <a:solidFill>
                <a:schemeClr val="dk1"/>
              </a:solidFill>
              <a:effectLst/>
              <a:latin typeface="+mn-lt"/>
              <a:ea typeface="+mn-ea"/>
              <a:cs typeface="+mn-cs"/>
            </a:rPr>
            <a:t>及び平成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年度臨時財政対策債</a:t>
          </a:r>
          <a:r>
            <a:rPr kumimoji="1" lang="ja-JP" altLang="ja-JP" sz="1300">
              <a:solidFill>
                <a:schemeClr val="dk1"/>
              </a:solidFill>
              <a:effectLst/>
              <a:latin typeface="+mn-lt"/>
              <a:ea typeface="+mn-ea"/>
              <a:cs typeface="+mn-cs"/>
            </a:rPr>
            <a:t>の償還が開始になったことが主な要因である。類似団体平均は</a:t>
          </a:r>
          <a:r>
            <a:rPr kumimoji="1" lang="en-US" altLang="ja-JP" sz="1300">
              <a:solidFill>
                <a:schemeClr val="dk1"/>
              </a:solidFill>
              <a:effectLst/>
              <a:latin typeface="+mn-lt"/>
              <a:ea typeface="+mn-ea"/>
              <a:cs typeface="+mn-cs"/>
            </a:rPr>
            <a:t>7.0</a:t>
          </a:r>
          <a:r>
            <a:rPr kumimoji="1" lang="ja-JP" altLang="ja-JP" sz="1300">
              <a:solidFill>
                <a:schemeClr val="dk1"/>
              </a:solidFill>
              <a:effectLst/>
              <a:latin typeface="+mn-lt"/>
              <a:ea typeface="+mn-ea"/>
              <a:cs typeface="+mn-cs"/>
            </a:rPr>
            <a:t>ポイント下回っており、他団体と比較して低い水準にあるが、今後も町債の活用については、将来負担の軽減を図り、計画的な運用に努める。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156718</xdr:rowOff>
    </xdr:to>
    <xdr:cxnSp macro="">
      <xdr:nvCxnSpPr>
        <xdr:cNvPr id="364" name="直線コネクタ 363"/>
        <xdr:cNvCxnSpPr/>
      </xdr:nvCxnSpPr>
      <xdr:spPr>
        <a:xfrm>
          <a:off x="3987800" y="129514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129286</xdr:rowOff>
    </xdr:to>
    <xdr:cxnSp macro="">
      <xdr:nvCxnSpPr>
        <xdr:cNvPr id="367" name="直線コネクタ 366"/>
        <xdr:cNvCxnSpPr/>
      </xdr:nvCxnSpPr>
      <xdr:spPr>
        <a:xfrm flipV="1">
          <a:off x="3098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129286</xdr:rowOff>
    </xdr:to>
    <xdr:cxnSp macro="">
      <xdr:nvCxnSpPr>
        <xdr:cNvPr id="370" name="直線コネクタ 369"/>
        <xdr:cNvCxnSpPr/>
      </xdr:nvCxnSpPr>
      <xdr:spPr>
        <a:xfrm>
          <a:off x="2209800" y="12928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2" name="テキスト ボックス 371"/>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78994</xdr:rowOff>
    </xdr:to>
    <xdr:cxnSp macro="">
      <xdr:nvCxnSpPr>
        <xdr:cNvPr id="373" name="直線コネクタ 372"/>
        <xdr:cNvCxnSpPr/>
      </xdr:nvCxnSpPr>
      <xdr:spPr>
        <a:xfrm flipV="1">
          <a:off x="1320800" y="12928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5" name="テキスト ボックス 374"/>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77" name="テキスト ボックス 376"/>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105918</xdr:rowOff>
    </xdr:from>
    <xdr:to>
      <xdr:col>7</xdr:col>
      <xdr:colOff>66675</xdr:colOff>
      <xdr:row>76</xdr:row>
      <xdr:rowOff>36069</xdr:rowOff>
    </xdr:to>
    <xdr:sp macro="" textlink="">
      <xdr:nvSpPr>
        <xdr:cNvPr id="383" name="円/楕円 382"/>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122445</xdr:rowOff>
    </xdr:from>
    <xdr:ext cx="762000" cy="259045"/>
    <xdr:sp macro="" textlink="">
      <xdr:nvSpPr>
        <xdr:cNvPr id="384"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5" name="円/楕円 384"/>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6" name="テキスト ボックス 385"/>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78486</xdr:rowOff>
    </xdr:from>
    <xdr:to>
      <xdr:col>4</xdr:col>
      <xdr:colOff>396875</xdr:colOff>
      <xdr:row>76</xdr:row>
      <xdr:rowOff>8635</xdr:rowOff>
    </xdr:to>
    <xdr:sp macro="" textlink="">
      <xdr:nvSpPr>
        <xdr:cNvPr id="387" name="円/楕円 386"/>
        <xdr:cNvSpPr/>
      </xdr:nvSpPr>
      <xdr:spPr>
        <a:xfrm>
          <a:off x="3048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18813</xdr:rowOff>
    </xdr:from>
    <xdr:ext cx="762000" cy="259045"/>
    <xdr:sp macro="" textlink="">
      <xdr:nvSpPr>
        <xdr:cNvPr id="388" name="テキスト ボックス 387"/>
        <xdr:cNvSpPr txBox="1"/>
      </xdr:nvSpPr>
      <xdr:spPr>
        <a:xfrm>
          <a:off x="2717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89" name="円/楕円 388"/>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90" name="テキスト ボックス 389"/>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28194</xdr:rowOff>
    </xdr:from>
    <xdr:to>
      <xdr:col>1</xdr:col>
      <xdr:colOff>676275</xdr:colOff>
      <xdr:row>75</xdr:row>
      <xdr:rowOff>129794</xdr:rowOff>
    </xdr:to>
    <xdr:sp macro="" textlink="">
      <xdr:nvSpPr>
        <xdr:cNvPr id="391" name="円/楕円 390"/>
        <xdr:cNvSpPr/>
      </xdr:nvSpPr>
      <xdr:spPr>
        <a:xfrm>
          <a:off x="1270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139971</xdr:rowOff>
    </xdr:from>
    <xdr:ext cx="762000" cy="259045"/>
    <xdr:sp macro="" textlink="">
      <xdr:nvSpPr>
        <xdr:cNvPr id="392" name="テキスト ボックス 391"/>
        <xdr:cNvSpPr txBox="1"/>
      </xdr:nvSpPr>
      <xdr:spPr>
        <a:xfrm>
          <a:off x="939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指数は前年度比</a:t>
          </a:r>
          <a:r>
            <a:rPr kumimoji="1" lang="en-US" altLang="ja-JP" sz="1300">
              <a:solidFill>
                <a:schemeClr val="dk1"/>
              </a:solidFill>
              <a:effectLst/>
              <a:latin typeface="+mn-lt"/>
              <a:ea typeface="+mn-ea"/>
              <a:cs typeface="+mn-cs"/>
            </a:rPr>
            <a:t>6.5</a:t>
          </a:r>
          <a:r>
            <a:rPr kumimoji="1" lang="ja-JP" altLang="ja-JP" sz="1300">
              <a:solidFill>
                <a:schemeClr val="dk1"/>
              </a:solidFill>
              <a:effectLst/>
              <a:latin typeface="+mn-lt"/>
              <a:ea typeface="+mn-ea"/>
              <a:cs typeface="+mn-cs"/>
            </a:rPr>
            <a:t>ポイント増加し、類似団体平均を</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ポイント上回っている。これは、</a:t>
          </a:r>
          <a:r>
            <a:rPr lang="ja-JP" altLang="ja-JP" sz="1300" b="0" i="0" baseline="0">
              <a:solidFill>
                <a:schemeClr val="dk1"/>
              </a:solidFill>
              <a:effectLst/>
              <a:latin typeface="+mn-lt"/>
              <a:ea typeface="+mn-ea"/>
              <a:cs typeface="+mn-cs"/>
            </a:rPr>
            <a:t>社会保障費の増加</a:t>
          </a:r>
          <a:r>
            <a:rPr lang="ja-JP" altLang="en-US" sz="1300" b="0" i="0" baseline="0">
              <a:solidFill>
                <a:schemeClr val="dk1"/>
              </a:solidFill>
              <a:effectLst/>
              <a:latin typeface="+mn-lt"/>
              <a:ea typeface="+mn-ea"/>
              <a:cs typeface="+mn-cs"/>
            </a:rPr>
            <a:t>などのほか、</a:t>
          </a:r>
          <a:r>
            <a:rPr lang="ja-JP" altLang="ja-JP" sz="1300">
              <a:solidFill>
                <a:schemeClr val="dk1"/>
              </a:solidFill>
              <a:effectLst/>
              <a:latin typeface="+mn-lt"/>
              <a:ea typeface="+mn-ea"/>
              <a:cs typeface="+mn-cs"/>
            </a:rPr>
            <a:t>法人町民税や臨時財政対策債の減少に伴い経常一般財源が減少したことによるものである。</a:t>
          </a:r>
          <a:r>
            <a:rPr kumimoji="1" lang="ja-JP" altLang="ja-JP" sz="1300">
              <a:solidFill>
                <a:schemeClr val="dk1"/>
              </a:solidFill>
              <a:effectLst/>
              <a:latin typeface="+mn-lt"/>
              <a:ea typeface="+mn-ea"/>
              <a:cs typeface="+mn-cs"/>
            </a:rPr>
            <a:t>今後も社会保障費等の増加が見込まれるため、行財政改革を推進し、健全な財政運営に努める。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78</xdr:row>
      <xdr:rowOff>24130</xdr:rowOff>
    </xdr:to>
    <xdr:cxnSp macro="">
      <xdr:nvCxnSpPr>
        <xdr:cNvPr id="425" name="直線コネクタ 424"/>
        <xdr:cNvCxnSpPr/>
      </xdr:nvCxnSpPr>
      <xdr:spPr>
        <a:xfrm>
          <a:off x="15671800" y="1314958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78</xdr:row>
      <xdr:rowOff>115570</xdr:rowOff>
    </xdr:to>
    <xdr:cxnSp macro="">
      <xdr:nvCxnSpPr>
        <xdr:cNvPr id="428" name="直線コネクタ 427"/>
        <xdr:cNvCxnSpPr/>
      </xdr:nvCxnSpPr>
      <xdr:spPr>
        <a:xfrm flipV="1">
          <a:off x="14782800" y="1314958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115570</xdr:rowOff>
    </xdr:to>
    <xdr:cxnSp macro="">
      <xdr:nvCxnSpPr>
        <xdr:cNvPr id="431" name="直線コネクタ 430"/>
        <xdr:cNvCxnSpPr/>
      </xdr:nvCxnSpPr>
      <xdr:spPr>
        <a:xfrm>
          <a:off x="13893800" y="133629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85089</xdr:rowOff>
    </xdr:to>
    <xdr:cxnSp macro="">
      <xdr:nvCxnSpPr>
        <xdr:cNvPr id="434" name="直線コネクタ 433"/>
        <xdr:cNvCxnSpPr/>
      </xdr:nvCxnSpPr>
      <xdr:spPr>
        <a:xfrm flipV="1">
          <a:off x="13004800" y="133629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4" name="円/楕円 443"/>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5"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68580</xdr:rowOff>
    </xdr:from>
    <xdr:to>
      <xdr:col>22</xdr:col>
      <xdr:colOff>615950</xdr:colOff>
      <xdr:row>76</xdr:row>
      <xdr:rowOff>170180</xdr:rowOff>
    </xdr:to>
    <xdr:sp macro="" textlink="">
      <xdr:nvSpPr>
        <xdr:cNvPr id="446" name="円/楕円 445"/>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8907</xdr:rowOff>
    </xdr:from>
    <xdr:ext cx="736600" cy="259045"/>
    <xdr:sp macro="" textlink="">
      <xdr:nvSpPr>
        <xdr:cNvPr id="447" name="テキスト ボックス 446"/>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64770</xdr:rowOff>
    </xdr:from>
    <xdr:to>
      <xdr:col>21</xdr:col>
      <xdr:colOff>412750</xdr:colOff>
      <xdr:row>78</xdr:row>
      <xdr:rowOff>166370</xdr:rowOff>
    </xdr:to>
    <xdr:sp macro="" textlink="">
      <xdr:nvSpPr>
        <xdr:cNvPr id="448" name="円/楕円 447"/>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151147</xdr:rowOff>
    </xdr:from>
    <xdr:ext cx="762000" cy="259045"/>
    <xdr:sp macro="" textlink="">
      <xdr:nvSpPr>
        <xdr:cNvPr id="449" name="テキスト ボックス 448"/>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0" name="円/楕円 449"/>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1" name="テキスト ボックス 450"/>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34289</xdr:rowOff>
    </xdr:from>
    <xdr:to>
      <xdr:col>19</xdr:col>
      <xdr:colOff>6350</xdr:colOff>
      <xdr:row>78</xdr:row>
      <xdr:rowOff>135889</xdr:rowOff>
    </xdr:to>
    <xdr:sp macro="" textlink="">
      <xdr:nvSpPr>
        <xdr:cNvPr id="452" name="円/楕円 451"/>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120666</xdr:rowOff>
    </xdr:from>
    <xdr:ext cx="762000" cy="259045"/>
    <xdr:sp macro="" textlink="">
      <xdr:nvSpPr>
        <xdr:cNvPr id="453" name="テキスト ボックス 452"/>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114206</xdr:rowOff>
    </xdr:from>
    <xdr:to>
      <xdr:col>4</xdr:col>
      <xdr:colOff>1117600</xdr:colOff>
      <xdr:row>18</xdr:row>
      <xdr:rowOff>124112</xdr:rowOff>
    </xdr:to>
    <xdr:cxnSp macro="">
      <xdr:nvCxnSpPr>
        <xdr:cNvPr id="50" name="直線コネクタ 49"/>
        <xdr:cNvCxnSpPr/>
      </xdr:nvCxnSpPr>
      <xdr:spPr bwMode="auto">
        <a:xfrm>
          <a:off x="5003800" y="3247931"/>
          <a:ext cx="6477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114206</xdr:rowOff>
    </xdr:from>
    <xdr:to>
      <xdr:col>4</xdr:col>
      <xdr:colOff>469900</xdr:colOff>
      <xdr:row>18</xdr:row>
      <xdr:rowOff>127244</xdr:rowOff>
    </xdr:to>
    <xdr:cxnSp macro="">
      <xdr:nvCxnSpPr>
        <xdr:cNvPr id="53" name="直線コネクタ 52"/>
        <xdr:cNvCxnSpPr/>
      </xdr:nvCxnSpPr>
      <xdr:spPr bwMode="auto">
        <a:xfrm flipV="1">
          <a:off x="4305300" y="3247931"/>
          <a:ext cx="698500" cy="1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127244</xdr:rowOff>
    </xdr:from>
    <xdr:to>
      <xdr:col>3</xdr:col>
      <xdr:colOff>904875</xdr:colOff>
      <xdr:row>18</xdr:row>
      <xdr:rowOff>130840</xdr:rowOff>
    </xdr:to>
    <xdr:cxnSp macro="">
      <xdr:nvCxnSpPr>
        <xdr:cNvPr id="56" name="直線コネクタ 55"/>
        <xdr:cNvCxnSpPr/>
      </xdr:nvCxnSpPr>
      <xdr:spPr bwMode="auto">
        <a:xfrm flipV="1">
          <a:off x="3606800" y="3260969"/>
          <a:ext cx="698500" cy="3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130840</xdr:rowOff>
    </xdr:from>
    <xdr:to>
      <xdr:col>3</xdr:col>
      <xdr:colOff>206375</xdr:colOff>
      <xdr:row>18</xdr:row>
      <xdr:rowOff>135382</xdr:rowOff>
    </xdr:to>
    <xdr:cxnSp macro="">
      <xdr:nvCxnSpPr>
        <xdr:cNvPr id="59" name="直線コネクタ 58"/>
        <xdr:cNvCxnSpPr/>
      </xdr:nvCxnSpPr>
      <xdr:spPr bwMode="auto">
        <a:xfrm flipV="1">
          <a:off x="2908300" y="3264565"/>
          <a:ext cx="698500" cy="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73312</xdr:rowOff>
    </xdr:from>
    <xdr:to>
      <xdr:col>5</xdr:col>
      <xdr:colOff>34925</xdr:colOff>
      <xdr:row>19</xdr:row>
      <xdr:rowOff>3462</xdr:rowOff>
    </xdr:to>
    <xdr:sp macro="" textlink="">
      <xdr:nvSpPr>
        <xdr:cNvPr id="69" name="円/楕円 68"/>
        <xdr:cNvSpPr/>
      </xdr:nvSpPr>
      <xdr:spPr bwMode="auto">
        <a:xfrm>
          <a:off x="5600700" y="320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45389</xdr:rowOff>
    </xdr:from>
    <xdr:ext cx="762000" cy="259045"/>
    <xdr:sp macro="" textlink="">
      <xdr:nvSpPr>
        <xdr:cNvPr id="70" name="人口1人当たり決算額の推移該当値テキスト130"/>
        <xdr:cNvSpPr txBox="1"/>
      </xdr:nvSpPr>
      <xdr:spPr>
        <a:xfrm>
          <a:off x="5740400" y="317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63406</xdr:rowOff>
    </xdr:from>
    <xdr:to>
      <xdr:col>4</xdr:col>
      <xdr:colOff>520700</xdr:colOff>
      <xdr:row>18</xdr:row>
      <xdr:rowOff>165006</xdr:rowOff>
    </xdr:to>
    <xdr:sp macro="" textlink="">
      <xdr:nvSpPr>
        <xdr:cNvPr id="71" name="円/楕円 70"/>
        <xdr:cNvSpPr/>
      </xdr:nvSpPr>
      <xdr:spPr bwMode="auto">
        <a:xfrm>
          <a:off x="4953000" y="319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149783</xdr:rowOff>
    </xdr:from>
    <xdr:ext cx="736600" cy="259045"/>
    <xdr:sp macro="" textlink="">
      <xdr:nvSpPr>
        <xdr:cNvPr id="72" name="テキスト ボックス 71"/>
        <xdr:cNvSpPr txBox="1"/>
      </xdr:nvSpPr>
      <xdr:spPr>
        <a:xfrm>
          <a:off x="4622800" y="328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76444</xdr:rowOff>
    </xdr:from>
    <xdr:to>
      <xdr:col>3</xdr:col>
      <xdr:colOff>955675</xdr:colOff>
      <xdr:row>19</xdr:row>
      <xdr:rowOff>6594</xdr:rowOff>
    </xdr:to>
    <xdr:sp macro="" textlink="">
      <xdr:nvSpPr>
        <xdr:cNvPr id="73" name="円/楕円 72"/>
        <xdr:cNvSpPr/>
      </xdr:nvSpPr>
      <xdr:spPr bwMode="auto">
        <a:xfrm>
          <a:off x="4254500" y="321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162821</xdr:rowOff>
    </xdr:from>
    <xdr:ext cx="762000" cy="259045"/>
    <xdr:sp macro="" textlink="">
      <xdr:nvSpPr>
        <xdr:cNvPr id="74" name="テキスト ボックス 73"/>
        <xdr:cNvSpPr txBox="1"/>
      </xdr:nvSpPr>
      <xdr:spPr>
        <a:xfrm>
          <a:off x="3924300" y="32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80040</xdr:rowOff>
    </xdr:from>
    <xdr:to>
      <xdr:col>3</xdr:col>
      <xdr:colOff>257175</xdr:colOff>
      <xdr:row>19</xdr:row>
      <xdr:rowOff>10190</xdr:rowOff>
    </xdr:to>
    <xdr:sp macro="" textlink="">
      <xdr:nvSpPr>
        <xdr:cNvPr id="75" name="円/楕円 74"/>
        <xdr:cNvSpPr/>
      </xdr:nvSpPr>
      <xdr:spPr bwMode="auto">
        <a:xfrm>
          <a:off x="3556000" y="321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166417</xdr:rowOff>
    </xdr:from>
    <xdr:ext cx="762000" cy="259045"/>
    <xdr:sp macro="" textlink="">
      <xdr:nvSpPr>
        <xdr:cNvPr id="76" name="テキスト ボックス 75"/>
        <xdr:cNvSpPr txBox="1"/>
      </xdr:nvSpPr>
      <xdr:spPr>
        <a:xfrm>
          <a:off x="3225800" y="330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84582</xdr:rowOff>
    </xdr:from>
    <xdr:to>
      <xdr:col>2</xdr:col>
      <xdr:colOff>692150</xdr:colOff>
      <xdr:row>19</xdr:row>
      <xdr:rowOff>14732</xdr:rowOff>
    </xdr:to>
    <xdr:sp macro="" textlink="">
      <xdr:nvSpPr>
        <xdr:cNvPr id="77" name="円/楕円 76"/>
        <xdr:cNvSpPr/>
      </xdr:nvSpPr>
      <xdr:spPr bwMode="auto">
        <a:xfrm>
          <a:off x="2857500" y="321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170959</xdr:rowOff>
    </xdr:from>
    <xdr:ext cx="762000" cy="259045"/>
    <xdr:sp macro="" textlink="">
      <xdr:nvSpPr>
        <xdr:cNvPr id="78" name="テキスト ボックス 77"/>
        <xdr:cNvSpPr txBox="1"/>
      </xdr:nvSpPr>
      <xdr:spPr>
        <a:xfrm>
          <a:off x="2527300" y="330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23477</xdr:rowOff>
    </xdr:from>
    <xdr:to>
      <xdr:col>4</xdr:col>
      <xdr:colOff>1117600</xdr:colOff>
      <xdr:row>38</xdr:row>
      <xdr:rowOff>76316</xdr:rowOff>
    </xdr:to>
    <xdr:cxnSp macro="">
      <xdr:nvCxnSpPr>
        <xdr:cNvPr id="115" name="直線コネクタ 114"/>
        <xdr:cNvCxnSpPr/>
      </xdr:nvCxnSpPr>
      <xdr:spPr bwMode="auto">
        <a:xfrm flipV="1">
          <a:off x="5003800" y="7491077"/>
          <a:ext cx="647700" cy="5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76316</xdr:rowOff>
    </xdr:from>
    <xdr:to>
      <xdr:col>4</xdr:col>
      <xdr:colOff>469900</xdr:colOff>
      <xdr:row>38</xdr:row>
      <xdr:rowOff>103389</xdr:rowOff>
    </xdr:to>
    <xdr:cxnSp macro="">
      <xdr:nvCxnSpPr>
        <xdr:cNvPr id="118" name="直線コネクタ 117"/>
        <xdr:cNvCxnSpPr/>
      </xdr:nvCxnSpPr>
      <xdr:spPr bwMode="auto">
        <a:xfrm flipV="1">
          <a:off x="4305300" y="7543916"/>
          <a:ext cx="698500" cy="2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27363</xdr:rowOff>
    </xdr:from>
    <xdr:to>
      <xdr:col>3</xdr:col>
      <xdr:colOff>904875</xdr:colOff>
      <xdr:row>38</xdr:row>
      <xdr:rowOff>103389</xdr:rowOff>
    </xdr:to>
    <xdr:cxnSp macro="">
      <xdr:nvCxnSpPr>
        <xdr:cNvPr id="121" name="直線コネクタ 120"/>
        <xdr:cNvCxnSpPr/>
      </xdr:nvCxnSpPr>
      <xdr:spPr bwMode="auto">
        <a:xfrm>
          <a:off x="3606800" y="7494963"/>
          <a:ext cx="698500" cy="76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321577</xdr:rowOff>
    </xdr:from>
    <xdr:ext cx="762000" cy="259045"/>
    <xdr:sp macro="" textlink="">
      <xdr:nvSpPr>
        <xdr:cNvPr id="123" name="テキスト ボックス 122"/>
        <xdr:cNvSpPr txBox="1"/>
      </xdr:nvSpPr>
      <xdr:spPr>
        <a:xfrm>
          <a:off x="3924300" y="6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315464</xdr:rowOff>
    </xdr:from>
    <xdr:to>
      <xdr:col>3</xdr:col>
      <xdr:colOff>206375</xdr:colOff>
      <xdr:row>38</xdr:row>
      <xdr:rowOff>27363</xdr:rowOff>
    </xdr:to>
    <xdr:cxnSp macro="">
      <xdr:nvCxnSpPr>
        <xdr:cNvPr id="124" name="直線コネクタ 123"/>
        <xdr:cNvCxnSpPr/>
      </xdr:nvCxnSpPr>
      <xdr:spPr bwMode="auto">
        <a:xfrm>
          <a:off x="2908300" y="7440164"/>
          <a:ext cx="698500" cy="54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233109</xdr:rowOff>
    </xdr:from>
    <xdr:ext cx="762000" cy="259045"/>
    <xdr:sp macro="" textlink="">
      <xdr:nvSpPr>
        <xdr:cNvPr id="126" name="テキスト ボックス 125"/>
        <xdr:cNvSpPr txBox="1"/>
      </xdr:nvSpPr>
      <xdr:spPr>
        <a:xfrm>
          <a:off x="3225800" y="68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315577</xdr:rowOff>
    </xdr:from>
    <xdr:to>
      <xdr:col>5</xdr:col>
      <xdr:colOff>34925</xdr:colOff>
      <xdr:row>38</xdr:row>
      <xdr:rowOff>74277</xdr:rowOff>
    </xdr:to>
    <xdr:sp macro="" textlink="">
      <xdr:nvSpPr>
        <xdr:cNvPr id="134" name="円/楕円 133"/>
        <xdr:cNvSpPr/>
      </xdr:nvSpPr>
      <xdr:spPr bwMode="auto">
        <a:xfrm>
          <a:off x="5600700" y="7440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287654</xdr:rowOff>
    </xdr:from>
    <xdr:ext cx="762000" cy="259045"/>
    <xdr:sp macro="" textlink="">
      <xdr:nvSpPr>
        <xdr:cNvPr id="135" name="人口1人当たり決算額の推移該当値テキスト445"/>
        <xdr:cNvSpPr txBox="1"/>
      </xdr:nvSpPr>
      <xdr:spPr>
        <a:xfrm>
          <a:off x="5740400" y="741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13,670</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25516</xdr:rowOff>
    </xdr:from>
    <xdr:to>
      <xdr:col>4</xdr:col>
      <xdr:colOff>520700</xdr:colOff>
      <xdr:row>38</xdr:row>
      <xdr:rowOff>127116</xdr:rowOff>
    </xdr:to>
    <xdr:sp macro="" textlink="">
      <xdr:nvSpPr>
        <xdr:cNvPr id="136" name="円/楕円 135"/>
        <xdr:cNvSpPr/>
      </xdr:nvSpPr>
      <xdr:spPr bwMode="auto">
        <a:xfrm>
          <a:off x="4953000" y="749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111893</xdr:rowOff>
    </xdr:from>
    <xdr:ext cx="736600" cy="259045"/>
    <xdr:sp macro="" textlink="">
      <xdr:nvSpPr>
        <xdr:cNvPr id="137" name="テキスト ボックス 136"/>
        <xdr:cNvSpPr txBox="1"/>
      </xdr:nvSpPr>
      <xdr:spPr>
        <a:xfrm>
          <a:off x="4622800" y="757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12,052</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52589</xdr:rowOff>
    </xdr:from>
    <xdr:to>
      <xdr:col>3</xdr:col>
      <xdr:colOff>955675</xdr:colOff>
      <xdr:row>38</xdr:row>
      <xdr:rowOff>154189</xdr:rowOff>
    </xdr:to>
    <xdr:sp macro="" textlink="">
      <xdr:nvSpPr>
        <xdr:cNvPr id="138" name="円/楕円 137"/>
        <xdr:cNvSpPr/>
      </xdr:nvSpPr>
      <xdr:spPr bwMode="auto">
        <a:xfrm>
          <a:off x="4254500" y="7520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138966</xdr:rowOff>
    </xdr:from>
    <xdr:ext cx="762000" cy="259045"/>
    <xdr:sp macro="" textlink="">
      <xdr:nvSpPr>
        <xdr:cNvPr id="139" name="テキスト ボックス 138"/>
        <xdr:cNvSpPr txBox="1"/>
      </xdr:nvSpPr>
      <xdr:spPr>
        <a:xfrm>
          <a:off x="3924300" y="760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319463</xdr:rowOff>
    </xdr:from>
    <xdr:to>
      <xdr:col>3</xdr:col>
      <xdr:colOff>257175</xdr:colOff>
      <xdr:row>38</xdr:row>
      <xdr:rowOff>78163</xdr:rowOff>
    </xdr:to>
    <xdr:sp macro="" textlink="">
      <xdr:nvSpPr>
        <xdr:cNvPr id="140" name="円/楕円 139"/>
        <xdr:cNvSpPr/>
      </xdr:nvSpPr>
      <xdr:spPr bwMode="auto">
        <a:xfrm>
          <a:off x="3556000" y="7444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62940</xdr:rowOff>
    </xdr:from>
    <xdr:ext cx="762000" cy="259045"/>
    <xdr:sp macro="" textlink="">
      <xdr:nvSpPr>
        <xdr:cNvPr id="141" name="テキスト ボックス 140"/>
        <xdr:cNvSpPr txBox="1"/>
      </xdr:nvSpPr>
      <xdr:spPr>
        <a:xfrm>
          <a:off x="3225800" y="753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264664</xdr:rowOff>
    </xdr:from>
    <xdr:to>
      <xdr:col>2</xdr:col>
      <xdr:colOff>692150</xdr:colOff>
      <xdr:row>38</xdr:row>
      <xdr:rowOff>23364</xdr:rowOff>
    </xdr:to>
    <xdr:sp macro="" textlink="">
      <xdr:nvSpPr>
        <xdr:cNvPr id="142" name="円/楕円 141"/>
        <xdr:cNvSpPr/>
      </xdr:nvSpPr>
      <xdr:spPr bwMode="auto">
        <a:xfrm>
          <a:off x="2857500" y="738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8141</xdr:rowOff>
    </xdr:from>
    <xdr:ext cx="762000" cy="259045"/>
    <xdr:sp macro="" textlink="">
      <xdr:nvSpPr>
        <xdr:cNvPr id="143" name="テキスト ボックス 142"/>
        <xdr:cNvSpPr txBox="1"/>
      </xdr:nvSpPr>
      <xdr:spPr>
        <a:xfrm>
          <a:off x="2527300" y="7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11,319
11,216
33.41
5,230,138
4,725,080
407,483
3,100,410
4,252,440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54911</xdr:rowOff>
    </xdr:from>
    <xdr:to>
      <xdr:col>6</xdr:col>
      <xdr:colOff>511175</xdr:colOff>
      <xdr:row>37</xdr:row>
      <xdr:rowOff>60735</xdr:rowOff>
    </xdr:to>
    <xdr:cxnSp macro="">
      <xdr:nvCxnSpPr>
        <xdr:cNvPr id="63" name="直線コネクタ 62"/>
        <xdr:cNvCxnSpPr/>
      </xdr:nvCxnSpPr>
      <xdr:spPr>
        <a:xfrm flipV="1">
          <a:off x="3797300" y="6398561"/>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60735</xdr:rowOff>
    </xdr:from>
    <xdr:to>
      <xdr:col>5</xdr:col>
      <xdr:colOff>358775</xdr:colOff>
      <xdr:row>37</xdr:row>
      <xdr:rowOff>73928</xdr:rowOff>
    </xdr:to>
    <xdr:cxnSp macro="">
      <xdr:nvCxnSpPr>
        <xdr:cNvPr id="66" name="直線コネクタ 65"/>
        <xdr:cNvCxnSpPr/>
      </xdr:nvCxnSpPr>
      <xdr:spPr>
        <a:xfrm flipV="1">
          <a:off x="2908300" y="6404385"/>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70184</xdr:rowOff>
    </xdr:from>
    <xdr:to>
      <xdr:col>4</xdr:col>
      <xdr:colOff>155575</xdr:colOff>
      <xdr:row>37</xdr:row>
      <xdr:rowOff>73928</xdr:rowOff>
    </xdr:to>
    <xdr:cxnSp macro="">
      <xdr:nvCxnSpPr>
        <xdr:cNvPr id="69" name="直線コネクタ 68"/>
        <xdr:cNvCxnSpPr/>
      </xdr:nvCxnSpPr>
      <xdr:spPr>
        <a:xfrm>
          <a:off x="2019300" y="6413834"/>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70184</xdr:rowOff>
    </xdr:from>
    <xdr:to>
      <xdr:col>2</xdr:col>
      <xdr:colOff>638175</xdr:colOff>
      <xdr:row>37</xdr:row>
      <xdr:rowOff>73047</xdr:rowOff>
    </xdr:to>
    <xdr:cxnSp macro="">
      <xdr:nvCxnSpPr>
        <xdr:cNvPr id="72" name="直線コネクタ 71"/>
        <xdr:cNvCxnSpPr/>
      </xdr:nvCxnSpPr>
      <xdr:spPr>
        <a:xfrm flipV="1">
          <a:off x="1130300" y="6413834"/>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4111</xdr:rowOff>
    </xdr:from>
    <xdr:to>
      <xdr:col>6</xdr:col>
      <xdr:colOff>561975</xdr:colOff>
      <xdr:row>37</xdr:row>
      <xdr:rowOff>105711</xdr:rowOff>
    </xdr:to>
    <xdr:sp macro="" textlink="">
      <xdr:nvSpPr>
        <xdr:cNvPr id="82" name="円/楕円 81"/>
        <xdr:cNvSpPr/>
      </xdr:nvSpPr>
      <xdr:spPr>
        <a:xfrm>
          <a:off x="4584700" y="63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153988</xdr:rowOff>
    </xdr:from>
    <xdr:ext cx="534377" cy="259045"/>
    <xdr:sp macro="" textlink="">
      <xdr:nvSpPr>
        <xdr:cNvPr id="83" name="人件費該当値テキスト"/>
        <xdr:cNvSpPr txBox="1"/>
      </xdr:nvSpPr>
      <xdr:spPr>
        <a:xfrm>
          <a:off x="4686300" y="63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65,539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9935</xdr:rowOff>
    </xdr:from>
    <xdr:to>
      <xdr:col>5</xdr:col>
      <xdr:colOff>409575</xdr:colOff>
      <xdr:row>37</xdr:row>
      <xdr:rowOff>111535</xdr:rowOff>
    </xdr:to>
    <xdr:sp macro="" textlink="">
      <xdr:nvSpPr>
        <xdr:cNvPr id="84" name="円/楕円 83"/>
        <xdr:cNvSpPr/>
      </xdr:nvSpPr>
      <xdr:spPr>
        <a:xfrm>
          <a:off x="3746500" y="63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102662</xdr:rowOff>
    </xdr:from>
    <xdr:ext cx="534377" cy="259045"/>
    <xdr:sp macro="" textlink="">
      <xdr:nvSpPr>
        <xdr:cNvPr id="85" name="テキスト ボックス 84"/>
        <xdr:cNvSpPr txBox="1"/>
      </xdr:nvSpPr>
      <xdr:spPr>
        <a:xfrm>
          <a:off x="3530111" y="64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23128</xdr:rowOff>
    </xdr:from>
    <xdr:to>
      <xdr:col>4</xdr:col>
      <xdr:colOff>206375</xdr:colOff>
      <xdr:row>37</xdr:row>
      <xdr:rowOff>124728</xdr:rowOff>
    </xdr:to>
    <xdr:sp macro="" textlink="">
      <xdr:nvSpPr>
        <xdr:cNvPr id="86" name="円/楕円 85"/>
        <xdr:cNvSpPr/>
      </xdr:nvSpPr>
      <xdr:spPr>
        <a:xfrm>
          <a:off x="2857500" y="63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115855</xdr:rowOff>
    </xdr:from>
    <xdr:ext cx="534377" cy="259045"/>
    <xdr:sp macro="" textlink="">
      <xdr:nvSpPr>
        <xdr:cNvPr id="87" name="テキスト ボックス 86"/>
        <xdr:cNvSpPr txBox="1"/>
      </xdr:nvSpPr>
      <xdr:spPr>
        <a:xfrm>
          <a:off x="2641111" y="64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19384</xdr:rowOff>
    </xdr:from>
    <xdr:to>
      <xdr:col>3</xdr:col>
      <xdr:colOff>3175</xdr:colOff>
      <xdr:row>37</xdr:row>
      <xdr:rowOff>120984</xdr:rowOff>
    </xdr:to>
    <xdr:sp macro="" textlink="">
      <xdr:nvSpPr>
        <xdr:cNvPr id="88" name="円/楕円 87"/>
        <xdr:cNvSpPr/>
      </xdr:nvSpPr>
      <xdr:spPr>
        <a:xfrm>
          <a:off x="1968500" y="63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112111</xdr:rowOff>
    </xdr:from>
    <xdr:ext cx="534377" cy="259045"/>
    <xdr:sp macro="" textlink="">
      <xdr:nvSpPr>
        <xdr:cNvPr id="89" name="テキスト ボックス 88"/>
        <xdr:cNvSpPr txBox="1"/>
      </xdr:nvSpPr>
      <xdr:spPr>
        <a:xfrm>
          <a:off x="1752111" y="64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22247</xdr:rowOff>
    </xdr:from>
    <xdr:to>
      <xdr:col>1</xdr:col>
      <xdr:colOff>485775</xdr:colOff>
      <xdr:row>37</xdr:row>
      <xdr:rowOff>123847</xdr:rowOff>
    </xdr:to>
    <xdr:sp macro="" textlink="">
      <xdr:nvSpPr>
        <xdr:cNvPr id="90" name="円/楕円 89"/>
        <xdr:cNvSpPr/>
      </xdr:nvSpPr>
      <xdr:spPr>
        <a:xfrm>
          <a:off x="1079500" y="63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114974</xdr:rowOff>
    </xdr:from>
    <xdr:ext cx="534377" cy="259045"/>
    <xdr:sp macro="" textlink="">
      <xdr:nvSpPr>
        <xdr:cNvPr id="91" name="テキスト ボックス 90"/>
        <xdr:cNvSpPr txBox="1"/>
      </xdr:nvSpPr>
      <xdr:spPr>
        <a:xfrm>
          <a:off x="863111" y="64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59317</xdr:rowOff>
    </xdr:from>
    <xdr:to>
      <xdr:col>6</xdr:col>
      <xdr:colOff>511175</xdr:colOff>
      <xdr:row>59</xdr:row>
      <xdr:rowOff>85164</xdr:rowOff>
    </xdr:to>
    <xdr:cxnSp macro="">
      <xdr:nvCxnSpPr>
        <xdr:cNvPr id="121" name="直線コネクタ 120"/>
        <xdr:cNvCxnSpPr/>
      </xdr:nvCxnSpPr>
      <xdr:spPr>
        <a:xfrm flipV="1">
          <a:off x="3797300" y="10174867"/>
          <a:ext cx="838200" cy="2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85164</xdr:rowOff>
    </xdr:from>
    <xdr:to>
      <xdr:col>5</xdr:col>
      <xdr:colOff>358775</xdr:colOff>
      <xdr:row>59</xdr:row>
      <xdr:rowOff>100929</xdr:rowOff>
    </xdr:to>
    <xdr:cxnSp macro="">
      <xdr:nvCxnSpPr>
        <xdr:cNvPr id="124" name="直線コネクタ 123"/>
        <xdr:cNvCxnSpPr/>
      </xdr:nvCxnSpPr>
      <xdr:spPr>
        <a:xfrm flipV="1">
          <a:off x="2908300" y="10200714"/>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100929</xdr:rowOff>
    </xdr:from>
    <xdr:to>
      <xdr:col>4</xdr:col>
      <xdr:colOff>155575</xdr:colOff>
      <xdr:row>59</xdr:row>
      <xdr:rowOff>107376</xdr:rowOff>
    </xdr:to>
    <xdr:cxnSp macro="">
      <xdr:nvCxnSpPr>
        <xdr:cNvPr id="127" name="直線コネクタ 126"/>
        <xdr:cNvCxnSpPr/>
      </xdr:nvCxnSpPr>
      <xdr:spPr>
        <a:xfrm flipV="1">
          <a:off x="2019300" y="1021647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107376</xdr:rowOff>
    </xdr:from>
    <xdr:to>
      <xdr:col>2</xdr:col>
      <xdr:colOff>638175</xdr:colOff>
      <xdr:row>59</xdr:row>
      <xdr:rowOff>129908</xdr:rowOff>
    </xdr:to>
    <xdr:cxnSp macro="">
      <xdr:nvCxnSpPr>
        <xdr:cNvPr id="130" name="直線コネクタ 129"/>
        <xdr:cNvCxnSpPr/>
      </xdr:nvCxnSpPr>
      <xdr:spPr>
        <a:xfrm flipV="1">
          <a:off x="1130300" y="10222926"/>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8517</xdr:rowOff>
    </xdr:from>
    <xdr:to>
      <xdr:col>6</xdr:col>
      <xdr:colOff>561975</xdr:colOff>
      <xdr:row>59</xdr:row>
      <xdr:rowOff>110117</xdr:rowOff>
    </xdr:to>
    <xdr:sp macro="" textlink="">
      <xdr:nvSpPr>
        <xdr:cNvPr id="140" name="円/楕円 139"/>
        <xdr:cNvSpPr/>
      </xdr:nvSpPr>
      <xdr:spPr>
        <a:xfrm>
          <a:off x="4584700" y="101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94894</xdr:rowOff>
    </xdr:from>
    <xdr:ext cx="534377" cy="259045"/>
    <xdr:sp macro="" textlink="">
      <xdr:nvSpPr>
        <xdr:cNvPr id="141" name="物件費該当値テキスト"/>
        <xdr:cNvSpPr txBox="1"/>
      </xdr:nvSpPr>
      <xdr:spPr>
        <a:xfrm>
          <a:off x="4686300" y="100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48,049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34364</xdr:rowOff>
    </xdr:from>
    <xdr:to>
      <xdr:col>5</xdr:col>
      <xdr:colOff>409575</xdr:colOff>
      <xdr:row>59</xdr:row>
      <xdr:rowOff>135964</xdr:rowOff>
    </xdr:to>
    <xdr:sp macro="" textlink="">
      <xdr:nvSpPr>
        <xdr:cNvPr id="142" name="円/楕円 141"/>
        <xdr:cNvSpPr/>
      </xdr:nvSpPr>
      <xdr:spPr>
        <a:xfrm>
          <a:off x="3746500" y="101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127091</xdr:rowOff>
    </xdr:from>
    <xdr:ext cx="534377" cy="259045"/>
    <xdr:sp macro="" textlink="">
      <xdr:nvSpPr>
        <xdr:cNvPr id="143" name="テキスト ボックス 142"/>
        <xdr:cNvSpPr txBox="1"/>
      </xdr:nvSpPr>
      <xdr:spPr>
        <a:xfrm>
          <a:off x="3530111" y="102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44,657</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50129</xdr:rowOff>
    </xdr:from>
    <xdr:to>
      <xdr:col>4</xdr:col>
      <xdr:colOff>206375</xdr:colOff>
      <xdr:row>59</xdr:row>
      <xdr:rowOff>151729</xdr:rowOff>
    </xdr:to>
    <xdr:sp macro="" textlink="">
      <xdr:nvSpPr>
        <xdr:cNvPr id="144" name="円/楕円 143"/>
        <xdr:cNvSpPr/>
      </xdr:nvSpPr>
      <xdr:spPr>
        <a:xfrm>
          <a:off x="2857500" y="101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142856</xdr:rowOff>
    </xdr:from>
    <xdr:ext cx="534377" cy="259045"/>
    <xdr:sp macro="" textlink="">
      <xdr:nvSpPr>
        <xdr:cNvPr id="145" name="テキスト ボックス 144"/>
        <xdr:cNvSpPr txBox="1"/>
      </xdr:nvSpPr>
      <xdr:spPr>
        <a:xfrm>
          <a:off x="2641111" y="102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56576</xdr:rowOff>
    </xdr:from>
    <xdr:to>
      <xdr:col>3</xdr:col>
      <xdr:colOff>3175</xdr:colOff>
      <xdr:row>59</xdr:row>
      <xdr:rowOff>158176</xdr:rowOff>
    </xdr:to>
    <xdr:sp macro="" textlink="">
      <xdr:nvSpPr>
        <xdr:cNvPr id="146" name="円/楕円 145"/>
        <xdr:cNvSpPr/>
      </xdr:nvSpPr>
      <xdr:spPr>
        <a:xfrm>
          <a:off x="1968500" y="101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149303</xdr:rowOff>
    </xdr:from>
    <xdr:ext cx="534377" cy="259045"/>
    <xdr:sp macro="" textlink="">
      <xdr:nvSpPr>
        <xdr:cNvPr id="147" name="テキスト ボックス 146"/>
        <xdr:cNvSpPr txBox="1"/>
      </xdr:nvSpPr>
      <xdr:spPr>
        <a:xfrm>
          <a:off x="1752111" y="102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41,742</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79108</xdr:rowOff>
    </xdr:from>
    <xdr:to>
      <xdr:col>1</xdr:col>
      <xdr:colOff>485775</xdr:colOff>
      <xdr:row>60</xdr:row>
      <xdr:rowOff>9258</xdr:rowOff>
    </xdr:to>
    <xdr:sp macro="" textlink="">
      <xdr:nvSpPr>
        <xdr:cNvPr id="148" name="円/楕円 147"/>
        <xdr:cNvSpPr/>
      </xdr:nvSpPr>
      <xdr:spPr>
        <a:xfrm>
          <a:off x="1079500" y="1019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60</xdr:row>
      <xdr:rowOff>385</xdr:rowOff>
    </xdr:from>
    <xdr:ext cx="534377" cy="259045"/>
    <xdr:sp macro="" textlink="">
      <xdr:nvSpPr>
        <xdr:cNvPr id="149" name="テキスト ボックス 148"/>
        <xdr:cNvSpPr txBox="1"/>
      </xdr:nvSpPr>
      <xdr:spPr>
        <a:xfrm>
          <a:off x="863111" y="1028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164937</xdr:rowOff>
    </xdr:from>
    <xdr:to>
      <xdr:col>6</xdr:col>
      <xdr:colOff>511175</xdr:colOff>
      <xdr:row>78</xdr:row>
      <xdr:rowOff>24645</xdr:rowOff>
    </xdr:to>
    <xdr:cxnSp macro="">
      <xdr:nvCxnSpPr>
        <xdr:cNvPr id="176" name="直線コネクタ 175"/>
        <xdr:cNvCxnSpPr/>
      </xdr:nvCxnSpPr>
      <xdr:spPr>
        <a:xfrm flipV="1">
          <a:off x="3797300" y="13366587"/>
          <a:ext cx="8382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24645</xdr:rowOff>
    </xdr:from>
    <xdr:to>
      <xdr:col>5</xdr:col>
      <xdr:colOff>358775</xdr:colOff>
      <xdr:row>78</xdr:row>
      <xdr:rowOff>43551</xdr:rowOff>
    </xdr:to>
    <xdr:cxnSp macro="">
      <xdr:nvCxnSpPr>
        <xdr:cNvPr id="179" name="直線コネクタ 178"/>
        <xdr:cNvCxnSpPr/>
      </xdr:nvCxnSpPr>
      <xdr:spPr>
        <a:xfrm flipV="1">
          <a:off x="2908300" y="13397745"/>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170515</xdr:rowOff>
    </xdr:from>
    <xdr:to>
      <xdr:col>4</xdr:col>
      <xdr:colOff>155575</xdr:colOff>
      <xdr:row>78</xdr:row>
      <xdr:rowOff>43551</xdr:rowOff>
    </xdr:to>
    <xdr:cxnSp macro="">
      <xdr:nvCxnSpPr>
        <xdr:cNvPr id="182" name="直線コネクタ 181"/>
        <xdr:cNvCxnSpPr/>
      </xdr:nvCxnSpPr>
      <xdr:spPr>
        <a:xfrm>
          <a:off x="2019300" y="13372165"/>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170515</xdr:rowOff>
    </xdr:from>
    <xdr:to>
      <xdr:col>2</xdr:col>
      <xdr:colOff>638175</xdr:colOff>
      <xdr:row>78</xdr:row>
      <xdr:rowOff>64536</xdr:rowOff>
    </xdr:to>
    <xdr:cxnSp macro="">
      <xdr:nvCxnSpPr>
        <xdr:cNvPr id="185" name="直線コネクタ 184"/>
        <xdr:cNvCxnSpPr/>
      </xdr:nvCxnSpPr>
      <xdr:spPr>
        <a:xfrm flipV="1">
          <a:off x="1130300" y="13372165"/>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91124</xdr:rowOff>
    </xdr:from>
    <xdr:ext cx="469744" cy="259045"/>
    <xdr:sp macro="" textlink="">
      <xdr:nvSpPr>
        <xdr:cNvPr id="187" name="テキスト ボックス 186"/>
        <xdr:cNvSpPr txBox="1"/>
      </xdr:nvSpPr>
      <xdr:spPr>
        <a:xfrm>
          <a:off x="1784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114137</xdr:rowOff>
    </xdr:from>
    <xdr:to>
      <xdr:col>6</xdr:col>
      <xdr:colOff>561975</xdr:colOff>
      <xdr:row>78</xdr:row>
      <xdr:rowOff>44287</xdr:rowOff>
    </xdr:to>
    <xdr:sp macro="" textlink="">
      <xdr:nvSpPr>
        <xdr:cNvPr id="195" name="円/楕円 194"/>
        <xdr:cNvSpPr/>
      </xdr:nvSpPr>
      <xdr:spPr>
        <a:xfrm>
          <a:off x="4584700" y="133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92564</xdr:rowOff>
    </xdr:from>
    <xdr:ext cx="469744" cy="259045"/>
    <xdr:sp macro="" textlink="">
      <xdr:nvSpPr>
        <xdr:cNvPr id="196" name="維持補修費該当値テキスト"/>
        <xdr:cNvSpPr txBox="1"/>
      </xdr:nvSpPr>
      <xdr:spPr>
        <a:xfrm>
          <a:off x="4686300" y="132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145295</xdr:rowOff>
    </xdr:from>
    <xdr:to>
      <xdr:col>5</xdr:col>
      <xdr:colOff>409575</xdr:colOff>
      <xdr:row>78</xdr:row>
      <xdr:rowOff>75445</xdr:rowOff>
    </xdr:to>
    <xdr:sp macro="" textlink="">
      <xdr:nvSpPr>
        <xdr:cNvPr id="197" name="円/楕円 196"/>
        <xdr:cNvSpPr/>
      </xdr:nvSpPr>
      <xdr:spPr>
        <a:xfrm>
          <a:off x="3746500" y="133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66572</xdr:rowOff>
    </xdr:from>
    <xdr:ext cx="469744" cy="259045"/>
    <xdr:sp macro="" textlink="">
      <xdr:nvSpPr>
        <xdr:cNvPr id="198" name="テキスト ボックス 197"/>
        <xdr:cNvSpPr txBox="1"/>
      </xdr:nvSpPr>
      <xdr:spPr>
        <a:xfrm>
          <a:off x="3562427" y="1343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164201</xdr:rowOff>
    </xdr:from>
    <xdr:to>
      <xdr:col>4</xdr:col>
      <xdr:colOff>206375</xdr:colOff>
      <xdr:row>78</xdr:row>
      <xdr:rowOff>94351</xdr:rowOff>
    </xdr:to>
    <xdr:sp macro="" textlink="">
      <xdr:nvSpPr>
        <xdr:cNvPr id="199" name="円/楕円 198"/>
        <xdr:cNvSpPr/>
      </xdr:nvSpPr>
      <xdr:spPr>
        <a:xfrm>
          <a:off x="2857500" y="133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85478</xdr:rowOff>
    </xdr:from>
    <xdr:ext cx="469744" cy="259045"/>
    <xdr:sp macro="" textlink="">
      <xdr:nvSpPr>
        <xdr:cNvPr id="200" name="テキスト ボックス 199"/>
        <xdr:cNvSpPr txBox="1"/>
      </xdr:nvSpPr>
      <xdr:spPr>
        <a:xfrm>
          <a:off x="2673427" y="134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119715</xdr:rowOff>
    </xdr:from>
    <xdr:to>
      <xdr:col>3</xdr:col>
      <xdr:colOff>3175</xdr:colOff>
      <xdr:row>78</xdr:row>
      <xdr:rowOff>49865</xdr:rowOff>
    </xdr:to>
    <xdr:sp macro="" textlink="">
      <xdr:nvSpPr>
        <xdr:cNvPr id="201" name="円/楕円 200"/>
        <xdr:cNvSpPr/>
      </xdr:nvSpPr>
      <xdr:spPr>
        <a:xfrm>
          <a:off x="1968500" y="133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66392</xdr:rowOff>
    </xdr:from>
    <xdr:ext cx="469744" cy="259045"/>
    <xdr:sp macro="" textlink="">
      <xdr:nvSpPr>
        <xdr:cNvPr id="202" name="テキスト ボックス 201"/>
        <xdr:cNvSpPr txBox="1"/>
      </xdr:nvSpPr>
      <xdr:spPr>
        <a:xfrm>
          <a:off x="1784427" y="130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13736</xdr:rowOff>
    </xdr:from>
    <xdr:to>
      <xdr:col>1</xdr:col>
      <xdr:colOff>485775</xdr:colOff>
      <xdr:row>78</xdr:row>
      <xdr:rowOff>115336</xdr:rowOff>
    </xdr:to>
    <xdr:sp macro="" textlink="">
      <xdr:nvSpPr>
        <xdr:cNvPr id="203" name="円/楕円 202"/>
        <xdr:cNvSpPr/>
      </xdr:nvSpPr>
      <xdr:spPr>
        <a:xfrm>
          <a:off x="1079500" y="133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106463</xdr:rowOff>
    </xdr:from>
    <xdr:ext cx="469744" cy="259045"/>
    <xdr:sp macro="" textlink="">
      <xdr:nvSpPr>
        <xdr:cNvPr id="204" name="テキスト ボックス 203"/>
        <xdr:cNvSpPr txBox="1"/>
      </xdr:nvSpPr>
      <xdr:spPr>
        <a:xfrm>
          <a:off x="895427" y="134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101905</xdr:rowOff>
    </xdr:from>
    <xdr:to>
      <xdr:col>6</xdr:col>
      <xdr:colOff>511175</xdr:colOff>
      <xdr:row>95</xdr:row>
      <xdr:rowOff>123927</xdr:rowOff>
    </xdr:to>
    <xdr:cxnSp macro="">
      <xdr:nvCxnSpPr>
        <xdr:cNvPr id="234" name="直線コネクタ 233"/>
        <xdr:cNvCxnSpPr/>
      </xdr:nvCxnSpPr>
      <xdr:spPr>
        <a:xfrm flipV="1">
          <a:off x="3797300" y="16389655"/>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123927</xdr:rowOff>
    </xdr:from>
    <xdr:to>
      <xdr:col>5</xdr:col>
      <xdr:colOff>358775</xdr:colOff>
      <xdr:row>96</xdr:row>
      <xdr:rowOff>84131</xdr:rowOff>
    </xdr:to>
    <xdr:cxnSp macro="">
      <xdr:nvCxnSpPr>
        <xdr:cNvPr id="237" name="直線コネクタ 236"/>
        <xdr:cNvCxnSpPr/>
      </xdr:nvCxnSpPr>
      <xdr:spPr>
        <a:xfrm flipV="1">
          <a:off x="2908300" y="16411677"/>
          <a:ext cx="889000" cy="1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84131</xdr:rowOff>
    </xdr:from>
    <xdr:to>
      <xdr:col>4</xdr:col>
      <xdr:colOff>155575</xdr:colOff>
      <xdr:row>97</xdr:row>
      <xdr:rowOff>7207</xdr:rowOff>
    </xdr:to>
    <xdr:cxnSp macro="">
      <xdr:nvCxnSpPr>
        <xdr:cNvPr id="240" name="直線コネクタ 239"/>
        <xdr:cNvCxnSpPr/>
      </xdr:nvCxnSpPr>
      <xdr:spPr>
        <a:xfrm flipV="1">
          <a:off x="2019300" y="16543331"/>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17245</xdr:rowOff>
    </xdr:from>
    <xdr:ext cx="534377" cy="259045"/>
    <xdr:sp macro="" textlink="">
      <xdr:nvSpPr>
        <xdr:cNvPr id="242" name="テキスト ボックス 241"/>
        <xdr:cNvSpPr txBox="1"/>
      </xdr:nvSpPr>
      <xdr:spPr>
        <a:xfrm>
          <a:off x="2641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7207</xdr:rowOff>
    </xdr:from>
    <xdr:to>
      <xdr:col>2</xdr:col>
      <xdr:colOff>638175</xdr:colOff>
      <xdr:row>97</xdr:row>
      <xdr:rowOff>43059</xdr:rowOff>
    </xdr:to>
    <xdr:cxnSp macro="">
      <xdr:nvCxnSpPr>
        <xdr:cNvPr id="243" name="直線コネクタ 242"/>
        <xdr:cNvCxnSpPr/>
      </xdr:nvCxnSpPr>
      <xdr:spPr>
        <a:xfrm flipV="1">
          <a:off x="1130300" y="16637857"/>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126592</xdr:rowOff>
    </xdr:from>
    <xdr:ext cx="534377" cy="259045"/>
    <xdr:sp macro="" textlink="">
      <xdr:nvSpPr>
        <xdr:cNvPr id="245" name="テキスト ボックス 244"/>
        <xdr:cNvSpPr txBox="1"/>
      </xdr:nvSpPr>
      <xdr:spPr>
        <a:xfrm>
          <a:off x="1752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137068</xdr:rowOff>
    </xdr:from>
    <xdr:ext cx="534377" cy="259045"/>
    <xdr:sp macro="" textlink="">
      <xdr:nvSpPr>
        <xdr:cNvPr id="247" name="テキスト ボックス 246"/>
        <xdr:cNvSpPr txBox="1"/>
      </xdr:nvSpPr>
      <xdr:spPr>
        <a:xfrm>
          <a:off x="863111" y="16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51105</xdr:rowOff>
    </xdr:from>
    <xdr:to>
      <xdr:col>6</xdr:col>
      <xdr:colOff>561975</xdr:colOff>
      <xdr:row>95</xdr:row>
      <xdr:rowOff>152705</xdr:rowOff>
    </xdr:to>
    <xdr:sp macro="" textlink="">
      <xdr:nvSpPr>
        <xdr:cNvPr id="253" name="円/楕円 252"/>
        <xdr:cNvSpPr/>
      </xdr:nvSpPr>
      <xdr:spPr>
        <a:xfrm>
          <a:off x="4584700" y="163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73982</xdr:rowOff>
    </xdr:from>
    <xdr:ext cx="534377" cy="259045"/>
    <xdr:sp macro="" textlink="">
      <xdr:nvSpPr>
        <xdr:cNvPr id="254" name="扶助費該当値テキスト"/>
        <xdr:cNvSpPr txBox="1"/>
      </xdr:nvSpPr>
      <xdr:spPr>
        <a:xfrm>
          <a:off x="4686300" y="161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73127</xdr:rowOff>
    </xdr:from>
    <xdr:to>
      <xdr:col>5</xdr:col>
      <xdr:colOff>409575</xdr:colOff>
      <xdr:row>96</xdr:row>
      <xdr:rowOff>3277</xdr:rowOff>
    </xdr:to>
    <xdr:sp macro="" textlink="">
      <xdr:nvSpPr>
        <xdr:cNvPr id="255" name="円/楕円 254"/>
        <xdr:cNvSpPr/>
      </xdr:nvSpPr>
      <xdr:spPr>
        <a:xfrm>
          <a:off x="3746500" y="16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19804</xdr:rowOff>
    </xdr:from>
    <xdr:ext cx="534377" cy="259045"/>
    <xdr:sp macro="" textlink="">
      <xdr:nvSpPr>
        <xdr:cNvPr id="256" name="テキスト ボックス 255"/>
        <xdr:cNvSpPr txBox="1"/>
      </xdr:nvSpPr>
      <xdr:spPr>
        <a:xfrm>
          <a:off x="3530111" y="161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33331</xdr:rowOff>
    </xdr:from>
    <xdr:to>
      <xdr:col>4</xdr:col>
      <xdr:colOff>206375</xdr:colOff>
      <xdr:row>96</xdr:row>
      <xdr:rowOff>134931</xdr:rowOff>
    </xdr:to>
    <xdr:sp macro="" textlink="">
      <xdr:nvSpPr>
        <xdr:cNvPr id="257" name="円/楕円 256"/>
        <xdr:cNvSpPr/>
      </xdr:nvSpPr>
      <xdr:spPr>
        <a:xfrm>
          <a:off x="2857500" y="164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151458</xdr:rowOff>
    </xdr:from>
    <xdr:ext cx="534377" cy="259045"/>
    <xdr:sp macro="" textlink="">
      <xdr:nvSpPr>
        <xdr:cNvPr id="258" name="テキスト ボックス 257"/>
        <xdr:cNvSpPr txBox="1"/>
      </xdr:nvSpPr>
      <xdr:spPr>
        <a:xfrm>
          <a:off x="2641111" y="162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127857</xdr:rowOff>
    </xdr:from>
    <xdr:to>
      <xdr:col>3</xdr:col>
      <xdr:colOff>3175</xdr:colOff>
      <xdr:row>97</xdr:row>
      <xdr:rowOff>58007</xdr:rowOff>
    </xdr:to>
    <xdr:sp macro="" textlink="">
      <xdr:nvSpPr>
        <xdr:cNvPr id="259" name="円/楕円 258"/>
        <xdr:cNvSpPr/>
      </xdr:nvSpPr>
      <xdr:spPr>
        <a:xfrm>
          <a:off x="1968500" y="165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74534</xdr:rowOff>
    </xdr:from>
    <xdr:ext cx="534377" cy="259045"/>
    <xdr:sp macro="" textlink="">
      <xdr:nvSpPr>
        <xdr:cNvPr id="260" name="テキスト ボックス 259"/>
        <xdr:cNvSpPr txBox="1"/>
      </xdr:nvSpPr>
      <xdr:spPr>
        <a:xfrm>
          <a:off x="1752111" y="163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163709</xdr:rowOff>
    </xdr:from>
    <xdr:to>
      <xdr:col>1</xdr:col>
      <xdr:colOff>485775</xdr:colOff>
      <xdr:row>97</xdr:row>
      <xdr:rowOff>93859</xdr:rowOff>
    </xdr:to>
    <xdr:sp macro="" textlink="">
      <xdr:nvSpPr>
        <xdr:cNvPr id="261" name="円/楕円 260"/>
        <xdr:cNvSpPr/>
      </xdr:nvSpPr>
      <xdr:spPr>
        <a:xfrm>
          <a:off x="1079500" y="166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110386</xdr:rowOff>
    </xdr:from>
    <xdr:ext cx="534377" cy="259045"/>
    <xdr:sp macro="" textlink="">
      <xdr:nvSpPr>
        <xdr:cNvPr id="262" name="テキスト ボックス 261"/>
        <xdr:cNvSpPr txBox="1"/>
      </xdr:nvSpPr>
      <xdr:spPr>
        <a:xfrm>
          <a:off x="863111" y="163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54171</xdr:rowOff>
    </xdr:from>
    <xdr:to>
      <xdr:col>15</xdr:col>
      <xdr:colOff>180975</xdr:colOff>
      <xdr:row>37</xdr:row>
      <xdr:rowOff>45508</xdr:rowOff>
    </xdr:to>
    <xdr:cxnSp macro="">
      <xdr:nvCxnSpPr>
        <xdr:cNvPr id="289" name="直線コネクタ 288"/>
        <xdr:cNvCxnSpPr/>
      </xdr:nvCxnSpPr>
      <xdr:spPr>
        <a:xfrm>
          <a:off x="9639300" y="6226371"/>
          <a:ext cx="838200" cy="1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54171</xdr:rowOff>
    </xdr:from>
    <xdr:to>
      <xdr:col>14</xdr:col>
      <xdr:colOff>28575</xdr:colOff>
      <xdr:row>36</xdr:row>
      <xdr:rowOff>101926</xdr:rowOff>
    </xdr:to>
    <xdr:cxnSp macro="">
      <xdr:nvCxnSpPr>
        <xdr:cNvPr id="292" name="直線コネクタ 291"/>
        <xdr:cNvCxnSpPr/>
      </xdr:nvCxnSpPr>
      <xdr:spPr>
        <a:xfrm flipV="1">
          <a:off x="8750300" y="6226371"/>
          <a:ext cx="889000" cy="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80584</xdr:rowOff>
    </xdr:from>
    <xdr:to>
      <xdr:col>12</xdr:col>
      <xdr:colOff>511175</xdr:colOff>
      <xdr:row>36</xdr:row>
      <xdr:rowOff>101926</xdr:rowOff>
    </xdr:to>
    <xdr:cxnSp macro="">
      <xdr:nvCxnSpPr>
        <xdr:cNvPr id="295" name="直線コネクタ 294"/>
        <xdr:cNvCxnSpPr/>
      </xdr:nvCxnSpPr>
      <xdr:spPr>
        <a:xfrm>
          <a:off x="7861300" y="6081334"/>
          <a:ext cx="889000" cy="19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166205</xdr:rowOff>
    </xdr:from>
    <xdr:ext cx="534377" cy="259045"/>
    <xdr:sp macro="" textlink="">
      <xdr:nvSpPr>
        <xdr:cNvPr id="297" name="テキスト ボックス 296"/>
        <xdr:cNvSpPr txBox="1"/>
      </xdr:nvSpPr>
      <xdr:spPr>
        <a:xfrm>
          <a:off x="8483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80584</xdr:rowOff>
    </xdr:from>
    <xdr:to>
      <xdr:col>11</xdr:col>
      <xdr:colOff>307975</xdr:colOff>
      <xdr:row>37</xdr:row>
      <xdr:rowOff>30100</xdr:rowOff>
    </xdr:to>
    <xdr:cxnSp macro="">
      <xdr:nvCxnSpPr>
        <xdr:cNvPr id="298" name="直線コネクタ 297"/>
        <xdr:cNvCxnSpPr/>
      </xdr:nvCxnSpPr>
      <xdr:spPr>
        <a:xfrm flipV="1">
          <a:off x="6972300" y="6081334"/>
          <a:ext cx="889000" cy="29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0" name="テキスト ボックス 299"/>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166158</xdr:rowOff>
    </xdr:from>
    <xdr:to>
      <xdr:col>15</xdr:col>
      <xdr:colOff>231775</xdr:colOff>
      <xdr:row>37</xdr:row>
      <xdr:rowOff>96308</xdr:rowOff>
    </xdr:to>
    <xdr:sp macro="" textlink="">
      <xdr:nvSpPr>
        <xdr:cNvPr id="308" name="円/楕円 307"/>
        <xdr:cNvSpPr/>
      </xdr:nvSpPr>
      <xdr:spPr>
        <a:xfrm>
          <a:off x="10426700" y="63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81085</xdr:rowOff>
    </xdr:from>
    <xdr:ext cx="534377" cy="259045"/>
    <xdr:sp macro="" textlink="">
      <xdr:nvSpPr>
        <xdr:cNvPr id="309" name="補助費等該当値テキスト"/>
        <xdr:cNvSpPr txBox="1"/>
      </xdr:nvSpPr>
      <xdr:spPr>
        <a:xfrm>
          <a:off x="10528300" y="62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3371</xdr:rowOff>
    </xdr:from>
    <xdr:to>
      <xdr:col>14</xdr:col>
      <xdr:colOff>79375</xdr:colOff>
      <xdr:row>36</xdr:row>
      <xdr:rowOff>104971</xdr:rowOff>
    </xdr:to>
    <xdr:sp macro="" textlink="">
      <xdr:nvSpPr>
        <xdr:cNvPr id="310" name="円/楕円 309"/>
        <xdr:cNvSpPr/>
      </xdr:nvSpPr>
      <xdr:spPr>
        <a:xfrm>
          <a:off x="9588500" y="61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121498</xdr:rowOff>
    </xdr:from>
    <xdr:ext cx="534377" cy="259045"/>
    <xdr:sp macro="" textlink="">
      <xdr:nvSpPr>
        <xdr:cNvPr id="311" name="テキスト ボックス 310"/>
        <xdr:cNvSpPr txBox="1"/>
      </xdr:nvSpPr>
      <xdr:spPr>
        <a:xfrm>
          <a:off x="9372111" y="59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51126</xdr:rowOff>
    </xdr:from>
    <xdr:to>
      <xdr:col>12</xdr:col>
      <xdr:colOff>561975</xdr:colOff>
      <xdr:row>36</xdr:row>
      <xdr:rowOff>152726</xdr:rowOff>
    </xdr:to>
    <xdr:sp macro="" textlink="">
      <xdr:nvSpPr>
        <xdr:cNvPr id="312" name="円/楕円 311"/>
        <xdr:cNvSpPr/>
      </xdr:nvSpPr>
      <xdr:spPr>
        <a:xfrm>
          <a:off x="8699500" y="622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169253</xdr:rowOff>
    </xdr:from>
    <xdr:ext cx="534377" cy="259045"/>
    <xdr:sp macro="" textlink="">
      <xdr:nvSpPr>
        <xdr:cNvPr id="313" name="テキスト ボックス 312"/>
        <xdr:cNvSpPr txBox="1"/>
      </xdr:nvSpPr>
      <xdr:spPr>
        <a:xfrm>
          <a:off x="8483111" y="59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29784</xdr:rowOff>
    </xdr:from>
    <xdr:to>
      <xdr:col>11</xdr:col>
      <xdr:colOff>358775</xdr:colOff>
      <xdr:row>35</xdr:row>
      <xdr:rowOff>131384</xdr:rowOff>
    </xdr:to>
    <xdr:sp macro="" textlink="">
      <xdr:nvSpPr>
        <xdr:cNvPr id="314" name="円/楕円 313"/>
        <xdr:cNvSpPr/>
      </xdr:nvSpPr>
      <xdr:spPr>
        <a:xfrm>
          <a:off x="7810500" y="60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147911</xdr:rowOff>
    </xdr:from>
    <xdr:ext cx="599010" cy="259045"/>
    <xdr:sp macro="" textlink="">
      <xdr:nvSpPr>
        <xdr:cNvPr id="315" name="テキスト ボックス 314"/>
        <xdr:cNvSpPr txBox="1"/>
      </xdr:nvSpPr>
      <xdr:spPr>
        <a:xfrm>
          <a:off x="7561794" y="580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150750</xdr:rowOff>
    </xdr:from>
    <xdr:to>
      <xdr:col>10</xdr:col>
      <xdr:colOff>155575</xdr:colOff>
      <xdr:row>37</xdr:row>
      <xdr:rowOff>80900</xdr:rowOff>
    </xdr:to>
    <xdr:sp macro="" textlink="">
      <xdr:nvSpPr>
        <xdr:cNvPr id="316" name="円/楕円 315"/>
        <xdr:cNvSpPr/>
      </xdr:nvSpPr>
      <xdr:spPr>
        <a:xfrm>
          <a:off x="6921500" y="63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72027</xdr:rowOff>
    </xdr:from>
    <xdr:ext cx="534377" cy="259045"/>
    <xdr:sp macro="" textlink="">
      <xdr:nvSpPr>
        <xdr:cNvPr id="317" name="テキスト ボックス 316"/>
        <xdr:cNvSpPr txBox="1"/>
      </xdr:nvSpPr>
      <xdr:spPr>
        <a:xfrm>
          <a:off x="6705111" y="64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1207</xdr:rowOff>
    </xdr:from>
    <xdr:to>
      <xdr:col>15</xdr:col>
      <xdr:colOff>180975</xdr:colOff>
      <xdr:row>59</xdr:row>
      <xdr:rowOff>15681</xdr:rowOff>
    </xdr:to>
    <xdr:cxnSp macro="">
      <xdr:nvCxnSpPr>
        <xdr:cNvPr id="346" name="直線コネクタ 345"/>
        <xdr:cNvCxnSpPr/>
      </xdr:nvCxnSpPr>
      <xdr:spPr>
        <a:xfrm flipV="1">
          <a:off x="9639300" y="10116757"/>
          <a:ext cx="838200" cy="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7848</xdr:rowOff>
    </xdr:from>
    <xdr:to>
      <xdr:col>14</xdr:col>
      <xdr:colOff>28575</xdr:colOff>
      <xdr:row>59</xdr:row>
      <xdr:rowOff>15681</xdr:rowOff>
    </xdr:to>
    <xdr:cxnSp macro="">
      <xdr:nvCxnSpPr>
        <xdr:cNvPr id="349" name="直線コネクタ 348"/>
        <xdr:cNvCxnSpPr/>
      </xdr:nvCxnSpPr>
      <xdr:spPr>
        <a:xfrm>
          <a:off x="8750300" y="10123398"/>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7848</xdr:rowOff>
    </xdr:from>
    <xdr:to>
      <xdr:col>12</xdr:col>
      <xdr:colOff>511175</xdr:colOff>
      <xdr:row>59</xdr:row>
      <xdr:rowOff>21192</xdr:rowOff>
    </xdr:to>
    <xdr:cxnSp macro="">
      <xdr:nvCxnSpPr>
        <xdr:cNvPr id="352" name="直線コネクタ 351"/>
        <xdr:cNvCxnSpPr/>
      </xdr:nvCxnSpPr>
      <xdr:spPr>
        <a:xfrm flipV="1">
          <a:off x="7861300" y="10123398"/>
          <a:ext cx="889000" cy="1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4724</xdr:rowOff>
    </xdr:from>
    <xdr:to>
      <xdr:col>11</xdr:col>
      <xdr:colOff>307975</xdr:colOff>
      <xdr:row>59</xdr:row>
      <xdr:rowOff>21192</xdr:rowOff>
    </xdr:to>
    <xdr:cxnSp macro="">
      <xdr:nvCxnSpPr>
        <xdr:cNvPr id="355" name="直線コネクタ 354"/>
        <xdr:cNvCxnSpPr/>
      </xdr:nvCxnSpPr>
      <xdr:spPr>
        <a:xfrm>
          <a:off x="6972300" y="10120274"/>
          <a:ext cx="889000" cy="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121857</xdr:rowOff>
    </xdr:from>
    <xdr:to>
      <xdr:col>15</xdr:col>
      <xdr:colOff>231775</xdr:colOff>
      <xdr:row>59</xdr:row>
      <xdr:rowOff>52007</xdr:rowOff>
    </xdr:to>
    <xdr:sp macro="" textlink="">
      <xdr:nvSpPr>
        <xdr:cNvPr id="365" name="円/楕円 364"/>
        <xdr:cNvSpPr/>
      </xdr:nvSpPr>
      <xdr:spPr>
        <a:xfrm>
          <a:off x="10426700" y="100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136331</xdr:rowOff>
    </xdr:from>
    <xdr:to>
      <xdr:col>14</xdr:col>
      <xdr:colOff>79375</xdr:colOff>
      <xdr:row>59</xdr:row>
      <xdr:rowOff>66481</xdr:rowOff>
    </xdr:to>
    <xdr:sp macro="" textlink="">
      <xdr:nvSpPr>
        <xdr:cNvPr id="367" name="円/楕円 366"/>
        <xdr:cNvSpPr/>
      </xdr:nvSpPr>
      <xdr:spPr>
        <a:xfrm>
          <a:off x="9588500" y="1008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57608</xdr:rowOff>
    </xdr:from>
    <xdr:ext cx="534377" cy="259045"/>
    <xdr:sp macro="" textlink="">
      <xdr:nvSpPr>
        <xdr:cNvPr id="368" name="テキスト ボックス 367"/>
        <xdr:cNvSpPr txBox="1"/>
      </xdr:nvSpPr>
      <xdr:spPr>
        <a:xfrm>
          <a:off x="9372111" y="1017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128498</xdr:rowOff>
    </xdr:from>
    <xdr:to>
      <xdr:col>12</xdr:col>
      <xdr:colOff>561975</xdr:colOff>
      <xdr:row>59</xdr:row>
      <xdr:rowOff>58648</xdr:rowOff>
    </xdr:to>
    <xdr:sp macro="" textlink="">
      <xdr:nvSpPr>
        <xdr:cNvPr id="369" name="円/楕円 368"/>
        <xdr:cNvSpPr/>
      </xdr:nvSpPr>
      <xdr:spPr>
        <a:xfrm>
          <a:off x="8699500" y="100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49775</xdr:rowOff>
    </xdr:from>
    <xdr:ext cx="534377" cy="259045"/>
    <xdr:sp macro="" textlink="">
      <xdr:nvSpPr>
        <xdr:cNvPr id="370" name="テキスト ボックス 369"/>
        <xdr:cNvSpPr txBox="1"/>
      </xdr:nvSpPr>
      <xdr:spPr>
        <a:xfrm>
          <a:off x="8483111" y="101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141842</xdr:rowOff>
    </xdr:from>
    <xdr:to>
      <xdr:col>11</xdr:col>
      <xdr:colOff>358775</xdr:colOff>
      <xdr:row>59</xdr:row>
      <xdr:rowOff>71992</xdr:rowOff>
    </xdr:to>
    <xdr:sp macro="" textlink="">
      <xdr:nvSpPr>
        <xdr:cNvPr id="371" name="円/楕円 370"/>
        <xdr:cNvSpPr/>
      </xdr:nvSpPr>
      <xdr:spPr>
        <a:xfrm>
          <a:off x="7810500" y="100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63119</xdr:rowOff>
    </xdr:from>
    <xdr:ext cx="534377" cy="259045"/>
    <xdr:sp macro="" textlink="">
      <xdr:nvSpPr>
        <xdr:cNvPr id="372" name="テキスト ボックス 371"/>
        <xdr:cNvSpPr txBox="1"/>
      </xdr:nvSpPr>
      <xdr:spPr>
        <a:xfrm>
          <a:off x="7594111" y="101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125374</xdr:rowOff>
    </xdr:from>
    <xdr:to>
      <xdr:col>10</xdr:col>
      <xdr:colOff>155575</xdr:colOff>
      <xdr:row>59</xdr:row>
      <xdr:rowOff>55524</xdr:rowOff>
    </xdr:to>
    <xdr:sp macro="" textlink="">
      <xdr:nvSpPr>
        <xdr:cNvPr id="373" name="円/楕円 372"/>
        <xdr:cNvSpPr/>
      </xdr:nvSpPr>
      <xdr:spPr>
        <a:xfrm>
          <a:off x="6921500" y="100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46651</xdr:rowOff>
    </xdr:from>
    <xdr:ext cx="534377" cy="259045"/>
    <xdr:sp macro="" textlink="">
      <xdr:nvSpPr>
        <xdr:cNvPr id="374" name="テキスト ボックス 373"/>
        <xdr:cNvSpPr txBox="1"/>
      </xdr:nvSpPr>
      <xdr:spPr>
        <a:xfrm>
          <a:off x="6705111" y="1016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27654</xdr:rowOff>
    </xdr:from>
    <xdr:to>
      <xdr:col>15</xdr:col>
      <xdr:colOff>180975</xdr:colOff>
      <xdr:row>79</xdr:row>
      <xdr:rowOff>28273</xdr:rowOff>
    </xdr:to>
    <xdr:cxnSp macro="">
      <xdr:nvCxnSpPr>
        <xdr:cNvPr id="403" name="直線コネクタ 402"/>
        <xdr:cNvCxnSpPr/>
      </xdr:nvCxnSpPr>
      <xdr:spPr>
        <a:xfrm>
          <a:off x="9639300" y="13572204"/>
          <a:ext cx="8382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27654</xdr:rowOff>
    </xdr:from>
    <xdr:to>
      <xdr:col>14</xdr:col>
      <xdr:colOff>28575</xdr:colOff>
      <xdr:row>79</xdr:row>
      <xdr:rowOff>29928</xdr:rowOff>
    </xdr:to>
    <xdr:cxnSp macro="">
      <xdr:nvCxnSpPr>
        <xdr:cNvPr id="406" name="直線コネクタ 405"/>
        <xdr:cNvCxnSpPr/>
      </xdr:nvCxnSpPr>
      <xdr:spPr>
        <a:xfrm flipV="1">
          <a:off x="8750300" y="13572204"/>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148923</xdr:rowOff>
    </xdr:from>
    <xdr:to>
      <xdr:col>15</xdr:col>
      <xdr:colOff>231775</xdr:colOff>
      <xdr:row>79</xdr:row>
      <xdr:rowOff>79073</xdr:rowOff>
    </xdr:to>
    <xdr:sp macro="" textlink="">
      <xdr:nvSpPr>
        <xdr:cNvPr id="416" name="円/楕円 415"/>
        <xdr:cNvSpPr/>
      </xdr:nvSpPr>
      <xdr:spPr>
        <a:xfrm>
          <a:off x="10426700" y="1352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534377" cy="259045"/>
    <xdr:sp macro="" textlink="">
      <xdr:nvSpPr>
        <xdr:cNvPr id="417" name="普通建設事業費 （ うち新規整備　）該当値テキスト"/>
        <xdr:cNvSpPr txBox="1"/>
      </xdr:nvSpPr>
      <xdr:spPr>
        <a:xfrm>
          <a:off x="10528300" y="134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148304</xdr:rowOff>
    </xdr:from>
    <xdr:to>
      <xdr:col>14</xdr:col>
      <xdr:colOff>79375</xdr:colOff>
      <xdr:row>79</xdr:row>
      <xdr:rowOff>78454</xdr:rowOff>
    </xdr:to>
    <xdr:sp macro="" textlink="">
      <xdr:nvSpPr>
        <xdr:cNvPr id="418" name="円/楕円 417"/>
        <xdr:cNvSpPr/>
      </xdr:nvSpPr>
      <xdr:spPr>
        <a:xfrm>
          <a:off x="9588500" y="135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69581</xdr:rowOff>
    </xdr:from>
    <xdr:ext cx="534377" cy="259045"/>
    <xdr:sp macro="" textlink="">
      <xdr:nvSpPr>
        <xdr:cNvPr id="419" name="テキスト ボックス 418"/>
        <xdr:cNvSpPr txBox="1"/>
      </xdr:nvSpPr>
      <xdr:spPr>
        <a:xfrm>
          <a:off x="9372111" y="136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150578</xdr:rowOff>
    </xdr:from>
    <xdr:to>
      <xdr:col>12</xdr:col>
      <xdr:colOff>561975</xdr:colOff>
      <xdr:row>79</xdr:row>
      <xdr:rowOff>80728</xdr:rowOff>
    </xdr:to>
    <xdr:sp macro="" textlink="">
      <xdr:nvSpPr>
        <xdr:cNvPr id="420" name="円/楕円 419"/>
        <xdr:cNvSpPr/>
      </xdr:nvSpPr>
      <xdr:spPr>
        <a:xfrm>
          <a:off x="8699500" y="135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71855</xdr:rowOff>
    </xdr:from>
    <xdr:ext cx="534377" cy="259045"/>
    <xdr:sp macro="" textlink="">
      <xdr:nvSpPr>
        <xdr:cNvPr id="421" name="テキスト ボックス 420"/>
        <xdr:cNvSpPr txBox="1"/>
      </xdr:nvSpPr>
      <xdr:spPr>
        <a:xfrm>
          <a:off x="8483111" y="136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54451</xdr:rowOff>
    </xdr:from>
    <xdr:to>
      <xdr:col>15</xdr:col>
      <xdr:colOff>180975</xdr:colOff>
      <xdr:row>98</xdr:row>
      <xdr:rowOff>121174</xdr:rowOff>
    </xdr:to>
    <xdr:cxnSp macro="">
      <xdr:nvCxnSpPr>
        <xdr:cNvPr id="448" name="直線コネクタ 447"/>
        <xdr:cNvCxnSpPr/>
      </xdr:nvCxnSpPr>
      <xdr:spPr>
        <a:xfrm flipV="1">
          <a:off x="9639300" y="16856551"/>
          <a:ext cx="8382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81485</xdr:rowOff>
    </xdr:from>
    <xdr:to>
      <xdr:col>14</xdr:col>
      <xdr:colOff>28575</xdr:colOff>
      <xdr:row>98</xdr:row>
      <xdr:rowOff>121174</xdr:rowOff>
    </xdr:to>
    <xdr:cxnSp macro="">
      <xdr:nvCxnSpPr>
        <xdr:cNvPr id="451" name="直線コネクタ 450"/>
        <xdr:cNvCxnSpPr/>
      </xdr:nvCxnSpPr>
      <xdr:spPr>
        <a:xfrm>
          <a:off x="8750300" y="16883585"/>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3651</xdr:rowOff>
    </xdr:from>
    <xdr:to>
      <xdr:col>15</xdr:col>
      <xdr:colOff>231775</xdr:colOff>
      <xdr:row>98</xdr:row>
      <xdr:rowOff>105251</xdr:rowOff>
    </xdr:to>
    <xdr:sp macro="" textlink="">
      <xdr:nvSpPr>
        <xdr:cNvPr id="461" name="円/楕円 460"/>
        <xdr:cNvSpPr/>
      </xdr:nvSpPr>
      <xdr:spPr>
        <a:xfrm>
          <a:off x="10426700" y="168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90028</xdr:rowOff>
    </xdr:from>
    <xdr:ext cx="534377" cy="259045"/>
    <xdr:sp macro="" textlink="">
      <xdr:nvSpPr>
        <xdr:cNvPr id="462" name="普通建設事業費 （ うち更新整備　）該当値テキスト"/>
        <xdr:cNvSpPr txBox="1"/>
      </xdr:nvSpPr>
      <xdr:spPr>
        <a:xfrm>
          <a:off x="10528300" y="167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70374</xdr:rowOff>
    </xdr:from>
    <xdr:to>
      <xdr:col>14</xdr:col>
      <xdr:colOff>79375</xdr:colOff>
      <xdr:row>99</xdr:row>
      <xdr:rowOff>524</xdr:rowOff>
    </xdr:to>
    <xdr:sp macro="" textlink="">
      <xdr:nvSpPr>
        <xdr:cNvPr id="463" name="円/楕円 462"/>
        <xdr:cNvSpPr/>
      </xdr:nvSpPr>
      <xdr:spPr>
        <a:xfrm>
          <a:off x="9588500" y="168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163101</xdr:rowOff>
    </xdr:from>
    <xdr:ext cx="469744" cy="259045"/>
    <xdr:sp macro="" textlink="">
      <xdr:nvSpPr>
        <xdr:cNvPr id="464" name="テキスト ボックス 463"/>
        <xdr:cNvSpPr txBox="1"/>
      </xdr:nvSpPr>
      <xdr:spPr>
        <a:xfrm>
          <a:off x="9404427" y="1696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30685</xdr:rowOff>
    </xdr:from>
    <xdr:to>
      <xdr:col>12</xdr:col>
      <xdr:colOff>561975</xdr:colOff>
      <xdr:row>98</xdr:row>
      <xdr:rowOff>132285</xdr:rowOff>
    </xdr:to>
    <xdr:sp macro="" textlink="">
      <xdr:nvSpPr>
        <xdr:cNvPr id="465" name="円/楕円 464"/>
        <xdr:cNvSpPr/>
      </xdr:nvSpPr>
      <xdr:spPr>
        <a:xfrm>
          <a:off x="8699500" y="168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123412</xdr:rowOff>
    </xdr:from>
    <xdr:ext cx="534377" cy="259045"/>
    <xdr:sp macro="" textlink="">
      <xdr:nvSpPr>
        <xdr:cNvPr id="466" name="テキスト ボックス 465"/>
        <xdr:cNvSpPr txBox="1"/>
      </xdr:nvSpPr>
      <xdr:spPr>
        <a:xfrm>
          <a:off x="8483111" y="169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139675</xdr:rowOff>
    </xdr:from>
    <xdr:to>
      <xdr:col>22</xdr:col>
      <xdr:colOff>365125</xdr:colOff>
      <xdr:row>38</xdr:row>
      <xdr:rowOff>139700</xdr:rowOff>
    </xdr:to>
    <xdr:cxnSp macro="">
      <xdr:nvCxnSpPr>
        <xdr:cNvPr id="496" name="直線コネクタ 495"/>
        <xdr:cNvCxnSpPr/>
      </xdr:nvCxnSpPr>
      <xdr:spPr>
        <a:xfrm>
          <a:off x="14592300" y="66547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138228</xdr:rowOff>
    </xdr:from>
    <xdr:to>
      <xdr:col>21</xdr:col>
      <xdr:colOff>161925</xdr:colOff>
      <xdr:row>38</xdr:row>
      <xdr:rowOff>139675</xdr:rowOff>
    </xdr:to>
    <xdr:cxnSp macro="">
      <xdr:nvCxnSpPr>
        <xdr:cNvPr id="499" name="直線コネクタ 498"/>
        <xdr:cNvCxnSpPr/>
      </xdr:nvCxnSpPr>
      <xdr:spPr>
        <a:xfrm>
          <a:off x="13703300" y="665332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138228</xdr:rowOff>
    </xdr:from>
    <xdr:to>
      <xdr:col>19</xdr:col>
      <xdr:colOff>644525</xdr:colOff>
      <xdr:row>38</xdr:row>
      <xdr:rowOff>139671</xdr:rowOff>
    </xdr:to>
    <xdr:cxnSp macro="">
      <xdr:nvCxnSpPr>
        <xdr:cNvPr id="502" name="直線コネクタ 501"/>
        <xdr:cNvCxnSpPr/>
      </xdr:nvCxnSpPr>
      <xdr:spPr>
        <a:xfrm flipV="1">
          <a:off x="12814300" y="6653328"/>
          <a:ext cx="8890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88875</xdr:rowOff>
    </xdr:from>
    <xdr:to>
      <xdr:col>21</xdr:col>
      <xdr:colOff>212725</xdr:colOff>
      <xdr:row>39</xdr:row>
      <xdr:rowOff>19025</xdr:rowOff>
    </xdr:to>
    <xdr:sp macro="" textlink="">
      <xdr:nvSpPr>
        <xdr:cNvPr id="516" name="円/楕円 515"/>
        <xdr:cNvSpPr/>
      </xdr:nvSpPr>
      <xdr:spPr>
        <a:xfrm>
          <a:off x="14541500" y="66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10152</xdr:rowOff>
    </xdr:from>
    <xdr:ext cx="313932" cy="259045"/>
    <xdr:sp macro="" textlink="">
      <xdr:nvSpPr>
        <xdr:cNvPr id="517" name="テキスト ボックス 516"/>
        <xdr:cNvSpPr txBox="1"/>
      </xdr:nvSpPr>
      <xdr:spPr>
        <a:xfrm>
          <a:off x="14435333" y="6696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87428</xdr:rowOff>
    </xdr:from>
    <xdr:to>
      <xdr:col>20</xdr:col>
      <xdr:colOff>9525</xdr:colOff>
      <xdr:row>39</xdr:row>
      <xdr:rowOff>17578</xdr:rowOff>
    </xdr:to>
    <xdr:sp macro="" textlink="">
      <xdr:nvSpPr>
        <xdr:cNvPr id="518" name="円/楕円 517"/>
        <xdr:cNvSpPr/>
      </xdr:nvSpPr>
      <xdr:spPr>
        <a:xfrm>
          <a:off x="13652500" y="66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8705</xdr:rowOff>
    </xdr:from>
    <xdr:ext cx="378565" cy="259045"/>
    <xdr:sp macro="" textlink="">
      <xdr:nvSpPr>
        <xdr:cNvPr id="519" name="テキスト ボックス 518"/>
        <xdr:cNvSpPr txBox="1"/>
      </xdr:nvSpPr>
      <xdr:spPr>
        <a:xfrm>
          <a:off x="13514017" y="669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88871</xdr:rowOff>
    </xdr:from>
    <xdr:to>
      <xdr:col>18</xdr:col>
      <xdr:colOff>492125</xdr:colOff>
      <xdr:row>39</xdr:row>
      <xdr:rowOff>19021</xdr:rowOff>
    </xdr:to>
    <xdr:sp macro="" textlink="">
      <xdr:nvSpPr>
        <xdr:cNvPr id="520" name="円/楕円 519"/>
        <xdr:cNvSpPr/>
      </xdr:nvSpPr>
      <xdr:spPr>
        <a:xfrm>
          <a:off x="12763500" y="66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10148</xdr:rowOff>
    </xdr:from>
    <xdr:ext cx="313932" cy="259045"/>
    <xdr:sp macro="" textlink="">
      <xdr:nvSpPr>
        <xdr:cNvPr id="521" name="テキスト ボックス 520"/>
        <xdr:cNvSpPr txBox="1"/>
      </xdr:nvSpPr>
      <xdr:spPr>
        <a:xfrm>
          <a:off x="12657333" y="6696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17383</xdr:rowOff>
    </xdr:from>
    <xdr:to>
      <xdr:col>23</xdr:col>
      <xdr:colOff>517525</xdr:colOff>
      <xdr:row>78</xdr:row>
      <xdr:rowOff>34765</xdr:rowOff>
    </xdr:to>
    <xdr:cxnSp macro="">
      <xdr:nvCxnSpPr>
        <xdr:cNvPr id="599" name="直線コネクタ 598"/>
        <xdr:cNvCxnSpPr/>
      </xdr:nvCxnSpPr>
      <xdr:spPr>
        <a:xfrm flipV="1">
          <a:off x="15481300" y="13390483"/>
          <a:ext cx="8382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34765</xdr:rowOff>
    </xdr:from>
    <xdr:to>
      <xdr:col>22</xdr:col>
      <xdr:colOff>365125</xdr:colOff>
      <xdr:row>78</xdr:row>
      <xdr:rowOff>35322</xdr:rowOff>
    </xdr:to>
    <xdr:cxnSp macro="">
      <xdr:nvCxnSpPr>
        <xdr:cNvPr id="602" name="直線コネクタ 601"/>
        <xdr:cNvCxnSpPr/>
      </xdr:nvCxnSpPr>
      <xdr:spPr>
        <a:xfrm flipV="1">
          <a:off x="14592300" y="13407865"/>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35322</xdr:rowOff>
    </xdr:from>
    <xdr:to>
      <xdr:col>21</xdr:col>
      <xdr:colOff>161925</xdr:colOff>
      <xdr:row>78</xdr:row>
      <xdr:rowOff>57138</xdr:rowOff>
    </xdr:to>
    <xdr:cxnSp macro="">
      <xdr:nvCxnSpPr>
        <xdr:cNvPr id="605" name="直線コネクタ 604"/>
        <xdr:cNvCxnSpPr/>
      </xdr:nvCxnSpPr>
      <xdr:spPr>
        <a:xfrm flipV="1">
          <a:off x="13703300" y="13408422"/>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57138</xdr:rowOff>
    </xdr:from>
    <xdr:to>
      <xdr:col>19</xdr:col>
      <xdr:colOff>644525</xdr:colOff>
      <xdr:row>78</xdr:row>
      <xdr:rowOff>63035</xdr:rowOff>
    </xdr:to>
    <xdr:cxnSp macro="">
      <xdr:nvCxnSpPr>
        <xdr:cNvPr id="608" name="直線コネクタ 607"/>
        <xdr:cNvCxnSpPr/>
      </xdr:nvCxnSpPr>
      <xdr:spPr>
        <a:xfrm flipV="1">
          <a:off x="12814300" y="13430238"/>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0" name="テキスト ボックス 609"/>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2" name="テキスト ボックス 611"/>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138033</xdr:rowOff>
    </xdr:from>
    <xdr:to>
      <xdr:col>23</xdr:col>
      <xdr:colOff>568325</xdr:colOff>
      <xdr:row>78</xdr:row>
      <xdr:rowOff>68183</xdr:rowOff>
    </xdr:to>
    <xdr:sp macro="" textlink="">
      <xdr:nvSpPr>
        <xdr:cNvPr id="618" name="円/楕円 617"/>
        <xdr:cNvSpPr/>
      </xdr:nvSpPr>
      <xdr:spPr>
        <a:xfrm>
          <a:off x="16268700" y="133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52960</xdr:rowOff>
    </xdr:from>
    <xdr:ext cx="534377" cy="259045"/>
    <xdr:sp macro="" textlink="">
      <xdr:nvSpPr>
        <xdr:cNvPr id="619" name="公債費該当値テキスト"/>
        <xdr:cNvSpPr txBox="1"/>
      </xdr:nvSpPr>
      <xdr:spPr>
        <a:xfrm>
          <a:off x="16370300" y="132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155415</xdr:rowOff>
    </xdr:from>
    <xdr:to>
      <xdr:col>22</xdr:col>
      <xdr:colOff>415925</xdr:colOff>
      <xdr:row>78</xdr:row>
      <xdr:rowOff>85565</xdr:rowOff>
    </xdr:to>
    <xdr:sp macro="" textlink="">
      <xdr:nvSpPr>
        <xdr:cNvPr id="620" name="円/楕円 619"/>
        <xdr:cNvSpPr/>
      </xdr:nvSpPr>
      <xdr:spPr>
        <a:xfrm>
          <a:off x="15430500" y="133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76692</xdr:rowOff>
    </xdr:from>
    <xdr:ext cx="534377" cy="259045"/>
    <xdr:sp macro="" textlink="">
      <xdr:nvSpPr>
        <xdr:cNvPr id="621" name="テキスト ボックス 620"/>
        <xdr:cNvSpPr txBox="1"/>
      </xdr:nvSpPr>
      <xdr:spPr>
        <a:xfrm>
          <a:off x="15214111" y="134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155972</xdr:rowOff>
    </xdr:from>
    <xdr:to>
      <xdr:col>21</xdr:col>
      <xdr:colOff>212725</xdr:colOff>
      <xdr:row>78</xdr:row>
      <xdr:rowOff>86122</xdr:rowOff>
    </xdr:to>
    <xdr:sp macro="" textlink="">
      <xdr:nvSpPr>
        <xdr:cNvPr id="622" name="円/楕円 621"/>
        <xdr:cNvSpPr/>
      </xdr:nvSpPr>
      <xdr:spPr>
        <a:xfrm>
          <a:off x="14541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77249</xdr:rowOff>
    </xdr:from>
    <xdr:ext cx="534377" cy="259045"/>
    <xdr:sp macro="" textlink="">
      <xdr:nvSpPr>
        <xdr:cNvPr id="623" name="テキスト ボックス 622"/>
        <xdr:cNvSpPr txBox="1"/>
      </xdr:nvSpPr>
      <xdr:spPr>
        <a:xfrm>
          <a:off x="14325111" y="134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6338</xdr:rowOff>
    </xdr:from>
    <xdr:to>
      <xdr:col>20</xdr:col>
      <xdr:colOff>9525</xdr:colOff>
      <xdr:row>78</xdr:row>
      <xdr:rowOff>107938</xdr:rowOff>
    </xdr:to>
    <xdr:sp macro="" textlink="">
      <xdr:nvSpPr>
        <xdr:cNvPr id="624" name="円/楕円 623"/>
        <xdr:cNvSpPr/>
      </xdr:nvSpPr>
      <xdr:spPr>
        <a:xfrm>
          <a:off x="13652500" y="133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99065</xdr:rowOff>
    </xdr:from>
    <xdr:ext cx="534377" cy="259045"/>
    <xdr:sp macro="" textlink="">
      <xdr:nvSpPr>
        <xdr:cNvPr id="625" name="テキスト ボックス 624"/>
        <xdr:cNvSpPr txBox="1"/>
      </xdr:nvSpPr>
      <xdr:spPr>
        <a:xfrm>
          <a:off x="13436111" y="1347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12235</xdr:rowOff>
    </xdr:from>
    <xdr:to>
      <xdr:col>18</xdr:col>
      <xdr:colOff>492125</xdr:colOff>
      <xdr:row>78</xdr:row>
      <xdr:rowOff>113835</xdr:rowOff>
    </xdr:to>
    <xdr:sp macro="" textlink="">
      <xdr:nvSpPr>
        <xdr:cNvPr id="626" name="円/楕円 625"/>
        <xdr:cNvSpPr/>
      </xdr:nvSpPr>
      <xdr:spPr>
        <a:xfrm>
          <a:off x="12763500" y="133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104962</xdr:rowOff>
    </xdr:from>
    <xdr:ext cx="534377" cy="259045"/>
    <xdr:sp macro="" textlink="">
      <xdr:nvSpPr>
        <xdr:cNvPr id="627" name="テキスト ボックス 626"/>
        <xdr:cNvSpPr txBox="1"/>
      </xdr:nvSpPr>
      <xdr:spPr>
        <a:xfrm>
          <a:off x="12547111" y="1347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55924</xdr:rowOff>
    </xdr:from>
    <xdr:to>
      <xdr:col>23</xdr:col>
      <xdr:colOff>517525</xdr:colOff>
      <xdr:row>99</xdr:row>
      <xdr:rowOff>66266</xdr:rowOff>
    </xdr:to>
    <xdr:cxnSp macro="">
      <xdr:nvCxnSpPr>
        <xdr:cNvPr id="658" name="直線コネクタ 657"/>
        <xdr:cNvCxnSpPr/>
      </xdr:nvCxnSpPr>
      <xdr:spPr>
        <a:xfrm flipV="1">
          <a:off x="15481300" y="1702947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66266</xdr:rowOff>
    </xdr:from>
    <xdr:to>
      <xdr:col>22</xdr:col>
      <xdr:colOff>365125</xdr:colOff>
      <xdr:row>99</xdr:row>
      <xdr:rowOff>72723</xdr:rowOff>
    </xdr:to>
    <xdr:cxnSp macro="">
      <xdr:nvCxnSpPr>
        <xdr:cNvPr id="661" name="直線コネクタ 660"/>
        <xdr:cNvCxnSpPr/>
      </xdr:nvCxnSpPr>
      <xdr:spPr>
        <a:xfrm flipV="1">
          <a:off x="14592300" y="17039816"/>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72161</xdr:rowOff>
    </xdr:from>
    <xdr:to>
      <xdr:col>21</xdr:col>
      <xdr:colOff>161925</xdr:colOff>
      <xdr:row>99</xdr:row>
      <xdr:rowOff>72723</xdr:rowOff>
    </xdr:to>
    <xdr:cxnSp macro="">
      <xdr:nvCxnSpPr>
        <xdr:cNvPr id="664" name="直線コネクタ 663"/>
        <xdr:cNvCxnSpPr/>
      </xdr:nvCxnSpPr>
      <xdr:spPr>
        <a:xfrm>
          <a:off x="13703300" y="17045711"/>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66260</xdr:rowOff>
    </xdr:from>
    <xdr:to>
      <xdr:col>19</xdr:col>
      <xdr:colOff>644525</xdr:colOff>
      <xdr:row>99</xdr:row>
      <xdr:rowOff>72161</xdr:rowOff>
    </xdr:to>
    <xdr:cxnSp macro="">
      <xdr:nvCxnSpPr>
        <xdr:cNvPr id="667" name="直線コネクタ 666"/>
        <xdr:cNvCxnSpPr/>
      </xdr:nvCxnSpPr>
      <xdr:spPr>
        <a:xfrm>
          <a:off x="12814300" y="17039810"/>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5124</xdr:rowOff>
    </xdr:from>
    <xdr:to>
      <xdr:col>23</xdr:col>
      <xdr:colOff>568325</xdr:colOff>
      <xdr:row>99</xdr:row>
      <xdr:rowOff>106724</xdr:rowOff>
    </xdr:to>
    <xdr:sp macro="" textlink="">
      <xdr:nvSpPr>
        <xdr:cNvPr id="677" name="円/楕円 676"/>
        <xdr:cNvSpPr/>
      </xdr:nvSpPr>
      <xdr:spPr>
        <a:xfrm>
          <a:off x="16268700" y="169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135951</xdr:rowOff>
    </xdr:from>
    <xdr:ext cx="534377" cy="259045"/>
    <xdr:sp macro="" textlink="">
      <xdr:nvSpPr>
        <xdr:cNvPr id="678" name="積立金該当値テキスト"/>
        <xdr:cNvSpPr txBox="1"/>
      </xdr:nvSpPr>
      <xdr:spPr>
        <a:xfrm>
          <a:off x="16370300" y="167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26,307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15466</xdr:rowOff>
    </xdr:from>
    <xdr:to>
      <xdr:col>22</xdr:col>
      <xdr:colOff>415925</xdr:colOff>
      <xdr:row>99</xdr:row>
      <xdr:rowOff>117066</xdr:rowOff>
    </xdr:to>
    <xdr:sp macro="" textlink="">
      <xdr:nvSpPr>
        <xdr:cNvPr id="679" name="円/楕円 678"/>
        <xdr:cNvSpPr/>
      </xdr:nvSpPr>
      <xdr:spPr>
        <a:xfrm>
          <a:off x="15430500" y="169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108193</xdr:rowOff>
    </xdr:from>
    <xdr:ext cx="534377" cy="259045"/>
    <xdr:sp macro="" textlink="">
      <xdr:nvSpPr>
        <xdr:cNvPr id="680" name="テキスト ボックス 679"/>
        <xdr:cNvSpPr txBox="1"/>
      </xdr:nvSpPr>
      <xdr:spPr>
        <a:xfrm>
          <a:off x="15214111" y="1708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19,973</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21923</xdr:rowOff>
    </xdr:from>
    <xdr:to>
      <xdr:col>21</xdr:col>
      <xdr:colOff>212725</xdr:colOff>
      <xdr:row>99</xdr:row>
      <xdr:rowOff>123523</xdr:rowOff>
    </xdr:to>
    <xdr:sp macro="" textlink="">
      <xdr:nvSpPr>
        <xdr:cNvPr id="681" name="円/楕円 680"/>
        <xdr:cNvSpPr/>
      </xdr:nvSpPr>
      <xdr:spPr>
        <a:xfrm>
          <a:off x="14541500" y="169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114650</xdr:rowOff>
    </xdr:from>
    <xdr:ext cx="534377" cy="259045"/>
    <xdr:sp macro="" textlink="">
      <xdr:nvSpPr>
        <xdr:cNvPr id="682" name="テキスト ボックス 681"/>
        <xdr:cNvSpPr txBox="1"/>
      </xdr:nvSpPr>
      <xdr:spPr>
        <a:xfrm>
          <a:off x="14325111" y="170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21361</xdr:rowOff>
    </xdr:from>
    <xdr:to>
      <xdr:col>20</xdr:col>
      <xdr:colOff>9525</xdr:colOff>
      <xdr:row>99</xdr:row>
      <xdr:rowOff>122961</xdr:rowOff>
    </xdr:to>
    <xdr:sp macro="" textlink="">
      <xdr:nvSpPr>
        <xdr:cNvPr id="683" name="円/楕円 682"/>
        <xdr:cNvSpPr/>
      </xdr:nvSpPr>
      <xdr:spPr>
        <a:xfrm>
          <a:off x="13652500" y="169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114088</xdr:rowOff>
    </xdr:from>
    <xdr:ext cx="534377" cy="259045"/>
    <xdr:sp macro="" textlink="">
      <xdr:nvSpPr>
        <xdr:cNvPr id="684" name="テキスト ボックス 683"/>
        <xdr:cNvSpPr txBox="1"/>
      </xdr:nvSpPr>
      <xdr:spPr>
        <a:xfrm>
          <a:off x="13436111" y="1708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16,362</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15460</xdr:rowOff>
    </xdr:from>
    <xdr:to>
      <xdr:col>18</xdr:col>
      <xdr:colOff>492125</xdr:colOff>
      <xdr:row>99</xdr:row>
      <xdr:rowOff>117060</xdr:rowOff>
    </xdr:to>
    <xdr:sp macro="" textlink="">
      <xdr:nvSpPr>
        <xdr:cNvPr id="685" name="円/楕円 684"/>
        <xdr:cNvSpPr/>
      </xdr:nvSpPr>
      <xdr:spPr>
        <a:xfrm>
          <a:off x="12763500" y="169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108187</xdr:rowOff>
    </xdr:from>
    <xdr:ext cx="534377" cy="259045"/>
    <xdr:sp macro="" textlink="">
      <xdr:nvSpPr>
        <xdr:cNvPr id="686" name="テキスト ボックス 685"/>
        <xdr:cNvSpPr txBox="1"/>
      </xdr:nvSpPr>
      <xdr:spPr>
        <a:xfrm>
          <a:off x="12547111" y="170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91694</xdr:rowOff>
    </xdr:from>
    <xdr:to>
      <xdr:col>32</xdr:col>
      <xdr:colOff>187325</xdr:colOff>
      <xdr:row>59</xdr:row>
      <xdr:rowOff>92315</xdr:rowOff>
    </xdr:to>
    <xdr:cxnSp macro="">
      <xdr:nvCxnSpPr>
        <xdr:cNvPr id="774" name="直線コネクタ 773"/>
        <xdr:cNvCxnSpPr/>
      </xdr:nvCxnSpPr>
      <xdr:spPr>
        <a:xfrm>
          <a:off x="21323300" y="10207244"/>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91694</xdr:rowOff>
    </xdr:from>
    <xdr:to>
      <xdr:col>31</xdr:col>
      <xdr:colOff>34925</xdr:colOff>
      <xdr:row>59</xdr:row>
      <xdr:rowOff>93229</xdr:rowOff>
    </xdr:to>
    <xdr:cxnSp macro="">
      <xdr:nvCxnSpPr>
        <xdr:cNvPr id="777" name="直線コネクタ 776"/>
        <xdr:cNvCxnSpPr/>
      </xdr:nvCxnSpPr>
      <xdr:spPr>
        <a:xfrm flipV="1">
          <a:off x="20434300" y="1020724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92053</xdr:rowOff>
    </xdr:from>
    <xdr:to>
      <xdr:col>29</xdr:col>
      <xdr:colOff>517525</xdr:colOff>
      <xdr:row>59</xdr:row>
      <xdr:rowOff>93229</xdr:rowOff>
    </xdr:to>
    <xdr:cxnSp macro="">
      <xdr:nvCxnSpPr>
        <xdr:cNvPr id="780" name="直線コネクタ 779"/>
        <xdr:cNvCxnSpPr/>
      </xdr:nvCxnSpPr>
      <xdr:spPr>
        <a:xfrm>
          <a:off x="19545300" y="1020760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91171</xdr:rowOff>
    </xdr:from>
    <xdr:to>
      <xdr:col>28</xdr:col>
      <xdr:colOff>314325</xdr:colOff>
      <xdr:row>59</xdr:row>
      <xdr:rowOff>92053</xdr:rowOff>
    </xdr:to>
    <xdr:cxnSp macro="">
      <xdr:nvCxnSpPr>
        <xdr:cNvPr id="783" name="直線コネクタ 782"/>
        <xdr:cNvCxnSpPr/>
      </xdr:nvCxnSpPr>
      <xdr:spPr>
        <a:xfrm>
          <a:off x="18656300" y="10206721"/>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112647</xdr:rowOff>
    </xdr:from>
    <xdr:ext cx="469744" cy="259045"/>
    <xdr:sp macro="" textlink="">
      <xdr:nvSpPr>
        <xdr:cNvPr id="785" name="テキスト ボックス 784"/>
        <xdr:cNvSpPr txBox="1"/>
      </xdr:nvSpPr>
      <xdr:spPr>
        <a:xfrm>
          <a:off x="19310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110133</xdr:rowOff>
    </xdr:from>
    <xdr:ext cx="469744" cy="259045"/>
    <xdr:sp macro="" textlink="">
      <xdr:nvSpPr>
        <xdr:cNvPr id="787" name="テキスト ボックス 786"/>
        <xdr:cNvSpPr txBox="1"/>
      </xdr:nvSpPr>
      <xdr:spPr>
        <a:xfrm>
          <a:off x="18421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41515</xdr:rowOff>
    </xdr:from>
    <xdr:to>
      <xdr:col>32</xdr:col>
      <xdr:colOff>238125</xdr:colOff>
      <xdr:row>59</xdr:row>
      <xdr:rowOff>143115</xdr:rowOff>
    </xdr:to>
    <xdr:sp macro="" textlink="">
      <xdr:nvSpPr>
        <xdr:cNvPr id="793" name="円/楕円 792"/>
        <xdr:cNvSpPr/>
      </xdr:nvSpPr>
      <xdr:spPr>
        <a:xfrm>
          <a:off x="22110700" y="101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127892</xdr:rowOff>
    </xdr:from>
    <xdr:ext cx="378565" cy="259045"/>
    <xdr:sp macro="" textlink="">
      <xdr:nvSpPr>
        <xdr:cNvPr id="794" name="貸付金該当値テキスト"/>
        <xdr:cNvSpPr txBox="1"/>
      </xdr:nvSpPr>
      <xdr:spPr>
        <a:xfrm>
          <a:off x="22212300" y="1007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40894</xdr:rowOff>
    </xdr:from>
    <xdr:to>
      <xdr:col>31</xdr:col>
      <xdr:colOff>85725</xdr:colOff>
      <xdr:row>59</xdr:row>
      <xdr:rowOff>142494</xdr:rowOff>
    </xdr:to>
    <xdr:sp macro="" textlink="">
      <xdr:nvSpPr>
        <xdr:cNvPr id="795" name="円/楕円 794"/>
        <xdr:cNvSpPr/>
      </xdr:nvSpPr>
      <xdr:spPr>
        <a:xfrm>
          <a:off x="21272500" y="101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133621</xdr:rowOff>
    </xdr:from>
    <xdr:ext cx="378565" cy="259045"/>
    <xdr:sp macro="" textlink="">
      <xdr:nvSpPr>
        <xdr:cNvPr id="796" name="テキスト ボックス 795"/>
        <xdr:cNvSpPr txBox="1"/>
      </xdr:nvSpPr>
      <xdr:spPr>
        <a:xfrm>
          <a:off x="21134017" y="1024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42429</xdr:rowOff>
    </xdr:from>
    <xdr:to>
      <xdr:col>29</xdr:col>
      <xdr:colOff>568325</xdr:colOff>
      <xdr:row>59</xdr:row>
      <xdr:rowOff>144029</xdr:rowOff>
    </xdr:to>
    <xdr:sp macro="" textlink="">
      <xdr:nvSpPr>
        <xdr:cNvPr id="797" name="円/楕円 796"/>
        <xdr:cNvSpPr/>
      </xdr:nvSpPr>
      <xdr:spPr>
        <a:xfrm>
          <a:off x="20383500" y="101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135156</xdr:rowOff>
    </xdr:from>
    <xdr:ext cx="378565" cy="259045"/>
    <xdr:sp macro="" textlink="">
      <xdr:nvSpPr>
        <xdr:cNvPr id="798" name="テキスト ボックス 797"/>
        <xdr:cNvSpPr txBox="1"/>
      </xdr:nvSpPr>
      <xdr:spPr>
        <a:xfrm>
          <a:off x="20245017" y="1025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41253</xdr:rowOff>
    </xdr:from>
    <xdr:to>
      <xdr:col>28</xdr:col>
      <xdr:colOff>365125</xdr:colOff>
      <xdr:row>59</xdr:row>
      <xdr:rowOff>142853</xdr:rowOff>
    </xdr:to>
    <xdr:sp macro="" textlink="">
      <xdr:nvSpPr>
        <xdr:cNvPr id="799" name="円/楕円 798"/>
        <xdr:cNvSpPr/>
      </xdr:nvSpPr>
      <xdr:spPr>
        <a:xfrm>
          <a:off x="19494500" y="101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133980</xdr:rowOff>
    </xdr:from>
    <xdr:ext cx="378565" cy="259045"/>
    <xdr:sp macro="" textlink="">
      <xdr:nvSpPr>
        <xdr:cNvPr id="800" name="テキスト ボックス 799"/>
        <xdr:cNvSpPr txBox="1"/>
      </xdr:nvSpPr>
      <xdr:spPr>
        <a:xfrm>
          <a:off x="19356017" y="1024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40371</xdr:rowOff>
    </xdr:from>
    <xdr:to>
      <xdr:col>27</xdr:col>
      <xdr:colOff>161925</xdr:colOff>
      <xdr:row>59</xdr:row>
      <xdr:rowOff>141971</xdr:rowOff>
    </xdr:to>
    <xdr:sp macro="" textlink="">
      <xdr:nvSpPr>
        <xdr:cNvPr id="801" name="円/楕円 800"/>
        <xdr:cNvSpPr/>
      </xdr:nvSpPr>
      <xdr:spPr>
        <a:xfrm>
          <a:off x="18605500" y="101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133098</xdr:rowOff>
    </xdr:from>
    <xdr:ext cx="378565" cy="259045"/>
    <xdr:sp macro="" textlink="">
      <xdr:nvSpPr>
        <xdr:cNvPr id="802" name="テキスト ボックス 801"/>
        <xdr:cNvSpPr txBox="1"/>
      </xdr:nvSpPr>
      <xdr:spPr>
        <a:xfrm>
          <a:off x="18467017" y="1024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41199</xdr:rowOff>
    </xdr:from>
    <xdr:to>
      <xdr:col>32</xdr:col>
      <xdr:colOff>187325</xdr:colOff>
      <xdr:row>77</xdr:row>
      <xdr:rowOff>43586</xdr:rowOff>
    </xdr:to>
    <xdr:cxnSp macro="">
      <xdr:nvCxnSpPr>
        <xdr:cNvPr id="832" name="直線コネクタ 831"/>
        <xdr:cNvCxnSpPr/>
      </xdr:nvCxnSpPr>
      <xdr:spPr>
        <a:xfrm>
          <a:off x="21323300" y="13242849"/>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7925</xdr:rowOff>
    </xdr:from>
    <xdr:to>
      <xdr:col>31</xdr:col>
      <xdr:colOff>34925</xdr:colOff>
      <xdr:row>77</xdr:row>
      <xdr:rowOff>41199</xdr:rowOff>
    </xdr:to>
    <xdr:cxnSp macro="">
      <xdr:nvCxnSpPr>
        <xdr:cNvPr id="835" name="直線コネクタ 834"/>
        <xdr:cNvCxnSpPr/>
      </xdr:nvCxnSpPr>
      <xdr:spPr>
        <a:xfrm>
          <a:off x="20434300" y="13209575"/>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5169</xdr:rowOff>
    </xdr:from>
    <xdr:to>
      <xdr:col>29</xdr:col>
      <xdr:colOff>517525</xdr:colOff>
      <xdr:row>77</xdr:row>
      <xdr:rowOff>7925</xdr:rowOff>
    </xdr:to>
    <xdr:cxnSp macro="">
      <xdr:nvCxnSpPr>
        <xdr:cNvPr id="838" name="直線コネクタ 837"/>
        <xdr:cNvCxnSpPr/>
      </xdr:nvCxnSpPr>
      <xdr:spPr>
        <a:xfrm>
          <a:off x="19545300" y="13206819"/>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130776</xdr:rowOff>
    </xdr:from>
    <xdr:ext cx="534377" cy="259045"/>
    <xdr:sp macro="" textlink="">
      <xdr:nvSpPr>
        <xdr:cNvPr id="840" name="テキスト ボックス 839"/>
        <xdr:cNvSpPr txBox="1"/>
      </xdr:nvSpPr>
      <xdr:spPr>
        <a:xfrm>
          <a:off x="20167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5169</xdr:rowOff>
    </xdr:from>
    <xdr:to>
      <xdr:col>28</xdr:col>
      <xdr:colOff>314325</xdr:colOff>
      <xdr:row>77</xdr:row>
      <xdr:rowOff>48413</xdr:rowOff>
    </xdr:to>
    <xdr:cxnSp macro="">
      <xdr:nvCxnSpPr>
        <xdr:cNvPr id="841" name="直線コネクタ 840"/>
        <xdr:cNvCxnSpPr/>
      </xdr:nvCxnSpPr>
      <xdr:spPr>
        <a:xfrm flipV="1">
          <a:off x="18656300" y="13206819"/>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136619</xdr:rowOff>
    </xdr:from>
    <xdr:ext cx="534377" cy="259045"/>
    <xdr:sp macro="" textlink="">
      <xdr:nvSpPr>
        <xdr:cNvPr id="843" name="テキスト ボックス 842"/>
        <xdr:cNvSpPr txBox="1"/>
      </xdr:nvSpPr>
      <xdr:spPr>
        <a:xfrm>
          <a:off x="19278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155224</xdr:rowOff>
    </xdr:from>
    <xdr:ext cx="534377" cy="259045"/>
    <xdr:sp macro="" textlink="">
      <xdr:nvSpPr>
        <xdr:cNvPr id="845" name="テキスト ボックス 844"/>
        <xdr:cNvSpPr txBox="1"/>
      </xdr:nvSpPr>
      <xdr:spPr>
        <a:xfrm>
          <a:off x="18389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164236</xdr:rowOff>
    </xdr:from>
    <xdr:to>
      <xdr:col>32</xdr:col>
      <xdr:colOff>238125</xdr:colOff>
      <xdr:row>77</xdr:row>
      <xdr:rowOff>94386</xdr:rowOff>
    </xdr:to>
    <xdr:sp macro="" textlink="">
      <xdr:nvSpPr>
        <xdr:cNvPr id="851" name="円/楕円 850"/>
        <xdr:cNvSpPr/>
      </xdr:nvSpPr>
      <xdr:spPr>
        <a:xfrm>
          <a:off x="22110700" y="1319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142663</xdr:rowOff>
    </xdr:from>
    <xdr:ext cx="534377" cy="259045"/>
    <xdr:sp macro="" textlink="">
      <xdr:nvSpPr>
        <xdr:cNvPr id="852" name="繰出金該当値テキスト"/>
        <xdr:cNvSpPr txBox="1"/>
      </xdr:nvSpPr>
      <xdr:spPr>
        <a:xfrm>
          <a:off x="22212300" y="131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161849</xdr:rowOff>
    </xdr:from>
    <xdr:to>
      <xdr:col>31</xdr:col>
      <xdr:colOff>85725</xdr:colOff>
      <xdr:row>77</xdr:row>
      <xdr:rowOff>91999</xdr:rowOff>
    </xdr:to>
    <xdr:sp macro="" textlink="">
      <xdr:nvSpPr>
        <xdr:cNvPr id="853" name="円/楕円 852"/>
        <xdr:cNvSpPr/>
      </xdr:nvSpPr>
      <xdr:spPr>
        <a:xfrm>
          <a:off x="21272500" y="131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83126</xdr:rowOff>
    </xdr:from>
    <xdr:ext cx="534377" cy="259045"/>
    <xdr:sp macro="" textlink="">
      <xdr:nvSpPr>
        <xdr:cNvPr id="854" name="テキスト ボックス 853"/>
        <xdr:cNvSpPr txBox="1"/>
      </xdr:nvSpPr>
      <xdr:spPr>
        <a:xfrm>
          <a:off x="21056111" y="132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128575</xdr:rowOff>
    </xdr:from>
    <xdr:to>
      <xdr:col>29</xdr:col>
      <xdr:colOff>568325</xdr:colOff>
      <xdr:row>77</xdr:row>
      <xdr:rowOff>58725</xdr:rowOff>
    </xdr:to>
    <xdr:sp macro="" textlink="">
      <xdr:nvSpPr>
        <xdr:cNvPr id="855" name="円/楕円 854"/>
        <xdr:cNvSpPr/>
      </xdr:nvSpPr>
      <xdr:spPr>
        <a:xfrm>
          <a:off x="20383500" y="131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75252</xdr:rowOff>
    </xdr:from>
    <xdr:ext cx="534377" cy="259045"/>
    <xdr:sp macro="" textlink="">
      <xdr:nvSpPr>
        <xdr:cNvPr id="856" name="テキスト ボックス 855"/>
        <xdr:cNvSpPr txBox="1"/>
      </xdr:nvSpPr>
      <xdr:spPr>
        <a:xfrm>
          <a:off x="20167111" y="1293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125819</xdr:rowOff>
    </xdr:from>
    <xdr:to>
      <xdr:col>28</xdr:col>
      <xdr:colOff>365125</xdr:colOff>
      <xdr:row>77</xdr:row>
      <xdr:rowOff>55969</xdr:rowOff>
    </xdr:to>
    <xdr:sp macro="" textlink="">
      <xdr:nvSpPr>
        <xdr:cNvPr id="857" name="円/楕円 856"/>
        <xdr:cNvSpPr/>
      </xdr:nvSpPr>
      <xdr:spPr>
        <a:xfrm>
          <a:off x="19494500" y="131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72496</xdr:rowOff>
    </xdr:from>
    <xdr:ext cx="534377" cy="259045"/>
    <xdr:sp macro="" textlink="">
      <xdr:nvSpPr>
        <xdr:cNvPr id="858" name="テキスト ボックス 857"/>
        <xdr:cNvSpPr txBox="1"/>
      </xdr:nvSpPr>
      <xdr:spPr>
        <a:xfrm>
          <a:off x="19278111" y="129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169063</xdr:rowOff>
    </xdr:from>
    <xdr:to>
      <xdr:col>27</xdr:col>
      <xdr:colOff>161925</xdr:colOff>
      <xdr:row>77</xdr:row>
      <xdr:rowOff>99213</xdr:rowOff>
    </xdr:to>
    <xdr:sp macro="" textlink="">
      <xdr:nvSpPr>
        <xdr:cNvPr id="859" name="円/楕円 858"/>
        <xdr:cNvSpPr/>
      </xdr:nvSpPr>
      <xdr:spPr>
        <a:xfrm>
          <a:off x="18605500" y="131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115740</xdr:rowOff>
    </xdr:from>
    <xdr:ext cx="534377" cy="259045"/>
    <xdr:sp macro="" textlink="">
      <xdr:nvSpPr>
        <xdr:cNvPr id="860" name="テキスト ボックス 859"/>
        <xdr:cNvSpPr txBox="1"/>
      </xdr:nvSpPr>
      <xdr:spPr>
        <a:xfrm>
          <a:off x="18389111" y="129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417,447</a:t>
          </a:r>
          <a:r>
            <a:rPr kumimoji="1" lang="ja-JP" altLang="ja-JP" sz="1300">
              <a:solidFill>
                <a:schemeClr val="dk1"/>
              </a:solidFill>
              <a:effectLst/>
              <a:latin typeface="+mn-lt"/>
              <a:ea typeface="+mn-ea"/>
              <a:cs typeface="+mn-cs"/>
            </a:rPr>
            <a:t>円となっている。主な構成項目である扶助費は、住民一人当たり</a:t>
          </a:r>
          <a:r>
            <a:rPr kumimoji="1" lang="en-US" altLang="ja-JP" sz="1300">
              <a:solidFill>
                <a:schemeClr val="dk1"/>
              </a:solidFill>
              <a:effectLst/>
              <a:latin typeface="+mn-lt"/>
              <a:ea typeface="+mn-ea"/>
              <a:cs typeface="+mn-cs"/>
            </a:rPr>
            <a:t>72,984</a:t>
          </a:r>
          <a:r>
            <a:rPr kumimoji="1" lang="ja-JP" altLang="ja-JP" sz="1300">
              <a:solidFill>
                <a:schemeClr val="dk1"/>
              </a:solidFill>
              <a:effectLst/>
              <a:latin typeface="+mn-lt"/>
              <a:ea typeface="+mn-ea"/>
              <a:cs typeface="+mn-cs"/>
            </a:rPr>
            <a:t>円となっており、年々増加傾向にある。割合としては障害者自立支援給付費や保育所運営委託料等が大きく、特に障害者自立支援給付費は年々増加している。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補助費は、住民一人当たり</a:t>
          </a:r>
          <a:r>
            <a:rPr kumimoji="1" lang="en-US" altLang="ja-JP" sz="1300">
              <a:solidFill>
                <a:schemeClr val="dk1"/>
              </a:solidFill>
              <a:effectLst/>
              <a:latin typeface="+mn-lt"/>
              <a:ea typeface="+mn-ea"/>
              <a:cs typeface="+mn-cs"/>
            </a:rPr>
            <a:t>58,102</a:t>
          </a:r>
          <a:r>
            <a:rPr kumimoji="1" lang="ja-JP" altLang="ja-JP" sz="1300">
              <a:solidFill>
                <a:schemeClr val="dk1"/>
              </a:solidFill>
              <a:effectLst/>
              <a:latin typeface="+mn-lt"/>
              <a:ea typeface="+mn-ea"/>
              <a:cs typeface="+mn-cs"/>
            </a:rPr>
            <a:t>円となっており、</a:t>
          </a:r>
          <a:r>
            <a:rPr kumimoji="1" lang="ja-JP" altLang="en-US" sz="1300">
              <a:solidFill>
                <a:schemeClr val="dk1"/>
              </a:solidFill>
              <a:effectLst/>
              <a:latin typeface="+mn-lt"/>
              <a:ea typeface="+mn-ea"/>
              <a:cs typeface="+mn-cs"/>
            </a:rPr>
            <a:t>昨年から大幅に減少したが、</a:t>
          </a:r>
          <a:r>
            <a:rPr kumimoji="1" lang="ja-JP" altLang="ja-JP" sz="1300">
              <a:solidFill>
                <a:schemeClr val="dk1"/>
              </a:solidFill>
              <a:effectLst/>
              <a:latin typeface="+mn-lt"/>
              <a:ea typeface="+mn-ea"/>
              <a:cs typeface="+mn-cs"/>
            </a:rPr>
            <a:t>これは、平成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年度は国営かんがい排水事業神流川沿岸地区負担金の繰上償還、平成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年度は雪害による被災農業者向けの経営体育成支援事業補助金による</a:t>
          </a:r>
          <a:r>
            <a:rPr kumimoji="1" lang="ja-JP" altLang="en-US" sz="1300">
              <a:solidFill>
                <a:schemeClr val="dk1"/>
              </a:solidFill>
              <a:effectLst/>
              <a:latin typeface="+mn-lt"/>
              <a:ea typeface="+mn-ea"/>
              <a:cs typeface="+mn-cs"/>
            </a:rPr>
            <a:t>一時的な要因があったからであり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年度は平年ベースに落ち着いた。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11,319
11,216
33.41
5,230,138
4,725,080
407,483
3,100,410
4,252,440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61.5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46954</xdr:rowOff>
    </xdr:from>
    <xdr:to>
      <xdr:col>6</xdr:col>
      <xdr:colOff>511175</xdr:colOff>
      <xdr:row>36</xdr:row>
      <xdr:rowOff>98552</xdr:rowOff>
    </xdr:to>
    <xdr:cxnSp macro="">
      <xdr:nvCxnSpPr>
        <xdr:cNvPr id="63" name="直線コネクタ 62"/>
        <xdr:cNvCxnSpPr/>
      </xdr:nvCxnSpPr>
      <xdr:spPr>
        <a:xfrm>
          <a:off x="3797300" y="6219154"/>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46954</xdr:rowOff>
    </xdr:from>
    <xdr:to>
      <xdr:col>5</xdr:col>
      <xdr:colOff>358775</xdr:colOff>
      <xdr:row>36</xdr:row>
      <xdr:rowOff>57894</xdr:rowOff>
    </xdr:to>
    <xdr:cxnSp macro="">
      <xdr:nvCxnSpPr>
        <xdr:cNvPr id="66" name="直線コネクタ 65"/>
        <xdr:cNvCxnSpPr/>
      </xdr:nvCxnSpPr>
      <xdr:spPr>
        <a:xfrm flipV="1">
          <a:off x="2908300" y="6219154"/>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57894</xdr:rowOff>
    </xdr:from>
    <xdr:to>
      <xdr:col>4</xdr:col>
      <xdr:colOff>155575</xdr:colOff>
      <xdr:row>36</xdr:row>
      <xdr:rowOff>76998</xdr:rowOff>
    </xdr:to>
    <xdr:cxnSp macro="">
      <xdr:nvCxnSpPr>
        <xdr:cNvPr id="69" name="直線コネクタ 68"/>
        <xdr:cNvCxnSpPr/>
      </xdr:nvCxnSpPr>
      <xdr:spPr>
        <a:xfrm flipV="1">
          <a:off x="2019300" y="6230094"/>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139663</xdr:rowOff>
    </xdr:from>
    <xdr:ext cx="469744" cy="259045"/>
    <xdr:sp macro="" textlink="">
      <xdr:nvSpPr>
        <xdr:cNvPr id="71" name="テキスト ボックス 70"/>
        <xdr:cNvSpPr txBox="1"/>
      </xdr:nvSpPr>
      <xdr:spPr>
        <a:xfrm>
          <a:off x="2673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61486</xdr:rowOff>
    </xdr:from>
    <xdr:to>
      <xdr:col>2</xdr:col>
      <xdr:colOff>638175</xdr:colOff>
      <xdr:row>36</xdr:row>
      <xdr:rowOff>76998</xdr:rowOff>
    </xdr:to>
    <xdr:cxnSp macro="">
      <xdr:nvCxnSpPr>
        <xdr:cNvPr id="72" name="直線コネクタ 71"/>
        <xdr:cNvCxnSpPr/>
      </xdr:nvCxnSpPr>
      <xdr:spPr>
        <a:xfrm>
          <a:off x="1130300" y="623368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47752</xdr:rowOff>
    </xdr:from>
    <xdr:to>
      <xdr:col>6</xdr:col>
      <xdr:colOff>561975</xdr:colOff>
      <xdr:row>36</xdr:row>
      <xdr:rowOff>149352</xdr:rowOff>
    </xdr:to>
    <xdr:sp macro="" textlink="">
      <xdr:nvSpPr>
        <xdr:cNvPr id="82" name="円/楕円 81"/>
        <xdr:cNvSpPr/>
      </xdr:nvSpPr>
      <xdr:spPr>
        <a:xfrm>
          <a:off x="45847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70629</xdr:rowOff>
    </xdr:from>
    <xdr:ext cx="469744" cy="259045"/>
    <xdr:sp macro="" textlink="">
      <xdr:nvSpPr>
        <xdr:cNvPr id="83" name="議会費該当値テキスト"/>
        <xdr:cNvSpPr txBox="1"/>
      </xdr:nvSpPr>
      <xdr:spPr>
        <a:xfrm>
          <a:off x="4686300" y="607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167604</xdr:rowOff>
    </xdr:from>
    <xdr:to>
      <xdr:col>5</xdr:col>
      <xdr:colOff>409575</xdr:colOff>
      <xdr:row>36</xdr:row>
      <xdr:rowOff>97754</xdr:rowOff>
    </xdr:to>
    <xdr:sp macro="" textlink="">
      <xdr:nvSpPr>
        <xdr:cNvPr id="84" name="円/楕円 83"/>
        <xdr:cNvSpPr/>
      </xdr:nvSpPr>
      <xdr:spPr>
        <a:xfrm>
          <a:off x="3746500" y="616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114281</xdr:rowOff>
    </xdr:from>
    <xdr:ext cx="469744" cy="259045"/>
    <xdr:sp macro="" textlink="">
      <xdr:nvSpPr>
        <xdr:cNvPr id="85" name="テキスト ボックス 84"/>
        <xdr:cNvSpPr txBox="1"/>
      </xdr:nvSpPr>
      <xdr:spPr>
        <a:xfrm>
          <a:off x="3562427" y="594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7094</xdr:rowOff>
    </xdr:from>
    <xdr:to>
      <xdr:col>4</xdr:col>
      <xdr:colOff>206375</xdr:colOff>
      <xdr:row>36</xdr:row>
      <xdr:rowOff>108694</xdr:rowOff>
    </xdr:to>
    <xdr:sp macro="" textlink="">
      <xdr:nvSpPr>
        <xdr:cNvPr id="86" name="円/楕円 85"/>
        <xdr:cNvSpPr/>
      </xdr:nvSpPr>
      <xdr:spPr>
        <a:xfrm>
          <a:off x="2857500" y="61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125221</xdr:rowOff>
    </xdr:from>
    <xdr:ext cx="469744" cy="259045"/>
    <xdr:sp macro="" textlink="">
      <xdr:nvSpPr>
        <xdr:cNvPr id="87" name="テキスト ボックス 86"/>
        <xdr:cNvSpPr txBox="1"/>
      </xdr:nvSpPr>
      <xdr:spPr>
        <a:xfrm>
          <a:off x="2673427" y="595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26198</xdr:rowOff>
    </xdr:from>
    <xdr:to>
      <xdr:col>3</xdr:col>
      <xdr:colOff>3175</xdr:colOff>
      <xdr:row>36</xdr:row>
      <xdr:rowOff>127798</xdr:rowOff>
    </xdr:to>
    <xdr:sp macro="" textlink="">
      <xdr:nvSpPr>
        <xdr:cNvPr id="88" name="円/楕円 87"/>
        <xdr:cNvSpPr/>
      </xdr:nvSpPr>
      <xdr:spPr>
        <a:xfrm>
          <a:off x="1968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144325</xdr:rowOff>
    </xdr:from>
    <xdr:ext cx="469744" cy="259045"/>
    <xdr:sp macro="" textlink="">
      <xdr:nvSpPr>
        <xdr:cNvPr id="89" name="テキスト ボックス 88"/>
        <xdr:cNvSpPr txBox="1"/>
      </xdr:nvSpPr>
      <xdr:spPr>
        <a:xfrm>
          <a:off x="1784427" y="59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10686</xdr:rowOff>
    </xdr:from>
    <xdr:to>
      <xdr:col>1</xdr:col>
      <xdr:colOff>485775</xdr:colOff>
      <xdr:row>36</xdr:row>
      <xdr:rowOff>112286</xdr:rowOff>
    </xdr:to>
    <xdr:sp macro="" textlink="">
      <xdr:nvSpPr>
        <xdr:cNvPr id="90" name="円/楕円 89"/>
        <xdr:cNvSpPr/>
      </xdr:nvSpPr>
      <xdr:spPr>
        <a:xfrm>
          <a:off x="1079500" y="61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128813</xdr:rowOff>
    </xdr:from>
    <xdr:ext cx="469744" cy="259045"/>
    <xdr:sp macro="" textlink="">
      <xdr:nvSpPr>
        <xdr:cNvPr id="91" name="テキスト ボックス 90"/>
        <xdr:cNvSpPr txBox="1"/>
      </xdr:nvSpPr>
      <xdr:spPr>
        <a:xfrm>
          <a:off x="895427" y="59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113059</xdr:rowOff>
    </xdr:from>
    <xdr:to>
      <xdr:col>6</xdr:col>
      <xdr:colOff>511175</xdr:colOff>
      <xdr:row>58</xdr:row>
      <xdr:rowOff>125912</xdr:rowOff>
    </xdr:to>
    <xdr:cxnSp macro="">
      <xdr:nvCxnSpPr>
        <xdr:cNvPr id="120" name="直線コネクタ 119"/>
        <xdr:cNvCxnSpPr/>
      </xdr:nvCxnSpPr>
      <xdr:spPr>
        <a:xfrm flipV="1">
          <a:off x="3797300" y="10057159"/>
          <a:ext cx="8382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125912</xdr:rowOff>
    </xdr:from>
    <xdr:to>
      <xdr:col>5</xdr:col>
      <xdr:colOff>358775</xdr:colOff>
      <xdr:row>58</xdr:row>
      <xdr:rowOff>128888</xdr:rowOff>
    </xdr:to>
    <xdr:cxnSp macro="">
      <xdr:nvCxnSpPr>
        <xdr:cNvPr id="123" name="直線コネクタ 122"/>
        <xdr:cNvCxnSpPr/>
      </xdr:nvCxnSpPr>
      <xdr:spPr>
        <a:xfrm flipV="1">
          <a:off x="2908300" y="10070012"/>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128888</xdr:rowOff>
    </xdr:from>
    <xdr:to>
      <xdr:col>4</xdr:col>
      <xdr:colOff>155575</xdr:colOff>
      <xdr:row>58</xdr:row>
      <xdr:rowOff>138147</xdr:rowOff>
    </xdr:to>
    <xdr:cxnSp macro="">
      <xdr:nvCxnSpPr>
        <xdr:cNvPr id="126" name="直線コネクタ 125"/>
        <xdr:cNvCxnSpPr/>
      </xdr:nvCxnSpPr>
      <xdr:spPr>
        <a:xfrm flipV="1">
          <a:off x="2019300" y="10072988"/>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130619</xdr:rowOff>
    </xdr:from>
    <xdr:to>
      <xdr:col>2</xdr:col>
      <xdr:colOff>638175</xdr:colOff>
      <xdr:row>58</xdr:row>
      <xdr:rowOff>138147</xdr:rowOff>
    </xdr:to>
    <xdr:cxnSp macro="">
      <xdr:nvCxnSpPr>
        <xdr:cNvPr id="129" name="直線コネクタ 128"/>
        <xdr:cNvCxnSpPr/>
      </xdr:nvCxnSpPr>
      <xdr:spPr>
        <a:xfrm>
          <a:off x="1130300" y="10074719"/>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62259</xdr:rowOff>
    </xdr:from>
    <xdr:to>
      <xdr:col>6</xdr:col>
      <xdr:colOff>561975</xdr:colOff>
      <xdr:row>58</xdr:row>
      <xdr:rowOff>163859</xdr:rowOff>
    </xdr:to>
    <xdr:sp macro="" textlink="">
      <xdr:nvSpPr>
        <xdr:cNvPr id="139" name="円/楕円 138"/>
        <xdr:cNvSpPr/>
      </xdr:nvSpPr>
      <xdr:spPr>
        <a:xfrm>
          <a:off x="4584700" y="1000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75112</xdr:rowOff>
    </xdr:from>
    <xdr:to>
      <xdr:col>5</xdr:col>
      <xdr:colOff>409575</xdr:colOff>
      <xdr:row>59</xdr:row>
      <xdr:rowOff>5262</xdr:rowOff>
    </xdr:to>
    <xdr:sp macro="" textlink="">
      <xdr:nvSpPr>
        <xdr:cNvPr id="141" name="円/楕円 140"/>
        <xdr:cNvSpPr/>
      </xdr:nvSpPr>
      <xdr:spPr>
        <a:xfrm>
          <a:off x="3746500" y="1001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167839</xdr:rowOff>
    </xdr:from>
    <xdr:ext cx="534377" cy="259045"/>
    <xdr:sp macro="" textlink="">
      <xdr:nvSpPr>
        <xdr:cNvPr id="142" name="テキスト ボックス 141"/>
        <xdr:cNvSpPr txBox="1"/>
      </xdr:nvSpPr>
      <xdr:spPr>
        <a:xfrm>
          <a:off x="3530111" y="101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78088</xdr:rowOff>
    </xdr:from>
    <xdr:to>
      <xdr:col>4</xdr:col>
      <xdr:colOff>206375</xdr:colOff>
      <xdr:row>59</xdr:row>
      <xdr:rowOff>8238</xdr:rowOff>
    </xdr:to>
    <xdr:sp macro="" textlink="">
      <xdr:nvSpPr>
        <xdr:cNvPr id="143" name="円/楕円 142"/>
        <xdr:cNvSpPr/>
      </xdr:nvSpPr>
      <xdr:spPr>
        <a:xfrm>
          <a:off x="2857500" y="100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170815</xdr:rowOff>
    </xdr:from>
    <xdr:ext cx="534377" cy="259045"/>
    <xdr:sp macro="" textlink="">
      <xdr:nvSpPr>
        <xdr:cNvPr id="144" name="テキスト ボックス 143"/>
        <xdr:cNvSpPr txBox="1"/>
      </xdr:nvSpPr>
      <xdr:spPr>
        <a:xfrm>
          <a:off x="2641111" y="101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87347</xdr:rowOff>
    </xdr:from>
    <xdr:to>
      <xdr:col>3</xdr:col>
      <xdr:colOff>3175</xdr:colOff>
      <xdr:row>59</xdr:row>
      <xdr:rowOff>17497</xdr:rowOff>
    </xdr:to>
    <xdr:sp macro="" textlink="">
      <xdr:nvSpPr>
        <xdr:cNvPr id="145" name="円/楕円 144"/>
        <xdr:cNvSpPr/>
      </xdr:nvSpPr>
      <xdr:spPr>
        <a:xfrm>
          <a:off x="1968500" y="100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8624</xdr:rowOff>
    </xdr:from>
    <xdr:ext cx="534377" cy="259045"/>
    <xdr:sp macro="" textlink="">
      <xdr:nvSpPr>
        <xdr:cNvPr id="146" name="テキスト ボックス 145"/>
        <xdr:cNvSpPr txBox="1"/>
      </xdr:nvSpPr>
      <xdr:spPr>
        <a:xfrm>
          <a:off x="1752111" y="1012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79819</xdr:rowOff>
    </xdr:from>
    <xdr:to>
      <xdr:col>1</xdr:col>
      <xdr:colOff>485775</xdr:colOff>
      <xdr:row>59</xdr:row>
      <xdr:rowOff>9969</xdr:rowOff>
    </xdr:to>
    <xdr:sp macro="" textlink="">
      <xdr:nvSpPr>
        <xdr:cNvPr id="147" name="円/楕円 146"/>
        <xdr:cNvSpPr/>
      </xdr:nvSpPr>
      <xdr:spPr>
        <a:xfrm>
          <a:off x="1079500" y="100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1096</xdr:rowOff>
    </xdr:from>
    <xdr:ext cx="534377" cy="259045"/>
    <xdr:sp macro="" textlink="">
      <xdr:nvSpPr>
        <xdr:cNvPr id="148" name="テキスト ボックス 147"/>
        <xdr:cNvSpPr txBox="1"/>
      </xdr:nvSpPr>
      <xdr:spPr>
        <a:xfrm>
          <a:off x="863111" y="101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34161</xdr:rowOff>
    </xdr:from>
    <xdr:to>
      <xdr:col>6</xdr:col>
      <xdr:colOff>511175</xdr:colOff>
      <xdr:row>77</xdr:row>
      <xdr:rowOff>58266</xdr:rowOff>
    </xdr:to>
    <xdr:cxnSp macro="">
      <xdr:nvCxnSpPr>
        <xdr:cNvPr id="174" name="直線コネクタ 173"/>
        <xdr:cNvCxnSpPr/>
      </xdr:nvCxnSpPr>
      <xdr:spPr>
        <a:xfrm flipV="1">
          <a:off x="3797300" y="13235811"/>
          <a:ext cx="8382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58266</xdr:rowOff>
    </xdr:from>
    <xdr:to>
      <xdr:col>5</xdr:col>
      <xdr:colOff>358775</xdr:colOff>
      <xdr:row>77</xdr:row>
      <xdr:rowOff>64371</xdr:rowOff>
    </xdr:to>
    <xdr:cxnSp macro="">
      <xdr:nvCxnSpPr>
        <xdr:cNvPr id="177" name="直線コネクタ 176"/>
        <xdr:cNvCxnSpPr/>
      </xdr:nvCxnSpPr>
      <xdr:spPr>
        <a:xfrm flipV="1">
          <a:off x="2908300" y="13259916"/>
          <a:ext cx="8890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64371</xdr:rowOff>
    </xdr:from>
    <xdr:to>
      <xdr:col>4</xdr:col>
      <xdr:colOff>155575</xdr:colOff>
      <xdr:row>77</xdr:row>
      <xdr:rowOff>100735</xdr:rowOff>
    </xdr:to>
    <xdr:cxnSp macro="">
      <xdr:nvCxnSpPr>
        <xdr:cNvPr id="180" name="直線コネクタ 179"/>
        <xdr:cNvCxnSpPr/>
      </xdr:nvCxnSpPr>
      <xdr:spPr>
        <a:xfrm flipV="1">
          <a:off x="2019300" y="13266021"/>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100735</xdr:rowOff>
    </xdr:from>
    <xdr:to>
      <xdr:col>2</xdr:col>
      <xdr:colOff>638175</xdr:colOff>
      <xdr:row>77</xdr:row>
      <xdr:rowOff>139581</xdr:rowOff>
    </xdr:to>
    <xdr:cxnSp macro="">
      <xdr:nvCxnSpPr>
        <xdr:cNvPr id="183" name="直線コネクタ 182"/>
        <xdr:cNvCxnSpPr/>
      </xdr:nvCxnSpPr>
      <xdr:spPr>
        <a:xfrm flipV="1">
          <a:off x="1130300" y="13302385"/>
          <a:ext cx="889000" cy="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154811</xdr:rowOff>
    </xdr:from>
    <xdr:to>
      <xdr:col>6</xdr:col>
      <xdr:colOff>561975</xdr:colOff>
      <xdr:row>77</xdr:row>
      <xdr:rowOff>84961</xdr:rowOff>
    </xdr:to>
    <xdr:sp macro="" textlink="">
      <xdr:nvSpPr>
        <xdr:cNvPr id="193" name="円/楕円 192"/>
        <xdr:cNvSpPr/>
      </xdr:nvSpPr>
      <xdr:spPr>
        <a:xfrm>
          <a:off x="4584700" y="131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133238</xdr:rowOff>
    </xdr:from>
    <xdr:ext cx="599010" cy="259045"/>
    <xdr:sp macro="" textlink="">
      <xdr:nvSpPr>
        <xdr:cNvPr id="194" name="民生費該当値テキスト"/>
        <xdr:cNvSpPr txBox="1"/>
      </xdr:nvSpPr>
      <xdr:spPr>
        <a:xfrm>
          <a:off x="4686300" y="1316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7466</xdr:rowOff>
    </xdr:from>
    <xdr:to>
      <xdr:col>5</xdr:col>
      <xdr:colOff>409575</xdr:colOff>
      <xdr:row>77</xdr:row>
      <xdr:rowOff>109066</xdr:rowOff>
    </xdr:to>
    <xdr:sp macro="" textlink="">
      <xdr:nvSpPr>
        <xdr:cNvPr id="195" name="円/楕円 194"/>
        <xdr:cNvSpPr/>
      </xdr:nvSpPr>
      <xdr:spPr>
        <a:xfrm>
          <a:off x="3746500" y="132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100193</xdr:rowOff>
    </xdr:from>
    <xdr:ext cx="599010" cy="259045"/>
    <xdr:sp macro="" textlink="">
      <xdr:nvSpPr>
        <xdr:cNvPr id="196" name="テキスト ボックス 195"/>
        <xdr:cNvSpPr txBox="1"/>
      </xdr:nvSpPr>
      <xdr:spPr>
        <a:xfrm>
          <a:off x="3497794" y="1330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13571</xdr:rowOff>
    </xdr:from>
    <xdr:to>
      <xdr:col>4</xdr:col>
      <xdr:colOff>206375</xdr:colOff>
      <xdr:row>77</xdr:row>
      <xdr:rowOff>115171</xdr:rowOff>
    </xdr:to>
    <xdr:sp macro="" textlink="">
      <xdr:nvSpPr>
        <xdr:cNvPr id="197" name="円/楕円 196"/>
        <xdr:cNvSpPr/>
      </xdr:nvSpPr>
      <xdr:spPr>
        <a:xfrm>
          <a:off x="2857500" y="132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106298</xdr:rowOff>
    </xdr:from>
    <xdr:ext cx="599010" cy="259045"/>
    <xdr:sp macro="" textlink="">
      <xdr:nvSpPr>
        <xdr:cNvPr id="198" name="テキスト ボックス 197"/>
        <xdr:cNvSpPr txBox="1"/>
      </xdr:nvSpPr>
      <xdr:spPr>
        <a:xfrm>
          <a:off x="2608794" y="1330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49935</xdr:rowOff>
    </xdr:from>
    <xdr:to>
      <xdr:col>3</xdr:col>
      <xdr:colOff>3175</xdr:colOff>
      <xdr:row>77</xdr:row>
      <xdr:rowOff>151535</xdr:rowOff>
    </xdr:to>
    <xdr:sp macro="" textlink="">
      <xdr:nvSpPr>
        <xdr:cNvPr id="199" name="円/楕円 198"/>
        <xdr:cNvSpPr/>
      </xdr:nvSpPr>
      <xdr:spPr>
        <a:xfrm>
          <a:off x="1968500" y="132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142662</xdr:rowOff>
    </xdr:from>
    <xdr:ext cx="599010" cy="259045"/>
    <xdr:sp macro="" textlink="">
      <xdr:nvSpPr>
        <xdr:cNvPr id="200" name="テキスト ボックス 199"/>
        <xdr:cNvSpPr txBox="1"/>
      </xdr:nvSpPr>
      <xdr:spPr>
        <a:xfrm>
          <a:off x="1719794" y="1334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88781</xdr:rowOff>
    </xdr:from>
    <xdr:to>
      <xdr:col>1</xdr:col>
      <xdr:colOff>485775</xdr:colOff>
      <xdr:row>78</xdr:row>
      <xdr:rowOff>18931</xdr:rowOff>
    </xdr:to>
    <xdr:sp macro="" textlink="">
      <xdr:nvSpPr>
        <xdr:cNvPr id="201" name="円/楕円 200"/>
        <xdr:cNvSpPr/>
      </xdr:nvSpPr>
      <xdr:spPr>
        <a:xfrm>
          <a:off x="1079500" y="1329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10058</xdr:rowOff>
    </xdr:from>
    <xdr:ext cx="599010" cy="259045"/>
    <xdr:sp macro="" textlink="">
      <xdr:nvSpPr>
        <xdr:cNvPr id="202" name="テキスト ボックス 201"/>
        <xdr:cNvSpPr txBox="1"/>
      </xdr:nvSpPr>
      <xdr:spPr>
        <a:xfrm>
          <a:off x="830794" y="1338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97899</xdr:rowOff>
    </xdr:from>
    <xdr:to>
      <xdr:col>6</xdr:col>
      <xdr:colOff>511175</xdr:colOff>
      <xdr:row>98</xdr:row>
      <xdr:rowOff>105883</xdr:rowOff>
    </xdr:to>
    <xdr:cxnSp macro="">
      <xdr:nvCxnSpPr>
        <xdr:cNvPr id="234" name="直線コネクタ 233"/>
        <xdr:cNvCxnSpPr/>
      </xdr:nvCxnSpPr>
      <xdr:spPr>
        <a:xfrm flipV="1">
          <a:off x="3797300" y="16899999"/>
          <a:ext cx="8382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39263</xdr:rowOff>
    </xdr:from>
    <xdr:to>
      <xdr:col>5</xdr:col>
      <xdr:colOff>358775</xdr:colOff>
      <xdr:row>98</xdr:row>
      <xdr:rowOff>105883</xdr:rowOff>
    </xdr:to>
    <xdr:cxnSp macro="">
      <xdr:nvCxnSpPr>
        <xdr:cNvPr id="237" name="直線コネクタ 236"/>
        <xdr:cNvCxnSpPr/>
      </xdr:nvCxnSpPr>
      <xdr:spPr>
        <a:xfrm>
          <a:off x="2908300" y="16841363"/>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146591</xdr:rowOff>
    </xdr:from>
    <xdr:to>
      <xdr:col>4</xdr:col>
      <xdr:colOff>155575</xdr:colOff>
      <xdr:row>98</xdr:row>
      <xdr:rowOff>39263</xdr:rowOff>
    </xdr:to>
    <xdr:cxnSp macro="">
      <xdr:nvCxnSpPr>
        <xdr:cNvPr id="240" name="直線コネクタ 239"/>
        <xdr:cNvCxnSpPr/>
      </xdr:nvCxnSpPr>
      <xdr:spPr>
        <a:xfrm>
          <a:off x="2019300" y="16777241"/>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120106</xdr:rowOff>
    </xdr:from>
    <xdr:to>
      <xdr:col>2</xdr:col>
      <xdr:colOff>638175</xdr:colOff>
      <xdr:row>97</xdr:row>
      <xdr:rowOff>146591</xdr:rowOff>
    </xdr:to>
    <xdr:cxnSp macro="">
      <xdr:nvCxnSpPr>
        <xdr:cNvPr id="243" name="直線コネクタ 242"/>
        <xdr:cNvCxnSpPr/>
      </xdr:nvCxnSpPr>
      <xdr:spPr>
        <a:xfrm>
          <a:off x="1130300" y="16750756"/>
          <a:ext cx="8890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24382</xdr:rowOff>
    </xdr:from>
    <xdr:ext cx="534377" cy="259045"/>
    <xdr:sp macro="" textlink="">
      <xdr:nvSpPr>
        <xdr:cNvPr id="247" name="テキスト ボックス 246"/>
        <xdr:cNvSpPr txBox="1"/>
      </xdr:nvSpPr>
      <xdr:spPr>
        <a:xfrm>
          <a:off x="863111" y="168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47099</xdr:rowOff>
    </xdr:from>
    <xdr:to>
      <xdr:col>6</xdr:col>
      <xdr:colOff>561975</xdr:colOff>
      <xdr:row>98</xdr:row>
      <xdr:rowOff>148699</xdr:rowOff>
    </xdr:to>
    <xdr:sp macro="" textlink="">
      <xdr:nvSpPr>
        <xdr:cNvPr id="253" name="円/楕円 252"/>
        <xdr:cNvSpPr/>
      </xdr:nvSpPr>
      <xdr:spPr>
        <a:xfrm>
          <a:off x="4584700" y="168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25526</xdr:rowOff>
    </xdr:from>
    <xdr:ext cx="534377" cy="259045"/>
    <xdr:sp macro="" textlink="">
      <xdr:nvSpPr>
        <xdr:cNvPr id="254" name="衛生費該当値テキスト"/>
        <xdr:cNvSpPr txBox="1"/>
      </xdr:nvSpPr>
      <xdr:spPr>
        <a:xfrm>
          <a:off x="4686300" y="168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55083</xdr:rowOff>
    </xdr:from>
    <xdr:to>
      <xdr:col>5</xdr:col>
      <xdr:colOff>409575</xdr:colOff>
      <xdr:row>98</xdr:row>
      <xdr:rowOff>156683</xdr:rowOff>
    </xdr:to>
    <xdr:sp macro="" textlink="">
      <xdr:nvSpPr>
        <xdr:cNvPr id="255" name="円/楕円 254"/>
        <xdr:cNvSpPr/>
      </xdr:nvSpPr>
      <xdr:spPr>
        <a:xfrm>
          <a:off x="3746500" y="168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147810</xdr:rowOff>
    </xdr:from>
    <xdr:ext cx="534377" cy="259045"/>
    <xdr:sp macro="" textlink="">
      <xdr:nvSpPr>
        <xdr:cNvPr id="256" name="テキスト ボックス 255"/>
        <xdr:cNvSpPr txBox="1"/>
      </xdr:nvSpPr>
      <xdr:spPr>
        <a:xfrm>
          <a:off x="3530111" y="169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159913</xdr:rowOff>
    </xdr:from>
    <xdr:to>
      <xdr:col>4</xdr:col>
      <xdr:colOff>206375</xdr:colOff>
      <xdr:row>98</xdr:row>
      <xdr:rowOff>90063</xdr:rowOff>
    </xdr:to>
    <xdr:sp macro="" textlink="">
      <xdr:nvSpPr>
        <xdr:cNvPr id="257" name="円/楕円 256"/>
        <xdr:cNvSpPr/>
      </xdr:nvSpPr>
      <xdr:spPr>
        <a:xfrm>
          <a:off x="2857500" y="167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81190</xdr:rowOff>
    </xdr:from>
    <xdr:ext cx="534377" cy="259045"/>
    <xdr:sp macro="" textlink="">
      <xdr:nvSpPr>
        <xdr:cNvPr id="258" name="テキスト ボックス 257"/>
        <xdr:cNvSpPr txBox="1"/>
      </xdr:nvSpPr>
      <xdr:spPr>
        <a:xfrm>
          <a:off x="2641111" y="168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95791</xdr:rowOff>
    </xdr:from>
    <xdr:to>
      <xdr:col>3</xdr:col>
      <xdr:colOff>3175</xdr:colOff>
      <xdr:row>98</xdr:row>
      <xdr:rowOff>25941</xdr:rowOff>
    </xdr:to>
    <xdr:sp macro="" textlink="">
      <xdr:nvSpPr>
        <xdr:cNvPr id="259" name="円/楕円 258"/>
        <xdr:cNvSpPr/>
      </xdr:nvSpPr>
      <xdr:spPr>
        <a:xfrm>
          <a:off x="1968500" y="167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17068</xdr:rowOff>
    </xdr:from>
    <xdr:ext cx="534377" cy="259045"/>
    <xdr:sp macro="" textlink="">
      <xdr:nvSpPr>
        <xdr:cNvPr id="260" name="テキスト ボックス 259"/>
        <xdr:cNvSpPr txBox="1"/>
      </xdr:nvSpPr>
      <xdr:spPr>
        <a:xfrm>
          <a:off x="1752111" y="168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69306</xdr:rowOff>
    </xdr:from>
    <xdr:to>
      <xdr:col>1</xdr:col>
      <xdr:colOff>485775</xdr:colOff>
      <xdr:row>97</xdr:row>
      <xdr:rowOff>170906</xdr:rowOff>
    </xdr:to>
    <xdr:sp macro="" textlink="">
      <xdr:nvSpPr>
        <xdr:cNvPr id="261" name="円/楕円 260"/>
        <xdr:cNvSpPr/>
      </xdr:nvSpPr>
      <xdr:spPr>
        <a:xfrm>
          <a:off x="1079500" y="166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15983</xdr:rowOff>
    </xdr:from>
    <xdr:ext cx="534377" cy="259045"/>
    <xdr:sp macro="" textlink="">
      <xdr:nvSpPr>
        <xdr:cNvPr id="262" name="テキスト ボックス 261"/>
        <xdr:cNvSpPr txBox="1"/>
      </xdr:nvSpPr>
      <xdr:spPr>
        <a:xfrm>
          <a:off x="863111" y="164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53975</xdr:rowOff>
    </xdr:from>
    <xdr:to>
      <xdr:col>12</xdr:col>
      <xdr:colOff>511175</xdr:colOff>
      <xdr:row>39</xdr:row>
      <xdr:rowOff>44450</xdr:rowOff>
    </xdr:to>
    <xdr:cxnSp macro="">
      <xdr:nvCxnSpPr>
        <xdr:cNvPr id="297" name="直線コネクタ 296"/>
        <xdr:cNvCxnSpPr/>
      </xdr:nvCxnSpPr>
      <xdr:spPr>
        <a:xfrm>
          <a:off x="7861300" y="6226175"/>
          <a:ext cx="8890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53975</xdr:rowOff>
    </xdr:from>
    <xdr:to>
      <xdr:col>11</xdr:col>
      <xdr:colOff>307975</xdr:colOff>
      <xdr:row>37</xdr:row>
      <xdr:rowOff>158178</xdr:rowOff>
    </xdr:to>
    <xdr:cxnSp macro="">
      <xdr:nvCxnSpPr>
        <xdr:cNvPr id="300" name="直線コネクタ 299"/>
        <xdr:cNvCxnSpPr/>
      </xdr:nvCxnSpPr>
      <xdr:spPr>
        <a:xfrm flipV="1">
          <a:off x="6972300" y="6226175"/>
          <a:ext cx="889000" cy="27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168673</xdr:rowOff>
    </xdr:from>
    <xdr:ext cx="469744" cy="259045"/>
    <xdr:sp macro="" textlink="">
      <xdr:nvSpPr>
        <xdr:cNvPr id="302" name="テキスト ボックス 301"/>
        <xdr:cNvSpPr txBox="1"/>
      </xdr:nvSpPr>
      <xdr:spPr>
        <a:xfrm>
          <a:off x="7626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3175</xdr:rowOff>
    </xdr:from>
    <xdr:to>
      <xdr:col>11</xdr:col>
      <xdr:colOff>358775</xdr:colOff>
      <xdr:row>36</xdr:row>
      <xdr:rowOff>104775</xdr:rowOff>
    </xdr:to>
    <xdr:sp macro="" textlink="">
      <xdr:nvSpPr>
        <xdr:cNvPr id="316" name="円/楕円 315"/>
        <xdr:cNvSpPr/>
      </xdr:nvSpPr>
      <xdr:spPr>
        <a:xfrm>
          <a:off x="7810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121302</xdr:rowOff>
    </xdr:from>
    <xdr:ext cx="469744" cy="259045"/>
    <xdr:sp macro="" textlink="">
      <xdr:nvSpPr>
        <xdr:cNvPr id="317" name="テキスト ボックス 316"/>
        <xdr:cNvSpPr txBox="1"/>
      </xdr:nvSpPr>
      <xdr:spPr>
        <a:xfrm>
          <a:off x="7626427" y="59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107378</xdr:rowOff>
    </xdr:from>
    <xdr:to>
      <xdr:col>10</xdr:col>
      <xdr:colOff>155575</xdr:colOff>
      <xdr:row>38</xdr:row>
      <xdr:rowOff>37528</xdr:rowOff>
    </xdr:to>
    <xdr:sp macro="" textlink="">
      <xdr:nvSpPr>
        <xdr:cNvPr id="318" name="円/楕円 317"/>
        <xdr:cNvSpPr/>
      </xdr:nvSpPr>
      <xdr:spPr>
        <a:xfrm>
          <a:off x="6921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28656</xdr:rowOff>
    </xdr:from>
    <xdr:ext cx="469744" cy="259045"/>
    <xdr:sp macro="" textlink="">
      <xdr:nvSpPr>
        <xdr:cNvPr id="319" name="テキスト ボックス 318"/>
        <xdr:cNvSpPr txBox="1"/>
      </xdr:nvSpPr>
      <xdr:spPr>
        <a:xfrm>
          <a:off x="6737427" y="654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39587</xdr:rowOff>
    </xdr:from>
    <xdr:to>
      <xdr:col>15</xdr:col>
      <xdr:colOff>180975</xdr:colOff>
      <xdr:row>58</xdr:row>
      <xdr:rowOff>4008</xdr:rowOff>
    </xdr:to>
    <xdr:cxnSp macro="">
      <xdr:nvCxnSpPr>
        <xdr:cNvPr id="346" name="直線コネクタ 345"/>
        <xdr:cNvCxnSpPr/>
      </xdr:nvCxnSpPr>
      <xdr:spPr>
        <a:xfrm>
          <a:off x="9639300" y="9812237"/>
          <a:ext cx="838200" cy="1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39587</xdr:rowOff>
    </xdr:from>
    <xdr:to>
      <xdr:col>14</xdr:col>
      <xdr:colOff>28575</xdr:colOff>
      <xdr:row>57</xdr:row>
      <xdr:rowOff>125133</xdr:rowOff>
    </xdr:to>
    <xdr:cxnSp macro="">
      <xdr:nvCxnSpPr>
        <xdr:cNvPr id="349" name="直線コネクタ 348"/>
        <xdr:cNvCxnSpPr/>
      </xdr:nvCxnSpPr>
      <xdr:spPr>
        <a:xfrm flipV="1">
          <a:off x="8750300" y="9812237"/>
          <a:ext cx="889000" cy="8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70343</xdr:rowOff>
    </xdr:from>
    <xdr:to>
      <xdr:col>12</xdr:col>
      <xdr:colOff>511175</xdr:colOff>
      <xdr:row>57</xdr:row>
      <xdr:rowOff>125133</xdr:rowOff>
    </xdr:to>
    <xdr:cxnSp macro="">
      <xdr:nvCxnSpPr>
        <xdr:cNvPr id="352" name="直線コネクタ 351"/>
        <xdr:cNvCxnSpPr/>
      </xdr:nvCxnSpPr>
      <xdr:spPr>
        <a:xfrm>
          <a:off x="7861300" y="9671543"/>
          <a:ext cx="889000" cy="2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70343</xdr:rowOff>
    </xdr:from>
    <xdr:to>
      <xdr:col>11</xdr:col>
      <xdr:colOff>307975</xdr:colOff>
      <xdr:row>58</xdr:row>
      <xdr:rowOff>24376</xdr:rowOff>
    </xdr:to>
    <xdr:cxnSp macro="">
      <xdr:nvCxnSpPr>
        <xdr:cNvPr id="355" name="直線コネクタ 354"/>
        <xdr:cNvCxnSpPr/>
      </xdr:nvCxnSpPr>
      <xdr:spPr>
        <a:xfrm flipV="1">
          <a:off x="6972300" y="9671543"/>
          <a:ext cx="889000" cy="29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35725</xdr:rowOff>
    </xdr:from>
    <xdr:ext cx="534377" cy="259045"/>
    <xdr:sp macro="" textlink="">
      <xdr:nvSpPr>
        <xdr:cNvPr id="357" name="テキスト ボックス 356"/>
        <xdr:cNvSpPr txBox="1"/>
      </xdr:nvSpPr>
      <xdr:spPr>
        <a:xfrm>
          <a:off x="7594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66961</xdr:rowOff>
    </xdr:from>
    <xdr:ext cx="534377" cy="259045"/>
    <xdr:sp macro="" textlink="">
      <xdr:nvSpPr>
        <xdr:cNvPr id="359" name="テキスト ボックス 358"/>
        <xdr:cNvSpPr txBox="1"/>
      </xdr:nvSpPr>
      <xdr:spPr>
        <a:xfrm>
          <a:off x="6705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124658</xdr:rowOff>
    </xdr:from>
    <xdr:to>
      <xdr:col>15</xdr:col>
      <xdr:colOff>231775</xdr:colOff>
      <xdr:row>58</xdr:row>
      <xdr:rowOff>54808</xdr:rowOff>
    </xdr:to>
    <xdr:sp macro="" textlink="">
      <xdr:nvSpPr>
        <xdr:cNvPr id="365" name="円/楕円 364"/>
        <xdr:cNvSpPr/>
      </xdr:nvSpPr>
      <xdr:spPr>
        <a:xfrm>
          <a:off x="10426700" y="98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29,679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160237</xdr:rowOff>
    </xdr:from>
    <xdr:to>
      <xdr:col>14</xdr:col>
      <xdr:colOff>79375</xdr:colOff>
      <xdr:row>57</xdr:row>
      <xdr:rowOff>90387</xdr:rowOff>
    </xdr:to>
    <xdr:sp macro="" textlink="">
      <xdr:nvSpPr>
        <xdr:cNvPr id="367" name="円/楕円 366"/>
        <xdr:cNvSpPr/>
      </xdr:nvSpPr>
      <xdr:spPr>
        <a:xfrm>
          <a:off x="9588500" y="97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106914</xdr:rowOff>
    </xdr:from>
    <xdr:ext cx="534377" cy="259045"/>
    <xdr:sp macro="" textlink="">
      <xdr:nvSpPr>
        <xdr:cNvPr id="368" name="テキスト ボックス 367"/>
        <xdr:cNvSpPr txBox="1"/>
      </xdr:nvSpPr>
      <xdr:spPr>
        <a:xfrm>
          <a:off x="9372111" y="95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74333</xdr:rowOff>
    </xdr:from>
    <xdr:to>
      <xdr:col>12</xdr:col>
      <xdr:colOff>561975</xdr:colOff>
      <xdr:row>58</xdr:row>
      <xdr:rowOff>4483</xdr:rowOff>
    </xdr:to>
    <xdr:sp macro="" textlink="">
      <xdr:nvSpPr>
        <xdr:cNvPr id="369" name="円/楕円 368"/>
        <xdr:cNvSpPr/>
      </xdr:nvSpPr>
      <xdr:spPr>
        <a:xfrm>
          <a:off x="8699500" y="98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167060</xdr:rowOff>
    </xdr:from>
    <xdr:ext cx="534377" cy="259045"/>
    <xdr:sp macro="" textlink="">
      <xdr:nvSpPr>
        <xdr:cNvPr id="370" name="テキスト ボックス 369"/>
        <xdr:cNvSpPr txBox="1"/>
      </xdr:nvSpPr>
      <xdr:spPr>
        <a:xfrm>
          <a:off x="8483111" y="99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19543</xdr:rowOff>
    </xdr:from>
    <xdr:to>
      <xdr:col>11</xdr:col>
      <xdr:colOff>358775</xdr:colOff>
      <xdr:row>56</xdr:row>
      <xdr:rowOff>121143</xdr:rowOff>
    </xdr:to>
    <xdr:sp macro="" textlink="">
      <xdr:nvSpPr>
        <xdr:cNvPr id="371" name="円/楕円 370"/>
        <xdr:cNvSpPr/>
      </xdr:nvSpPr>
      <xdr:spPr>
        <a:xfrm>
          <a:off x="7810500" y="962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137670</xdr:rowOff>
    </xdr:from>
    <xdr:ext cx="534377" cy="259045"/>
    <xdr:sp macro="" textlink="">
      <xdr:nvSpPr>
        <xdr:cNvPr id="372" name="テキスト ボックス 371"/>
        <xdr:cNvSpPr txBox="1"/>
      </xdr:nvSpPr>
      <xdr:spPr>
        <a:xfrm>
          <a:off x="7594111" y="93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145026</xdr:rowOff>
    </xdr:from>
    <xdr:to>
      <xdr:col>10</xdr:col>
      <xdr:colOff>155575</xdr:colOff>
      <xdr:row>58</xdr:row>
      <xdr:rowOff>75176</xdr:rowOff>
    </xdr:to>
    <xdr:sp macro="" textlink="">
      <xdr:nvSpPr>
        <xdr:cNvPr id="373" name="円/楕円 372"/>
        <xdr:cNvSpPr/>
      </xdr:nvSpPr>
      <xdr:spPr>
        <a:xfrm>
          <a:off x="6921500" y="991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91703</xdr:rowOff>
    </xdr:from>
    <xdr:ext cx="534377" cy="259045"/>
    <xdr:sp macro="" textlink="">
      <xdr:nvSpPr>
        <xdr:cNvPr id="374" name="テキスト ボックス 373"/>
        <xdr:cNvSpPr txBox="1"/>
      </xdr:nvSpPr>
      <xdr:spPr>
        <a:xfrm>
          <a:off x="6705111" y="96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6524</xdr:rowOff>
    </xdr:from>
    <xdr:to>
      <xdr:col>15</xdr:col>
      <xdr:colOff>180975</xdr:colOff>
      <xdr:row>78</xdr:row>
      <xdr:rowOff>63381</xdr:rowOff>
    </xdr:to>
    <xdr:cxnSp macro="">
      <xdr:nvCxnSpPr>
        <xdr:cNvPr id="405" name="直線コネクタ 404"/>
        <xdr:cNvCxnSpPr/>
      </xdr:nvCxnSpPr>
      <xdr:spPr>
        <a:xfrm>
          <a:off x="9639300" y="13379624"/>
          <a:ext cx="838200" cy="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6524</xdr:rowOff>
    </xdr:from>
    <xdr:to>
      <xdr:col>14</xdr:col>
      <xdr:colOff>28575</xdr:colOff>
      <xdr:row>78</xdr:row>
      <xdr:rowOff>10215</xdr:rowOff>
    </xdr:to>
    <xdr:cxnSp macro="">
      <xdr:nvCxnSpPr>
        <xdr:cNvPr id="408" name="直線コネクタ 407"/>
        <xdr:cNvCxnSpPr/>
      </xdr:nvCxnSpPr>
      <xdr:spPr>
        <a:xfrm flipV="1">
          <a:off x="8750300" y="13379624"/>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10215</xdr:rowOff>
    </xdr:from>
    <xdr:to>
      <xdr:col>12</xdr:col>
      <xdr:colOff>511175</xdr:colOff>
      <xdr:row>78</xdr:row>
      <xdr:rowOff>137480</xdr:rowOff>
    </xdr:to>
    <xdr:cxnSp macro="">
      <xdr:nvCxnSpPr>
        <xdr:cNvPr id="411" name="直線コネクタ 410"/>
        <xdr:cNvCxnSpPr/>
      </xdr:nvCxnSpPr>
      <xdr:spPr>
        <a:xfrm flipV="1">
          <a:off x="7861300" y="13383315"/>
          <a:ext cx="889000" cy="1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137480</xdr:rowOff>
    </xdr:from>
    <xdr:to>
      <xdr:col>11</xdr:col>
      <xdr:colOff>307975</xdr:colOff>
      <xdr:row>78</xdr:row>
      <xdr:rowOff>143782</xdr:rowOff>
    </xdr:to>
    <xdr:cxnSp macro="">
      <xdr:nvCxnSpPr>
        <xdr:cNvPr id="414" name="直線コネクタ 413"/>
        <xdr:cNvCxnSpPr/>
      </xdr:nvCxnSpPr>
      <xdr:spPr>
        <a:xfrm flipV="1">
          <a:off x="6972300" y="13510580"/>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18" name="テキスト ボックス 417"/>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12581</xdr:rowOff>
    </xdr:from>
    <xdr:to>
      <xdr:col>15</xdr:col>
      <xdr:colOff>231775</xdr:colOff>
      <xdr:row>78</xdr:row>
      <xdr:rowOff>114181</xdr:rowOff>
    </xdr:to>
    <xdr:sp macro="" textlink="">
      <xdr:nvSpPr>
        <xdr:cNvPr id="424" name="円/楕円 423"/>
        <xdr:cNvSpPr/>
      </xdr:nvSpPr>
      <xdr:spPr>
        <a:xfrm>
          <a:off x="10426700" y="133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162458</xdr:rowOff>
    </xdr:from>
    <xdr:ext cx="469744" cy="259045"/>
    <xdr:sp macro="" textlink="">
      <xdr:nvSpPr>
        <xdr:cNvPr id="425" name="商工費該当値テキスト"/>
        <xdr:cNvSpPr txBox="1"/>
      </xdr:nvSpPr>
      <xdr:spPr>
        <a:xfrm>
          <a:off x="10528300" y="1336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127174</xdr:rowOff>
    </xdr:from>
    <xdr:to>
      <xdr:col>14</xdr:col>
      <xdr:colOff>79375</xdr:colOff>
      <xdr:row>78</xdr:row>
      <xdr:rowOff>57324</xdr:rowOff>
    </xdr:to>
    <xdr:sp macro="" textlink="">
      <xdr:nvSpPr>
        <xdr:cNvPr id="426" name="円/楕円 425"/>
        <xdr:cNvSpPr/>
      </xdr:nvSpPr>
      <xdr:spPr>
        <a:xfrm>
          <a:off x="9588500" y="133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48451</xdr:rowOff>
    </xdr:from>
    <xdr:ext cx="469744" cy="259045"/>
    <xdr:sp macro="" textlink="">
      <xdr:nvSpPr>
        <xdr:cNvPr id="427" name="テキスト ボックス 426"/>
        <xdr:cNvSpPr txBox="1"/>
      </xdr:nvSpPr>
      <xdr:spPr>
        <a:xfrm>
          <a:off x="9404427" y="1342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130865</xdr:rowOff>
    </xdr:from>
    <xdr:to>
      <xdr:col>12</xdr:col>
      <xdr:colOff>561975</xdr:colOff>
      <xdr:row>78</xdr:row>
      <xdr:rowOff>61015</xdr:rowOff>
    </xdr:to>
    <xdr:sp macro="" textlink="">
      <xdr:nvSpPr>
        <xdr:cNvPr id="428" name="円/楕円 427"/>
        <xdr:cNvSpPr/>
      </xdr:nvSpPr>
      <xdr:spPr>
        <a:xfrm>
          <a:off x="8699500" y="133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52142</xdr:rowOff>
    </xdr:from>
    <xdr:ext cx="469744" cy="259045"/>
    <xdr:sp macro="" textlink="">
      <xdr:nvSpPr>
        <xdr:cNvPr id="429" name="テキスト ボックス 428"/>
        <xdr:cNvSpPr txBox="1"/>
      </xdr:nvSpPr>
      <xdr:spPr>
        <a:xfrm>
          <a:off x="8515427" y="134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86680</xdr:rowOff>
    </xdr:from>
    <xdr:to>
      <xdr:col>11</xdr:col>
      <xdr:colOff>358775</xdr:colOff>
      <xdr:row>79</xdr:row>
      <xdr:rowOff>16830</xdr:rowOff>
    </xdr:to>
    <xdr:sp macro="" textlink="">
      <xdr:nvSpPr>
        <xdr:cNvPr id="430" name="円/楕円 429"/>
        <xdr:cNvSpPr/>
      </xdr:nvSpPr>
      <xdr:spPr>
        <a:xfrm>
          <a:off x="7810500" y="134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7957</xdr:rowOff>
    </xdr:from>
    <xdr:ext cx="469744" cy="259045"/>
    <xdr:sp macro="" textlink="">
      <xdr:nvSpPr>
        <xdr:cNvPr id="431" name="テキスト ボックス 430"/>
        <xdr:cNvSpPr txBox="1"/>
      </xdr:nvSpPr>
      <xdr:spPr>
        <a:xfrm>
          <a:off x="7626427" y="1355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92982</xdr:rowOff>
    </xdr:from>
    <xdr:to>
      <xdr:col>10</xdr:col>
      <xdr:colOff>155575</xdr:colOff>
      <xdr:row>79</xdr:row>
      <xdr:rowOff>23132</xdr:rowOff>
    </xdr:to>
    <xdr:sp macro="" textlink="">
      <xdr:nvSpPr>
        <xdr:cNvPr id="432" name="円/楕円 431"/>
        <xdr:cNvSpPr/>
      </xdr:nvSpPr>
      <xdr:spPr>
        <a:xfrm>
          <a:off x="6921500" y="134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14259</xdr:rowOff>
    </xdr:from>
    <xdr:ext cx="469744" cy="259045"/>
    <xdr:sp macro="" textlink="">
      <xdr:nvSpPr>
        <xdr:cNvPr id="433" name="テキスト ボックス 432"/>
        <xdr:cNvSpPr txBox="1"/>
      </xdr:nvSpPr>
      <xdr:spPr>
        <a:xfrm>
          <a:off x="6737427" y="135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7130</xdr:rowOff>
    </xdr:from>
    <xdr:to>
      <xdr:col>15</xdr:col>
      <xdr:colOff>180975</xdr:colOff>
      <xdr:row>99</xdr:row>
      <xdr:rowOff>12229</xdr:rowOff>
    </xdr:to>
    <xdr:cxnSp macro="">
      <xdr:nvCxnSpPr>
        <xdr:cNvPr id="462" name="直線コネクタ 461"/>
        <xdr:cNvCxnSpPr/>
      </xdr:nvCxnSpPr>
      <xdr:spPr>
        <a:xfrm flipV="1">
          <a:off x="9639300" y="16980680"/>
          <a:ext cx="8382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7767</xdr:rowOff>
    </xdr:from>
    <xdr:to>
      <xdr:col>14</xdr:col>
      <xdr:colOff>28575</xdr:colOff>
      <xdr:row>99</xdr:row>
      <xdr:rowOff>12229</xdr:rowOff>
    </xdr:to>
    <xdr:cxnSp macro="">
      <xdr:nvCxnSpPr>
        <xdr:cNvPr id="465" name="直線コネクタ 464"/>
        <xdr:cNvCxnSpPr/>
      </xdr:nvCxnSpPr>
      <xdr:spPr>
        <a:xfrm>
          <a:off x="8750300" y="16981317"/>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7767</xdr:rowOff>
    </xdr:from>
    <xdr:to>
      <xdr:col>12</xdr:col>
      <xdr:colOff>511175</xdr:colOff>
      <xdr:row>99</xdr:row>
      <xdr:rowOff>17800</xdr:rowOff>
    </xdr:to>
    <xdr:cxnSp macro="">
      <xdr:nvCxnSpPr>
        <xdr:cNvPr id="468" name="直線コネクタ 467"/>
        <xdr:cNvCxnSpPr/>
      </xdr:nvCxnSpPr>
      <xdr:spPr>
        <a:xfrm flipV="1">
          <a:off x="7861300" y="16981317"/>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17800</xdr:rowOff>
    </xdr:from>
    <xdr:to>
      <xdr:col>11</xdr:col>
      <xdr:colOff>307975</xdr:colOff>
      <xdr:row>99</xdr:row>
      <xdr:rowOff>18528</xdr:rowOff>
    </xdr:to>
    <xdr:cxnSp macro="">
      <xdr:nvCxnSpPr>
        <xdr:cNvPr id="471" name="直線コネクタ 470"/>
        <xdr:cNvCxnSpPr/>
      </xdr:nvCxnSpPr>
      <xdr:spPr>
        <a:xfrm flipV="1">
          <a:off x="6972300" y="16991350"/>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127780</xdr:rowOff>
    </xdr:from>
    <xdr:to>
      <xdr:col>15</xdr:col>
      <xdr:colOff>231775</xdr:colOff>
      <xdr:row>99</xdr:row>
      <xdr:rowOff>57930</xdr:rowOff>
    </xdr:to>
    <xdr:sp macro="" textlink="">
      <xdr:nvSpPr>
        <xdr:cNvPr id="481" name="円/楕円 480"/>
        <xdr:cNvSpPr/>
      </xdr:nvSpPr>
      <xdr:spPr>
        <a:xfrm>
          <a:off x="10426700" y="169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132879</xdr:rowOff>
    </xdr:from>
    <xdr:to>
      <xdr:col>14</xdr:col>
      <xdr:colOff>79375</xdr:colOff>
      <xdr:row>99</xdr:row>
      <xdr:rowOff>63029</xdr:rowOff>
    </xdr:to>
    <xdr:sp macro="" textlink="">
      <xdr:nvSpPr>
        <xdr:cNvPr id="483" name="円/楕円 482"/>
        <xdr:cNvSpPr/>
      </xdr:nvSpPr>
      <xdr:spPr>
        <a:xfrm>
          <a:off x="9588500" y="169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54156</xdr:rowOff>
    </xdr:from>
    <xdr:ext cx="534377" cy="259045"/>
    <xdr:sp macro="" textlink="">
      <xdr:nvSpPr>
        <xdr:cNvPr id="484" name="テキスト ボックス 483"/>
        <xdr:cNvSpPr txBox="1"/>
      </xdr:nvSpPr>
      <xdr:spPr>
        <a:xfrm>
          <a:off x="9372111" y="170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128417</xdr:rowOff>
    </xdr:from>
    <xdr:to>
      <xdr:col>12</xdr:col>
      <xdr:colOff>561975</xdr:colOff>
      <xdr:row>99</xdr:row>
      <xdr:rowOff>58567</xdr:rowOff>
    </xdr:to>
    <xdr:sp macro="" textlink="">
      <xdr:nvSpPr>
        <xdr:cNvPr id="485" name="円/楕円 484"/>
        <xdr:cNvSpPr/>
      </xdr:nvSpPr>
      <xdr:spPr>
        <a:xfrm>
          <a:off x="8699500" y="169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49694</xdr:rowOff>
    </xdr:from>
    <xdr:ext cx="534377" cy="259045"/>
    <xdr:sp macro="" textlink="">
      <xdr:nvSpPr>
        <xdr:cNvPr id="486" name="テキスト ボックス 485"/>
        <xdr:cNvSpPr txBox="1"/>
      </xdr:nvSpPr>
      <xdr:spPr>
        <a:xfrm>
          <a:off x="8483111" y="1702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138450</xdr:rowOff>
    </xdr:from>
    <xdr:to>
      <xdr:col>11</xdr:col>
      <xdr:colOff>358775</xdr:colOff>
      <xdr:row>99</xdr:row>
      <xdr:rowOff>68600</xdr:rowOff>
    </xdr:to>
    <xdr:sp macro="" textlink="">
      <xdr:nvSpPr>
        <xdr:cNvPr id="487" name="円/楕円 486"/>
        <xdr:cNvSpPr/>
      </xdr:nvSpPr>
      <xdr:spPr>
        <a:xfrm>
          <a:off x="7810500" y="1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59727</xdr:rowOff>
    </xdr:from>
    <xdr:ext cx="534377" cy="259045"/>
    <xdr:sp macro="" textlink="">
      <xdr:nvSpPr>
        <xdr:cNvPr id="488" name="テキスト ボックス 487"/>
        <xdr:cNvSpPr txBox="1"/>
      </xdr:nvSpPr>
      <xdr:spPr>
        <a:xfrm>
          <a:off x="7594111" y="170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139178</xdr:rowOff>
    </xdr:from>
    <xdr:to>
      <xdr:col>10</xdr:col>
      <xdr:colOff>155575</xdr:colOff>
      <xdr:row>99</xdr:row>
      <xdr:rowOff>69328</xdr:rowOff>
    </xdr:to>
    <xdr:sp macro="" textlink="">
      <xdr:nvSpPr>
        <xdr:cNvPr id="489" name="円/楕円 488"/>
        <xdr:cNvSpPr/>
      </xdr:nvSpPr>
      <xdr:spPr>
        <a:xfrm>
          <a:off x="6921500" y="169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60455</xdr:rowOff>
    </xdr:from>
    <xdr:ext cx="534377" cy="259045"/>
    <xdr:sp macro="" textlink="">
      <xdr:nvSpPr>
        <xdr:cNvPr id="490" name="テキスト ボックス 489"/>
        <xdr:cNvSpPr txBox="1"/>
      </xdr:nvSpPr>
      <xdr:spPr>
        <a:xfrm>
          <a:off x="6705111" y="170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5904</xdr:rowOff>
    </xdr:from>
    <xdr:to>
      <xdr:col>23</xdr:col>
      <xdr:colOff>517525</xdr:colOff>
      <xdr:row>37</xdr:row>
      <xdr:rowOff>47444</xdr:rowOff>
    </xdr:to>
    <xdr:cxnSp macro="">
      <xdr:nvCxnSpPr>
        <xdr:cNvPr id="521" name="直線コネクタ 520"/>
        <xdr:cNvCxnSpPr/>
      </xdr:nvCxnSpPr>
      <xdr:spPr>
        <a:xfrm flipV="1">
          <a:off x="15481300" y="6349554"/>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47444</xdr:rowOff>
    </xdr:from>
    <xdr:to>
      <xdr:col>22</xdr:col>
      <xdr:colOff>365125</xdr:colOff>
      <xdr:row>37</xdr:row>
      <xdr:rowOff>110325</xdr:rowOff>
    </xdr:to>
    <xdr:cxnSp macro="">
      <xdr:nvCxnSpPr>
        <xdr:cNvPr id="524" name="直線コネクタ 523"/>
        <xdr:cNvCxnSpPr/>
      </xdr:nvCxnSpPr>
      <xdr:spPr>
        <a:xfrm flipV="1">
          <a:off x="14592300" y="6391094"/>
          <a:ext cx="889000" cy="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110325</xdr:rowOff>
    </xdr:from>
    <xdr:to>
      <xdr:col>21</xdr:col>
      <xdr:colOff>161925</xdr:colOff>
      <xdr:row>37</xdr:row>
      <xdr:rowOff>153726</xdr:rowOff>
    </xdr:to>
    <xdr:cxnSp macro="">
      <xdr:nvCxnSpPr>
        <xdr:cNvPr id="527" name="直線コネクタ 526"/>
        <xdr:cNvCxnSpPr/>
      </xdr:nvCxnSpPr>
      <xdr:spPr>
        <a:xfrm flipV="1">
          <a:off x="13703300" y="6453975"/>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133805</xdr:rowOff>
    </xdr:from>
    <xdr:to>
      <xdr:col>19</xdr:col>
      <xdr:colOff>644525</xdr:colOff>
      <xdr:row>37</xdr:row>
      <xdr:rowOff>153726</xdr:rowOff>
    </xdr:to>
    <xdr:cxnSp macro="">
      <xdr:nvCxnSpPr>
        <xdr:cNvPr id="530" name="直線コネクタ 529"/>
        <xdr:cNvCxnSpPr/>
      </xdr:nvCxnSpPr>
      <xdr:spPr>
        <a:xfrm>
          <a:off x="12814300" y="6477455"/>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126554</xdr:rowOff>
    </xdr:from>
    <xdr:to>
      <xdr:col>23</xdr:col>
      <xdr:colOff>568325</xdr:colOff>
      <xdr:row>37</xdr:row>
      <xdr:rowOff>56704</xdr:rowOff>
    </xdr:to>
    <xdr:sp macro="" textlink="">
      <xdr:nvSpPr>
        <xdr:cNvPr id="540" name="円/楕円 539"/>
        <xdr:cNvSpPr/>
      </xdr:nvSpPr>
      <xdr:spPr>
        <a:xfrm>
          <a:off x="16268700" y="62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149431</xdr:rowOff>
    </xdr:from>
    <xdr:ext cx="534377" cy="259045"/>
    <xdr:sp macro="" textlink="">
      <xdr:nvSpPr>
        <xdr:cNvPr id="541" name="消防費該当値テキスト"/>
        <xdr:cNvSpPr txBox="1"/>
      </xdr:nvSpPr>
      <xdr:spPr>
        <a:xfrm>
          <a:off x="16370300" y="61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26,694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168094</xdr:rowOff>
    </xdr:from>
    <xdr:to>
      <xdr:col>22</xdr:col>
      <xdr:colOff>415925</xdr:colOff>
      <xdr:row>37</xdr:row>
      <xdr:rowOff>98244</xdr:rowOff>
    </xdr:to>
    <xdr:sp macro="" textlink="">
      <xdr:nvSpPr>
        <xdr:cNvPr id="542" name="円/楕円 541"/>
        <xdr:cNvSpPr/>
      </xdr:nvSpPr>
      <xdr:spPr>
        <a:xfrm>
          <a:off x="15430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89371</xdr:rowOff>
    </xdr:from>
    <xdr:ext cx="534377" cy="259045"/>
    <xdr:sp macro="" textlink="">
      <xdr:nvSpPr>
        <xdr:cNvPr id="543" name="テキスト ボックス 542"/>
        <xdr:cNvSpPr txBox="1"/>
      </xdr:nvSpPr>
      <xdr:spPr>
        <a:xfrm>
          <a:off x="15214111" y="643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59525</xdr:rowOff>
    </xdr:from>
    <xdr:to>
      <xdr:col>21</xdr:col>
      <xdr:colOff>212725</xdr:colOff>
      <xdr:row>37</xdr:row>
      <xdr:rowOff>161125</xdr:rowOff>
    </xdr:to>
    <xdr:sp macro="" textlink="">
      <xdr:nvSpPr>
        <xdr:cNvPr id="544" name="円/楕円 543"/>
        <xdr:cNvSpPr/>
      </xdr:nvSpPr>
      <xdr:spPr>
        <a:xfrm>
          <a:off x="14541500" y="64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152252</xdr:rowOff>
    </xdr:from>
    <xdr:ext cx="534377" cy="259045"/>
    <xdr:sp macro="" textlink="">
      <xdr:nvSpPr>
        <xdr:cNvPr id="545" name="テキスト ボックス 544"/>
        <xdr:cNvSpPr txBox="1"/>
      </xdr:nvSpPr>
      <xdr:spPr>
        <a:xfrm>
          <a:off x="14325111" y="64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102926</xdr:rowOff>
    </xdr:from>
    <xdr:to>
      <xdr:col>20</xdr:col>
      <xdr:colOff>9525</xdr:colOff>
      <xdr:row>38</xdr:row>
      <xdr:rowOff>33076</xdr:rowOff>
    </xdr:to>
    <xdr:sp macro="" textlink="">
      <xdr:nvSpPr>
        <xdr:cNvPr id="546" name="円/楕円 545"/>
        <xdr:cNvSpPr/>
      </xdr:nvSpPr>
      <xdr:spPr>
        <a:xfrm>
          <a:off x="13652500" y="64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24203</xdr:rowOff>
    </xdr:from>
    <xdr:ext cx="534377" cy="259045"/>
    <xdr:sp macro="" textlink="">
      <xdr:nvSpPr>
        <xdr:cNvPr id="547" name="テキスト ボックス 546"/>
        <xdr:cNvSpPr txBox="1"/>
      </xdr:nvSpPr>
      <xdr:spPr>
        <a:xfrm>
          <a:off x="13436111" y="653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83005</xdr:rowOff>
    </xdr:from>
    <xdr:to>
      <xdr:col>18</xdr:col>
      <xdr:colOff>492125</xdr:colOff>
      <xdr:row>38</xdr:row>
      <xdr:rowOff>13156</xdr:rowOff>
    </xdr:to>
    <xdr:sp macro="" textlink="">
      <xdr:nvSpPr>
        <xdr:cNvPr id="548" name="円/楕円 547"/>
        <xdr:cNvSpPr/>
      </xdr:nvSpPr>
      <xdr:spPr>
        <a:xfrm>
          <a:off x="12763500" y="64266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4282</xdr:rowOff>
    </xdr:from>
    <xdr:ext cx="534377" cy="259045"/>
    <xdr:sp macro="" textlink="">
      <xdr:nvSpPr>
        <xdr:cNvPr id="549" name="テキスト ボックス 548"/>
        <xdr:cNvSpPr txBox="1"/>
      </xdr:nvSpPr>
      <xdr:spPr>
        <a:xfrm>
          <a:off x="12547111" y="65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162327</xdr:rowOff>
    </xdr:from>
    <xdr:to>
      <xdr:col>23</xdr:col>
      <xdr:colOff>517525</xdr:colOff>
      <xdr:row>58</xdr:row>
      <xdr:rowOff>7675</xdr:rowOff>
    </xdr:to>
    <xdr:cxnSp macro="">
      <xdr:nvCxnSpPr>
        <xdr:cNvPr id="576" name="直線コネクタ 575"/>
        <xdr:cNvCxnSpPr/>
      </xdr:nvCxnSpPr>
      <xdr:spPr>
        <a:xfrm flipV="1">
          <a:off x="15481300" y="9934977"/>
          <a:ext cx="8382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162432</xdr:rowOff>
    </xdr:from>
    <xdr:to>
      <xdr:col>22</xdr:col>
      <xdr:colOff>365125</xdr:colOff>
      <xdr:row>58</xdr:row>
      <xdr:rowOff>7675</xdr:rowOff>
    </xdr:to>
    <xdr:cxnSp macro="">
      <xdr:nvCxnSpPr>
        <xdr:cNvPr id="579" name="直線コネクタ 578"/>
        <xdr:cNvCxnSpPr/>
      </xdr:nvCxnSpPr>
      <xdr:spPr>
        <a:xfrm>
          <a:off x="14592300" y="9935082"/>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162432</xdr:rowOff>
    </xdr:from>
    <xdr:to>
      <xdr:col>21</xdr:col>
      <xdr:colOff>161925</xdr:colOff>
      <xdr:row>57</xdr:row>
      <xdr:rowOff>166231</xdr:rowOff>
    </xdr:to>
    <xdr:cxnSp macro="">
      <xdr:nvCxnSpPr>
        <xdr:cNvPr id="582" name="直線コネクタ 581"/>
        <xdr:cNvCxnSpPr/>
      </xdr:nvCxnSpPr>
      <xdr:spPr>
        <a:xfrm flipV="1">
          <a:off x="13703300" y="9935082"/>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95831</xdr:rowOff>
    </xdr:from>
    <xdr:to>
      <xdr:col>19</xdr:col>
      <xdr:colOff>644525</xdr:colOff>
      <xdr:row>57</xdr:row>
      <xdr:rowOff>166231</xdr:rowOff>
    </xdr:to>
    <xdr:cxnSp macro="">
      <xdr:nvCxnSpPr>
        <xdr:cNvPr id="585" name="直線コネクタ 584"/>
        <xdr:cNvCxnSpPr/>
      </xdr:nvCxnSpPr>
      <xdr:spPr>
        <a:xfrm>
          <a:off x="12814300" y="9868481"/>
          <a:ext cx="889000" cy="7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111527</xdr:rowOff>
    </xdr:from>
    <xdr:to>
      <xdr:col>23</xdr:col>
      <xdr:colOff>568325</xdr:colOff>
      <xdr:row>58</xdr:row>
      <xdr:rowOff>41677</xdr:rowOff>
    </xdr:to>
    <xdr:sp macro="" textlink="">
      <xdr:nvSpPr>
        <xdr:cNvPr id="595" name="円/楕円 594"/>
        <xdr:cNvSpPr/>
      </xdr:nvSpPr>
      <xdr:spPr>
        <a:xfrm>
          <a:off x="16268700" y="98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26454</xdr:rowOff>
    </xdr:from>
    <xdr:ext cx="534377" cy="259045"/>
    <xdr:sp macro="" textlink="">
      <xdr:nvSpPr>
        <xdr:cNvPr id="596" name="教育費該当値テキスト"/>
        <xdr:cNvSpPr txBox="1"/>
      </xdr:nvSpPr>
      <xdr:spPr>
        <a:xfrm>
          <a:off x="16370300" y="979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32,551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128325</xdr:rowOff>
    </xdr:from>
    <xdr:to>
      <xdr:col>22</xdr:col>
      <xdr:colOff>415925</xdr:colOff>
      <xdr:row>58</xdr:row>
      <xdr:rowOff>58475</xdr:rowOff>
    </xdr:to>
    <xdr:sp macro="" textlink="">
      <xdr:nvSpPr>
        <xdr:cNvPr id="597" name="円/楕円 596"/>
        <xdr:cNvSpPr/>
      </xdr:nvSpPr>
      <xdr:spPr>
        <a:xfrm>
          <a:off x="15430500" y="99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49602</xdr:rowOff>
    </xdr:from>
    <xdr:ext cx="534377" cy="259045"/>
    <xdr:sp macro="" textlink="">
      <xdr:nvSpPr>
        <xdr:cNvPr id="598" name="テキスト ボックス 597"/>
        <xdr:cNvSpPr txBox="1"/>
      </xdr:nvSpPr>
      <xdr:spPr>
        <a:xfrm>
          <a:off x="15214111" y="999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111632</xdr:rowOff>
    </xdr:from>
    <xdr:to>
      <xdr:col>21</xdr:col>
      <xdr:colOff>212725</xdr:colOff>
      <xdr:row>58</xdr:row>
      <xdr:rowOff>41782</xdr:rowOff>
    </xdr:to>
    <xdr:sp macro="" textlink="">
      <xdr:nvSpPr>
        <xdr:cNvPr id="599" name="円/楕円 598"/>
        <xdr:cNvSpPr/>
      </xdr:nvSpPr>
      <xdr:spPr>
        <a:xfrm>
          <a:off x="14541500" y="98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32909</xdr:rowOff>
    </xdr:from>
    <xdr:ext cx="534377" cy="259045"/>
    <xdr:sp macro="" textlink="">
      <xdr:nvSpPr>
        <xdr:cNvPr id="600" name="テキスト ボックス 599"/>
        <xdr:cNvSpPr txBox="1"/>
      </xdr:nvSpPr>
      <xdr:spPr>
        <a:xfrm>
          <a:off x="14325111" y="997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115431</xdr:rowOff>
    </xdr:from>
    <xdr:to>
      <xdr:col>20</xdr:col>
      <xdr:colOff>9525</xdr:colOff>
      <xdr:row>58</xdr:row>
      <xdr:rowOff>45581</xdr:rowOff>
    </xdr:to>
    <xdr:sp macro="" textlink="">
      <xdr:nvSpPr>
        <xdr:cNvPr id="601" name="円/楕円 600"/>
        <xdr:cNvSpPr/>
      </xdr:nvSpPr>
      <xdr:spPr>
        <a:xfrm>
          <a:off x="13652500" y="98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36708</xdr:rowOff>
    </xdr:from>
    <xdr:ext cx="534377" cy="259045"/>
    <xdr:sp macro="" textlink="">
      <xdr:nvSpPr>
        <xdr:cNvPr id="602" name="テキスト ボックス 601"/>
        <xdr:cNvSpPr txBox="1"/>
      </xdr:nvSpPr>
      <xdr:spPr>
        <a:xfrm>
          <a:off x="13436111" y="998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45031</xdr:rowOff>
    </xdr:from>
    <xdr:to>
      <xdr:col>18</xdr:col>
      <xdr:colOff>492125</xdr:colOff>
      <xdr:row>57</xdr:row>
      <xdr:rowOff>146631</xdr:rowOff>
    </xdr:to>
    <xdr:sp macro="" textlink="">
      <xdr:nvSpPr>
        <xdr:cNvPr id="603" name="円/楕円 602"/>
        <xdr:cNvSpPr/>
      </xdr:nvSpPr>
      <xdr:spPr>
        <a:xfrm>
          <a:off x="12763500" y="98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137758</xdr:rowOff>
    </xdr:from>
    <xdr:ext cx="534377" cy="259045"/>
    <xdr:sp macro="" textlink="">
      <xdr:nvSpPr>
        <xdr:cNvPr id="604" name="テキスト ボックス 603"/>
        <xdr:cNvSpPr txBox="1"/>
      </xdr:nvSpPr>
      <xdr:spPr>
        <a:xfrm>
          <a:off x="12547111" y="99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139675</xdr:rowOff>
    </xdr:from>
    <xdr:to>
      <xdr:col>22</xdr:col>
      <xdr:colOff>365125</xdr:colOff>
      <xdr:row>78</xdr:row>
      <xdr:rowOff>139700</xdr:rowOff>
    </xdr:to>
    <xdr:cxnSp macro="">
      <xdr:nvCxnSpPr>
        <xdr:cNvPr id="634" name="直線コネクタ 633"/>
        <xdr:cNvCxnSpPr/>
      </xdr:nvCxnSpPr>
      <xdr:spPr>
        <a:xfrm>
          <a:off x="14592300" y="13512775"/>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138227</xdr:rowOff>
    </xdr:from>
    <xdr:to>
      <xdr:col>21</xdr:col>
      <xdr:colOff>161925</xdr:colOff>
      <xdr:row>78</xdr:row>
      <xdr:rowOff>139675</xdr:rowOff>
    </xdr:to>
    <xdr:cxnSp macro="">
      <xdr:nvCxnSpPr>
        <xdr:cNvPr id="637" name="直線コネクタ 636"/>
        <xdr:cNvCxnSpPr/>
      </xdr:nvCxnSpPr>
      <xdr:spPr>
        <a:xfrm>
          <a:off x="13703300" y="1351132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138227</xdr:rowOff>
    </xdr:from>
    <xdr:to>
      <xdr:col>19</xdr:col>
      <xdr:colOff>644525</xdr:colOff>
      <xdr:row>78</xdr:row>
      <xdr:rowOff>139671</xdr:rowOff>
    </xdr:to>
    <xdr:cxnSp macro="">
      <xdr:nvCxnSpPr>
        <xdr:cNvPr id="640" name="直線コネクタ 639"/>
        <xdr:cNvCxnSpPr/>
      </xdr:nvCxnSpPr>
      <xdr:spPr>
        <a:xfrm flipV="1">
          <a:off x="12814300" y="13511327"/>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88875</xdr:rowOff>
    </xdr:from>
    <xdr:to>
      <xdr:col>21</xdr:col>
      <xdr:colOff>212725</xdr:colOff>
      <xdr:row>79</xdr:row>
      <xdr:rowOff>19025</xdr:rowOff>
    </xdr:to>
    <xdr:sp macro="" textlink="">
      <xdr:nvSpPr>
        <xdr:cNvPr id="654" name="円/楕円 653"/>
        <xdr:cNvSpPr/>
      </xdr:nvSpPr>
      <xdr:spPr>
        <a:xfrm>
          <a:off x="14541500" y="13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10152</xdr:rowOff>
    </xdr:from>
    <xdr:ext cx="313932" cy="259045"/>
    <xdr:sp macro="" textlink="">
      <xdr:nvSpPr>
        <xdr:cNvPr id="655" name="テキスト ボックス 654"/>
        <xdr:cNvSpPr txBox="1"/>
      </xdr:nvSpPr>
      <xdr:spPr>
        <a:xfrm>
          <a:off x="14435333" y="1355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87427</xdr:rowOff>
    </xdr:from>
    <xdr:to>
      <xdr:col>20</xdr:col>
      <xdr:colOff>9525</xdr:colOff>
      <xdr:row>79</xdr:row>
      <xdr:rowOff>17577</xdr:rowOff>
    </xdr:to>
    <xdr:sp macro="" textlink="">
      <xdr:nvSpPr>
        <xdr:cNvPr id="656" name="円/楕円 655"/>
        <xdr:cNvSpPr/>
      </xdr:nvSpPr>
      <xdr:spPr>
        <a:xfrm>
          <a:off x="13652500" y="134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8704</xdr:rowOff>
    </xdr:from>
    <xdr:ext cx="378565" cy="259045"/>
    <xdr:sp macro="" textlink="">
      <xdr:nvSpPr>
        <xdr:cNvPr id="657" name="テキスト ボックス 656"/>
        <xdr:cNvSpPr txBox="1"/>
      </xdr:nvSpPr>
      <xdr:spPr>
        <a:xfrm>
          <a:off x="13514017" y="13553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88871</xdr:rowOff>
    </xdr:from>
    <xdr:to>
      <xdr:col>18</xdr:col>
      <xdr:colOff>492125</xdr:colOff>
      <xdr:row>79</xdr:row>
      <xdr:rowOff>19021</xdr:rowOff>
    </xdr:to>
    <xdr:sp macro="" textlink="">
      <xdr:nvSpPr>
        <xdr:cNvPr id="658" name="円/楕円 657"/>
        <xdr:cNvSpPr/>
      </xdr:nvSpPr>
      <xdr:spPr>
        <a:xfrm>
          <a:off x="12763500" y="134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10148</xdr:rowOff>
    </xdr:from>
    <xdr:ext cx="313932" cy="259045"/>
    <xdr:sp macro="" textlink="">
      <xdr:nvSpPr>
        <xdr:cNvPr id="659" name="テキスト ボックス 658"/>
        <xdr:cNvSpPr txBox="1"/>
      </xdr:nvSpPr>
      <xdr:spPr>
        <a:xfrm>
          <a:off x="12657333" y="1355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17383</xdr:rowOff>
    </xdr:from>
    <xdr:to>
      <xdr:col>23</xdr:col>
      <xdr:colOff>517525</xdr:colOff>
      <xdr:row>98</xdr:row>
      <xdr:rowOff>34765</xdr:rowOff>
    </xdr:to>
    <xdr:cxnSp macro="">
      <xdr:nvCxnSpPr>
        <xdr:cNvPr id="688" name="直線コネクタ 687"/>
        <xdr:cNvCxnSpPr/>
      </xdr:nvCxnSpPr>
      <xdr:spPr>
        <a:xfrm flipV="1">
          <a:off x="15481300" y="16819483"/>
          <a:ext cx="8382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34765</xdr:rowOff>
    </xdr:from>
    <xdr:to>
      <xdr:col>22</xdr:col>
      <xdr:colOff>365125</xdr:colOff>
      <xdr:row>98</xdr:row>
      <xdr:rowOff>35322</xdr:rowOff>
    </xdr:to>
    <xdr:cxnSp macro="">
      <xdr:nvCxnSpPr>
        <xdr:cNvPr id="691" name="直線コネクタ 690"/>
        <xdr:cNvCxnSpPr/>
      </xdr:nvCxnSpPr>
      <xdr:spPr>
        <a:xfrm flipV="1">
          <a:off x="14592300" y="16836865"/>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35322</xdr:rowOff>
    </xdr:from>
    <xdr:to>
      <xdr:col>21</xdr:col>
      <xdr:colOff>161925</xdr:colOff>
      <xdr:row>98</xdr:row>
      <xdr:rowOff>57138</xdr:rowOff>
    </xdr:to>
    <xdr:cxnSp macro="">
      <xdr:nvCxnSpPr>
        <xdr:cNvPr id="694" name="直線コネクタ 693"/>
        <xdr:cNvCxnSpPr/>
      </xdr:nvCxnSpPr>
      <xdr:spPr>
        <a:xfrm flipV="1">
          <a:off x="13703300" y="16837422"/>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57138</xdr:rowOff>
    </xdr:from>
    <xdr:to>
      <xdr:col>19</xdr:col>
      <xdr:colOff>644525</xdr:colOff>
      <xdr:row>98</xdr:row>
      <xdr:rowOff>63035</xdr:rowOff>
    </xdr:to>
    <xdr:cxnSp macro="">
      <xdr:nvCxnSpPr>
        <xdr:cNvPr id="697" name="直線コネクタ 696"/>
        <xdr:cNvCxnSpPr/>
      </xdr:nvCxnSpPr>
      <xdr:spPr>
        <a:xfrm flipV="1">
          <a:off x="12814300" y="16859238"/>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1" name="テキスト ボックス 700"/>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138033</xdr:rowOff>
    </xdr:from>
    <xdr:to>
      <xdr:col>23</xdr:col>
      <xdr:colOff>568325</xdr:colOff>
      <xdr:row>98</xdr:row>
      <xdr:rowOff>68183</xdr:rowOff>
    </xdr:to>
    <xdr:sp macro="" textlink="">
      <xdr:nvSpPr>
        <xdr:cNvPr id="707" name="円/楕円 706"/>
        <xdr:cNvSpPr/>
      </xdr:nvSpPr>
      <xdr:spPr>
        <a:xfrm>
          <a:off x="16268700" y="167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52960</xdr:rowOff>
    </xdr:from>
    <xdr:ext cx="534377" cy="259045"/>
    <xdr:sp macro="" textlink="">
      <xdr:nvSpPr>
        <xdr:cNvPr id="708" name="公債費該当値テキスト"/>
        <xdr:cNvSpPr txBox="1"/>
      </xdr:nvSpPr>
      <xdr:spPr>
        <a:xfrm>
          <a:off x="16370300" y="166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155415</xdr:rowOff>
    </xdr:from>
    <xdr:to>
      <xdr:col>22</xdr:col>
      <xdr:colOff>415925</xdr:colOff>
      <xdr:row>98</xdr:row>
      <xdr:rowOff>85565</xdr:rowOff>
    </xdr:to>
    <xdr:sp macro="" textlink="">
      <xdr:nvSpPr>
        <xdr:cNvPr id="709" name="円/楕円 708"/>
        <xdr:cNvSpPr/>
      </xdr:nvSpPr>
      <xdr:spPr>
        <a:xfrm>
          <a:off x="15430500" y="167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76692</xdr:rowOff>
    </xdr:from>
    <xdr:ext cx="534377" cy="259045"/>
    <xdr:sp macro="" textlink="">
      <xdr:nvSpPr>
        <xdr:cNvPr id="710" name="テキスト ボックス 709"/>
        <xdr:cNvSpPr txBox="1"/>
      </xdr:nvSpPr>
      <xdr:spPr>
        <a:xfrm>
          <a:off x="15214111" y="1687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155972</xdr:rowOff>
    </xdr:from>
    <xdr:to>
      <xdr:col>21</xdr:col>
      <xdr:colOff>212725</xdr:colOff>
      <xdr:row>98</xdr:row>
      <xdr:rowOff>86122</xdr:rowOff>
    </xdr:to>
    <xdr:sp macro="" textlink="">
      <xdr:nvSpPr>
        <xdr:cNvPr id="711" name="円/楕円 710"/>
        <xdr:cNvSpPr/>
      </xdr:nvSpPr>
      <xdr:spPr>
        <a:xfrm>
          <a:off x="14541500" y="167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77249</xdr:rowOff>
    </xdr:from>
    <xdr:ext cx="534377" cy="259045"/>
    <xdr:sp macro="" textlink="">
      <xdr:nvSpPr>
        <xdr:cNvPr id="712" name="テキスト ボックス 711"/>
        <xdr:cNvSpPr txBox="1"/>
      </xdr:nvSpPr>
      <xdr:spPr>
        <a:xfrm>
          <a:off x="14325111" y="168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6338</xdr:rowOff>
    </xdr:from>
    <xdr:to>
      <xdr:col>20</xdr:col>
      <xdr:colOff>9525</xdr:colOff>
      <xdr:row>98</xdr:row>
      <xdr:rowOff>107938</xdr:rowOff>
    </xdr:to>
    <xdr:sp macro="" textlink="">
      <xdr:nvSpPr>
        <xdr:cNvPr id="713" name="円/楕円 712"/>
        <xdr:cNvSpPr/>
      </xdr:nvSpPr>
      <xdr:spPr>
        <a:xfrm>
          <a:off x="13652500" y="168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99065</xdr:rowOff>
    </xdr:from>
    <xdr:ext cx="534377" cy="259045"/>
    <xdr:sp macro="" textlink="">
      <xdr:nvSpPr>
        <xdr:cNvPr id="714" name="テキスト ボックス 713"/>
        <xdr:cNvSpPr txBox="1"/>
      </xdr:nvSpPr>
      <xdr:spPr>
        <a:xfrm>
          <a:off x="13436111" y="1690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12235</xdr:rowOff>
    </xdr:from>
    <xdr:to>
      <xdr:col>18</xdr:col>
      <xdr:colOff>492125</xdr:colOff>
      <xdr:row>98</xdr:row>
      <xdr:rowOff>113835</xdr:rowOff>
    </xdr:to>
    <xdr:sp macro="" textlink="">
      <xdr:nvSpPr>
        <xdr:cNvPr id="715" name="円/楕円 714"/>
        <xdr:cNvSpPr/>
      </xdr:nvSpPr>
      <xdr:spPr>
        <a:xfrm>
          <a:off x="12763500" y="168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104962</xdr:rowOff>
    </xdr:from>
    <xdr:ext cx="534377" cy="259045"/>
    <xdr:sp macro="" textlink="">
      <xdr:nvSpPr>
        <xdr:cNvPr id="716" name="テキスト ボックス 715"/>
        <xdr:cNvSpPr txBox="1"/>
      </xdr:nvSpPr>
      <xdr:spPr>
        <a:xfrm>
          <a:off x="12547111" y="169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・主な構成項目である民生費は、住民一人当たり</a:t>
          </a:r>
          <a:r>
            <a:rPr kumimoji="1" lang="en-US" altLang="ja-JP" sz="1300">
              <a:solidFill>
                <a:schemeClr val="dk1"/>
              </a:solidFill>
              <a:effectLst/>
              <a:latin typeface="+mn-lt"/>
              <a:ea typeface="+mn-ea"/>
              <a:cs typeface="+mn-cs"/>
            </a:rPr>
            <a:t>128,467</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年度より増加傾向にあるが、これは障害者自立支援給付費負担金等の社会保障経費が年々増加していることが主な要因となっている。</a:t>
          </a:r>
          <a:r>
            <a:rPr kumimoji="1" lang="ja-JP" altLang="en-US" sz="1300">
              <a:solidFill>
                <a:schemeClr val="dk1"/>
              </a:solidFill>
              <a:effectLst/>
              <a:latin typeface="+mn-lt"/>
              <a:ea typeface="+mn-ea"/>
              <a:cs typeface="+mn-cs"/>
            </a:rPr>
            <a:t>また、次に多い総務費は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80,977</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であり、同じくここ数年増加傾向にあるが、平成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年度に大幅に増加したのは、地方創生加速化業務委託などの地方創生関連経費が増加したことが要因である。なお、</a:t>
          </a:r>
          <a:r>
            <a:rPr kumimoji="1" lang="ja-JP" altLang="ja-JP" sz="1300">
              <a:solidFill>
                <a:schemeClr val="dk1"/>
              </a:solidFill>
              <a:effectLst/>
              <a:latin typeface="+mn-lt"/>
              <a:ea typeface="+mn-ea"/>
              <a:cs typeface="+mn-cs"/>
            </a:rPr>
            <a:t>農林水産業費</a:t>
          </a:r>
          <a:r>
            <a:rPr kumimoji="1" lang="ja-JP" altLang="en-US" sz="1300">
              <a:solidFill>
                <a:schemeClr val="dk1"/>
              </a:solidFill>
              <a:effectLst/>
              <a:latin typeface="+mn-lt"/>
              <a:ea typeface="+mn-ea"/>
              <a:cs typeface="+mn-cs"/>
            </a:rPr>
            <a:t>の変動が激しいが、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年度は国営かんがい排水事業神流川沿岸地区負担金の繰上償還、平成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年度は雪害による被災農業者向けの経営体育成支援事業補助金によるもの</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一時的な</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であ</a:t>
          </a:r>
          <a:r>
            <a:rPr kumimoji="1" lang="ja-JP" altLang="en-US" sz="1300">
              <a:solidFill>
                <a:schemeClr val="dk1"/>
              </a:solidFill>
              <a:effectLst/>
              <a:latin typeface="+mn-lt"/>
              <a:ea typeface="+mn-ea"/>
              <a:cs typeface="+mn-cs"/>
            </a:rPr>
            <a:t>り、平成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年度は平年ベースに戻った</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財政調整基金については、平成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年度には国営かんがい排水事業負担金の繰上償還に、平成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年度には雪害や地震などの災害復旧に係る補助金等に充当したため</a:t>
          </a:r>
          <a:r>
            <a:rPr kumimoji="1" lang="ja-JP" altLang="en-US" sz="1300">
              <a:solidFill>
                <a:schemeClr val="dk1"/>
              </a:solidFill>
              <a:effectLst/>
              <a:latin typeface="+mn-lt"/>
              <a:ea typeface="+mn-ea"/>
              <a:cs typeface="+mn-cs"/>
            </a:rPr>
            <a:t>、大幅に</a:t>
          </a:r>
          <a:r>
            <a:rPr kumimoji="1" lang="ja-JP" altLang="ja-JP" sz="1300">
              <a:solidFill>
                <a:schemeClr val="dk1"/>
              </a:solidFill>
              <a:effectLst/>
              <a:latin typeface="+mn-lt"/>
              <a:ea typeface="+mn-ea"/>
              <a:cs typeface="+mn-cs"/>
            </a:rPr>
            <a:t>減少したが、平成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歳出抑制と特別交付税の増などにより</a:t>
          </a:r>
          <a:r>
            <a:rPr kumimoji="1" lang="ja-JP" altLang="en-US" sz="1300">
              <a:solidFill>
                <a:schemeClr val="dk1"/>
              </a:solidFill>
              <a:effectLst/>
              <a:latin typeface="+mn-lt"/>
              <a:ea typeface="+mn-ea"/>
              <a:cs typeface="+mn-cs"/>
            </a:rPr>
            <a:t>増加に転じ、引き続き平成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年度も歳出抑制に努め、残高を概ね回復し</a:t>
          </a:r>
          <a:r>
            <a:rPr kumimoji="1" lang="ja-JP" altLang="ja-JP" sz="1300">
              <a:solidFill>
                <a:schemeClr val="dk1"/>
              </a:solidFill>
              <a:effectLst/>
              <a:latin typeface="+mn-lt"/>
              <a:ea typeface="+mn-ea"/>
              <a:cs typeface="+mn-cs"/>
            </a:rPr>
            <a:t>た。また、実質単年度収支についても、</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年度はマイナスであったが、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プラスに転じた。今後も企業誘致による税収の確保及び歳出の抑制に努め、健全な財政運営を図る。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年度の実質赤字比率の算定開始から、黒字決算を維持している。一般会計の黒字幅は、平成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年度の国営かんがい排水事業負担金の繰上償還及び平成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年度の災害復旧関連等により減少</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たが、平成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特別交付税が増加したこと等により黒字幅</a:t>
          </a:r>
          <a:r>
            <a:rPr kumimoji="1" lang="ja-JP" altLang="en-US" sz="1300">
              <a:solidFill>
                <a:schemeClr val="dk1"/>
              </a:solidFill>
              <a:effectLst/>
              <a:latin typeface="+mn-lt"/>
              <a:ea typeface="+mn-ea"/>
              <a:cs typeface="+mn-cs"/>
            </a:rPr>
            <a:t>が増加した</a:t>
          </a:r>
          <a:r>
            <a:rPr kumimoji="1" lang="ja-JP" altLang="ja-JP" sz="1300">
              <a:solidFill>
                <a:schemeClr val="dk1"/>
              </a:solidFill>
              <a:effectLst/>
              <a:latin typeface="+mn-lt"/>
              <a:ea typeface="+mn-ea"/>
              <a:cs typeface="+mn-cs"/>
            </a:rPr>
            <a:t>。また、水道事業会計については、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年度においては、人件費等の減</a:t>
          </a:r>
          <a:r>
            <a:rPr kumimoji="1" lang="ja-JP" altLang="ja-JP" sz="1300">
              <a:solidFill>
                <a:schemeClr val="dk1"/>
              </a:solidFill>
              <a:effectLst/>
              <a:latin typeface="+mn-lt"/>
              <a:ea typeface="+mn-ea"/>
              <a:cs typeface="+mn-cs"/>
            </a:rPr>
            <a:t>により黒字幅が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した。今後も行財政改革を推進し、健全な財政運営に努める。</a:t>
          </a:r>
          <a:endParaRPr lang="ja-JP" altLang="ja-JP" sz="1300">
            <a:effectLst/>
          </a:endParaRPr>
        </a:p>
        <a:p>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5230138</v>
      </c>
      <c r="BO4" s="381"/>
      <c r="BP4" s="381"/>
      <c r="BQ4" s="381"/>
      <c r="BR4" s="381"/>
      <c r="BS4" s="381"/>
      <c r="BT4" s="381"/>
      <c r="BU4" s="382"/>
      <c r="BV4" s="380">
        <v>5498013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13.1</v>
      </c>
      <c r="CU4" s="387"/>
      <c r="CV4" s="387"/>
      <c r="CW4" s="387"/>
      <c r="CX4" s="387"/>
      <c r="CY4" s="387"/>
      <c r="CZ4" s="387"/>
      <c r="DA4" s="388"/>
      <c r="DB4" s="386">
        <v>16.8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4725080</v>
      </c>
      <c r="BO5" s="418"/>
      <c r="BP5" s="418"/>
      <c r="BQ5" s="418"/>
      <c r="BR5" s="418"/>
      <c r="BS5" s="418"/>
      <c r="BT5" s="418"/>
      <c r="BU5" s="419"/>
      <c r="BV5" s="417">
        <v>4811186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82.7</v>
      </c>
      <c r="CU5" s="415"/>
      <c r="CV5" s="415"/>
      <c r="CW5" s="415"/>
      <c r="CX5" s="415"/>
      <c r="CY5" s="415"/>
      <c r="CZ5" s="415"/>
      <c r="DA5" s="416"/>
      <c r="DB5" s="414">
        <v>74.8</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505058</v>
      </c>
      <c r="BO6" s="418"/>
      <c r="BP6" s="418"/>
      <c r="BQ6" s="418"/>
      <c r="BR6" s="418"/>
      <c r="BS6" s="418"/>
      <c r="BT6" s="418"/>
      <c r="BU6" s="419"/>
      <c r="BV6" s="417">
        <v>686827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89.5</v>
      </c>
      <c r="CU6" s="455"/>
      <c r="CV6" s="455"/>
      <c r="CW6" s="455"/>
      <c r="CX6" s="455"/>
      <c r="CY6" s="455"/>
      <c r="CZ6" s="455"/>
      <c r="DA6" s="456"/>
      <c r="DB6" s="454">
        <v>84.1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97575</v>
      </c>
      <c r="BO7" s="418"/>
      <c r="BP7" s="418"/>
      <c r="BQ7" s="418"/>
      <c r="BR7" s="418"/>
      <c r="BS7" s="418"/>
      <c r="BT7" s="418"/>
      <c r="BU7" s="419"/>
      <c r="BV7" s="417">
        <v>161342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3100410</v>
      </c>
      <c r="CU7" s="418"/>
      <c r="CV7" s="418"/>
      <c r="CW7" s="418"/>
      <c r="CX7" s="418"/>
      <c r="CY7" s="418"/>
      <c r="CZ7" s="418"/>
      <c r="DA7" s="419"/>
      <c r="DB7" s="417">
        <v>3125652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407483</v>
      </c>
      <c r="BO8" s="418"/>
      <c r="BP8" s="418"/>
      <c r="BQ8" s="418"/>
      <c r="BR8" s="418"/>
      <c r="BS8" s="418"/>
      <c r="BT8" s="418"/>
      <c r="BU8" s="419"/>
      <c r="BV8" s="417">
        <v>525485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0.69</v>
      </c>
      <c r="CU8" s="458"/>
      <c r="CV8" s="458"/>
      <c r="CW8" s="458"/>
      <c r="CX8" s="458"/>
      <c r="CY8" s="458"/>
      <c r="CZ8" s="458"/>
      <c r="DA8" s="459"/>
      <c r="DB8" s="457">
        <v>0.7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11207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-118002</v>
      </c>
      <c r="BO9" s="418"/>
      <c r="BP9" s="418"/>
      <c r="BQ9" s="418"/>
      <c r="BR9" s="418"/>
      <c r="BS9" s="418"/>
      <c r="BT9" s="418"/>
      <c r="BU9" s="419"/>
      <c r="BV9" s="417">
        <v>189286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7.1</v>
      </c>
      <c r="CU9" s="415"/>
      <c r="CV9" s="415"/>
      <c r="CW9" s="415"/>
      <c r="CX9" s="415"/>
      <c r="CY9" s="415"/>
      <c r="CZ9" s="415"/>
      <c r="DA9" s="416"/>
      <c r="DB9" s="414">
        <v>6.5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11605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262431</v>
      </c>
      <c r="BO10" s="418"/>
      <c r="BP10" s="418"/>
      <c r="BQ10" s="418"/>
      <c r="BR10" s="418"/>
      <c r="BS10" s="418"/>
      <c r="BT10" s="418"/>
      <c r="BU10" s="419"/>
      <c r="BV10" s="417">
        <v>201394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11319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64144</v>
      </c>
      <c r="BO12" s="418"/>
      <c r="BP12" s="418"/>
      <c r="BQ12" s="418"/>
      <c r="BR12" s="418"/>
      <c r="BS12" s="418"/>
      <c r="BT12" s="418"/>
      <c r="BU12" s="419"/>
      <c r="BV12" s="417">
        <v>48861</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11216</v>
      </c>
      <c r="S13" s="499"/>
      <c r="T13" s="499"/>
      <c r="U13" s="499"/>
      <c r="V13" s="500"/>
      <c r="W13" s="433" t="s">
        <v>124</v>
      </c>
      <c r="X13" s="434"/>
      <c r="Y13" s="434"/>
      <c r="Z13" s="434"/>
      <c r="AA13" s="434"/>
      <c r="AB13" s="424"/>
      <c r="AC13" s="468">
        <v>531</v>
      </c>
      <c r="AD13" s="469"/>
      <c r="AE13" s="469"/>
      <c r="AF13" s="469"/>
      <c r="AG13" s="508"/>
      <c r="AH13" s="468">
        <v>560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80285</v>
      </c>
      <c r="BO13" s="418"/>
      <c r="BP13" s="418"/>
      <c r="BQ13" s="418"/>
      <c r="BR13" s="418"/>
      <c r="BS13" s="418"/>
      <c r="BT13" s="418"/>
      <c r="BU13" s="419"/>
      <c r="BV13" s="417">
        <v>341819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5.0999999999999996</v>
      </c>
      <c r="CU13" s="415"/>
      <c r="CV13" s="415"/>
      <c r="CW13" s="415"/>
      <c r="CX13" s="415"/>
      <c r="CY13" s="415"/>
      <c r="CZ13" s="415"/>
      <c r="DA13" s="416"/>
      <c r="DB13" s="414">
        <v>5.0999999999999996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11477</v>
      </c>
      <c r="S14" s="499"/>
      <c r="T14" s="499"/>
      <c r="U14" s="499"/>
      <c r="V14" s="500"/>
      <c r="W14" s="407"/>
      <c r="X14" s="408"/>
      <c r="Y14" s="408"/>
      <c r="Z14" s="408"/>
      <c r="AA14" s="408"/>
      <c r="AB14" s="397"/>
      <c r="AC14" s="501">
        <v>10.1</v>
      </c>
      <c r="AD14" s="502"/>
      <c r="AE14" s="502"/>
      <c r="AF14" s="502"/>
      <c r="AG14" s="503"/>
      <c r="AH14" s="501">
        <v>10.199999999999999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61.5</v>
      </c>
      <c r="CU14" s="513"/>
      <c r="CV14" s="513"/>
      <c r="CW14" s="513"/>
      <c r="CX14" s="513"/>
      <c r="CY14" s="513"/>
      <c r="CZ14" s="513"/>
      <c r="DA14" s="514"/>
      <c r="DB14" s="512">
        <v>72.400000000000006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11371</v>
      </c>
      <c r="S15" s="499"/>
      <c r="T15" s="499"/>
      <c r="U15" s="499"/>
      <c r="V15" s="500"/>
      <c r="W15" s="433" t="s">
        <v>131</v>
      </c>
      <c r="X15" s="434"/>
      <c r="Y15" s="434"/>
      <c r="Z15" s="434"/>
      <c r="AA15" s="434"/>
      <c r="AB15" s="424"/>
      <c r="AC15" s="468">
        <v>1819</v>
      </c>
      <c r="AD15" s="469"/>
      <c r="AE15" s="469"/>
      <c r="AF15" s="469"/>
      <c r="AG15" s="508"/>
      <c r="AH15" s="468">
        <v>1974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1656610</v>
      </c>
      <c r="BO15" s="381"/>
      <c r="BP15" s="381"/>
      <c r="BQ15" s="381"/>
      <c r="BR15" s="381"/>
      <c r="BS15" s="381"/>
      <c r="BT15" s="381"/>
      <c r="BU15" s="382"/>
      <c r="BV15" s="380">
        <v>1496044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34.799999999999997</v>
      </c>
      <c r="AD16" s="502"/>
      <c r="AE16" s="502"/>
      <c r="AF16" s="502"/>
      <c r="AG16" s="503"/>
      <c r="AH16" s="501">
        <v>35.9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2405568</v>
      </c>
      <c r="BO16" s="418"/>
      <c r="BP16" s="418"/>
      <c r="BQ16" s="418"/>
      <c r="BR16" s="418"/>
      <c r="BS16" s="418"/>
      <c r="BT16" s="418"/>
      <c r="BU16" s="419"/>
      <c r="BV16" s="417">
        <v>2318543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2883</v>
      </c>
      <c r="AD17" s="469"/>
      <c r="AE17" s="469"/>
      <c r="AF17" s="469"/>
      <c r="AG17" s="508"/>
      <c r="AH17" s="468">
        <v>2963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2118111</v>
      </c>
      <c r="BO17" s="418"/>
      <c r="BP17" s="418"/>
      <c r="BQ17" s="418"/>
      <c r="BR17" s="418"/>
      <c r="BS17" s="418"/>
      <c r="BT17" s="418"/>
      <c r="BU17" s="419"/>
      <c r="BV17" s="417">
        <v>1901903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33.409999999999997</v>
      </c>
      <c r="M18" s="530"/>
      <c r="N18" s="530"/>
      <c r="O18" s="530"/>
      <c r="P18" s="530"/>
      <c r="Q18" s="530"/>
      <c r="R18" s="531"/>
      <c r="S18" s="531"/>
      <c r="T18" s="531"/>
      <c r="U18" s="531"/>
      <c r="V18" s="532"/>
      <c r="W18" s="435"/>
      <c r="X18" s="436"/>
      <c r="Y18" s="436"/>
      <c r="Z18" s="436"/>
      <c r="AA18" s="436"/>
      <c r="AB18" s="427"/>
      <c r="AC18" s="533">
        <v>55.1</v>
      </c>
      <c r="AD18" s="534"/>
      <c r="AE18" s="534"/>
      <c r="AF18" s="534"/>
      <c r="AG18" s="535"/>
      <c r="AH18" s="533">
        <v>53.9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2586474</v>
      </c>
      <c r="BO18" s="418"/>
      <c r="BP18" s="418"/>
      <c r="BQ18" s="418"/>
      <c r="BR18" s="418"/>
      <c r="BS18" s="418"/>
      <c r="BT18" s="418"/>
      <c r="BU18" s="419"/>
      <c r="BV18" s="417">
        <v>2551279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335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4125986</v>
      </c>
      <c r="BO19" s="418"/>
      <c r="BP19" s="418"/>
      <c r="BQ19" s="418"/>
      <c r="BR19" s="418"/>
      <c r="BS19" s="418"/>
      <c r="BT19" s="418"/>
      <c r="BU19" s="419"/>
      <c r="BV19" s="417">
        <v>4189761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3612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4252440</v>
      </c>
      <c r="BO23" s="418"/>
      <c r="BP23" s="418"/>
      <c r="BQ23" s="418"/>
      <c r="BR23" s="418"/>
      <c r="BS23" s="418"/>
      <c r="BT23" s="418"/>
      <c r="BU23" s="419"/>
      <c r="BV23" s="417">
        <v>4232429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6849</v>
      </c>
      <c r="R24" s="469"/>
      <c r="S24" s="469"/>
      <c r="T24" s="469"/>
      <c r="U24" s="469"/>
      <c r="V24" s="508"/>
      <c r="W24" s="563"/>
      <c r="X24" s="551"/>
      <c r="Y24" s="552"/>
      <c r="Z24" s="467" t="s">
        <v>154</v>
      </c>
      <c r="AA24" s="447"/>
      <c r="AB24" s="447"/>
      <c r="AC24" s="447"/>
      <c r="AD24" s="447"/>
      <c r="AE24" s="447"/>
      <c r="AF24" s="447"/>
      <c r="AG24" s="448"/>
      <c r="AH24" s="468">
        <v>83</v>
      </c>
      <c r="AI24" s="469"/>
      <c r="AJ24" s="469"/>
      <c r="AK24" s="469"/>
      <c r="AL24" s="508"/>
      <c r="AM24" s="468">
        <v>238708</v>
      </c>
      <c r="AN24" s="469"/>
      <c r="AO24" s="469"/>
      <c r="AP24" s="469"/>
      <c r="AQ24" s="469"/>
      <c r="AR24" s="508"/>
      <c r="AS24" s="468">
        <v>2876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4125564</v>
      </c>
      <c r="BO24" s="418"/>
      <c r="BP24" s="418"/>
      <c r="BQ24" s="418"/>
      <c r="BR24" s="418"/>
      <c r="BS24" s="418"/>
      <c r="BT24" s="418"/>
      <c r="BU24" s="419"/>
      <c r="BV24" s="417">
        <v>4086796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6099</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5792</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3010</v>
      </c>
      <c r="R27" s="469"/>
      <c r="S27" s="469"/>
      <c r="T27" s="469"/>
      <c r="U27" s="469"/>
      <c r="V27" s="508"/>
      <c r="W27" s="563"/>
      <c r="X27" s="551"/>
      <c r="Y27" s="552"/>
      <c r="Z27" s="467" t="s">
        <v>164</v>
      </c>
      <c r="AA27" s="447"/>
      <c r="AB27" s="447"/>
      <c r="AC27" s="447"/>
      <c r="AD27" s="447"/>
      <c r="AE27" s="447"/>
      <c r="AF27" s="447"/>
      <c r="AG27" s="448"/>
      <c r="AH27" s="468">
        <v>2</v>
      </c>
      <c r="AI27" s="469"/>
      <c r="AJ27" s="469"/>
      <c r="AK27" s="469"/>
      <c r="AL27" s="508"/>
      <c r="AM27" s="468" t="s">
        <v>161</v>
      </c>
      <c r="AN27" s="469"/>
      <c r="AO27" s="469"/>
      <c r="AP27" s="469"/>
      <c r="AQ27" s="469"/>
      <c r="AR27" s="508"/>
      <c r="AS27" s="468" t="s">
        <v>161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47279</v>
      </c>
      <c r="BO27" s="587"/>
      <c r="BP27" s="587"/>
      <c r="BQ27" s="587"/>
      <c r="BR27" s="587"/>
      <c r="BS27" s="587"/>
      <c r="BT27" s="587"/>
      <c r="BU27" s="588"/>
      <c r="BV27" s="586">
        <v>47267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2440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837412</v>
      </c>
      <c r="BO28" s="381"/>
      <c r="BP28" s="381"/>
      <c r="BQ28" s="381"/>
      <c r="BR28" s="381"/>
      <c r="BS28" s="381"/>
      <c r="BT28" s="381"/>
      <c r="BU28" s="382"/>
      <c r="BV28" s="380">
        <v>639125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2194</v>
      </c>
      <c r="R29" s="469"/>
      <c r="S29" s="469"/>
      <c r="T29" s="469"/>
      <c r="U29" s="469"/>
      <c r="V29" s="508"/>
      <c r="W29" s="564"/>
      <c r="X29" s="565"/>
      <c r="Y29" s="566"/>
      <c r="Z29" s="467" t="s">
        <v>171</v>
      </c>
      <c r="AA29" s="447"/>
      <c r="AB29" s="447"/>
      <c r="AC29" s="447"/>
      <c r="AD29" s="447"/>
      <c r="AE29" s="447"/>
      <c r="AF29" s="447"/>
      <c r="AG29" s="448"/>
      <c r="AH29" s="468">
        <v>85</v>
      </c>
      <c r="AI29" s="469"/>
      <c r="AJ29" s="469"/>
      <c r="AK29" s="469"/>
      <c r="AL29" s="508"/>
      <c r="AM29" s="468">
        <v>247076</v>
      </c>
      <c r="AN29" s="469"/>
      <c r="AO29" s="469"/>
      <c r="AP29" s="469"/>
      <c r="AQ29" s="469"/>
      <c r="AR29" s="508"/>
      <c r="AS29" s="468">
        <v>2907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15565</v>
      </c>
      <c r="BO29" s="418"/>
      <c r="BP29" s="418"/>
      <c r="BQ29" s="418"/>
      <c r="BR29" s="418"/>
      <c r="BS29" s="418"/>
      <c r="BT29" s="418"/>
      <c r="BU29" s="419"/>
      <c r="BV29" s="417">
        <v>15561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244677</v>
      </c>
      <c r="BO30" s="587"/>
      <c r="BP30" s="587"/>
      <c r="BQ30" s="587"/>
      <c r="BR30" s="587"/>
      <c r="BS30" s="587"/>
      <c r="BT30" s="587"/>
      <c r="BU30" s="588"/>
      <c r="BV30" s="586">
        <v>225653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児玉郡市広域市町村圏組合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住宅資金貸付事業特別会計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農業集落排水処理事業特別会計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埼玉県後期高齢者医療広域連合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埼玉県市町村総合事務組合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彩の国さいたま人づくり広域連合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527</v>
      </c>
      <c r="D34" s="1184"/>
      <c r="E34" s="1185"/>
      <c r="F34" s="32">
        <v>12.12</v>
      </c>
      <c r="G34" s="33">
        <v>13.91</v>
      </c>
      <c r="H34" s="33">
        <v>15.47</v>
      </c>
      <c r="I34" s="33">
        <v>14.52</v>
      </c>
      <c r="J34" s="34">
        <v>18.38</v>
      </c>
      <c r="K34" s="22"/>
      <c r="L34" s="22"/>
      <c r="M34" s="22"/>
      <c r="N34" s="22"/>
      <c r="O34" s="22"/>
      <c r="P34" s="22"/>
    </row>
    <row r="35" spans="1:16" ht="39" customHeight="1">
      <c r="A35" s="22"/>
      <c r="B35" s="35"/>
      <c r="C35" s="1178" t="s">
        <v>528</v>
      </c>
      <c r="D35" s="1179"/>
      <c r="E35" s="1180"/>
      <c r="F35" s="36">
        <v>11.53</v>
      </c>
      <c r="G35" s="37">
        <v>11.67</v>
      </c>
      <c r="H35" s="37">
        <v>10.71</v>
      </c>
      <c r="I35" s="37">
        <v>16.75</v>
      </c>
      <c r="J35" s="38">
        <v>13.05</v>
      </c>
      <c r="K35" s="22"/>
      <c r="L35" s="22"/>
      <c r="M35" s="22"/>
      <c r="N35" s="22"/>
      <c r="O35" s="22"/>
      <c r="P35" s="22"/>
    </row>
    <row r="36" spans="1:16" ht="39" customHeight="1">
      <c r="A36" s="22"/>
      <c r="B36" s="35"/>
      <c r="C36" s="1178" t="s">
        <v>529</v>
      </c>
      <c r="D36" s="1179"/>
      <c r="E36" s="1180"/>
      <c r="F36" s="36">
        <v>3.01</v>
      </c>
      <c r="G36" s="37">
        <v>3.56</v>
      </c>
      <c r="H36" s="37">
        <v>3.92</v>
      </c>
      <c r="I36" s="37">
        <v>2.7</v>
      </c>
      <c r="J36" s="38">
        <v>4.17</v>
      </c>
      <c r="K36" s="22"/>
      <c r="L36" s="22"/>
      <c r="M36" s="22"/>
      <c r="N36" s="22"/>
      <c r="O36" s="22"/>
      <c r="P36" s="22"/>
    </row>
    <row r="37" spans="1:16" ht="39" customHeight="1">
      <c r="A37" s="22"/>
      <c r="B37" s="35"/>
      <c r="C37" s="1178" t="s">
        <v>530</v>
      </c>
      <c r="D37" s="1179"/>
      <c r="E37" s="1180"/>
      <c r="F37" s="36">
        <v>1.1599999999999999</v>
      </c>
      <c r="G37" s="37">
        <v>0.98</v>
      </c>
      <c r="H37" s="37">
        <v>0.88</v>
      </c>
      <c r="I37" s="37">
        <v>0.85</v>
      </c>
      <c r="J37" s="38">
        <v>1.35</v>
      </c>
      <c r="K37" s="22"/>
      <c r="L37" s="22"/>
      <c r="M37" s="22"/>
      <c r="N37" s="22"/>
      <c r="O37" s="22"/>
      <c r="P37" s="22"/>
    </row>
    <row r="38" spans="1:16" ht="39" customHeight="1">
      <c r="A38" s="22"/>
      <c r="B38" s="35"/>
      <c r="C38" s="1178" t="s">
        <v>531</v>
      </c>
      <c r="D38" s="1179"/>
      <c r="E38" s="1180"/>
      <c r="F38" s="36">
        <v>1.01</v>
      </c>
      <c r="G38" s="37">
        <v>0.56999999999999995</v>
      </c>
      <c r="H38" s="37">
        <v>0.22</v>
      </c>
      <c r="I38" s="37">
        <v>0.3</v>
      </c>
      <c r="J38" s="38">
        <v>0.4</v>
      </c>
      <c r="K38" s="22"/>
      <c r="L38" s="22"/>
      <c r="M38" s="22"/>
      <c r="N38" s="22"/>
      <c r="O38" s="22"/>
      <c r="P38" s="22"/>
    </row>
    <row r="39" spans="1:16" ht="39" customHeight="1">
      <c r="A39" s="22"/>
      <c r="B39" s="35"/>
      <c r="C39" s="1178" t="s">
        <v>532</v>
      </c>
      <c r="D39" s="1179"/>
      <c r="E39" s="1180"/>
      <c r="F39" s="36">
        <v>0.14000000000000001</v>
      </c>
      <c r="G39" s="37">
        <v>0.41</v>
      </c>
      <c r="H39" s="37">
        <v>0.21</v>
      </c>
      <c r="I39" s="37">
        <v>0.09</v>
      </c>
      <c r="J39" s="38">
        <v>0.18</v>
      </c>
      <c r="K39" s="22"/>
      <c r="L39" s="22"/>
      <c r="M39" s="22"/>
      <c r="N39" s="22"/>
      <c r="O39" s="22"/>
      <c r="P39" s="22"/>
    </row>
    <row r="40" spans="1:16" ht="39" customHeight="1">
      <c r="A40" s="22"/>
      <c r="B40" s="35"/>
      <c r="C40" s="1178" t="s">
        <v>533</v>
      </c>
      <c r="D40" s="1179"/>
      <c r="E40" s="1180"/>
      <c r="F40" s="36">
        <v>0.01</v>
      </c>
      <c r="G40" s="37">
        <v>0.02</v>
      </c>
      <c r="H40" s="37">
        <v>0.04</v>
      </c>
      <c r="I40" s="37">
        <v>0.06</v>
      </c>
      <c r="J40" s="38">
        <v>0.08</v>
      </c>
      <c r="K40" s="22"/>
      <c r="L40" s="22"/>
      <c r="M40" s="22"/>
      <c r="N40" s="22"/>
      <c r="O40" s="22"/>
      <c r="P40" s="22"/>
    </row>
    <row r="41" spans="1:16" ht="39" customHeight="1">
      <c r="A41" s="22"/>
      <c r="B41" s="35"/>
      <c r="C41" s="1178" t="s">
        <v>534</v>
      </c>
      <c r="D41" s="1179"/>
      <c r="E41" s="1180"/>
      <c r="F41" s="36">
        <v>0.06</v>
      </c>
      <c r="G41" s="37">
        <v>7.0000000000000007E-2</v>
      </c>
      <c r="H41" s="37">
        <v>0.05</v>
      </c>
      <c r="I41" s="37">
        <v>0.04</v>
      </c>
      <c r="J41" s="38">
        <v>0.04</v>
      </c>
      <c r="K41" s="22"/>
      <c r="L41" s="22"/>
      <c r="M41" s="22"/>
      <c r="N41" s="22"/>
      <c r="O41" s="22"/>
      <c r="P41" s="22"/>
    </row>
    <row r="42" spans="1:16" ht="39" customHeight="1">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536</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235</v>
      </c>
      <c r="L45" s="60">
        <v>243</v>
      </c>
      <c r="M45" s="60">
        <v>275</v>
      </c>
      <c r="N45" s="60">
        <v>273</v>
      </c>
      <c r="O45" s="61">
        <v>295</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176</v>
      </c>
      <c r="L48" s="64">
        <v>173</v>
      </c>
      <c r="M48" s="64">
        <v>172</v>
      </c>
      <c r="N48" s="64">
        <v>179</v>
      </c>
      <c r="O48" s="65">
        <v>177</v>
      </c>
      <c r="P48" s="48"/>
      <c r="Q48" s="48"/>
      <c r="R48" s="48"/>
      <c r="S48" s="48"/>
      <c r="T48" s="48"/>
      <c r="U48" s="48"/>
    </row>
    <row r="49" spans="1:21" ht="30.75" customHeight="1">
      <c r="A49" s="48"/>
      <c r="B49" s="1196"/>
      <c r="C49" s="1197"/>
      <c r="D49" s="62"/>
      <c r="E49" s="1188" t="s">
        <v>16</v>
      </c>
      <c r="F49" s="1188"/>
      <c r="G49" s="1188"/>
      <c r="H49" s="1188"/>
      <c r="I49" s="1188"/>
      <c r="J49" s="1189"/>
      <c r="K49" s="63">
        <v>131</v>
      </c>
      <c r="L49" s="64">
        <v>118</v>
      </c>
      <c r="M49" s="64">
        <v>56</v>
      </c>
      <c r="N49" s="64">
        <v>36</v>
      </c>
      <c r="O49" s="65">
        <v>42</v>
      </c>
      <c r="P49" s="48"/>
      <c r="Q49" s="48"/>
      <c r="R49" s="48"/>
      <c r="S49" s="48"/>
      <c r="T49" s="48"/>
      <c r="U49" s="48"/>
    </row>
    <row r="50" spans="1:21" ht="30.75" customHeight="1">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364</v>
      </c>
      <c r="L52" s="64">
        <v>375</v>
      </c>
      <c r="M52" s="64">
        <v>373</v>
      </c>
      <c r="N52" s="64">
        <v>351</v>
      </c>
      <c r="O52" s="65">
        <v>359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178</v>
      </c>
      <c r="L53" s="69">
        <v>159</v>
      </c>
      <c r="M53" s="69">
        <v>130</v>
      </c>
      <c r="N53" s="69">
        <v>137</v>
      </c>
      <c r="O53" s="70">
        <v>155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3495</v>
      </c>
      <c r="J41" s="83">
        <v>3886</v>
      </c>
      <c r="K41" s="83">
        <v>4032</v>
      </c>
      <c r="L41" s="83">
        <v>4232</v>
      </c>
      <c r="M41" s="84">
        <v>4252</v>
      </c>
    </row>
    <row r="42" spans="2:13" ht="27.75" customHeight="1">
      <c r="B42" s="1204"/>
      <c r="C42" s="1205"/>
      <c r="D42" s="85"/>
      <c r="E42" s="1210" t="s">
        <v>26</v>
      </c>
      <c r="F42" s="1210"/>
      <c r="G42" s="1210"/>
      <c r="H42" s="1211"/>
      <c r="I42" s="86" t="s">
        <v>480</v>
      </c>
      <c r="J42" s="87" t="s">
        <v>480</v>
      </c>
      <c r="K42" s="87" t="s">
        <v>480</v>
      </c>
      <c r="L42" s="87" t="s">
        <v>480</v>
      </c>
      <c r="M42" s="88" t="s">
        <v>480</v>
      </c>
    </row>
    <row r="43" spans="2:13" ht="27.75" customHeight="1">
      <c r="B43" s="1204"/>
      <c r="C43" s="1205"/>
      <c r="D43" s="85"/>
      <c r="E43" s="1210" t="s">
        <v>27</v>
      </c>
      <c r="F43" s="1210"/>
      <c r="G43" s="1210"/>
      <c r="H43" s="1211"/>
      <c r="I43" s="86">
        <v>2527</v>
      </c>
      <c r="J43" s="87">
        <v>2484</v>
      </c>
      <c r="K43" s="87">
        <v>2413</v>
      </c>
      <c r="L43" s="87">
        <v>2285</v>
      </c>
      <c r="M43" s="88">
        <v>2133</v>
      </c>
    </row>
    <row r="44" spans="2:13" ht="27.75" customHeight="1">
      <c r="B44" s="1204"/>
      <c r="C44" s="1205"/>
      <c r="D44" s="85"/>
      <c r="E44" s="1210" t="s">
        <v>28</v>
      </c>
      <c r="F44" s="1210"/>
      <c r="G44" s="1210"/>
      <c r="H44" s="1211"/>
      <c r="I44" s="86">
        <v>196</v>
      </c>
      <c r="J44" s="87">
        <v>104</v>
      </c>
      <c r="K44" s="87">
        <v>241</v>
      </c>
      <c r="L44" s="87">
        <v>242</v>
      </c>
      <c r="M44" s="88">
        <v>270</v>
      </c>
    </row>
    <row r="45" spans="2:13" ht="27.75" customHeight="1">
      <c r="B45" s="1204"/>
      <c r="C45" s="1205"/>
      <c r="D45" s="85"/>
      <c r="E45" s="1210" t="s">
        <v>29</v>
      </c>
      <c r="F45" s="1210"/>
      <c r="G45" s="1210"/>
      <c r="H45" s="1211"/>
      <c r="I45" s="86">
        <v>1246</v>
      </c>
      <c r="J45" s="87">
        <v>1213</v>
      </c>
      <c r="K45" s="87">
        <v>1138</v>
      </c>
      <c r="L45" s="87">
        <v>1057</v>
      </c>
      <c r="M45" s="88">
        <v>1076</v>
      </c>
    </row>
    <row r="46" spans="2:13" ht="27.75" customHeight="1">
      <c r="B46" s="1204"/>
      <c r="C46" s="1205"/>
      <c r="D46" s="89"/>
      <c r="E46" s="1210" t="s">
        <v>30</v>
      </c>
      <c r="F46" s="1210"/>
      <c r="G46" s="1210"/>
      <c r="H46" s="1211"/>
      <c r="I46" s="86" t="s">
        <v>480</v>
      </c>
      <c r="J46" s="87" t="s">
        <v>480</v>
      </c>
      <c r="K46" s="87" t="s">
        <v>480</v>
      </c>
      <c r="L46" s="87" t="s">
        <v>480</v>
      </c>
      <c r="M46" s="88" t="s">
        <v>480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1354</v>
      </c>
      <c r="J50" s="87">
        <v>978</v>
      </c>
      <c r="K50" s="87">
        <v>747</v>
      </c>
      <c r="L50" s="87">
        <v>928</v>
      </c>
      <c r="M50" s="88">
        <v>1145</v>
      </c>
    </row>
    <row r="51" spans="2:13" ht="27.75" customHeight="1">
      <c r="B51" s="1204"/>
      <c r="C51" s="1205"/>
      <c r="D51" s="85"/>
      <c r="E51" s="1210" t="s">
        <v>36</v>
      </c>
      <c r="F51" s="1210"/>
      <c r="G51" s="1210"/>
      <c r="H51" s="1211"/>
      <c r="I51" s="86">
        <v>3</v>
      </c>
      <c r="J51" s="87">
        <v>2</v>
      </c>
      <c r="K51" s="87">
        <v>2</v>
      </c>
      <c r="L51" s="87">
        <v>1</v>
      </c>
      <c r="M51" s="88">
        <v>1</v>
      </c>
    </row>
    <row r="52" spans="2:13" ht="27.75" customHeight="1">
      <c r="B52" s="1206"/>
      <c r="C52" s="1207"/>
      <c r="D52" s="85"/>
      <c r="E52" s="1210" t="s">
        <v>37</v>
      </c>
      <c r="F52" s="1210"/>
      <c r="G52" s="1210"/>
      <c r="H52" s="1211"/>
      <c r="I52" s="86">
        <v>4455</v>
      </c>
      <c r="J52" s="87">
        <v>4643</v>
      </c>
      <c r="K52" s="87">
        <v>4753</v>
      </c>
      <c r="L52" s="87">
        <v>4875</v>
      </c>
      <c r="M52" s="88">
        <v>4898</v>
      </c>
    </row>
    <row r="53" spans="2:13" ht="27.75" customHeight="1" thickBot="1">
      <c r="B53" s="1217" t="s">
        <v>38</v>
      </c>
      <c r="C53" s="1218"/>
      <c r="D53" s="92"/>
      <c r="E53" s="1219" t="s">
        <v>39</v>
      </c>
      <c r="F53" s="1219"/>
      <c r="G53" s="1219"/>
      <c r="H53" s="1220"/>
      <c r="I53" s="93">
        <v>1653</v>
      </c>
      <c r="J53" s="94">
        <v>2065</v>
      </c>
      <c r="K53" s="94">
        <v>2323</v>
      </c>
      <c r="L53" s="94">
        <v>2013</v>
      </c>
      <c r="M53" s="95">
        <v>1687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82" sqref="G82"/>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ht="13.5">
      <c r="B42" s="250"/>
      <c r="C42" s="246"/>
      <c r="D42" s="246"/>
      <c r="E42" s="246"/>
      <c r="F42" s="246"/>
      <c r="G42" s="353" t="s">
        <v>546</v>
      </c>
      <c r="I42" s="354"/>
      <c r="J42" s="354"/>
      <c r="K42" s="354"/>
      <c r="L42" s="246"/>
      <c r="M42" s="246"/>
      <c r="N42" s="246"/>
      <c r="O42" s="246"/>
    </row>
    <row r="43" spans="2:17" ht="13.5">
      <c r="B43" s="250"/>
      <c r="C43" s="246"/>
      <c r="D43" s="246"/>
      <c r="E43" s="246"/>
      <c r="F43" s="246"/>
      <c r="G43" s="1225"/>
      <c r="H43" s="1226"/>
      <c r="I43" s="1226"/>
      <c r="J43" s="1226"/>
      <c r="K43" s="1226"/>
      <c r="L43" s="1226"/>
      <c r="M43" s="1226"/>
      <c r="N43" s="1226"/>
      <c r="O43" s="1227"/>
    </row>
    <row r="44" spans="2:17" ht="13.5">
      <c r="B44" s="250"/>
      <c r="C44" s="246"/>
      <c r="D44" s="246"/>
      <c r="E44" s="246"/>
      <c r="F44" s="246"/>
      <c r="G44" s="1228"/>
      <c r="H44" s="1229"/>
      <c r="I44" s="1229"/>
      <c r="J44" s="1229"/>
      <c r="K44" s="1229"/>
      <c r="L44" s="1229"/>
      <c r="M44" s="1229"/>
      <c r="N44" s="1229"/>
      <c r="O44" s="1230"/>
    </row>
    <row r="45" spans="2:17" ht="13.5">
      <c r="B45" s="250"/>
      <c r="C45" s="246"/>
      <c r="D45" s="246"/>
      <c r="E45" s="246"/>
      <c r="F45" s="246"/>
      <c r="G45" s="1228"/>
      <c r="H45" s="1229"/>
      <c r="I45" s="1229"/>
      <c r="J45" s="1229"/>
      <c r="K45" s="1229"/>
      <c r="L45" s="1229"/>
      <c r="M45" s="1229"/>
      <c r="N45" s="1229"/>
      <c r="O45" s="1230"/>
    </row>
    <row r="46" spans="2:17" ht="13.5">
      <c r="B46" s="250"/>
      <c r="C46" s="246"/>
      <c r="D46" s="246"/>
      <c r="E46" s="246"/>
      <c r="F46" s="246"/>
      <c r="G46" s="1228"/>
      <c r="H46" s="1229"/>
      <c r="I46" s="1229"/>
      <c r="J46" s="1229"/>
      <c r="K46" s="1229"/>
      <c r="L46" s="1229"/>
      <c r="M46" s="1229"/>
      <c r="N46" s="1229"/>
      <c r="O46" s="1230"/>
    </row>
    <row r="47" spans="2:17" ht="13.5">
      <c r="B47" s="250"/>
      <c r="C47" s="246"/>
      <c r="D47" s="246"/>
      <c r="E47" s="246"/>
      <c r="F47" s="246"/>
      <c r="G47" s="1231"/>
      <c r="H47" s="1232"/>
      <c r="I47" s="1232"/>
      <c r="J47" s="1232"/>
      <c r="K47" s="1232"/>
      <c r="L47" s="1232"/>
      <c r="M47" s="1232"/>
      <c r="N47" s="1232"/>
      <c r="O47" s="1233"/>
    </row>
    <row r="48" spans="2:17" ht="13.5">
      <c r="B48" s="250"/>
      <c r="C48" s="246"/>
      <c r="D48" s="246"/>
      <c r="E48" s="246"/>
      <c r="F48" s="246"/>
      <c r="G48" s="246"/>
      <c r="H48" s="355"/>
      <c r="I48" s="355"/>
      <c r="J48" s="355"/>
    </row>
    <row r="49" spans="1:17" ht="13.5">
      <c r="B49" s="250"/>
      <c r="C49" s="246"/>
      <c r="D49" s="246"/>
      <c r="E49" s="246"/>
      <c r="F49" s="246"/>
      <c r="G49" s="245" t="s">
        <v>547</v>
      </c>
    </row>
    <row r="50" spans="1:17" ht="13.5">
      <c r="B50" s="250"/>
      <c r="C50" s="246"/>
      <c r="D50" s="246"/>
      <c r="E50" s="246"/>
      <c r="F50" s="246"/>
      <c r="G50" s="1234"/>
      <c r="H50" s="1235"/>
      <c r="I50" s="1235"/>
      <c r="J50" s="1236"/>
      <c r="K50" s="356" t="s">
        <v>519</v>
      </c>
      <c r="L50" s="356" t="s">
        <v>520</v>
      </c>
      <c r="M50" s="356" t="s">
        <v>521</v>
      </c>
      <c r="N50" s="356" t="s">
        <v>522</v>
      </c>
      <c r="O50" s="356" t="s">
        <v>523</v>
      </c>
    </row>
    <row r="51" spans="1:17" ht="13.5">
      <c r="B51" s="250"/>
      <c r="C51" s="246"/>
      <c r="D51" s="246"/>
      <c r="E51" s="246"/>
      <c r="F51" s="246"/>
      <c r="G51" s="1237" t="s">
        <v>548</v>
      </c>
      <c r="H51" s="1238"/>
      <c r="I51" s="1243" t="s">
        <v>549</v>
      </c>
      <c r="J51" s="1243"/>
      <c r="K51" s="1255"/>
      <c r="L51" s="1255"/>
      <c r="M51" s="1255"/>
      <c r="N51" s="1255"/>
      <c r="O51" s="1255"/>
    </row>
    <row r="52" spans="1:17" ht="13.5">
      <c r="B52" s="250"/>
      <c r="C52" s="246"/>
      <c r="D52" s="246"/>
      <c r="E52" s="246"/>
      <c r="F52" s="246"/>
      <c r="G52" s="1239"/>
      <c r="H52" s="1240"/>
      <c r="I52" s="1244"/>
      <c r="J52" s="1244"/>
      <c r="K52" s="1221"/>
      <c r="L52" s="1221"/>
      <c r="M52" s="1221"/>
      <c r="N52" s="1221"/>
      <c r="O52" s="1221"/>
    </row>
    <row r="53" spans="1:17" ht="13.5">
      <c r="A53" s="357"/>
      <c r="B53" s="250"/>
      <c r="C53" s="246"/>
      <c r="D53" s="246"/>
      <c r="E53" s="246"/>
      <c r="F53" s="246"/>
      <c r="G53" s="1239"/>
      <c r="H53" s="1240"/>
      <c r="I53" s="1252" t="s">
        <v>555</v>
      </c>
      <c r="J53" s="1252"/>
      <c r="K53" s="1256"/>
      <c r="L53" s="1256"/>
      <c r="M53" s="1256"/>
      <c r="N53" s="1256"/>
      <c r="O53" s="1256"/>
    </row>
    <row r="54" spans="1:17" ht="13.5">
      <c r="A54" s="357"/>
      <c r="B54" s="250"/>
      <c r="C54" s="246"/>
      <c r="D54" s="246"/>
      <c r="E54" s="246"/>
      <c r="F54" s="246"/>
      <c r="G54" s="1241"/>
      <c r="H54" s="1242"/>
      <c r="I54" s="1252"/>
      <c r="J54" s="1252"/>
      <c r="K54" s="1254"/>
      <c r="L54" s="1254"/>
      <c r="M54" s="1254"/>
      <c r="N54" s="1254"/>
      <c r="O54" s="1254"/>
    </row>
    <row r="55" spans="1:17" ht="13.5">
      <c r="A55" s="357"/>
      <c r="B55" s="250"/>
      <c r="C55" s="246"/>
      <c r="D55" s="246"/>
      <c r="E55" s="246"/>
      <c r="F55" s="246"/>
      <c r="G55" s="1246" t="s">
        <v>550</v>
      </c>
      <c r="H55" s="1247"/>
      <c r="I55" s="1252" t="s">
        <v>549</v>
      </c>
      <c r="J55" s="1252"/>
      <c r="K55" s="1255"/>
      <c r="L55" s="1255"/>
      <c r="M55" s="1255"/>
      <c r="N55" s="1255"/>
      <c r="O55" s="1255"/>
    </row>
    <row r="56" spans="1:17" ht="13.5">
      <c r="A56" s="357"/>
      <c r="B56" s="250"/>
      <c r="C56" s="246"/>
      <c r="D56" s="246"/>
      <c r="E56" s="246"/>
      <c r="F56" s="246"/>
      <c r="G56" s="1248"/>
      <c r="H56" s="1249"/>
      <c r="I56" s="1252"/>
      <c r="J56" s="1252"/>
      <c r="K56" s="1221"/>
      <c r="L56" s="1221"/>
      <c r="M56" s="1221"/>
      <c r="N56" s="1221"/>
      <c r="O56" s="1221"/>
    </row>
    <row r="57" spans="1:17" s="357" customFormat="1" ht="13.5">
      <c r="B57" s="358"/>
      <c r="C57" s="354"/>
      <c r="D57" s="354"/>
      <c r="E57" s="354"/>
      <c r="F57" s="354"/>
      <c r="G57" s="1248"/>
      <c r="H57" s="1249"/>
      <c r="I57" s="1223" t="s">
        <v>555</v>
      </c>
      <c r="J57" s="1223"/>
      <c r="K57" s="1256"/>
      <c r="L57" s="1256"/>
      <c r="M57" s="1256"/>
      <c r="N57" s="1256"/>
      <c r="O57" s="1256"/>
      <c r="P57" s="359"/>
      <c r="Q57" s="358"/>
    </row>
    <row r="58" spans="1:17" s="357" customFormat="1" ht="13.5">
      <c r="A58" s="245"/>
      <c r="B58" s="358"/>
      <c r="C58" s="354"/>
      <c r="D58" s="354"/>
      <c r="E58" s="354"/>
      <c r="F58" s="354"/>
      <c r="G58" s="1250"/>
      <c r="H58" s="1251"/>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551</v>
      </c>
      <c r="C63" s="246"/>
      <c r="D63" s="246"/>
      <c r="E63" s="246"/>
      <c r="F63" s="246"/>
      <c r="G63" s="246"/>
      <c r="H63" s="246"/>
      <c r="I63" s="246"/>
      <c r="J63" s="246"/>
      <c r="K63" s="246"/>
      <c r="L63" s="246"/>
      <c r="M63" s="246"/>
      <c r="N63" s="246"/>
      <c r="O63" s="246"/>
    </row>
    <row r="64" spans="1:17" ht="13.5">
      <c r="B64" s="250"/>
      <c r="C64" s="246"/>
      <c r="D64" s="246"/>
      <c r="E64" s="246"/>
      <c r="F64" s="246"/>
      <c r="G64" s="353" t="s">
        <v>546</v>
      </c>
      <c r="I64" s="354"/>
      <c r="J64" s="354"/>
      <c r="K64" s="354"/>
      <c r="L64" s="246"/>
      <c r="M64" s="246"/>
      <c r="N64" s="246"/>
      <c r="O64" s="246"/>
    </row>
    <row r="65" spans="2:30" ht="13.5">
      <c r="B65" s="250"/>
      <c r="C65" s="246"/>
      <c r="D65" s="246"/>
      <c r="E65" s="246"/>
      <c r="F65" s="246"/>
      <c r="G65" s="1225" t="s">
        <v>554</v>
      </c>
      <c r="H65" s="1226"/>
      <c r="I65" s="1226"/>
      <c r="J65" s="1226"/>
      <c r="K65" s="1226"/>
      <c r="L65" s="1226"/>
      <c r="M65" s="1226"/>
      <c r="N65" s="1226"/>
      <c r="O65" s="1227"/>
    </row>
    <row r="66" spans="2:30" ht="13.5">
      <c r="B66" s="250"/>
      <c r="C66" s="246"/>
      <c r="D66" s="246"/>
      <c r="E66" s="246"/>
      <c r="F66" s="246"/>
      <c r="G66" s="1228"/>
      <c r="H66" s="1229"/>
      <c r="I66" s="1229"/>
      <c r="J66" s="1229"/>
      <c r="K66" s="1229"/>
      <c r="L66" s="1229"/>
      <c r="M66" s="1229"/>
      <c r="N66" s="1229"/>
      <c r="O66" s="1230"/>
    </row>
    <row r="67" spans="2:30" ht="13.5">
      <c r="B67" s="250"/>
      <c r="C67" s="246"/>
      <c r="D67" s="246"/>
      <c r="E67" s="246"/>
      <c r="F67" s="246"/>
      <c r="G67" s="1228"/>
      <c r="H67" s="1229"/>
      <c r="I67" s="1229"/>
      <c r="J67" s="1229"/>
      <c r="K67" s="1229"/>
      <c r="L67" s="1229"/>
      <c r="M67" s="1229"/>
      <c r="N67" s="1229"/>
      <c r="O67" s="1230"/>
    </row>
    <row r="68" spans="2:30" ht="13.5">
      <c r="B68" s="250"/>
      <c r="C68" s="246"/>
      <c r="D68" s="246"/>
      <c r="E68" s="246"/>
      <c r="F68" s="246"/>
      <c r="G68" s="1228"/>
      <c r="H68" s="1229"/>
      <c r="I68" s="1229"/>
      <c r="J68" s="1229"/>
      <c r="K68" s="1229"/>
      <c r="L68" s="1229"/>
      <c r="M68" s="1229"/>
      <c r="N68" s="1229"/>
      <c r="O68" s="1230"/>
    </row>
    <row r="69" spans="2:30" ht="13.5">
      <c r="B69" s="250"/>
      <c r="C69" s="246"/>
      <c r="D69" s="246"/>
      <c r="E69" s="246"/>
      <c r="F69" s="246"/>
      <c r="G69" s="1231"/>
      <c r="H69" s="1232"/>
      <c r="I69" s="1232"/>
      <c r="J69" s="1232"/>
      <c r="K69" s="1232"/>
      <c r="L69" s="1232"/>
      <c r="M69" s="1232"/>
      <c r="N69" s="1232"/>
      <c r="O69" s="123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552</v>
      </c>
      <c r="I71" s="370"/>
      <c r="J71" s="366"/>
      <c r="K71" s="366"/>
      <c r="L71" s="367"/>
      <c r="M71" s="366"/>
      <c r="N71" s="367"/>
      <c r="O71" s="368"/>
    </row>
    <row r="72" spans="2:30" ht="13.5">
      <c r="B72" s="250"/>
      <c r="C72" s="246"/>
      <c r="D72" s="246"/>
      <c r="E72" s="246"/>
      <c r="F72" s="246"/>
      <c r="G72" s="1234"/>
      <c r="H72" s="1235"/>
      <c r="I72" s="1235"/>
      <c r="J72" s="1236"/>
      <c r="K72" s="356" t="s">
        <v>519</v>
      </c>
      <c r="L72" s="356" t="s">
        <v>520</v>
      </c>
      <c r="M72" s="356" t="s">
        <v>521</v>
      </c>
      <c r="N72" s="356" t="s">
        <v>522</v>
      </c>
      <c r="O72" s="356" t="s">
        <v>523</v>
      </c>
    </row>
    <row r="73" spans="2:30" ht="13.5">
      <c r="B73" s="250"/>
      <c r="C73" s="246"/>
      <c r="D73" s="246"/>
      <c r="E73" s="246"/>
      <c r="F73" s="246"/>
      <c r="G73" s="1237" t="s">
        <v>548</v>
      </c>
      <c r="H73" s="1238"/>
      <c r="I73" s="1243" t="s">
        <v>549</v>
      </c>
      <c r="J73" s="1243"/>
      <c r="K73" s="1245">
        <v>57</v>
      </c>
      <c r="L73" s="1245">
        <v>73.900000000000006</v>
      </c>
      <c r="M73" s="1221">
        <v>84.3</v>
      </c>
      <c r="N73" s="1221">
        <v>72.400000000000006</v>
      </c>
      <c r="O73" s="1221">
        <v>61.5</v>
      </c>
      <c r="S73" s="245">
        <v>9.9</v>
      </c>
    </row>
    <row r="74" spans="2:30" ht="13.5">
      <c r="B74" s="250"/>
      <c r="C74" s="246"/>
      <c r="D74" s="246"/>
      <c r="E74" s="246"/>
      <c r="F74" s="246"/>
      <c r="G74" s="1239"/>
      <c r="H74" s="1240"/>
      <c r="I74" s="1244"/>
      <c r="J74" s="1244"/>
      <c r="K74" s="1245"/>
      <c r="L74" s="1245"/>
      <c r="M74" s="1221"/>
      <c r="N74" s="1221"/>
      <c r="O74" s="1221"/>
    </row>
    <row r="75" spans="2:30" ht="13.5">
      <c r="B75" s="250"/>
      <c r="C75" s="246"/>
      <c r="D75" s="246"/>
      <c r="E75" s="246"/>
      <c r="F75" s="246"/>
      <c r="G75" s="1239"/>
      <c r="H75" s="1240"/>
      <c r="I75" s="1252" t="s">
        <v>553</v>
      </c>
      <c r="J75" s="1252"/>
      <c r="K75" s="1253">
        <v>6</v>
      </c>
      <c r="L75" s="1253">
        <v>5.8</v>
      </c>
      <c r="M75" s="1253">
        <v>5.5</v>
      </c>
      <c r="N75" s="1253">
        <v>5.0999999999999996</v>
      </c>
      <c r="O75" s="1253">
        <v>5.0999999999999996</v>
      </c>
      <c r="U75" s="245">
        <v>81.2</v>
      </c>
      <c r="W75" s="245">
        <v>87.2</v>
      </c>
      <c r="Y75" s="245">
        <v>99.8</v>
      </c>
      <c r="AA75" s="245">
        <v>109.5</v>
      </c>
      <c r="AC75" s="245">
        <v>115.2</v>
      </c>
    </row>
    <row r="76" spans="2:30" ht="13.5">
      <c r="B76" s="250"/>
      <c r="C76" s="246"/>
      <c r="D76" s="246"/>
      <c r="E76" s="246"/>
      <c r="F76" s="246"/>
      <c r="G76" s="1241"/>
      <c r="H76" s="1242"/>
      <c r="I76" s="1252"/>
      <c r="J76" s="1252"/>
      <c r="K76" s="1254"/>
      <c r="L76" s="1254"/>
      <c r="M76" s="1254"/>
      <c r="N76" s="1254"/>
      <c r="O76" s="1254"/>
    </row>
    <row r="77" spans="2:30" ht="13.5">
      <c r="B77" s="250"/>
      <c r="C77" s="246"/>
      <c r="D77" s="246"/>
      <c r="E77" s="246"/>
      <c r="F77" s="246"/>
      <c r="G77" s="1246" t="s">
        <v>550</v>
      </c>
      <c r="H77" s="1247"/>
      <c r="I77" s="1252" t="s">
        <v>549</v>
      </c>
      <c r="J77" s="1252"/>
      <c r="K77" s="1245">
        <v>34.299999999999997</v>
      </c>
      <c r="L77" s="1245">
        <v>24.3</v>
      </c>
      <c r="M77" s="1221">
        <v>0</v>
      </c>
      <c r="N77" s="1221">
        <v>20.2</v>
      </c>
      <c r="O77" s="1221">
        <v>38.5</v>
      </c>
      <c r="R77" s="245">
        <v>12.3</v>
      </c>
      <c r="T77" s="245">
        <v>11.1</v>
      </c>
    </row>
    <row r="78" spans="2:30" ht="13.5">
      <c r="B78" s="250"/>
      <c r="C78" s="246"/>
      <c r="D78" s="246"/>
      <c r="E78" s="246"/>
      <c r="F78" s="246"/>
      <c r="G78" s="1248"/>
      <c r="H78" s="1249"/>
      <c r="I78" s="1252"/>
      <c r="J78" s="1252"/>
      <c r="K78" s="1245"/>
      <c r="L78" s="1245"/>
      <c r="M78" s="1221"/>
      <c r="N78" s="1221"/>
      <c r="O78" s="1221"/>
    </row>
    <row r="79" spans="2:30" ht="13.5">
      <c r="B79" s="250"/>
      <c r="C79" s="246"/>
      <c r="D79" s="246"/>
      <c r="E79" s="246"/>
      <c r="F79" s="246"/>
      <c r="G79" s="1248"/>
      <c r="H79" s="1249"/>
      <c r="I79" s="1222" t="s">
        <v>553</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ht="13.5">
      <c r="B80" s="250"/>
      <c r="C80" s="246"/>
      <c r="D80" s="246"/>
      <c r="E80" s="246"/>
      <c r="F80" s="246"/>
      <c r="G80" s="1250"/>
      <c r="H80" s="1251"/>
      <c r="I80" s="1223"/>
      <c r="J80" s="1223"/>
      <c r="K80" s="1224"/>
      <c r="L80" s="1224"/>
      <c r="M80" s="1224"/>
      <c r="N80" s="1224"/>
      <c r="O80" s="1224"/>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M17" sqref="M1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M17" sqref="M1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52134</v>
      </c>
      <c r="E3" s="118"/>
      <c r="F3" s="119">
        <v>70317</v>
      </c>
      <c r="G3" s="120"/>
      <c r="H3" s="121"/>
    </row>
    <row r="4" spans="1:8">
      <c r="A4" s="122"/>
      <c r="B4" s="123"/>
      <c r="C4" s="124"/>
      <c r="D4" s="125">
        <v>23419</v>
      </c>
      <c r="E4" s="126"/>
      <c r="F4" s="127">
        <v>35725</v>
      </c>
      <c r="G4" s="128"/>
      <c r="H4" s="129"/>
    </row>
    <row r="5" spans="1:8">
      <c r="A5" s="110" t="s">
        <v>513</v>
      </c>
      <c r="B5" s="115"/>
      <c r="C5" s="116"/>
      <c r="D5" s="117">
        <v>30523</v>
      </c>
      <c r="E5" s="118"/>
      <c r="F5" s="119">
        <v>105751</v>
      </c>
      <c r="G5" s="120"/>
      <c r="H5" s="121"/>
    </row>
    <row r="6" spans="1:8">
      <c r="A6" s="122"/>
      <c r="B6" s="123"/>
      <c r="C6" s="124"/>
      <c r="D6" s="125">
        <v>12055</v>
      </c>
      <c r="E6" s="126"/>
      <c r="F6" s="127">
        <v>49969</v>
      </c>
      <c r="G6" s="128"/>
      <c r="H6" s="129"/>
    </row>
    <row r="7" spans="1:8">
      <c r="A7" s="110" t="s">
        <v>514</v>
      </c>
      <c r="B7" s="115"/>
      <c r="C7" s="116"/>
      <c r="D7" s="117">
        <v>48035</v>
      </c>
      <c r="E7" s="118"/>
      <c r="F7" s="119">
        <v>158564</v>
      </c>
      <c r="G7" s="120"/>
      <c r="H7" s="121"/>
    </row>
    <row r="8" spans="1:8">
      <c r="A8" s="122"/>
      <c r="B8" s="123"/>
      <c r="C8" s="124"/>
      <c r="D8" s="125">
        <v>23981</v>
      </c>
      <c r="E8" s="126"/>
      <c r="F8" s="127">
        <v>48412</v>
      </c>
      <c r="G8" s="128"/>
      <c r="H8" s="129"/>
    </row>
    <row r="9" spans="1:8">
      <c r="A9" s="110" t="s">
        <v>515</v>
      </c>
      <c r="B9" s="115"/>
      <c r="C9" s="116"/>
      <c r="D9" s="117">
        <v>37754</v>
      </c>
      <c r="E9" s="118"/>
      <c r="F9" s="119">
        <v>106092</v>
      </c>
      <c r="G9" s="120"/>
      <c r="H9" s="121"/>
    </row>
    <row r="10" spans="1:8">
      <c r="A10" s="122"/>
      <c r="B10" s="123"/>
      <c r="C10" s="124"/>
      <c r="D10" s="125">
        <v>20206</v>
      </c>
      <c r="E10" s="126"/>
      <c r="F10" s="127">
        <v>44299</v>
      </c>
      <c r="G10" s="128"/>
      <c r="H10" s="129"/>
    </row>
    <row r="11" spans="1:8">
      <c r="A11" s="110" t="s">
        <v>516</v>
      </c>
      <c r="B11" s="115"/>
      <c r="C11" s="116"/>
      <c r="D11" s="117">
        <v>56749</v>
      </c>
      <c r="E11" s="118"/>
      <c r="F11" s="119">
        <v>78903</v>
      </c>
      <c r="G11" s="120"/>
      <c r="H11" s="121"/>
    </row>
    <row r="12" spans="1:8">
      <c r="A12" s="122"/>
      <c r="B12" s="123"/>
      <c r="C12" s="130"/>
      <c r="D12" s="125">
        <v>33107</v>
      </c>
      <c r="E12" s="126"/>
      <c r="F12" s="127">
        <v>49201</v>
      </c>
      <c r="G12" s="128"/>
      <c r="H12" s="129"/>
    </row>
    <row r="13" spans="1:8">
      <c r="A13" s="110"/>
      <c r="B13" s="115"/>
      <c r="C13" s="131"/>
      <c r="D13" s="132">
        <v>45039</v>
      </c>
      <c r="E13" s="133"/>
      <c r="F13" s="134">
        <v>103925</v>
      </c>
      <c r="G13" s="135"/>
      <c r="H13" s="121"/>
    </row>
    <row r="14" spans="1:8">
      <c r="A14" s="122"/>
      <c r="B14" s="123"/>
      <c r="C14" s="124"/>
      <c r="D14" s="125">
        <v>22554</v>
      </c>
      <c r="E14" s="126"/>
      <c r="F14" s="127">
        <v>45521</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11.55</v>
      </c>
      <c r="C19" s="136">
        <f>ROUND(VALUE(SUBSTITUTE(実質収支比率等に係る経年分析!G$48,"▲","-")),2)</f>
        <v>11.7</v>
      </c>
      <c r="D19" s="136">
        <f>ROUND(VALUE(SUBSTITUTE(実質収支比率等に係る経年分析!H$48,"▲","-")),2)</f>
        <v>10.76</v>
      </c>
      <c r="E19" s="136">
        <f>ROUND(VALUE(SUBSTITUTE(実質収支比率等に係る経年分析!I$48,"▲","-")),2)</f>
        <v>16.809999999999999</v>
      </c>
      <c r="F19" s="136">
        <f>ROUND(VALUE(SUBSTITUTE(実質収支比率等に係る経年分析!J$48,"▲","-")),2)</f>
        <v>13.14</v>
      </c>
    </row>
    <row r="20" spans="1:11">
      <c r="A20" s="136" t="s">
        <v>44</v>
      </c>
      <c r="B20" s="136">
        <f>ROUND(VALUE(SUBSTITUTE(実質収支比率等に係る経年分析!F$47,"▲","-")),2)</f>
        <v>33.39</v>
      </c>
      <c r="C20" s="136">
        <f>ROUND(VALUE(SUBSTITUTE(実質収支比率等に係る経年分析!G$47,"▲","-")),2)</f>
        <v>22.57</v>
      </c>
      <c r="D20" s="136">
        <f>ROUND(VALUE(SUBSTITUTE(実質収支比率等に係る経年分析!H$47,"▲","-")),2)</f>
        <v>15.57</v>
      </c>
      <c r="E20" s="136">
        <f>ROUND(VALUE(SUBSTITUTE(実質収支比率等に係る経年分析!I$47,"▲","-")),2)</f>
        <v>20.45</v>
      </c>
      <c r="F20" s="136">
        <f>ROUND(VALUE(SUBSTITUTE(実質収支比率等に係る経年分析!J$47,"▲","-")),2)</f>
        <v>27.01</v>
      </c>
    </row>
    <row r="21" spans="1:11">
      <c r="A21" s="136" t="s">
        <v>45</v>
      </c>
      <c r="B21" s="136">
        <f>IF(ISNUMBER(VALUE(SUBSTITUTE(実質収支比率等に係る経年分析!F$49,"▲","-"))),ROUND(VALUE(SUBSTITUTE(実質収支比率等に係る経年分析!F$49,"▲","-")),2),NA())</f>
        <v>-2.41</v>
      </c>
      <c r="C21" s="136">
        <f>IF(ISNUMBER(VALUE(SUBSTITUTE(実質収支比率等に係る経年分析!G$49,"▲","-"))),ROUND(VALUE(SUBSTITUTE(実質収支比率等に係る経年分析!G$49,"▲","-")),2),NA())</f>
        <v>-12</v>
      </c>
      <c r="D21" s="136">
        <f>IF(ISNUMBER(VALUE(SUBSTITUTE(実質収支比率等に係る経年分析!H$49,"▲","-"))),ROUND(VALUE(SUBSTITUTE(実質収支比率等に係る経年分析!H$49,"▲","-")),2),NA())</f>
        <v>-8.4</v>
      </c>
      <c r="E21" s="136">
        <f>IF(ISNUMBER(VALUE(SUBSTITUTE(実質収支比率等に係る経年分析!I$49,"▲","-"))),ROUND(VALUE(SUBSTITUTE(実質収支比率等に係る経年分析!I$49,"▲","-")),2),NA())</f>
        <v>10.94</v>
      </c>
      <c r="F21" s="136">
        <f>IF(ISNUMBER(VALUE(SUBSTITUTE(実質収支比率等に係る経年分析!J$49,"▲","-"))),ROUND(VALUE(SUBSTITUTE(実質収支比率等に係る経年分析!J$49,"▲","-")),2),NA())</f>
        <v>2.59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住宅資金貸付事業特別会計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c r="A32" s="137" t="str">
        <f>IF(連結実質赤字比率に係る赤字・黒字の構成分析!C$38="",NA(),連結実質赤字比率に係る赤字・黒字の構成分析!C$38)</f>
        <v>農業集落排水処理事業特別会計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0.56999999999999995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1.1599999999999999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4.17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11.67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13.05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18.38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364</v>
      </c>
      <c r="E42" s="138"/>
      <c r="F42" s="138"/>
      <c r="G42" s="138">
        <f>'実質公債費比率（分子）の構造'!L$52</f>
        <v>375</v>
      </c>
      <c r="H42" s="138"/>
      <c r="I42" s="138"/>
      <c r="J42" s="138">
        <f>'実質公債費比率（分子）の構造'!M$52</f>
        <v>373</v>
      </c>
      <c r="K42" s="138"/>
      <c r="L42" s="138"/>
      <c r="M42" s="138">
        <f>'実質公債費比率（分子）の構造'!N$52</f>
        <v>351</v>
      </c>
      <c r="N42" s="138"/>
      <c r="O42" s="138"/>
      <c r="P42" s="138">
        <f>'実質公債費比率（分子）の構造'!O$52</f>
        <v>359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131</v>
      </c>
      <c r="C45" s="138"/>
      <c r="D45" s="138"/>
      <c r="E45" s="138">
        <f>'実質公債費比率（分子）の構造'!L$49</f>
        <v>118</v>
      </c>
      <c r="F45" s="138"/>
      <c r="G45" s="138"/>
      <c r="H45" s="138">
        <f>'実質公債費比率（分子）の構造'!M$49</f>
        <v>56</v>
      </c>
      <c r="I45" s="138"/>
      <c r="J45" s="138"/>
      <c r="K45" s="138">
        <f>'実質公債費比率（分子）の構造'!N$49</f>
        <v>36</v>
      </c>
      <c r="L45" s="138"/>
      <c r="M45" s="138"/>
      <c r="N45" s="138">
        <f>'実質公債費比率（分子）の構造'!O$49</f>
        <v>42</v>
      </c>
      <c r="O45" s="138"/>
      <c r="P45" s="138"/>
    </row>
    <row r="46" spans="1:16">
      <c r="A46" s="138" t="s">
        <v>56</v>
      </c>
      <c r="B46" s="138">
        <f>'実質公債費比率（分子）の構造'!K$48</f>
        <v>176</v>
      </c>
      <c r="C46" s="138"/>
      <c r="D46" s="138"/>
      <c r="E46" s="138">
        <f>'実質公債費比率（分子）の構造'!L$48</f>
        <v>173</v>
      </c>
      <c r="F46" s="138"/>
      <c r="G46" s="138"/>
      <c r="H46" s="138">
        <f>'実質公債費比率（分子）の構造'!M$48</f>
        <v>172</v>
      </c>
      <c r="I46" s="138"/>
      <c r="J46" s="138"/>
      <c r="K46" s="138">
        <f>'実質公債費比率（分子）の構造'!N$48</f>
        <v>179</v>
      </c>
      <c r="L46" s="138"/>
      <c r="M46" s="138"/>
      <c r="N46" s="138">
        <f>'実質公債費比率（分子）の構造'!O$48</f>
        <v>177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235</v>
      </c>
      <c r="C49" s="138"/>
      <c r="D49" s="138"/>
      <c r="E49" s="138">
        <f>'実質公債費比率（分子）の構造'!L$45</f>
        <v>243</v>
      </c>
      <c r="F49" s="138"/>
      <c r="G49" s="138"/>
      <c r="H49" s="138">
        <f>'実質公債費比率（分子）の構造'!M$45</f>
        <v>275</v>
      </c>
      <c r="I49" s="138"/>
      <c r="J49" s="138"/>
      <c r="K49" s="138">
        <f>'実質公債費比率（分子）の構造'!N$45</f>
        <v>273</v>
      </c>
      <c r="L49" s="138"/>
      <c r="M49" s="138"/>
      <c r="N49" s="138">
        <f>'実質公債費比率（分子）の構造'!O$45</f>
        <v>295</v>
      </c>
      <c r="O49" s="138"/>
      <c r="P49" s="138"/>
    </row>
    <row r="50" spans="1:16">
      <c r="A50" s="138" t="s">
        <v>60</v>
      </c>
      <c r="B50" s="138" t="e">
        <f>NA()</f>
        <v>#N/A</v>
      </c>
      <c r="C50" s="138">
        <f>IF(ISNUMBER('実質公債費比率（分子）の構造'!K$53),'実質公債費比率（分子）の構造'!K$53,NA())</f>
        <v>178</v>
      </c>
      <c r="D50" s="138" t="e">
        <f>NA()</f>
        <v>#N/A</v>
      </c>
      <c r="E50" s="138" t="e">
        <f>NA()</f>
        <v>#N/A</v>
      </c>
      <c r="F50" s="138">
        <f>IF(ISNUMBER('実質公債費比率（分子）の構造'!L$53),'実質公債費比率（分子）の構造'!L$53,NA())</f>
        <v>159</v>
      </c>
      <c r="G50" s="138" t="e">
        <f>NA()</f>
        <v>#N/A</v>
      </c>
      <c r="H50" s="138" t="e">
        <f>NA()</f>
        <v>#N/A</v>
      </c>
      <c r="I50" s="138">
        <f>IF(ISNUMBER('実質公債費比率（分子）の構造'!M$53),'実質公債費比率（分子）の構造'!M$53,NA())</f>
        <v>130</v>
      </c>
      <c r="J50" s="138" t="e">
        <f>NA()</f>
        <v>#N/A</v>
      </c>
      <c r="K50" s="138" t="e">
        <f>NA()</f>
        <v>#N/A</v>
      </c>
      <c r="L50" s="138">
        <f>IF(ISNUMBER('実質公債費比率（分子）の構造'!N$53),'実質公債費比率（分子）の構造'!N$53,NA())</f>
        <v>137</v>
      </c>
      <c r="M50" s="138" t="e">
        <f>NA()</f>
        <v>#N/A</v>
      </c>
      <c r="N50" s="138" t="e">
        <f>NA()</f>
        <v>#N/A</v>
      </c>
      <c r="O50" s="138">
        <f>IF(ISNUMBER('実質公債費比率（分子）の構造'!O$53),'実質公債費比率（分子）の構造'!O$53,NA())</f>
        <v>155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4455</v>
      </c>
      <c r="E56" s="137"/>
      <c r="F56" s="137"/>
      <c r="G56" s="137">
        <f>'将来負担比率（分子）の構造'!J$52</f>
        <v>4643</v>
      </c>
      <c r="H56" s="137"/>
      <c r="I56" s="137"/>
      <c r="J56" s="137">
        <f>'将来負担比率（分子）の構造'!K$52</f>
        <v>4753</v>
      </c>
      <c r="K56" s="137"/>
      <c r="L56" s="137"/>
      <c r="M56" s="137">
        <f>'将来負担比率（分子）の構造'!L$52</f>
        <v>4875</v>
      </c>
      <c r="N56" s="137"/>
      <c r="O56" s="137"/>
      <c r="P56" s="137">
        <f>'将来負担比率（分子）の構造'!M$52</f>
        <v>4898</v>
      </c>
    </row>
    <row r="57" spans="1:16">
      <c r="A57" s="137" t="s">
        <v>36</v>
      </c>
      <c r="B57" s="137"/>
      <c r="C57" s="137"/>
      <c r="D57" s="137">
        <f>'将来負担比率（分子）の構造'!I$51</f>
        <v>3</v>
      </c>
      <c r="E57" s="137"/>
      <c r="F57" s="137"/>
      <c r="G57" s="137">
        <f>'将来負担比率（分子）の構造'!J$51</f>
        <v>2</v>
      </c>
      <c r="H57" s="137"/>
      <c r="I57" s="137"/>
      <c r="J57" s="137">
        <f>'将来負担比率（分子）の構造'!K$51</f>
        <v>2</v>
      </c>
      <c r="K57" s="137"/>
      <c r="L57" s="137"/>
      <c r="M57" s="137">
        <f>'将来負担比率（分子）の構造'!L$51</f>
        <v>1</v>
      </c>
      <c r="N57" s="137"/>
      <c r="O57" s="137"/>
      <c r="P57" s="137">
        <f>'将来負担比率（分子）の構造'!M$51</f>
        <v>1</v>
      </c>
    </row>
    <row r="58" spans="1:16">
      <c r="A58" s="137" t="s">
        <v>35</v>
      </c>
      <c r="B58" s="137"/>
      <c r="C58" s="137"/>
      <c r="D58" s="137">
        <f>'将来負担比率（分子）の構造'!I$50</f>
        <v>1354</v>
      </c>
      <c r="E58" s="137"/>
      <c r="F58" s="137"/>
      <c r="G58" s="137">
        <f>'将来負担比率（分子）の構造'!J$50</f>
        <v>978</v>
      </c>
      <c r="H58" s="137"/>
      <c r="I58" s="137"/>
      <c r="J58" s="137">
        <f>'将来負担比率（分子）の構造'!K$50</f>
        <v>747</v>
      </c>
      <c r="K58" s="137"/>
      <c r="L58" s="137"/>
      <c r="M58" s="137">
        <f>'将来負担比率（分子）の構造'!L$50</f>
        <v>928</v>
      </c>
      <c r="N58" s="137"/>
      <c r="O58" s="137"/>
      <c r="P58" s="137">
        <f>'将来負担比率（分子）の構造'!M$50</f>
        <v>1145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1246</v>
      </c>
      <c r="C62" s="137"/>
      <c r="D62" s="137"/>
      <c r="E62" s="137">
        <f>'将来負担比率（分子）の構造'!J$45</f>
        <v>1213</v>
      </c>
      <c r="F62" s="137"/>
      <c r="G62" s="137"/>
      <c r="H62" s="137">
        <f>'将来負担比率（分子）の構造'!K$45</f>
        <v>1138</v>
      </c>
      <c r="I62" s="137"/>
      <c r="J62" s="137"/>
      <c r="K62" s="137">
        <f>'将来負担比率（分子）の構造'!L$45</f>
        <v>1057</v>
      </c>
      <c r="L62" s="137"/>
      <c r="M62" s="137"/>
      <c r="N62" s="137">
        <f>'将来負担比率（分子）の構造'!M$45</f>
        <v>1076</v>
      </c>
      <c r="O62" s="137"/>
      <c r="P62" s="137"/>
    </row>
    <row r="63" spans="1:16">
      <c r="A63" s="137" t="s">
        <v>28</v>
      </c>
      <c r="B63" s="137">
        <f>'将来負担比率（分子）の構造'!I$44</f>
        <v>196</v>
      </c>
      <c r="C63" s="137"/>
      <c r="D63" s="137"/>
      <c r="E63" s="137">
        <f>'将来負担比率（分子）の構造'!J$44</f>
        <v>104</v>
      </c>
      <c r="F63" s="137"/>
      <c r="G63" s="137"/>
      <c r="H63" s="137">
        <f>'将来負担比率（分子）の構造'!K$44</f>
        <v>241</v>
      </c>
      <c r="I63" s="137"/>
      <c r="J63" s="137"/>
      <c r="K63" s="137">
        <f>'将来負担比率（分子）の構造'!L$44</f>
        <v>242</v>
      </c>
      <c r="L63" s="137"/>
      <c r="M63" s="137"/>
      <c r="N63" s="137">
        <f>'将来負担比率（分子）の構造'!M$44</f>
        <v>270</v>
      </c>
      <c r="O63" s="137"/>
      <c r="P63" s="137"/>
    </row>
    <row r="64" spans="1:16">
      <c r="A64" s="137" t="s">
        <v>27</v>
      </c>
      <c r="B64" s="137">
        <f>'将来負担比率（分子）の構造'!I$43</f>
        <v>2527</v>
      </c>
      <c r="C64" s="137"/>
      <c r="D64" s="137"/>
      <c r="E64" s="137">
        <f>'将来負担比率（分子）の構造'!J$43</f>
        <v>2484</v>
      </c>
      <c r="F64" s="137"/>
      <c r="G64" s="137"/>
      <c r="H64" s="137">
        <f>'将来負担比率（分子）の構造'!K$43</f>
        <v>2413</v>
      </c>
      <c r="I64" s="137"/>
      <c r="J64" s="137"/>
      <c r="K64" s="137">
        <f>'将来負担比率（分子）の構造'!L$43</f>
        <v>2285</v>
      </c>
      <c r="L64" s="137"/>
      <c r="M64" s="137"/>
      <c r="N64" s="137">
        <f>'将来負担比率（分子）の構造'!M$43</f>
        <v>2133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3495</v>
      </c>
      <c r="C66" s="137"/>
      <c r="D66" s="137"/>
      <c r="E66" s="137">
        <f>'将来負担比率（分子）の構造'!J$41</f>
        <v>3886</v>
      </c>
      <c r="F66" s="137"/>
      <c r="G66" s="137"/>
      <c r="H66" s="137">
        <f>'将来負担比率（分子）の構造'!K$41</f>
        <v>4032</v>
      </c>
      <c r="I66" s="137"/>
      <c r="J66" s="137"/>
      <c r="K66" s="137">
        <f>'将来負担比率（分子）の構造'!L$41</f>
        <v>4232</v>
      </c>
      <c r="L66" s="137"/>
      <c r="M66" s="137"/>
      <c r="N66" s="137">
        <f>'将来負担比率（分子）の構造'!M$41</f>
        <v>4252</v>
      </c>
      <c r="O66" s="137"/>
      <c r="P66" s="137"/>
    </row>
    <row r="67" spans="1:16">
      <c r="A67" s="137" t="s">
        <v>64</v>
      </c>
      <c r="B67" s="137" t="e">
        <f>NA()</f>
        <v>#N/A</v>
      </c>
      <c r="C67" s="137">
        <f>IF(ISNUMBER('将来負担比率（分子）の構造'!I$53), IF('将来負担比率（分子）の構造'!I$53 &lt; 0, 0, '将来負担比率（分子）の構造'!I$53), NA())</f>
        <v>1653</v>
      </c>
      <c r="D67" s="137" t="e">
        <f>NA()</f>
        <v>#N/A</v>
      </c>
      <c r="E67" s="137" t="e">
        <f>NA()</f>
        <v>#N/A</v>
      </c>
      <c r="F67" s="137">
        <f>IF(ISNUMBER('将来負担比率（分子）の構造'!J$53), IF('将来負担比率（分子）の構造'!J$53 &lt; 0, 0, '将来負担比率（分子）の構造'!J$53), NA())</f>
        <v>2065</v>
      </c>
      <c r="G67" s="137" t="e">
        <f>NA()</f>
        <v>#N/A</v>
      </c>
      <c r="H67" s="137" t="e">
        <f>NA()</f>
        <v>#N/A</v>
      </c>
      <c r="I67" s="137">
        <f>IF(ISNUMBER('将来負担比率（分子）の構造'!K$53), IF('将来負担比率（分子）の構造'!K$53 &lt; 0, 0, '将来負担比率（分子）の構造'!K$53), NA())</f>
        <v>2323</v>
      </c>
      <c r="J67" s="137" t="e">
        <f>NA()</f>
        <v>#N/A</v>
      </c>
      <c r="K67" s="137" t="e">
        <f>NA()</f>
        <v>#N/A</v>
      </c>
      <c r="L67" s="137">
        <f>IF(ISNUMBER('将来負担比率（分子）の構造'!L$53), IF('将来負担比率（分子）の構造'!L$53 &lt; 0, 0, '将来負担比率（分子）の構造'!L$53), NA())</f>
        <v>2013</v>
      </c>
      <c r="M67" s="137" t="e">
        <f>NA()</f>
        <v>#N/A</v>
      </c>
      <c r="N67" s="137" t="e">
        <f>NA()</f>
        <v>#N/A</v>
      </c>
      <c r="O67" s="137">
        <f>IF(ISNUMBER('将来負担比率（分子）の構造'!M$53), IF('将来負担比率（分子）の構造'!M$53 &lt; 0, 0, '将来負担比率（分子）の構造'!M$53), NA())</f>
        <v>1687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1766644</v>
      </c>
      <c r="S5" s="615"/>
      <c r="T5" s="615"/>
      <c r="U5" s="615"/>
      <c r="V5" s="615"/>
      <c r="W5" s="615"/>
      <c r="X5" s="615"/>
      <c r="Y5" s="616"/>
      <c r="Z5" s="617">
        <v>33.799999999999997</v>
      </c>
      <c r="AA5" s="617"/>
      <c r="AB5" s="617"/>
      <c r="AC5" s="617"/>
      <c r="AD5" s="618">
        <v>1766644</v>
      </c>
      <c r="AE5" s="618"/>
      <c r="AF5" s="618"/>
      <c r="AG5" s="618"/>
      <c r="AH5" s="618"/>
      <c r="AI5" s="618"/>
      <c r="AJ5" s="618"/>
      <c r="AK5" s="618"/>
      <c r="AL5" s="619">
        <v>61.1</v>
      </c>
      <c r="AM5" s="620"/>
      <c r="AN5" s="620"/>
      <c r="AO5" s="621"/>
      <c r="AP5" s="611" t="s">
        <v>210</v>
      </c>
      <c r="AQ5" s="612"/>
      <c r="AR5" s="612"/>
      <c r="AS5" s="612"/>
      <c r="AT5" s="612"/>
      <c r="AU5" s="612"/>
      <c r="AV5" s="612"/>
      <c r="AW5" s="612"/>
      <c r="AX5" s="612"/>
      <c r="AY5" s="612"/>
      <c r="AZ5" s="612"/>
      <c r="BA5" s="612"/>
      <c r="BB5" s="612"/>
      <c r="BC5" s="612"/>
      <c r="BD5" s="612"/>
      <c r="BE5" s="612"/>
      <c r="BF5" s="613"/>
      <c r="BG5" s="625">
        <v>1766644</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81781</v>
      </c>
      <c r="S6" s="626"/>
      <c r="T6" s="626"/>
      <c r="U6" s="626"/>
      <c r="V6" s="626"/>
      <c r="W6" s="626"/>
      <c r="X6" s="626"/>
      <c r="Y6" s="627"/>
      <c r="Z6" s="628">
        <v>1.6</v>
      </c>
      <c r="AA6" s="628"/>
      <c r="AB6" s="628"/>
      <c r="AC6" s="628"/>
      <c r="AD6" s="629">
        <v>81781</v>
      </c>
      <c r="AE6" s="629"/>
      <c r="AF6" s="629"/>
      <c r="AG6" s="629"/>
      <c r="AH6" s="629"/>
      <c r="AI6" s="629"/>
      <c r="AJ6" s="629"/>
      <c r="AK6" s="629"/>
      <c r="AL6" s="630">
        <v>2.8</v>
      </c>
      <c r="AM6" s="631"/>
      <c r="AN6" s="631"/>
      <c r="AO6" s="632"/>
      <c r="AP6" s="622" t="s">
        <v>216</v>
      </c>
      <c r="AQ6" s="623"/>
      <c r="AR6" s="623"/>
      <c r="AS6" s="623"/>
      <c r="AT6" s="623"/>
      <c r="AU6" s="623"/>
      <c r="AV6" s="623"/>
      <c r="AW6" s="623"/>
      <c r="AX6" s="623"/>
      <c r="AY6" s="623"/>
      <c r="AZ6" s="623"/>
      <c r="BA6" s="623"/>
      <c r="BB6" s="623"/>
      <c r="BC6" s="623"/>
      <c r="BD6" s="623"/>
      <c r="BE6" s="623"/>
      <c r="BF6" s="624"/>
      <c r="BG6" s="625">
        <v>1766644</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80958</v>
      </c>
      <c r="CS6" s="626"/>
      <c r="CT6" s="626"/>
      <c r="CU6" s="626"/>
      <c r="CV6" s="626"/>
      <c r="CW6" s="626"/>
      <c r="CX6" s="626"/>
      <c r="CY6" s="627"/>
      <c r="CZ6" s="628">
        <v>1.7</v>
      </c>
      <c r="DA6" s="628"/>
      <c r="DB6" s="628"/>
      <c r="DC6" s="628"/>
      <c r="DD6" s="634" t="s">
        <v>211</v>
      </c>
      <c r="DE6" s="626"/>
      <c r="DF6" s="626"/>
      <c r="DG6" s="626"/>
      <c r="DH6" s="626"/>
      <c r="DI6" s="626"/>
      <c r="DJ6" s="626"/>
      <c r="DK6" s="626"/>
      <c r="DL6" s="626"/>
      <c r="DM6" s="626"/>
      <c r="DN6" s="626"/>
      <c r="DO6" s="626"/>
      <c r="DP6" s="627"/>
      <c r="DQ6" s="634">
        <v>80958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1035</v>
      </c>
      <c r="S7" s="626"/>
      <c r="T7" s="626"/>
      <c r="U7" s="626"/>
      <c r="V7" s="626"/>
      <c r="W7" s="626"/>
      <c r="X7" s="626"/>
      <c r="Y7" s="627"/>
      <c r="Z7" s="628">
        <v>0</v>
      </c>
      <c r="AA7" s="628"/>
      <c r="AB7" s="628"/>
      <c r="AC7" s="628"/>
      <c r="AD7" s="629">
        <v>1035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679750</v>
      </c>
      <c r="BH7" s="626"/>
      <c r="BI7" s="626"/>
      <c r="BJ7" s="626"/>
      <c r="BK7" s="626"/>
      <c r="BL7" s="626"/>
      <c r="BM7" s="626"/>
      <c r="BN7" s="627"/>
      <c r="BO7" s="628">
        <v>38.5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916578</v>
      </c>
      <c r="CS7" s="626"/>
      <c r="CT7" s="626"/>
      <c r="CU7" s="626"/>
      <c r="CV7" s="626"/>
      <c r="CW7" s="626"/>
      <c r="CX7" s="626"/>
      <c r="CY7" s="627"/>
      <c r="CZ7" s="628">
        <v>19.399999999999999</v>
      </c>
      <c r="DA7" s="628"/>
      <c r="DB7" s="628"/>
      <c r="DC7" s="628"/>
      <c r="DD7" s="634">
        <v>1458</v>
      </c>
      <c r="DE7" s="626"/>
      <c r="DF7" s="626"/>
      <c r="DG7" s="626"/>
      <c r="DH7" s="626"/>
      <c r="DI7" s="626"/>
      <c r="DJ7" s="626"/>
      <c r="DK7" s="626"/>
      <c r="DL7" s="626"/>
      <c r="DM7" s="626"/>
      <c r="DN7" s="626"/>
      <c r="DO7" s="626"/>
      <c r="DP7" s="627"/>
      <c r="DQ7" s="634">
        <v>864429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4315</v>
      </c>
      <c r="S8" s="626"/>
      <c r="T8" s="626"/>
      <c r="U8" s="626"/>
      <c r="V8" s="626"/>
      <c r="W8" s="626"/>
      <c r="X8" s="626"/>
      <c r="Y8" s="627"/>
      <c r="Z8" s="628">
        <v>0.1</v>
      </c>
      <c r="AA8" s="628"/>
      <c r="AB8" s="628"/>
      <c r="AC8" s="628"/>
      <c r="AD8" s="629">
        <v>4315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16428</v>
      </c>
      <c r="BH8" s="626"/>
      <c r="BI8" s="626"/>
      <c r="BJ8" s="626"/>
      <c r="BK8" s="626"/>
      <c r="BL8" s="626"/>
      <c r="BM8" s="626"/>
      <c r="BN8" s="627"/>
      <c r="BO8" s="628">
        <v>0.9</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1454123</v>
      </c>
      <c r="CS8" s="626"/>
      <c r="CT8" s="626"/>
      <c r="CU8" s="626"/>
      <c r="CV8" s="626"/>
      <c r="CW8" s="626"/>
      <c r="CX8" s="626"/>
      <c r="CY8" s="627"/>
      <c r="CZ8" s="628">
        <v>30.8</v>
      </c>
      <c r="DA8" s="628"/>
      <c r="DB8" s="628"/>
      <c r="DC8" s="628"/>
      <c r="DD8" s="634">
        <v>25804</v>
      </c>
      <c r="DE8" s="626"/>
      <c r="DF8" s="626"/>
      <c r="DG8" s="626"/>
      <c r="DH8" s="626"/>
      <c r="DI8" s="626"/>
      <c r="DJ8" s="626"/>
      <c r="DK8" s="626"/>
      <c r="DL8" s="626"/>
      <c r="DM8" s="626"/>
      <c r="DN8" s="626"/>
      <c r="DO8" s="626"/>
      <c r="DP8" s="627"/>
      <c r="DQ8" s="634">
        <v>784208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2631</v>
      </c>
      <c r="S9" s="626"/>
      <c r="T9" s="626"/>
      <c r="U9" s="626"/>
      <c r="V9" s="626"/>
      <c r="W9" s="626"/>
      <c r="X9" s="626"/>
      <c r="Y9" s="627"/>
      <c r="Z9" s="628">
        <v>0.1</v>
      </c>
      <c r="AA9" s="628"/>
      <c r="AB9" s="628"/>
      <c r="AC9" s="628"/>
      <c r="AD9" s="629">
        <v>2631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445351</v>
      </c>
      <c r="BH9" s="626"/>
      <c r="BI9" s="626"/>
      <c r="BJ9" s="626"/>
      <c r="BK9" s="626"/>
      <c r="BL9" s="626"/>
      <c r="BM9" s="626"/>
      <c r="BN9" s="627"/>
      <c r="BO9" s="628">
        <v>25.2</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345907</v>
      </c>
      <c r="CS9" s="626"/>
      <c r="CT9" s="626"/>
      <c r="CU9" s="626"/>
      <c r="CV9" s="626"/>
      <c r="CW9" s="626"/>
      <c r="CX9" s="626"/>
      <c r="CY9" s="627"/>
      <c r="CZ9" s="628">
        <v>7.3</v>
      </c>
      <c r="DA9" s="628"/>
      <c r="DB9" s="628"/>
      <c r="DC9" s="628"/>
      <c r="DD9" s="634">
        <v>19604</v>
      </c>
      <c r="DE9" s="626"/>
      <c r="DF9" s="626"/>
      <c r="DG9" s="626"/>
      <c r="DH9" s="626"/>
      <c r="DI9" s="626"/>
      <c r="DJ9" s="626"/>
      <c r="DK9" s="626"/>
      <c r="DL9" s="626"/>
      <c r="DM9" s="626"/>
      <c r="DN9" s="626"/>
      <c r="DO9" s="626"/>
      <c r="DP9" s="627"/>
      <c r="DQ9" s="634">
        <v>318951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185423</v>
      </c>
      <c r="S10" s="626"/>
      <c r="T10" s="626"/>
      <c r="U10" s="626"/>
      <c r="V10" s="626"/>
      <c r="W10" s="626"/>
      <c r="X10" s="626"/>
      <c r="Y10" s="627"/>
      <c r="Z10" s="628">
        <v>3.5</v>
      </c>
      <c r="AA10" s="628"/>
      <c r="AB10" s="628"/>
      <c r="AC10" s="628"/>
      <c r="AD10" s="629">
        <v>185423</v>
      </c>
      <c r="AE10" s="629"/>
      <c r="AF10" s="629"/>
      <c r="AG10" s="629"/>
      <c r="AH10" s="629"/>
      <c r="AI10" s="629"/>
      <c r="AJ10" s="629"/>
      <c r="AK10" s="629"/>
      <c r="AL10" s="630">
        <v>6.4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44234</v>
      </c>
      <c r="BH10" s="626"/>
      <c r="BI10" s="626"/>
      <c r="BJ10" s="626"/>
      <c r="BK10" s="626"/>
      <c r="BL10" s="626"/>
      <c r="BM10" s="626"/>
      <c r="BN10" s="627"/>
      <c r="BO10" s="628">
        <v>2.5</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63231</v>
      </c>
      <c r="S11" s="626"/>
      <c r="T11" s="626"/>
      <c r="U11" s="626"/>
      <c r="V11" s="626"/>
      <c r="W11" s="626"/>
      <c r="X11" s="626"/>
      <c r="Y11" s="627"/>
      <c r="Z11" s="628">
        <v>1.2</v>
      </c>
      <c r="AA11" s="628"/>
      <c r="AB11" s="628"/>
      <c r="AC11" s="628"/>
      <c r="AD11" s="629">
        <v>63231</v>
      </c>
      <c r="AE11" s="629"/>
      <c r="AF11" s="629"/>
      <c r="AG11" s="629"/>
      <c r="AH11" s="629"/>
      <c r="AI11" s="629"/>
      <c r="AJ11" s="629"/>
      <c r="AK11" s="629"/>
      <c r="AL11" s="630">
        <v>2.2000000000000002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173737</v>
      </c>
      <c r="BH11" s="626"/>
      <c r="BI11" s="626"/>
      <c r="BJ11" s="626"/>
      <c r="BK11" s="626"/>
      <c r="BL11" s="626"/>
      <c r="BM11" s="626"/>
      <c r="BN11" s="627"/>
      <c r="BO11" s="628">
        <v>9.8000000000000007</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335939</v>
      </c>
      <c r="CS11" s="626"/>
      <c r="CT11" s="626"/>
      <c r="CU11" s="626"/>
      <c r="CV11" s="626"/>
      <c r="CW11" s="626"/>
      <c r="CX11" s="626"/>
      <c r="CY11" s="627"/>
      <c r="CZ11" s="628">
        <v>7.1</v>
      </c>
      <c r="DA11" s="628"/>
      <c r="DB11" s="628"/>
      <c r="DC11" s="628"/>
      <c r="DD11" s="634">
        <v>44233</v>
      </c>
      <c r="DE11" s="626"/>
      <c r="DF11" s="626"/>
      <c r="DG11" s="626"/>
      <c r="DH11" s="626"/>
      <c r="DI11" s="626"/>
      <c r="DJ11" s="626"/>
      <c r="DK11" s="626"/>
      <c r="DL11" s="626"/>
      <c r="DM11" s="626"/>
      <c r="DN11" s="626"/>
      <c r="DO11" s="626"/>
      <c r="DP11" s="627"/>
      <c r="DQ11" s="634">
        <v>276553</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950567</v>
      </c>
      <c r="BH12" s="626"/>
      <c r="BI12" s="626"/>
      <c r="BJ12" s="626"/>
      <c r="BK12" s="626"/>
      <c r="BL12" s="626"/>
      <c r="BM12" s="626"/>
      <c r="BN12" s="627"/>
      <c r="BO12" s="628">
        <v>53.8</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71734</v>
      </c>
      <c r="CS12" s="626"/>
      <c r="CT12" s="626"/>
      <c r="CU12" s="626"/>
      <c r="CV12" s="626"/>
      <c r="CW12" s="626"/>
      <c r="CX12" s="626"/>
      <c r="CY12" s="627"/>
      <c r="CZ12" s="628">
        <v>1.5</v>
      </c>
      <c r="DA12" s="628"/>
      <c r="DB12" s="628"/>
      <c r="DC12" s="628"/>
      <c r="DD12" s="634">
        <v>11849</v>
      </c>
      <c r="DE12" s="626"/>
      <c r="DF12" s="626"/>
      <c r="DG12" s="626"/>
      <c r="DH12" s="626"/>
      <c r="DI12" s="626"/>
      <c r="DJ12" s="626"/>
      <c r="DK12" s="626"/>
      <c r="DL12" s="626"/>
      <c r="DM12" s="626"/>
      <c r="DN12" s="626"/>
      <c r="DO12" s="626"/>
      <c r="DP12" s="627"/>
      <c r="DQ12" s="634">
        <v>69477</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25785</v>
      </c>
      <c r="S13" s="626"/>
      <c r="T13" s="626"/>
      <c r="U13" s="626"/>
      <c r="V13" s="626"/>
      <c r="W13" s="626"/>
      <c r="X13" s="626"/>
      <c r="Y13" s="627"/>
      <c r="Z13" s="628">
        <v>0.5</v>
      </c>
      <c r="AA13" s="628"/>
      <c r="AB13" s="628"/>
      <c r="AC13" s="628"/>
      <c r="AD13" s="629">
        <v>25785</v>
      </c>
      <c r="AE13" s="629"/>
      <c r="AF13" s="629"/>
      <c r="AG13" s="629"/>
      <c r="AH13" s="629"/>
      <c r="AI13" s="629"/>
      <c r="AJ13" s="629"/>
      <c r="AK13" s="629"/>
      <c r="AL13" s="630">
        <v>0.9</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950567</v>
      </c>
      <c r="BH13" s="626"/>
      <c r="BI13" s="626"/>
      <c r="BJ13" s="626"/>
      <c r="BK13" s="626"/>
      <c r="BL13" s="626"/>
      <c r="BM13" s="626"/>
      <c r="BN13" s="627"/>
      <c r="BO13" s="628">
        <v>53.8</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554368</v>
      </c>
      <c r="CS13" s="626"/>
      <c r="CT13" s="626"/>
      <c r="CU13" s="626"/>
      <c r="CV13" s="626"/>
      <c r="CW13" s="626"/>
      <c r="CX13" s="626"/>
      <c r="CY13" s="627"/>
      <c r="CZ13" s="628">
        <v>11.7</v>
      </c>
      <c r="DA13" s="628"/>
      <c r="DB13" s="628"/>
      <c r="DC13" s="628"/>
      <c r="DD13" s="634">
        <v>419688</v>
      </c>
      <c r="DE13" s="626"/>
      <c r="DF13" s="626"/>
      <c r="DG13" s="626"/>
      <c r="DH13" s="626"/>
      <c r="DI13" s="626"/>
      <c r="DJ13" s="626"/>
      <c r="DK13" s="626"/>
      <c r="DL13" s="626"/>
      <c r="DM13" s="626"/>
      <c r="DN13" s="626"/>
      <c r="DO13" s="626"/>
      <c r="DP13" s="627"/>
      <c r="DQ13" s="634">
        <v>366429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38567</v>
      </c>
      <c r="BH14" s="626"/>
      <c r="BI14" s="626"/>
      <c r="BJ14" s="626"/>
      <c r="BK14" s="626"/>
      <c r="BL14" s="626"/>
      <c r="BM14" s="626"/>
      <c r="BN14" s="627"/>
      <c r="BO14" s="628">
        <v>2.2000000000000002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302148</v>
      </c>
      <c r="CS14" s="626"/>
      <c r="CT14" s="626"/>
      <c r="CU14" s="626"/>
      <c r="CV14" s="626"/>
      <c r="CW14" s="626"/>
      <c r="CX14" s="626"/>
      <c r="CY14" s="627"/>
      <c r="CZ14" s="628">
        <v>6.4</v>
      </c>
      <c r="DA14" s="628"/>
      <c r="DB14" s="628"/>
      <c r="DC14" s="628"/>
      <c r="DD14" s="634">
        <v>67204</v>
      </c>
      <c r="DE14" s="626"/>
      <c r="DF14" s="626"/>
      <c r="DG14" s="626"/>
      <c r="DH14" s="626"/>
      <c r="DI14" s="626"/>
      <c r="DJ14" s="626"/>
      <c r="DK14" s="626"/>
      <c r="DL14" s="626"/>
      <c r="DM14" s="626"/>
      <c r="DN14" s="626"/>
      <c r="DO14" s="626"/>
      <c r="DP14" s="627"/>
      <c r="DQ14" s="634">
        <v>233995</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5900</v>
      </c>
      <c r="S15" s="626"/>
      <c r="T15" s="626"/>
      <c r="U15" s="626"/>
      <c r="V15" s="626"/>
      <c r="W15" s="626"/>
      <c r="X15" s="626"/>
      <c r="Y15" s="627"/>
      <c r="Z15" s="628">
        <v>0.1</v>
      </c>
      <c r="AA15" s="628"/>
      <c r="AB15" s="628"/>
      <c r="AC15" s="628"/>
      <c r="AD15" s="629">
        <v>5900</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97760</v>
      </c>
      <c r="BH15" s="626"/>
      <c r="BI15" s="626"/>
      <c r="BJ15" s="626"/>
      <c r="BK15" s="626"/>
      <c r="BL15" s="626"/>
      <c r="BM15" s="626"/>
      <c r="BN15" s="627"/>
      <c r="BO15" s="628">
        <v>5.5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368444</v>
      </c>
      <c r="CS15" s="626"/>
      <c r="CT15" s="626"/>
      <c r="CU15" s="626"/>
      <c r="CV15" s="626"/>
      <c r="CW15" s="626"/>
      <c r="CX15" s="626"/>
      <c r="CY15" s="627"/>
      <c r="CZ15" s="628">
        <v>7.8</v>
      </c>
      <c r="DA15" s="628"/>
      <c r="DB15" s="628"/>
      <c r="DC15" s="628"/>
      <c r="DD15" s="634">
        <v>52497</v>
      </c>
      <c r="DE15" s="626"/>
      <c r="DF15" s="626"/>
      <c r="DG15" s="626"/>
      <c r="DH15" s="626"/>
      <c r="DI15" s="626"/>
      <c r="DJ15" s="626"/>
      <c r="DK15" s="626"/>
      <c r="DL15" s="626"/>
      <c r="DM15" s="626"/>
      <c r="DN15" s="626"/>
      <c r="DO15" s="626"/>
      <c r="DP15" s="627"/>
      <c r="DQ15" s="634">
        <v>331724</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861222</v>
      </c>
      <c r="S16" s="626"/>
      <c r="T16" s="626"/>
      <c r="U16" s="626"/>
      <c r="V16" s="626"/>
      <c r="W16" s="626"/>
      <c r="X16" s="626"/>
      <c r="Y16" s="627"/>
      <c r="Z16" s="628">
        <v>16.5</v>
      </c>
      <c r="AA16" s="628"/>
      <c r="AB16" s="628"/>
      <c r="AC16" s="628"/>
      <c r="AD16" s="629">
        <v>746979</v>
      </c>
      <c r="AE16" s="629"/>
      <c r="AF16" s="629"/>
      <c r="AG16" s="629"/>
      <c r="AH16" s="629"/>
      <c r="AI16" s="629"/>
      <c r="AJ16" s="629"/>
      <c r="AK16" s="629"/>
      <c r="AL16" s="630">
        <v>25.8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746979</v>
      </c>
      <c r="S17" s="626"/>
      <c r="T17" s="626"/>
      <c r="U17" s="626"/>
      <c r="V17" s="626"/>
      <c r="W17" s="626"/>
      <c r="X17" s="626"/>
      <c r="Y17" s="627"/>
      <c r="Z17" s="628">
        <v>14.3</v>
      </c>
      <c r="AA17" s="628"/>
      <c r="AB17" s="628"/>
      <c r="AC17" s="628"/>
      <c r="AD17" s="629">
        <v>746979</v>
      </c>
      <c r="AE17" s="629"/>
      <c r="AF17" s="629"/>
      <c r="AG17" s="629"/>
      <c r="AH17" s="629"/>
      <c r="AI17" s="629"/>
      <c r="AJ17" s="629"/>
      <c r="AK17" s="629"/>
      <c r="AL17" s="630">
        <v>25.8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294881</v>
      </c>
      <c r="CS17" s="626"/>
      <c r="CT17" s="626"/>
      <c r="CU17" s="626"/>
      <c r="CV17" s="626"/>
      <c r="CW17" s="626"/>
      <c r="CX17" s="626"/>
      <c r="CY17" s="627"/>
      <c r="CZ17" s="628">
        <v>6.2</v>
      </c>
      <c r="DA17" s="628"/>
      <c r="DB17" s="628"/>
      <c r="DC17" s="628"/>
      <c r="DD17" s="634" t="s">
        <v>112</v>
      </c>
      <c r="DE17" s="626"/>
      <c r="DF17" s="626"/>
      <c r="DG17" s="626"/>
      <c r="DH17" s="626"/>
      <c r="DI17" s="626"/>
      <c r="DJ17" s="626"/>
      <c r="DK17" s="626"/>
      <c r="DL17" s="626"/>
      <c r="DM17" s="626"/>
      <c r="DN17" s="626"/>
      <c r="DO17" s="626"/>
      <c r="DP17" s="627"/>
      <c r="DQ17" s="634">
        <v>294204</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114243</v>
      </c>
      <c r="S18" s="626"/>
      <c r="T18" s="626"/>
      <c r="U18" s="626"/>
      <c r="V18" s="626"/>
      <c r="W18" s="626"/>
      <c r="X18" s="626"/>
      <c r="Y18" s="627"/>
      <c r="Z18" s="628">
        <v>2.2000000000000002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2997967</v>
      </c>
      <c r="S20" s="626"/>
      <c r="T20" s="626"/>
      <c r="U20" s="626"/>
      <c r="V20" s="626"/>
      <c r="W20" s="626"/>
      <c r="X20" s="626"/>
      <c r="Y20" s="627"/>
      <c r="Z20" s="628">
        <v>57.3</v>
      </c>
      <c r="AA20" s="628"/>
      <c r="AB20" s="628"/>
      <c r="AC20" s="628"/>
      <c r="AD20" s="629">
        <v>2883724</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4725080</v>
      </c>
      <c r="CS20" s="626"/>
      <c r="CT20" s="626"/>
      <c r="CU20" s="626"/>
      <c r="CV20" s="626"/>
      <c r="CW20" s="626"/>
      <c r="CX20" s="626"/>
      <c r="CY20" s="627"/>
      <c r="CZ20" s="628">
        <v>100</v>
      </c>
      <c r="DA20" s="628"/>
      <c r="DB20" s="628"/>
      <c r="DC20" s="628"/>
      <c r="DD20" s="634">
        <v>642337</v>
      </c>
      <c r="DE20" s="626"/>
      <c r="DF20" s="626"/>
      <c r="DG20" s="626"/>
      <c r="DH20" s="626"/>
      <c r="DI20" s="626"/>
      <c r="DJ20" s="626"/>
      <c r="DK20" s="626"/>
      <c r="DL20" s="626"/>
      <c r="DM20" s="626"/>
      <c r="DN20" s="626"/>
      <c r="DO20" s="626"/>
      <c r="DP20" s="627"/>
      <c r="DQ20" s="634">
        <v>3620928</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3747</v>
      </c>
      <c r="S21" s="626"/>
      <c r="T21" s="626"/>
      <c r="U21" s="626"/>
      <c r="V21" s="626"/>
      <c r="W21" s="626"/>
      <c r="X21" s="626"/>
      <c r="Y21" s="627"/>
      <c r="Z21" s="628">
        <v>0.1</v>
      </c>
      <c r="AA21" s="628"/>
      <c r="AB21" s="628"/>
      <c r="AC21" s="628"/>
      <c r="AD21" s="629">
        <v>3747</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55436</v>
      </c>
      <c r="S22" s="626"/>
      <c r="T22" s="626"/>
      <c r="U22" s="626"/>
      <c r="V22" s="626"/>
      <c r="W22" s="626"/>
      <c r="X22" s="626"/>
      <c r="Y22" s="627"/>
      <c r="Z22" s="628">
        <v>1.1000000000000001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6097</v>
      </c>
      <c r="S23" s="626"/>
      <c r="T23" s="626"/>
      <c r="U23" s="626"/>
      <c r="V23" s="626"/>
      <c r="W23" s="626"/>
      <c r="X23" s="626"/>
      <c r="Y23" s="627"/>
      <c r="Z23" s="628">
        <v>0.1</v>
      </c>
      <c r="AA23" s="628"/>
      <c r="AB23" s="628"/>
      <c r="AC23" s="628"/>
      <c r="AD23" s="629">
        <v>3614</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4995</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1862821</v>
      </c>
      <c r="CS24" s="615"/>
      <c r="CT24" s="615"/>
      <c r="CU24" s="615"/>
      <c r="CV24" s="615"/>
      <c r="CW24" s="615"/>
      <c r="CX24" s="615"/>
      <c r="CY24" s="616"/>
      <c r="CZ24" s="654">
        <v>39.4</v>
      </c>
      <c r="DA24" s="655"/>
      <c r="DB24" s="655"/>
      <c r="DC24" s="656"/>
      <c r="DD24" s="653">
        <v>1254487</v>
      </c>
      <c r="DE24" s="615"/>
      <c r="DF24" s="615"/>
      <c r="DG24" s="615"/>
      <c r="DH24" s="615"/>
      <c r="DI24" s="615"/>
      <c r="DJ24" s="615"/>
      <c r="DK24" s="616"/>
      <c r="DL24" s="653">
        <v>1252184</v>
      </c>
      <c r="DM24" s="615"/>
      <c r="DN24" s="615"/>
      <c r="DO24" s="615"/>
      <c r="DP24" s="615"/>
      <c r="DQ24" s="615"/>
      <c r="DR24" s="615"/>
      <c r="DS24" s="615"/>
      <c r="DT24" s="615"/>
      <c r="DU24" s="615"/>
      <c r="DV24" s="616"/>
      <c r="DW24" s="619">
        <v>40</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635556</v>
      </c>
      <c r="S25" s="626"/>
      <c r="T25" s="626"/>
      <c r="U25" s="626"/>
      <c r="V25" s="626"/>
      <c r="W25" s="626"/>
      <c r="X25" s="626"/>
      <c r="Y25" s="627"/>
      <c r="Z25" s="628">
        <v>12.2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741836</v>
      </c>
      <c r="CS25" s="645"/>
      <c r="CT25" s="645"/>
      <c r="CU25" s="645"/>
      <c r="CV25" s="645"/>
      <c r="CW25" s="645"/>
      <c r="CX25" s="645"/>
      <c r="CY25" s="646"/>
      <c r="CZ25" s="659">
        <v>15.7</v>
      </c>
      <c r="DA25" s="660"/>
      <c r="DB25" s="660"/>
      <c r="DC25" s="661"/>
      <c r="DD25" s="634">
        <v>702740</v>
      </c>
      <c r="DE25" s="645"/>
      <c r="DF25" s="645"/>
      <c r="DG25" s="645"/>
      <c r="DH25" s="645"/>
      <c r="DI25" s="645"/>
      <c r="DJ25" s="645"/>
      <c r="DK25" s="646"/>
      <c r="DL25" s="634">
        <v>700451</v>
      </c>
      <c r="DM25" s="645"/>
      <c r="DN25" s="645"/>
      <c r="DO25" s="645"/>
      <c r="DP25" s="645"/>
      <c r="DQ25" s="645"/>
      <c r="DR25" s="645"/>
      <c r="DS25" s="645"/>
      <c r="DT25" s="645"/>
      <c r="DU25" s="645"/>
      <c r="DV25" s="646"/>
      <c r="DW25" s="630">
        <v>22.4</v>
      </c>
      <c r="DX25" s="657"/>
      <c r="DY25" s="657"/>
      <c r="DZ25" s="657"/>
      <c r="EA25" s="657"/>
      <c r="EB25" s="657"/>
      <c r="EC25" s="658"/>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450105</v>
      </c>
      <c r="CS26" s="626"/>
      <c r="CT26" s="626"/>
      <c r="CU26" s="626"/>
      <c r="CV26" s="626"/>
      <c r="CW26" s="626"/>
      <c r="CX26" s="626"/>
      <c r="CY26" s="627"/>
      <c r="CZ26" s="659">
        <v>9.5</v>
      </c>
      <c r="DA26" s="660"/>
      <c r="DB26" s="660"/>
      <c r="DC26" s="661"/>
      <c r="DD26" s="634">
        <v>413452</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7"/>
      <c r="DY26" s="657"/>
      <c r="DZ26" s="657"/>
      <c r="EA26" s="657"/>
      <c r="EB26" s="657"/>
      <c r="EC26" s="658"/>
    </row>
    <row r="27" spans="2:133" ht="11.25" customHeight="1">
      <c r="B27" s="622" t="s">
        <v>281</v>
      </c>
      <c r="C27" s="623"/>
      <c r="D27" s="623"/>
      <c r="E27" s="623"/>
      <c r="F27" s="623"/>
      <c r="G27" s="623"/>
      <c r="H27" s="623"/>
      <c r="I27" s="623"/>
      <c r="J27" s="623"/>
      <c r="K27" s="623"/>
      <c r="L27" s="623"/>
      <c r="M27" s="623"/>
      <c r="N27" s="623"/>
      <c r="O27" s="623"/>
      <c r="P27" s="623"/>
      <c r="Q27" s="624"/>
      <c r="R27" s="625">
        <v>337568</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1766644</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826104</v>
      </c>
      <c r="CS27" s="645"/>
      <c r="CT27" s="645"/>
      <c r="CU27" s="645"/>
      <c r="CV27" s="645"/>
      <c r="CW27" s="645"/>
      <c r="CX27" s="645"/>
      <c r="CY27" s="646"/>
      <c r="CZ27" s="659">
        <v>17.5</v>
      </c>
      <c r="DA27" s="660"/>
      <c r="DB27" s="660"/>
      <c r="DC27" s="661"/>
      <c r="DD27" s="634">
        <v>257543</v>
      </c>
      <c r="DE27" s="645"/>
      <c r="DF27" s="645"/>
      <c r="DG27" s="645"/>
      <c r="DH27" s="645"/>
      <c r="DI27" s="645"/>
      <c r="DJ27" s="645"/>
      <c r="DK27" s="646"/>
      <c r="DL27" s="634">
        <v>257529</v>
      </c>
      <c r="DM27" s="645"/>
      <c r="DN27" s="645"/>
      <c r="DO27" s="645"/>
      <c r="DP27" s="645"/>
      <c r="DQ27" s="645"/>
      <c r="DR27" s="645"/>
      <c r="DS27" s="645"/>
      <c r="DT27" s="645"/>
      <c r="DU27" s="645"/>
      <c r="DV27" s="646"/>
      <c r="DW27" s="630">
        <v>8.1999999999999993</v>
      </c>
      <c r="DX27" s="657"/>
      <c r="DY27" s="657"/>
      <c r="DZ27" s="657"/>
      <c r="EA27" s="657"/>
      <c r="EB27" s="657"/>
      <c r="EC27" s="658"/>
    </row>
    <row r="28" spans="2:133" ht="11.25" customHeight="1">
      <c r="B28" s="622" t="s">
        <v>284</v>
      </c>
      <c r="C28" s="623"/>
      <c r="D28" s="623"/>
      <c r="E28" s="623"/>
      <c r="F28" s="623"/>
      <c r="G28" s="623"/>
      <c r="H28" s="623"/>
      <c r="I28" s="623"/>
      <c r="J28" s="623"/>
      <c r="K28" s="623"/>
      <c r="L28" s="623"/>
      <c r="M28" s="623"/>
      <c r="N28" s="623"/>
      <c r="O28" s="623"/>
      <c r="P28" s="623"/>
      <c r="Q28" s="624"/>
      <c r="R28" s="625">
        <v>19638</v>
      </c>
      <c r="S28" s="626"/>
      <c r="T28" s="626"/>
      <c r="U28" s="626"/>
      <c r="V28" s="626"/>
      <c r="W28" s="626"/>
      <c r="X28" s="626"/>
      <c r="Y28" s="627"/>
      <c r="Z28" s="628">
        <v>0.4</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294881</v>
      </c>
      <c r="CS28" s="626"/>
      <c r="CT28" s="626"/>
      <c r="CU28" s="626"/>
      <c r="CV28" s="626"/>
      <c r="CW28" s="626"/>
      <c r="CX28" s="626"/>
      <c r="CY28" s="627"/>
      <c r="CZ28" s="659">
        <v>6.2</v>
      </c>
      <c r="DA28" s="660"/>
      <c r="DB28" s="660"/>
      <c r="DC28" s="661"/>
      <c r="DD28" s="634">
        <v>294204</v>
      </c>
      <c r="DE28" s="626"/>
      <c r="DF28" s="626"/>
      <c r="DG28" s="626"/>
      <c r="DH28" s="626"/>
      <c r="DI28" s="626"/>
      <c r="DJ28" s="626"/>
      <c r="DK28" s="627"/>
      <c r="DL28" s="634">
        <v>294204</v>
      </c>
      <c r="DM28" s="626"/>
      <c r="DN28" s="626"/>
      <c r="DO28" s="626"/>
      <c r="DP28" s="626"/>
      <c r="DQ28" s="626"/>
      <c r="DR28" s="626"/>
      <c r="DS28" s="626"/>
      <c r="DT28" s="626"/>
      <c r="DU28" s="626"/>
      <c r="DV28" s="627"/>
      <c r="DW28" s="630">
        <v>9.4</v>
      </c>
      <c r="DX28" s="657"/>
      <c r="DY28" s="657"/>
      <c r="DZ28" s="657"/>
      <c r="EA28" s="657"/>
      <c r="EB28" s="657"/>
      <c r="EC28" s="658"/>
    </row>
    <row r="29" spans="2:133" ht="11.25" customHeight="1">
      <c r="B29" s="622" t="s">
        <v>286</v>
      </c>
      <c r="C29" s="623"/>
      <c r="D29" s="623"/>
      <c r="E29" s="623"/>
      <c r="F29" s="623"/>
      <c r="G29" s="623"/>
      <c r="H29" s="623"/>
      <c r="I29" s="623"/>
      <c r="J29" s="623"/>
      <c r="K29" s="623"/>
      <c r="L29" s="623"/>
      <c r="M29" s="623"/>
      <c r="N29" s="623"/>
      <c r="O29" s="623"/>
      <c r="P29" s="623"/>
      <c r="Q29" s="624"/>
      <c r="R29" s="625">
        <v>40650</v>
      </c>
      <c r="S29" s="626"/>
      <c r="T29" s="626"/>
      <c r="U29" s="626"/>
      <c r="V29" s="626"/>
      <c r="W29" s="626"/>
      <c r="X29" s="626"/>
      <c r="Y29" s="627"/>
      <c r="Z29" s="628">
        <v>0.8</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294881</v>
      </c>
      <c r="CS29" s="645"/>
      <c r="CT29" s="645"/>
      <c r="CU29" s="645"/>
      <c r="CV29" s="645"/>
      <c r="CW29" s="645"/>
      <c r="CX29" s="645"/>
      <c r="CY29" s="646"/>
      <c r="CZ29" s="659">
        <v>6.2</v>
      </c>
      <c r="DA29" s="660"/>
      <c r="DB29" s="660"/>
      <c r="DC29" s="661"/>
      <c r="DD29" s="634">
        <v>294204</v>
      </c>
      <c r="DE29" s="645"/>
      <c r="DF29" s="645"/>
      <c r="DG29" s="645"/>
      <c r="DH29" s="645"/>
      <c r="DI29" s="645"/>
      <c r="DJ29" s="645"/>
      <c r="DK29" s="646"/>
      <c r="DL29" s="634">
        <v>294204</v>
      </c>
      <c r="DM29" s="645"/>
      <c r="DN29" s="645"/>
      <c r="DO29" s="645"/>
      <c r="DP29" s="645"/>
      <c r="DQ29" s="645"/>
      <c r="DR29" s="645"/>
      <c r="DS29" s="645"/>
      <c r="DT29" s="645"/>
      <c r="DU29" s="645"/>
      <c r="DV29" s="646"/>
      <c r="DW29" s="630">
        <v>9.4</v>
      </c>
      <c r="DX29" s="657"/>
      <c r="DY29" s="657"/>
      <c r="DZ29" s="657"/>
      <c r="EA29" s="657"/>
      <c r="EB29" s="657"/>
      <c r="EC29" s="658"/>
    </row>
    <row r="30" spans="2:133" ht="11.25" customHeight="1">
      <c r="B30" s="622" t="s">
        <v>290</v>
      </c>
      <c r="C30" s="623"/>
      <c r="D30" s="623"/>
      <c r="E30" s="623"/>
      <c r="F30" s="623"/>
      <c r="G30" s="623"/>
      <c r="H30" s="623"/>
      <c r="I30" s="623"/>
      <c r="J30" s="623"/>
      <c r="K30" s="623"/>
      <c r="L30" s="623"/>
      <c r="M30" s="623"/>
      <c r="N30" s="623"/>
      <c r="O30" s="623"/>
      <c r="P30" s="623"/>
      <c r="Q30" s="624"/>
      <c r="R30" s="625">
        <v>90774</v>
      </c>
      <c r="S30" s="626"/>
      <c r="T30" s="626"/>
      <c r="U30" s="626"/>
      <c r="V30" s="626"/>
      <c r="W30" s="626"/>
      <c r="X30" s="626"/>
      <c r="Y30" s="627"/>
      <c r="Z30" s="628">
        <v>1.7</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99.5</v>
      </c>
      <c r="BH30" s="684"/>
      <c r="BI30" s="684"/>
      <c r="BJ30" s="684"/>
      <c r="BK30" s="684"/>
      <c r="BL30" s="684"/>
      <c r="BM30" s="620">
        <v>97.3</v>
      </c>
      <c r="BN30" s="684"/>
      <c r="BO30" s="684"/>
      <c r="BP30" s="684"/>
      <c r="BQ30" s="685"/>
      <c r="BR30" s="683">
        <v>99.4</v>
      </c>
      <c r="BS30" s="684"/>
      <c r="BT30" s="684"/>
      <c r="BU30" s="684"/>
      <c r="BV30" s="684"/>
      <c r="BW30" s="684"/>
      <c r="BX30" s="620">
        <v>96.1</v>
      </c>
      <c r="BY30" s="684"/>
      <c r="BZ30" s="684"/>
      <c r="CA30" s="684"/>
      <c r="CB30" s="685"/>
      <c r="CD30" s="688"/>
      <c r="CE30" s="689"/>
      <c r="CF30" s="639" t="s">
        <v>293</v>
      </c>
      <c r="CG30" s="640"/>
      <c r="CH30" s="640"/>
      <c r="CI30" s="640"/>
      <c r="CJ30" s="640"/>
      <c r="CK30" s="640"/>
      <c r="CL30" s="640"/>
      <c r="CM30" s="640"/>
      <c r="CN30" s="640"/>
      <c r="CO30" s="640"/>
      <c r="CP30" s="640"/>
      <c r="CQ30" s="641"/>
      <c r="CR30" s="625">
        <v>259789</v>
      </c>
      <c r="CS30" s="626"/>
      <c r="CT30" s="626"/>
      <c r="CU30" s="626"/>
      <c r="CV30" s="626"/>
      <c r="CW30" s="626"/>
      <c r="CX30" s="626"/>
      <c r="CY30" s="627"/>
      <c r="CZ30" s="659">
        <v>5.5</v>
      </c>
      <c r="DA30" s="660"/>
      <c r="DB30" s="660"/>
      <c r="DC30" s="661"/>
      <c r="DD30" s="634">
        <v>259150</v>
      </c>
      <c r="DE30" s="626"/>
      <c r="DF30" s="626"/>
      <c r="DG30" s="626"/>
      <c r="DH30" s="626"/>
      <c r="DI30" s="626"/>
      <c r="DJ30" s="626"/>
      <c r="DK30" s="627"/>
      <c r="DL30" s="634">
        <v>259150</v>
      </c>
      <c r="DM30" s="626"/>
      <c r="DN30" s="626"/>
      <c r="DO30" s="626"/>
      <c r="DP30" s="626"/>
      <c r="DQ30" s="626"/>
      <c r="DR30" s="626"/>
      <c r="DS30" s="626"/>
      <c r="DT30" s="626"/>
      <c r="DU30" s="626"/>
      <c r="DV30" s="627"/>
      <c r="DW30" s="630">
        <v>8.3000000000000007</v>
      </c>
      <c r="DX30" s="657"/>
      <c r="DY30" s="657"/>
      <c r="DZ30" s="657"/>
      <c r="EA30" s="657"/>
      <c r="EB30" s="657"/>
      <c r="EC30" s="658"/>
    </row>
    <row r="31" spans="2:133" ht="11.25" customHeight="1">
      <c r="B31" s="622" t="s">
        <v>294</v>
      </c>
      <c r="C31" s="623"/>
      <c r="D31" s="623"/>
      <c r="E31" s="623"/>
      <c r="F31" s="623"/>
      <c r="G31" s="623"/>
      <c r="H31" s="623"/>
      <c r="I31" s="623"/>
      <c r="J31" s="623"/>
      <c r="K31" s="623"/>
      <c r="L31" s="623"/>
      <c r="M31" s="623"/>
      <c r="N31" s="623"/>
      <c r="O31" s="623"/>
      <c r="P31" s="623"/>
      <c r="Q31" s="624"/>
      <c r="R31" s="625">
        <v>686827</v>
      </c>
      <c r="S31" s="626"/>
      <c r="T31" s="626"/>
      <c r="U31" s="626"/>
      <c r="V31" s="626"/>
      <c r="W31" s="626"/>
      <c r="X31" s="626"/>
      <c r="Y31" s="627"/>
      <c r="Z31" s="628">
        <v>13.1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99.7</v>
      </c>
      <c r="BH31" s="645"/>
      <c r="BI31" s="645"/>
      <c r="BJ31" s="645"/>
      <c r="BK31" s="645"/>
      <c r="BL31" s="645"/>
      <c r="BM31" s="631">
        <v>98.4</v>
      </c>
      <c r="BN31" s="681"/>
      <c r="BO31" s="681"/>
      <c r="BP31" s="681"/>
      <c r="BQ31" s="682"/>
      <c r="BR31" s="680">
        <v>99.6</v>
      </c>
      <c r="BS31" s="645"/>
      <c r="BT31" s="645"/>
      <c r="BU31" s="645"/>
      <c r="BV31" s="645"/>
      <c r="BW31" s="645"/>
      <c r="BX31" s="631">
        <v>97.8</v>
      </c>
      <c r="BY31" s="681"/>
      <c r="BZ31" s="681"/>
      <c r="CA31" s="681"/>
      <c r="CB31" s="682"/>
      <c r="CD31" s="688"/>
      <c r="CE31" s="689"/>
      <c r="CF31" s="639" t="s">
        <v>297</v>
      </c>
      <c r="CG31" s="640"/>
      <c r="CH31" s="640"/>
      <c r="CI31" s="640"/>
      <c r="CJ31" s="640"/>
      <c r="CK31" s="640"/>
      <c r="CL31" s="640"/>
      <c r="CM31" s="640"/>
      <c r="CN31" s="640"/>
      <c r="CO31" s="640"/>
      <c r="CP31" s="640"/>
      <c r="CQ31" s="641"/>
      <c r="CR31" s="625">
        <v>35092</v>
      </c>
      <c r="CS31" s="645"/>
      <c r="CT31" s="645"/>
      <c r="CU31" s="645"/>
      <c r="CV31" s="645"/>
      <c r="CW31" s="645"/>
      <c r="CX31" s="645"/>
      <c r="CY31" s="646"/>
      <c r="CZ31" s="659">
        <v>0.7</v>
      </c>
      <c r="DA31" s="660"/>
      <c r="DB31" s="660"/>
      <c r="DC31" s="661"/>
      <c r="DD31" s="634">
        <v>35054</v>
      </c>
      <c r="DE31" s="645"/>
      <c r="DF31" s="645"/>
      <c r="DG31" s="645"/>
      <c r="DH31" s="645"/>
      <c r="DI31" s="645"/>
      <c r="DJ31" s="645"/>
      <c r="DK31" s="646"/>
      <c r="DL31" s="634">
        <v>35054</v>
      </c>
      <c r="DM31" s="645"/>
      <c r="DN31" s="645"/>
      <c r="DO31" s="645"/>
      <c r="DP31" s="645"/>
      <c r="DQ31" s="645"/>
      <c r="DR31" s="645"/>
      <c r="DS31" s="645"/>
      <c r="DT31" s="645"/>
      <c r="DU31" s="645"/>
      <c r="DV31" s="646"/>
      <c r="DW31" s="630">
        <v>1.1000000000000001</v>
      </c>
      <c r="DX31" s="657"/>
      <c r="DY31" s="657"/>
      <c r="DZ31" s="657"/>
      <c r="EA31" s="657"/>
      <c r="EB31" s="657"/>
      <c r="EC31" s="658"/>
    </row>
    <row r="32" spans="2:133" ht="11.25" customHeight="1">
      <c r="B32" s="622" t="s">
        <v>298</v>
      </c>
      <c r="C32" s="623"/>
      <c r="D32" s="623"/>
      <c r="E32" s="623"/>
      <c r="F32" s="623"/>
      <c r="G32" s="623"/>
      <c r="H32" s="623"/>
      <c r="I32" s="623"/>
      <c r="J32" s="623"/>
      <c r="K32" s="623"/>
      <c r="L32" s="623"/>
      <c r="M32" s="623"/>
      <c r="N32" s="623"/>
      <c r="O32" s="623"/>
      <c r="P32" s="623"/>
      <c r="Q32" s="624"/>
      <c r="R32" s="625">
        <v>71083</v>
      </c>
      <c r="S32" s="626"/>
      <c r="T32" s="626"/>
      <c r="U32" s="626"/>
      <c r="V32" s="626"/>
      <c r="W32" s="626"/>
      <c r="X32" s="626"/>
      <c r="Y32" s="627"/>
      <c r="Z32" s="628">
        <v>1.4</v>
      </c>
      <c r="AA32" s="628"/>
      <c r="AB32" s="628"/>
      <c r="AC32" s="628"/>
      <c r="AD32" s="629">
        <v>218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96.2</v>
      </c>
      <c r="BN32" s="693"/>
      <c r="BO32" s="693"/>
      <c r="BP32" s="693"/>
      <c r="BQ32" s="695"/>
      <c r="BR32" s="692">
        <v>99.2</v>
      </c>
      <c r="BS32" s="693"/>
      <c r="BT32" s="693"/>
      <c r="BU32" s="693"/>
      <c r="BV32" s="693"/>
      <c r="BW32" s="693"/>
      <c r="BX32" s="694">
        <v>94.4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c r="B33" s="622" t="s">
        <v>301</v>
      </c>
      <c r="C33" s="623"/>
      <c r="D33" s="623"/>
      <c r="E33" s="623"/>
      <c r="F33" s="623"/>
      <c r="G33" s="623"/>
      <c r="H33" s="623"/>
      <c r="I33" s="623"/>
      <c r="J33" s="623"/>
      <c r="K33" s="623"/>
      <c r="L33" s="623"/>
      <c r="M33" s="623"/>
      <c r="N33" s="623"/>
      <c r="O33" s="623"/>
      <c r="P33" s="623"/>
      <c r="Q33" s="624"/>
      <c r="R33" s="625">
        <v>279800</v>
      </c>
      <c r="S33" s="626"/>
      <c r="T33" s="626"/>
      <c r="U33" s="626"/>
      <c r="V33" s="626"/>
      <c r="W33" s="626"/>
      <c r="X33" s="626"/>
      <c r="Y33" s="627"/>
      <c r="Z33" s="628">
        <v>5.3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2219922</v>
      </c>
      <c r="CS33" s="645"/>
      <c r="CT33" s="645"/>
      <c r="CU33" s="645"/>
      <c r="CV33" s="645"/>
      <c r="CW33" s="645"/>
      <c r="CX33" s="645"/>
      <c r="CY33" s="646"/>
      <c r="CZ33" s="659">
        <v>47</v>
      </c>
      <c r="DA33" s="660"/>
      <c r="DB33" s="660"/>
      <c r="DC33" s="661"/>
      <c r="DD33" s="634">
        <v>2032440</v>
      </c>
      <c r="DE33" s="645"/>
      <c r="DF33" s="645"/>
      <c r="DG33" s="645"/>
      <c r="DH33" s="645"/>
      <c r="DI33" s="645"/>
      <c r="DJ33" s="645"/>
      <c r="DK33" s="646"/>
      <c r="DL33" s="634">
        <v>1334290</v>
      </c>
      <c r="DM33" s="645"/>
      <c r="DN33" s="645"/>
      <c r="DO33" s="645"/>
      <c r="DP33" s="645"/>
      <c r="DQ33" s="645"/>
      <c r="DR33" s="645"/>
      <c r="DS33" s="645"/>
      <c r="DT33" s="645"/>
      <c r="DU33" s="645"/>
      <c r="DV33" s="646"/>
      <c r="DW33" s="630">
        <v>42.7</v>
      </c>
      <c r="DX33" s="657"/>
      <c r="DY33" s="657"/>
      <c r="DZ33" s="657"/>
      <c r="EA33" s="657"/>
      <c r="EB33" s="657"/>
      <c r="EC33" s="658"/>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543863</v>
      </c>
      <c r="CS34" s="626"/>
      <c r="CT34" s="626"/>
      <c r="CU34" s="626"/>
      <c r="CV34" s="626"/>
      <c r="CW34" s="626"/>
      <c r="CX34" s="626"/>
      <c r="CY34" s="627"/>
      <c r="CZ34" s="659">
        <v>11.5</v>
      </c>
      <c r="DA34" s="660"/>
      <c r="DB34" s="660"/>
      <c r="DC34" s="661"/>
      <c r="DD34" s="634">
        <v>477944</v>
      </c>
      <c r="DE34" s="626"/>
      <c r="DF34" s="626"/>
      <c r="DG34" s="626"/>
      <c r="DH34" s="626"/>
      <c r="DI34" s="626"/>
      <c r="DJ34" s="626"/>
      <c r="DK34" s="627"/>
      <c r="DL34" s="634">
        <v>359820</v>
      </c>
      <c r="DM34" s="626"/>
      <c r="DN34" s="626"/>
      <c r="DO34" s="626"/>
      <c r="DP34" s="626"/>
      <c r="DQ34" s="626"/>
      <c r="DR34" s="626"/>
      <c r="DS34" s="626"/>
      <c r="DT34" s="626"/>
      <c r="DU34" s="626"/>
      <c r="DV34" s="627"/>
      <c r="DW34" s="630">
        <v>11.5</v>
      </c>
      <c r="DX34" s="657"/>
      <c r="DY34" s="657"/>
      <c r="DZ34" s="657"/>
      <c r="EA34" s="657"/>
      <c r="EB34" s="657"/>
      <c r="EC34" s="658"/>
    </row>
    <row r="35" spans="2:133" ht="11.25" customHeight="1">
      <c r="B35" s="622" t="s">
        <v>307</v>
      </c>
      <c r="C35" s="623"/>
      <c r="D35" s="623"/>
      <c r="E35" s="623"/>
      <c r="F35" s="623"/>
      <c r="G35" s="623"/>
      <c r="H35" s="623"/>
      <c r="I35" s="623"/>
      <c r="J35" s="623"/>
      <c r="K35" s="623"/>
      <c r="L35" s="623"/>
      <c r="M35" s="623"/>
      <c r="N35" s="623"/>
      <c r="O35" s="623"/>
      <c r="P35" s="623"/>
      <c r="Q35" s="624"/>
      <c r="R35" s="625">
        <v>235300</v>
      </c>
      <c r="S35" s="626"/>
      <c r="T35" s="626"/>
      <c r="U35" s="626"/>
      <c r="V35" s="626"/>
      <c r="W35" s="626"/>
      <c r="X35" s="626"/>
      <c r="Y35" s="627"/>
      <c r="Z35" s="628">
        <v>4.5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725954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129534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72399</v>
      </c>
      <c r="CS35" s="645"/>
      <c r="CT35" s="645"/>
      <c r="CU35" s="645"/>
      <c r="CV35" s="645"/>
      <c r="CW35" s="645"/>
      <c r="CX35" s="645"/>
      <c r="CY35" s="646"/>
      <c r="CZ35" s="659">
        <v>1.5</v>
      </c>
      <c r="DA35" s="660"/>
      <c r="DB35" s="660"/>
      <c r="DC35" s="661"/>
      <c r="DD35" s="634">
        <v>72377</v>
      </c>
      <c r="DE35" s="645"/>
      <c r="DF35" s="645"/>
      <c r="DG35" s="645"/>
      <c r="DH35" s="645"/>
      <c r="DI35" s="645"/>
      <c r="DJ35" s="645"/>
      <c r="DK35" s="646"/>
      <c r="DL35" s="634">
        <v>70033</v>
      </c>
      <c r="DM35" s="645"/>
      <c r="DN35" s="645"/>
      <c r="DO35" s="645"/>
      <c r="DP35" s="645"/>
      <c r="DQ35" s="645"/>
      <c r="DR35" s="645"/>
      <c r="DS35" s="645"/>
      <c r="DT35" s="645"/>
      <c r="DU35" s="645"/>
      <c r="DV35" s="646"/>
      <c r="DW35" s="630">
        <v>2.2000000000000002</v>
      </c>
      <c r="DX35" s="657"/>
      <c r="DY35" s="657"/>
      <c r="DZ35" s="657"/>
      <c r="EA35" s="657"/>
      <c r="EB35" s="657"/>
      <c r="EC35" s="658"/>
    </row>
    <row r="36" spans="2:133" ht="11.25" customHeight="1">
      <c r="B36" s="668" t="s">
        <v>311</v>
      </c>
      <c r="C36" s="669"/>
      <c r="D36" s="669"/>
      <c r="E36" s="669"/>
      <c r="F36" s="669"/>
      <c r="G36" s="669"/>
      <c r="H36" s="669"/>
      <c r="I36" s="669"/>
      <c r="J36" s="669"/>
      <c r="K36" s="669"/>
      <c r="L36" s="669"/>
      <c r="M36" s="669"/>
      <c r="N36" s="669"/>
      <c r="O36" s="669"/>
      <c r="P36" s="669"/>
      <c r="Q36" s="670"/>
      <c r="R36" s="697">
        <v>5230138</v>
      </c>
      <c r="S36" s="698"/>
      <c r="T36" s="698"/>
      <c r="U36" s="698"/>
      <c r="V36" s="698"/>
      <c r="W36" s="698"/>
      <c r="X36" s="698"/>
      <c r="Y36" s="699"/>
      <c r="Z36" s="700">
        <v>100</v>
      </c>
      <c r="AA36" s="700"/>
      <c r="AB36" s="700"/>
      <c r="AC36" s="700"/>
      <c r="AD36" s="701">
        <v>2891303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199744</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66798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657660</v>
      </c>
      <c r="CS36" s="626"/>
      <c r="CT36" s="626"/>
      <c r="CU36" s="626"/>
      <c r="CV36" s="626"/>
      <c r="CW36" s="626"/>
      <c r="CX36" s="626"/>
      <c r="CY36" s="627"/>
      <c r="CZ36" s="659">
        <v>13.9</v>
      </c>
      <c r="DA36" s="660"/>
      <c r="DB36" s="660"/>
      <c r="DC36" s="661"/>
      <c r="DD36" s="634">
        <v>596978</v>
      </c>
      <c r="DE36" s="626"/>
      <c r="DF36" s="626"/>
      <c r="DG36" s="626"/>
      <c r="DH36" s="626"/>
      <c r="DI36" s="626"/>
      <c r="DJ36" s="626"/>
      <c r="DK36" s="627"/>
      <c r="DL36" s="634">
        <v>455495</v>
      </c>
      <c r="DM36" s="626"/>
      <c r="DN36" s="626"/>
      <c r="DO36" s="626"/>
      <c r="DP36" s="626"/>
      <c r="DQ36" s="626"/>
      <c r="DR36" s="626"/>
      <c r="DS36" s="626"/>
      <c r="DT36" s="626"/>
      <c r="DU36" s="626"/>
      <c r="DV36" s="627"/>
      <c r="DW36" s="630">
        <v>14.6</v>
      </c>
      <c r="DX36" s="657"/>
      <c r="DY36" s="657"/>
      <c r="DZ36" s="657"/>
      <c r="EA36" s="657"/>
      <c r="EB36" s="657"/>
      <c r="EC36" s="658"/>
    </row>
    <row r="37" spans="2:133" ht="11.25" customHeight="1">
      <c r="AQ37" s="704" t="s">
        <v>315</v>
      </c>
      <c r="AR37" s="705"/>
      <c r="AS37" s="705"/>
      <c r="AT37" s="705"/>
      <c r="AU37" s="705"/>
      <c r="AV37" s="705"/>
      <c r="AW37" s="705"/>
      <c r="AX37" s="705"/>
      <c r="AY37" s="706"/>
      <c r="AZ37" s="625">
        <v>80000</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1675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329792</v>
      </c>
      <c r="CS37" s="645"/>
      <c r="CT37" s="645"/>
      <c r="CU37" s="645"/>
      <c r="CV37" s="645"/>
      <c r="CW37" s="645"/>
      <c r="CX37" s="645"/>
      <c r="CY37" s="646"/>
      <c r="CZ37" s="659">
        <v>7</v>
      </c>
      <c r="DA37" s="660"/>
      <c r="DB37" s="660"/>
      <c r="DC37" s="661"/>
      <c r="DD37" s="634">
        <v>329792</v>
      </c>
      <c r="DE37" s="645"/>
      <c r="DF37" s="645"/>
      <c r="DG37" s="645"/>
      <c r="DH37" s="645"/>
      <c r="DI37" s="645"/>
      <c r="DJ37" s="645"/>
      <c r="DK37" s="646"/>
      <c r="DL37" s="634">
        <v>329792</v>
      </c>
      <c r="DM37" s="645"/>
      <c r="DN37" s="645"/>
      <c r="DO37" s="645"/>
      <c r="DP37" s="645"/>
      <c r="DQ37" s="645"/>
      <c r="DR37" s="645"/>
      <c r="DS37" s="645"/>
      <c r="DT37" s="645"/>
      <c r="DU37" s="645"/>
      <c r="DV37" s="646"/>
      <c r="DW37" s="630">
        <v>10.5</v>
      </c>
      <c r="DX37" s="657"/>
      <c r="DY37" s="657"/>
      <c r="DZ37" s="657"/>
      <c r="EA37" s="657"/>
      <c r="EB37" s="657"/>
      <c r="EC37" s="658"/>
    </row>
    <row r="38" spans="2:133" ht="11.25" customHeight="1">
      <c r="AQ38" s="704" t="s">
        <v>318</v>
      </c>
      <c r="AR38" s="705"/>
      <c r="AS38" s="705"/>
      <c r="AT38" s="705"/>
      <c r="AU38" s="705"/>
      <c r="AV38" s="705"/>
      <c r="AW38" s="705"/>
      <c r="AX38" s="705"/>
      <c r="AY38" s="706"/>
      <c r="AZ38" s="625" t="s">
        <v>319</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3034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645954</v>
      </c>
      <c r="CS38" s="626"/>
      <c r="CT38" s="626"/>
      <c r="CU38" s="626"/>
      <c r="CV38" s="626"/>
      <c r="CW38" s="626"/>
      <c r="CX38" s="626"/>
      <c r="CY38" s="627"/>
      <c r="CZ38" s="659">
        <v>13.7</v>
      </c>
      <c r="DA38" s="660"/>
      <c r="DB38" s="660"/>
      <c r="DC38" s="661"/>
      <c r="DD38" s="634">
        <v>587619</v>
      </c>
      <c r="DE38" s="626"/>
      <c r="DF38" s="626"/>
      <c r="DG38" s="626"/>
      <c r="DH38" s="626"/>
      <c r="DI38" s="626"/>
      <c r="DJ38" s="626"/>
      <c r="DK38" s="627"/>
      <c r="DL38" s="634">
        <v>448742</v>
      </c>
      <c r="DM38" s="626"/>
      <c r="DN38" s="626"/>
      <c r="DO38" s="626"/>
      <c r="DP38" s="626"/>
      <c r="DQ38" s="626"/>
      <c r="DR38" s="626"/>
      <c r="DS38" s="626"/>
      <c r="DT38" s="626"/>
      <c r="DU38" s="626"/>
      <c r="DV38" s="627"/>
      <c r="DW38" s="630">
        <v>14.4</v>
      </c>
      <c r="DX38" s="657"/>
      <c r="DY38" s="657"/>
      <c r="DZ38" s="657"/>
      <c r="EA38" s="657"/>
      <c r="EB38" s="657"/>
      <c r="EC38" s="658"/>
    </row>
    <row r="39" spans="2:133" ht="11.25" customHeight="1">
      <c r="AQ39" s="704" t="s">
        <v>322</v>
      </c>
      <c r="AR39" s="705"/>
      <c r="AS39" s="705"/>
      <c r="AT39" s="705"/>
      <c r="AU39" s="705"/>
      <c r="AV39" s="705"/>
      <c r="AW39" s="705"/>
      <c r="AX39" s="705"/>
      <c r="AY39" s="706"/>
      <c r="AZ39" s="625" t="s">
        <v>319</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81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297766</v>
      </c>
      <c r="CS39" s="645"/>
      <c r="CT39" s="645"/>
      <c r="CU39" s="645"/>
      <c r="CV39" s="645"/>
      <c r="CW39" s="645"/>
      <c r="CX39" s="645"/>
      <c r="CY39" s="646"/>
      <c r="CZ39" s="659">
        <v>6.3</v>
      </c>
      <c r="DA39" s="660"/>
      <c r="DB39" s="660"/>
      <c r="DC39" s="661"/>
      <c r="DD39" s="634">
        <v>297322</v>
      </c>
      <c r="DE39" s="645"/>
      <c r="DF39" s="645"/>
      <c r="DG39" s="645"/>
      <c r="DH39" s="645"/>
      <c r="DI39" s="645"/>
      <c r="DJ39" s="645"/>
      <c r="DK39" s="646"/>
      <c r="DL39" s="634" t="s">
        <v>319</v>
      </c>
      <c r="DM39" s="645"/>
      <c r="DN39" s="645"/>
      <c r="DO39" s="645"/>
      <c r="DP39" s="645"/>
      <c r="DQ39" s="645"/>
      <c r="DR39" s="645"/>
      <c r="DS39" s="645"/>
      <c r="DT39" s="645"/>
      <c r="DU39" s="645"/>
      <c r="DV39" s="646"/>
      <c r="DW39" s="630" t="s">
        <v>319</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124259</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111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2280</v>
      </c>
      <c r="CS40" s="626"/>
      <c r="CT40" s="626"/>
      <c r="CU40" s="626"/>
      <c r="CV40" s="626"/>
      <c r="CW40" s="626"/>
      <c r="CX40" s="626"/>
      <c r="CY40" s="627"/>
      <c r="CZ40" s="659">
        <v>0</v>
      </c>
      <c r="DA40" s="660"/>
      <c r="DB40" s="660"/>
      <c r="DC40" s="661"/>
      <c r="DD40" s="634">
        <v>200</v>
      </c>
      <c r="DE40" s="626"/>
      <c r="DF40" s="626"/>
      <c r="DG40" s="626"/>
      <c r="DH40" s="626"/>
      <c r="DI40" s="626"/>
      <c r="DJ40" s="626"/>
      <c r="DK40" s="627"/>
      <c r="DL40" s="634">
        <v>200</v>
      </c>
      <c r="DM40" s="626"/>
      <c r="DN40" s="626"/>
      <c r="DO40" s="626"/>
      <c r="DP40" s="626"/>
      <c r="DQ40" s="626"/>
      <c r="DR40" s="626"/>
      <c r="DS40" s="626"/>
      <c r="DT40" s="626"/>
      <c r="DU40" s="626"/>
      <c r="DV40" s="627"/>
      <c r="DW40" s="630">
        <v>0</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321951</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301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642337</v>
      </c>
      <c r="CS42" s="626"/>
      <c r="CT42" s="626"/>
      <c r="CU42" s="626"/>
      <c r="CV42" s="626"/>
      <c r="CW42" s="626"/>
      <c r="CX42" s="626"/>
      <c r="CY42" s="627"/>
      <c r="CZ42" s="659">
        <v>13.6</v>
      </c>
      <c r="DA42" s="708"/>
      <c r="DB42" s="708"/>
      <c r="DC42" s="709"/>
      <c r="DD42" s="634">
        <v>334001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19434</v>
      </c>
      <c r="CS43" s="645"/>
      <c r="CT43" s="645"/>
      <c r="CU43" s="645"/>
      <c r="CV43" s="645"/>
      <c r="CW43" s="645"/>
      <c r="CX43" s="645"/>
      <c r="CY43" s="646"/>
      <c r="CZ43" s="659">
        <v>0.4</v>
      </c>
      <c r="DA43" s="660"/>
      <c r="DB43" s="660"/>
      <c r="DC43" s="661"/>
      <c r="DD43" s="634">
        <v>19434</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642337</v>
      </c>
      <c r="CS44" s="626"/>
      <c r="CT44" s="626"/>
      <c r="CU44" s="626"/>
      <c r="CV44" s="626"/>
      <c r="CW44" s="626"/>
      <c r="CX44" s="626"/>
      <c r="CY44" s="627"/>
      <c r="CZ44" s="659">
        <v>13.6</v>
      </c>
      <c r="DA44" s="708"/>
      <c r="DB44" s="708"/>
      <c r="DC44" s="709"/>
      <c r="DD44" s="634">
        <v>334001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248085</v>
      </c>
      <c r="CS45" s="645"/>
      <c r="CT45" s="645"/>
      <c r="CU45" s="645"/>
      <c r="CV45" s="645"/>
      <c r="CW45" s="645"/>
      <c r="CX45" s="645"/>
      <c r="CY45" s="646"/>
      <c r="CZ45" s="659">
        <v>5.3</v>
      </c>
      <c r="DA45" s="660"/>
      <c r="DB45" s="660"/>
      <c r="DC45" s="661"/>
      <c r="DD45" s="634">
        <v>93599</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374735</v>
      </c>
      <c r="CS46" s="626"/>
      <c r="CT46" s="626"/>
      <c r="CU46" s="626"/>
      <c r="CV46" s="626"/>
      <c r="CW46" s="626"/>
      <c r="CX46" s="626"/>
      <c r="CY46" s="627"/>
      <c r="CZ46" s="659">
        <v>7.9</v>
      </c>
      <c r="DA46" s="708"/>
      <c r="DB46" s="708"/>
      <c r="DC46" s="709"/>
      <c r="DD46" s="634">
        <v>230885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45"/>
      <c r="CT47" s="645"/>
      <c r="CU47" s="645"/>
      <c r="CV47" s="645"/>
      <c r="CW47" s="645"/>
      <c r="CX47" s="645"/>
      <c r="CY47" s="646"/>
      <c r="CZ47" s="659" t="s">
        <v>112</v>
      </c>
      <c r="DA47" s="660"/>
      <c r="DB47" s="660"/>
      <c r="DC47" s="661"/>
      <c r="DD47" s="634" t="s">
        <v>112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4725080</v>
      </c>
      <c r="CS49" s="693"/>
      <c r="CT49" s="693"/>
      <c r="CU49" s="693"/>
      <c r="CV49" s="693"/>
      <c r="CW49" s="693"/>
      <c r="CX49" s="693"/>
      <c r="CY49" s="720"/>
      <c r="CZ49" s="721">
        <v>100</v>
      </c>
      <c r="DA49" s="722"/>
      <c r="DB49" s="722"/>
      <c r="DC49" s="723"/>
      <c r="DD49" s="724">
        <v>3620928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AK22" sqref="AK22:AO2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5227</v>
      </c>
      <c r="R7" s="755"/>
      <c r="S7" s="755"/>
      <c r="T7" s="755"/>
      <c r="U7" s="755"/>
      <c r="V7" s="755">
        <v>4724</v>
      </c>
      <c r="W7" s="755"/>
      <c r="X7" s="755"/>
      <c r="Y7" s="755"/>
      <c r="Z7" s="755"/>
      <c r="AA7" s="755">
        <v>502</v>
      </c>
      <c r="AB7" s="755"/>
      <c r="AC7" s="755"/>
      <c r="AD7" s="755"/>
      <c r="AE7" s="756"/>
      <c r="AF7" s="757">
        <v>405</v>
      </c>
      <c r="AG7" s="758"/>
      <c r="AH7" s="758"/>
      <c r="AI7" s="758"/>
      <c r="AJ7" s="759"/>
      <c r="AK7" s="794">
        <v>81</v>
      </c>
      <c r="AL7" s="795"/>
      <c r="AM7" s="795"/>
      <c r="AN7" s="795"/>
      <c r="AO7" s="795"/>
      <c r="AP7" s="795">
        <v>4252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3</v>
      </c>
      <c r="R8" s="779"/>
      <c r="S8" s="779"/>
      <c r="T8" s="779"/>
      <c r="U8" s="779"/>
      <c r="V8" s="779">
        <v>1</v>
      </c>
      <c r="W8" s="779"/>
      <c r="X8" s="779"/>
      <c r="Y8" s="779"/>
      <c r="Z8" s="779"/>
      <c r="AA8" s="779">
        <v>3</v>
      </c>
      <c r="AB8" s="779"/>
      <c r="AC8" s="779"/>
      <c r="AD8" s="779"/>
      <c r="AE8" s="780"/>
      <c r="AF8" s="781">
        <v>3</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5230</v>
      </c>
      <c r="R23" s="814"/>
      <c r="S23" s="814"/>
      <c r="T23" s="814"/>
      <c r="U23" s="814"/>
      <c r="V23" s="814">
        <v>4725</v>
      </c>
      <c r="W23" s="814"/>
      <c r="X23" s="814"/>
      <c r="Y23" s="814"/>
      <c r="Z23" s="814"/>
      <c r="AA23" s="814">
        <v>505</v>
      </c>
      <c r="AB23" s="814"/>
      <c r="AC23" s="814"/>
      <c r="AD23" s="814"/>
      <c r="AE23" s="815"/>
      <c r="AF23" s="816">
        <v>407</v>
      </c>
      <c r="AG23" s="814"/>
      <c r="AH23" s="814"/>
      <c r="AI23" s="814"/>
      <c r="AJ23" s="817"/>
      <c r="AK23" s="818"/>
      <c r="AL23" s="819"/>
      <c r="AM23" s="819"/>
      <c r="AN23" s="819"/>
      <c r="AO23" s="819"/>
      <c r="AP23" s="814">
        <v>4252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1664</v>
      </c>
      <c r="R28" s="843"/>
      <c r="S28" s="843"/>
      <c r="T28" s="843"/>
      <c r="U28" s="843"/>
      <c r="V28" s="843">
        <v>1534</v>
      </c>
      <c r="W28" s="843"/>
      <c r="X28" s="843"/>
      <c r="Y28" s="843"/>
      <c r="Z28" s="843"/>
      <c r="AA28" s="843">
        <v>130</v>
      </c>
      <c r="AB28" s="843"/>
      <c r="AC28" s="843"/>
      <c r="AD28" s="843"/>
      <c r="AE28" s="844"/>
      <c r="AF28" s="845">
        <v>130</v>
      </c>
      <c r="AG28" s="843"/>
      <c r="AH28" s="843"/>
      <c r="AI28" s="843"/>
      <c r="AJ28" s="846"/>
      <c r="AK28" s="847">
        <v>124</v>
      </c>
      <c r="AL28" s="838"/>
      <c r="AM28" s="838"/>
      <c r="AN28" s="838"/>
      <c r="AO28" s="838"/>
      <c r="AP28" s="838" t="s">
        <v>480</v>
      </c>
      <c r="AQ28" s="838"/>
      <c r="AR28" s="838"/>
      <c r="AS28" s="838"/>
      <c r="AT28" s="838"/>
      <c r="AU28" s="838" t="s">
        <v>480</v>
      </c>
      <c r="AV28" s="838"/>
      <c r="AW28" s="838"/>
      <c r="AX28" s="838"/>
      <c r="AY28" s="838"/>
      <c r="AZ28" s="839" t="s">
        <v>480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979</v>
      </c>
      <c r="R29" s="779"/>
      <c r="S29" s="779"/>
      <c r="T29" s="779"/>
      <c r="U29" s="779"/>
      <c r="V29" s="779">
        <v>937</v>
      </c>
      <c r="W29" s="779"/>
      <c r="X29" s="779"/>
      <c r="Y29" s="779"/>
      <c r="Z29" s="779"/>
      <c r="AA29" s="779">
        <v>42</v>
      </c>
      <c r="AB29" s="779"/>
      <c r="AC29" s="779"/>
      <c r="AD29" s="779"/>
      <c r="AE29" s="780"/>
      <c r="AF29" s="781">
        <v>42</v>
      </c>
      <c r="AG29" s="782"/>
      <c r="AH29" s="782"/>
      <c r="AI29" s="782"/>
      <c r="AJ29" s="783"/>
      <c r="AK29" s="850">
        <v>166</v>
      </c>
      <c r="AL29" s="851"/>
      <c r="AM29" s="851"/>
      <c r="AN29" s="851"/>
      <c r="AO29" s="851"/>
      <c r="AP29" s="851" t="s">
        <v>480</v>
      </c>
      <c r="AQ29" s="851"/>
      <c r="AR29" s="851"/>
      <c r="AS29" s="851"/>
      <c r="AT29" s="851"/>
      <c r="AU29" s="851" t="s">
        <v>480</v>
      </c>
      <c r="AV29" s="851"/>
      <c r="AW29" s="851"/>
      <c r="AX29" s="851"/>
      <c r="AY29" s="851"/>
      <c r="AZ29" s="852" t="s">
        <v>480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97</v>
      </c>
      <c r="R30" s="779"/>
      <c r="S30" s="779"/>
      <c r="T30" s="779"/>
      <c r="U30" s="779"/>
      <c r="V30" s="779">
        <v>95</v>
      </c>
      <c r="W30" s="779"/>
      <c r="X30" s="779"/>
      <c r="Y30" s="779"/>
      <c r="Z30" s="779"/>
      <c r="AA30" s="779">
        <v>1</v>
      </c>
      <c r="AB30" s="779"/>
      <c r="AC30" s="779"/>
      <c r="AD30" s="779"/>
      <c r="AE30" s="780"/>
      <c r="AF30" s="781">
        <v>1</v>
      </c>
      <c r="AG30" s="782"/>
      <c r="AH30" s="782"/>
      <c r="AI30" s="782"/>
      <c r="AJ30" s="783"/>
      <c r="AK30" s="850">
        <v>43</v>
      </c>
      <c r="AL30" s="851"/>
      <c r="AM30" s="851"/>
      <c r="AN30" s="851"/>
      <c r="AO30" s="851"/>
      <c r="AP30" s="851" t="s">
        <v>480</v>
      </c>
      <c r="AQ30" s="851"/>
      <c r="AR30" s="851"/>
      <c r="AS30" s="851"/>
      <c r="AT30" s="851"/>
      <c r="AU30" s="851" t="s">
        <v>480</v>
      </c>
      <c r="AV30" s="851"/>
      <c r="AW30" s="851"/>
      <c r="AX30" s="851"/>
      <c r="AY30" s="851"/>
      <c r="AZ30" s="852" t="s">
        <v>480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327</v>
      </c>
      <c r="R31" s="779"/>
      <c r="S31" s="779"/>
      <c r="T31" s="779"/>
      <c r="U31" s="779"/>
      <c r="V31" s="779">
        <v>279</v>
      </c>
      <c r="W31" s="779"/>
      <c r="X31" s="779"/>
      <c r="Y31" s="779"/>
      <c r="Z31" s="779"/>
      <c r="AA31" s="779">
        <v>48</v>
      </c>
      <c r="AB31" s="779"/>
      <c r="AC31" s="779"/>
      <c r="AD31" s="779"/>
      <c r="AE31" s="780"/>
      <c r="AF31" s="781">
        <v>570</v>
      </c>
      <c r="AG31" s="782"/>
      <c r="AH31" s="782"/>
      <c r="AI31" s="782"/>
      <c r="AJ31" s="783"/>
      <c r="AK31" s="850">
        <v>80</v>
      </c>
      <c r="AL31" s="851"/>
      <c r="AM31" s="851"/>
      <c r="AN31" s="851"/>
      <c r="AO31" s="851"/>
      <c r="AP31" s="851">
        <v>897</v>
      </c>
      <c r="AQ31" s="851"/>
      <c r="AR31" s="851"/>
      <c r="AS31" s="851"/>
      <c r="AT31" s="851"/>
      <c r="AU31" s="851">
        <v>287</v>
      </c>
      <c r="AV31" s="851"/>
      <c r="AW31" s="851"/>
      <c r="AX31" s="851"/>
      <c r="AY31" s="851"/>
      <c r="AZ31" s="852" t="s">
        <v>480</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59</v>
      </c>
      <c r="R32" s="779"/>
      <c r="S32" s="779"/>
      <c r="T32" s="779"/>
      <c r="U32" s="779"/>
      <c r="V32" s="779">
        <v>54</v>
      </c>
      <c r="W32" s="779"/>
      <c r="X32" s="779"/>
      <c r="Y32" s="779"/>
      <c r="Z32" s="779"/>
      <c r="AA32" s="779">
        <v>6</v>
      </c>
      <c r="AB32" s="779"/>
      <c r="AC32" s="779"/>
      <c r="AD32" s="779"/>
      <c r="AE32" s="780"/>
      <c r="AF32" s="781">
        <v>6</v>
      </c>
      <c r="AG32" s="782"/>
      <c r="AH32" s="782"/>
      <c r="AI32" s="782"/>
      <c r="AJ32" s="783"/>
      <c r="AK32" s="850">
        <v>22</v>
      </c>
      <c r="AL32" s="851"/>
      <c r="AM32" s="851"/>
      <c r="AN32" s="851"/>
      <c r="AO32" s="851"/>
      <c r="AP32" s="851">
        <v>463</v>
      </c>
      <c r="AQ32" s="851"/>
      <c r="AR32" s="851"/>
      <c r="AS32" s="851"/>
      <c r="AT32" s="851"/>
      <c r="AU32" s="851">
        <v>412</v>
      </c>
      <c r="AV32" s="851"/>
      <c r="AW32" s="851"/>
      <c r="AX32" s="851"/>
      <c r="AY32" s="851"/>
      <c r="AZ32" s="852" t="s">
        <v>480</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262</v>
      </c>
      <c r="R33" s="779"/>
      <c r="S33" s="779"/>
      <c r="T33" s="779"/>
      <c r="U33" s="779"/>
      <c r="V33" s="779">
        <v>250</v>
      </c>
      <c r="W33" s="779"/>
      <c r="X33" s="779"/>
      <c r="Y33" s="779"/>
      <c r="Z33" s="779"/>
      <c r="AA33" s="779">
        <v>13</v>
      </c>
      <c r="AB33" s="779"/>
      <c r="AC33" s="779"/>
      <c r="AD33" s="779"/>
      <c r="AE33" s="780"/>
      <c r="AF33" s="781">
        <v>13</v>
      </c>
      <c r="AG33" s="782"/>
      <c r="AH33" s="782"/>
      <c r="AI33" s="782"/>
      <c r="AJ33" s="783"/>
      <c r="AK33" s="850">
        <v>189</v>
      </c>
      <c r="AL33" s="851"/>
      <c r="AM33" s="851"/>
      <c r="AN33" s="851"/>
      <c r="AO33" s="851"/>
      <c r="AP33" s="851">
        <v>1698</v>
      </c>
      <c r="AQ33" s="851"/>
      <c r="AR33" s="851"/>
      <c r="AS33" s="851"/>
      <c r="AT33" s="851"/>
      <c r="AU33" s="851">
        <v>1435</v>
      </c>
      <c r="AV33" s="851"/>
      <c r="AW33" s="851"/>
      <c r="AX33" s="851"/>
      <c r="AY33" s="851"/>
      <c r="AZ33" s="852" t="s">
        <v>480</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761</v>
      </c>
      <c r="AG63" s="862"/>
      <c r="AH63" s="862"/>
      <c r="AI63" s="862"/>
      <c r="AJ63" s="863"/>
      <c r="AK63" s="864"/>
      <c r="AL63" s="859"/>
      <c r="AM63" s="859"/>
      <c r="AN63" s="859"/>
      <c r="AO63" s="859"/>
      <c r="AP63" s="862">
        <v>3058</v>
      </c>
      <c r="AQ63" s="862"/>
      <c r="AR63" s="862"/>
      <c r="AS63" s="862"/>
      <c r="AT63" s="862"/>
      <c r="AU63" s="862">
        <v>2134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4612</v>
      </c>
      <c r="R68" s="886"/>
      <c r="S68" s="886"/>
      <c r="T68" s="886"/>
      <c r="U68" s="886"/>
      <c r="V68" s="886">
        <v>4414</v>
      </c>
      <c r="W68" s="886"/>
      <c r="X68" s="886"/>
      <c r="Y68" s="886"/>
      <c r="Z68" s="886"/>
      <c r="AA68" s="886">
        <v>198</v>
      </c>
      <c r="AB68" s="886"/>
      <c r="AC68" s="886"/>
      <c r="AD68" s="886"/>
      <c r="AE68" s="886"/>
      <c r="AF68" s="886">
        <v>198</v>
      </c>
      <c r="AG68" s="886"/>
      <c r="AH68" s="886"/>
      <c r="AI68" s="886"/>
      <c r="AJ68" s="886"/>
      <c r="AK68" s="886">
        <v>60</v>
      </c>
      <c r="AL68" s="886"/>
      <c r="AM68" s="886"/>
      <c r="AN68" s="886"/>
      <c r="AO68" s="886"/>
      <c r="AP68" s="886">
        <v>2544</v>
      </c>
      <c r="AQ68" s="886"/>
      <c r="AR68" s="886"/>
      <c r="AS68" s="886"/>
      <c r="AT68" s="886"/>
      <c r="AU68" s="886">
        <v>270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1551</v>
      </c>
      <c r="R69" s="851"/>
      <c r="S69" s="851"/>
      <c r="T69" s="851"/>
      <c r="U69" s="851"/>
      <c r="V69" s="851">
        <v>1512</v>
      </c>
      <c r="W69" s="851"/>
      <c r="X69" s="851"/>
      <c r="Y69" s="851"/>
      <c r="Z69" s="851"/>
      <c r="AA69" s="851">
        <v>38</v>
      </c>
      <c r="AB69" s="851"/>
      <c r="AC69" s="851"/>
      <c r="AD69" s="851"/>
      <c r="AE69" s="851"/>
      <c r="AF69" s="851">
        <v>38</v>
      </c>
      <c r="AG69" s="851"/>
      <c r="AH69" s="851"/>
      <c r="AI69" s="851"/>
      <c r="AJ69" s="851"/>
      <c r="AK69" s="851" t="s">
        <v>480</v>
      </c>
      <c r="AL69" s="851"/>
      <c r="AM69" s="851"/>
      <c r="AN69" s="851"/>
      <c r="AO69" s="851"/>
      <c r="AP69" s="851" t="s">
        <v>480</v>
      </c>
      <c r="AQ69" s="851"/>
      <c r="AR69" s="851"/>
      <c r="AS69" s="851"/>
      <c r="AT69" s="851"/>
      <c r="AU69" s="851" t="s">
        <v>480</v>
      </c>
      <c r="AV69" s="851"/>
      <c r="AW69" s="851"/>
      <c r="AX69" s="851"/>
      <c r="AY69" s="851"/>
      <c r="AZ69" s="897" t="s">
        <v>541</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653677</v>
      </c>
      <c r="R70" s="851"/>
      <c r="S70" s="851"/>
      <c r="T70" s="851"/>
      <c r="U70" s="851"/>
      <c r="V70" s="851">
        <v>638723</v>
      </c>
      <c r="W70" s="851"/>
      <c r="X70" s="851"/>
      <c r="Y70" s="851"/>
      <c r="Z70" s="851"/>
      <c r="AA70" s="851">
        <v>14954</v>
      </c>
      <c r="AB70" s="851"/>
      <c r="AC70" s="851"/>
      <c r="AD70" s="851"/>
      <c r="AE70" s="851"/>
      <c r="AF70" s="851">
        <v>14954</v>
      </c>
      <c r="AG70" s="851"/>
      <c r="AH70" s="851"/>
      <c r="AI70" s="851"/>
      <c r="AJ70" s="851"/>
      <c r="AK70" s="851">
        <v>3939</v>
      </c>
      <c r="AL70" s="851"/>
      <c r="AM70" s="851"/>
      <c r="AN70" s="851"/>
      <c r="AO70" s="851"/>
      <c r="AP70" s="851" t="s">
        <v>480</v>
      </c>
      <c r="AQ70" s="851"/>
      <c r="AR70" s="851"/>
      <c r="AS70" s="851"/>
      <c r="AT70" s="851"/>
      <c r="AU70" s="851" t="s">
        <v>480</v>
      </c>
      <c r="AV70" s="851"/>
      <c r="AW70" s="851"/>
      <c r="AX70" s="851"/>
      <c r="AY70" s="851"/>
      <c r="AZ70" s="897" t="s">
        <v>542</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c r="D71" s="894"/>
      <c r="E71" s="894"/>
      <c r="F71" s="894"/>
      <c r="G71" s="894"/>
      <c r="H71" s="894"/>
      <c r="I71" s="894"/>
      <c r="J71" s="894"/>
      <c r="K71" s="894"/>
      <c r="L71" s="894"/>
      <c r="M71" s="894"/>
      <c r="N71" s="894"/>
      <c r="O71" s="894"/>
      <c r="P71" s="895"/>
      <c r="Q71" s="896">
        <v>28888</v>
      </c>
      <c r="R71" s="851"/>
      <c r="S71" s="851"/>
      <c r="T71" s="851"/>
      <c r="U71" s="851"/>
      <c r="V71" s="851">
        <v>27514</v>
      </c>
      <c r="W71" s="851"/>
      <c r="X71" s="851"/>
      <c r="Y71" s="851"/>
      <c r="Z71" s="851"/>
      <c r="AA71" s="851">
        <v>1374</v>
      </c>
      <c r="AB71" s="851"/>
      <c r="AC71" s="851"/>
      <c r="AD71" s="851"/>
      <c r="AE71" s="851"/>
      <c r="AF71" s="851">
        <v>1374</v>
      </c>
      <c r="AG71" s="851"/>
      <c r="AH71" s="851"/>
      <c r="AI71" s="851"/>
      <c r="AJ71" s="851"/>
      <c r="AK71" s="851">
        <v>22</v>
      </c>
      <c r="AL71" s="851"/>
      <c r="AM71" s="851"/>
      <c r="AN71" s="851"/>
      <c r="AO71" s="851"/>
      <c r="AP71" s="851" t="s">
        <v>480</v>
      </c>
      <c r="AQ71" s="851"/>
      <c r="AR71" s="851"/>
      <c r="AS71" s="851"/>
      <c r="AT71" s="851"/>
      <c r="AU71" s="851" t="s">
        <v>480</v>
      </c>
      <c r="AV71" s="851"/>
      <c r="AW71" s="851"/>
      <c r="AX71" s="851"/>
      <c r="AY71" s="851"/>
      <c r="AZ71" s="897" t="s">
        <v>541</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366</v>
      </c>
      <c r="R72" s="851"/>
      <c r="S72" s="851"/>
      <c r="T72" s="851"/>
      <c r="U72" s="851"/>
      <c r="V72" s="851">
        <v>149</v>
      </c>
      <c r="W72" s="851"/>
      <c r="X72" s="851"/>
      <c r="Y72" s="851"/>
      <c r="Z72" s="851"/>
      <c r="AA72" s="851">
        <v>218</v>
      </c>
      <c r="AB72" s="851"/>
      <c r="AC72" s="851"/>
      <c r="AD72" s="851"/>
      <c r="AE72" s="851"/>
      <c r="AF72" s="851">
        <v>218</v>
      </c>
      <c r="AG72" s="851"/>
      <c r="AH72" s="851"/>
      <c r="AI72" s="851"/>
      <c r="AJ72" s="851"/>
      <c r="AK72" s="851" t="s">
        <v>480</v>
      </c>
      <c r="AL72" s="851"/>
      <c r="AM72" s="851"/>
      <c r="AN72" s="851"/>
      <c r="AO72" s="851"/>
      <c r="AP72" s="851" t="s">
        <v>480</v>
      </c>
      <c r="AQ72" s="851"/>
      <c r="AR72" s="851"/>
      <c r="AS72" s="851"/>
      <c r="AT72" s="851"/>
      <c r="AU72" s="851" t="s">
        <v>480</v>
      </c>
      <c r="AV72" s="851"/>
      <c r="AW72" s="851"/>
      <c r="AX72" s="851"/>
      <c r="AY72" s="851"/>
      <c r="AZ72" s="897" t="s">
        <v>543</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540</v>
      </c>
      <c r="C73" s="894"/>
      <c r="D73" s="894"/>
      <c r="E73" s="894"/>
      <c r="F73" s="894"/>
      <c r="G73" s="894"/>
      <c r="H73" s="894"/>
      <c r="I73" s="894"/>
      <c r="J73" s="894"/>
      <c r="K73" s="894"/>
      <c r="L73" s="894"/>
      <c r="M73" s="894"/>
      <c r="N73" s="894"/>
      <c r="O73" s="894"/>
      <c r="P73" s="895"/>
      <c r="Q73" s="896">
        <v>437</v>
      </c>
      <c r="R73" s="851"/>
      <c r="S73" s="851"/>
      <c r="T73" s="851"/>
      <c r="U73" s="851"/>
      <c r="V73" s="851">
        <v>412</v>
      </c>
      <c r="W73" s="851"/>
      <c r="X73" s="851"/>
      <c r="Y73" s="851"/>
      <c r="Z73" s="851"/>
      <c r="AA73" s="851">
        <v>25</v>
      </c>
      <c r="AB73" s="851"/>
      <c r="AC73" s="851"/>
      <c r="AD73" s="851"/>
      <c r="AE73" s="851"/>
      <c r="AF73" s="851">
        <v>25</v>
      </c>
      <c r="AG73" s="851"/>
      <c r="AH73" s="851"/>
      <c r="AI73" s="851"/>
      <c r="AJ73" s="851"/>
      <c r="AK73" s="851">
        <v>90</v>
      </c>
      <c r="AL73" s="851"/>
      <c r="AM73" s="851"/>
      <c r="AN73" s="851"/>
      <c r="AO73" s="851"/>
      <c r="AP73" s="851" t="s">
        <v>480</v>
      </c>
      <c r="AQ73" s="851"/>
      <c r="AR73" s="851"/>
      <c r="AS73" s="851"/>
      <c r="AT73" s="851"/>
      <c r="AU73" s="851" t="s">
        <v>480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16807</v>
      </c>
      <c r="AG88" s="862"/>
      <c r="AH88" s="862"/>
      <c r="AI88" s="862"/>
      <c r="AJ88" s="862"/>
      <c r="AK88" s="859"/>
      <c r="AL88" s="859"/>
      <c r="AM88" s="859"/>
      <c r="AN88" s="859"/>
      <c r="AO88" s="859"/>
      <c r="AP88" s="862">
        <v>2544</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274637</v>
      </c>
      <c r="AB110" s="922"/>
      <c r="AC110" s="922"/>
      <c r="AD110" s="922"/>
      <c r="AE110" s="923"/>
      <c r="AF110" s="924">
        <v>272820</v>
      </c>
      <c r="AG110" s="922"/>
      <c r="AH110" s="922"/>
      <c r="AI110" s="922"/>
      <c r="AJ110" s="923"/>
      <c r="AK110" s="924">
        <v>294881</v>
      </c>
      <c r="AL110" s="922"/>
      <c r="AM110" s="922"/>
      <c r="AN110" s="922"/>
      <c r="AO110" s="923"/>
      <c r="AP110" s="925">
        <v>10.8</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4031982</v>
      </c>
      <c r="BR110" s="957"/>
      <c r="BS110" s="957"/>
      <c r="BT110" s="957"/>
      <c r="BU110" s="957"/>
      <c r="BV110" s="957">
        <v>4232429</v>
      </c>
      <c r="BW110" s="957"/>
      <c r="BX110" s="957"/>
      <c r="BY110" s="957"/>
      <c r="BZ110" s="957"/>
      <c r="CA110" s="957">
        <v>4252440</v>
      </c>
      <c r="CB110" s="957"/>
      <c r="CC110" s="957"/>
      <c r="CD110" s="957"/>
      <c r="CE110" s="957"/>
      <c r="CF110" s="971">
        <v>155.1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2413035</v>
      </c>
      <c r="BR112" s="950"/>
      <c r="BS112" s="950"/>
      <c r="BT112" s="950"/>
      <c r="BU112" s="950"/>
      <c r="BV112" s="950">
        <v>2285167</v>
      </c>
      <c r="BW112" s="950"/>
      <c r="BX112" s="950"/>
      <c r="BY112" s="950"/>
      <c r="BZ112" s="950"/>
      <c r="CA112" s="950">
        <v>2133261</v>
      </c>
      <c r="CB112" s="950"/>
      <c r="CC112" s="950"/>
      <c r="CD112" s="950"/>
      <c r="CE112" s="950"/>
      <c r="CF112" s="944">
        <v>77.8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172149</v>
      </c>
      <c r="AB113" s="964"/>
      <c r="AC113" s="964"/>
      <c r="AD113" s="964"/>
      <c r="AE113" s="965"/>
      <c r="AF113" s="966">
        <v>178782</v>
      </c>
      <c r="AG113" s="964"/>
      <c r="AH113" s="964"/>
      <c r="AI113" s="964"/>
      <c r="AJ113" s="965"/>
      <c r="AK113" s="966">
        <v>177143</v>
      </c>
      <c r="AL113" s="964"/>
      <c r="AM113" s="964"/>
      <c r="AN113" s="964"/>
      <c r="AO113" s="965"/>
      <c r="AP113" s="967">
        <v>6.5</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241132</v>
      </c>
      <c r="BR113" s="950"/>
      <c r="BS113" s="950"/>
      <c r="BT113" s="950"/>
      <c r="BU113" s="950"/>
      <c r="BV113" s="950">
        <v>241865</v>
      </c>
      <c r="BW113" s="950"/>
      <c r="BX113" s="950"/>
      <c r="BY113" s="950"/>
      <c r="BZ113" s="950"/>
      <c r="CA113" s="950">
        <v>269714</v>
      </c>
      <c r="CB113" s="950"/>
      <c r="CC113" s="950"/>
      <c r="CD113" s="950"/>
      <c r="CE113" s="950"/>
      <c r="CF113" s="944">
        <v>9.8000000000000007</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56320</v>
      </c>
      <c r="AB114" s="989"/>
      <c r="AC114" s="989"/>
      <c r="AD114" s="989"/>
      <c r="AE114" s="990"/>
      <c r="AF114" s="991">
        <v>36475</v>
      </c>
      <c r="AG114" s="989"/>
      <c r="AH114" s="989"/>
      <c r="AI114" s="989"/>
      <c r="AJ114" s="990"/>
      <c r="AK114" s="991">
        <v>42003</v>
      </c>
      <c r="AL114" s="989"/>
      <c r="AM114" s="989"/>
      <c r="AN114" s="989"/>
      <c r="AO114" s="990"/>
      <c r="AP114" s="992">
        <v>1.5</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1138038</v>
      </c>
      <c r="BR114" s="950"/>
      <c r="BS114" s="950"/>
      <c r="BT114" s="950"/>
      <c r="BU114" s="950"/>
      <c r="BV114" s="950">
        <v>1056885</v>
      </c>
      <c r="BW114" s="950"/>
      <c r="BX114" s="950"/>
      <c r="BY114" s="950"/>
      <c r="BZ114" s="950"/>
      <c r="CA114" s="950">
        <v>1075786</v>
      </c>
      <c r="CB114" s="950"/>
      <c r="CC114" s="950"/>
      <c r="CD114" s="950"/>
      <c r="CE114" s="950"/>
      <c r="CF114" s="944">
        <v>39.200000000000003</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503106</v>
      </c>
      <c r="AB117" s="1007"/>
      <c r="AC117" s="1007"/>
      <c r="AD117" s="1007"/>
      <c r="AE117" s="1008"/>
      <c r="AF117" s="1009">
        <v>488077</v>
      </c>
      <c r="AG117" s="1007"/>
      <c r="AH117" s="1007"/>
      <c r="AI117" s="1007"/>
      <c r="AJ117" s="1008"/>
      <c r="AK117" s="1009">
        <v>514027</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7824187</v>
      </c>
      <c r="BR119" s="1028"/>
      <c r="BS119" s="1028"/>
      <c r="BT119" s="1028"/>
      <c r="BU119" s="1028"/>
      <c r="BV119" s="1028">
        <v>7816346</v>
      </c>
      <c r="BW119" s="1028"/>
      <c r="BX119" s="1028"/>
      <c r="BY119" s="1028"/>
      <c r="BZ119" s="1028"/>
      <c r="CA119" s="1028">
        <v>7731201</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747234</v>
      </c>
      <c r="BR120" s="957"/>
      <c r="BS120" s="957"/>
      <c r="BT120" s="957"/>
      <c r="BU120" s="957"/>
      <c r="BV120" s="957">
        <v>927614</v>
      </c>
      <c r="BW120" s="957"/>
      <c r="BX120" s="957"/>
      <c r="BY120" s="957"/>
      <c r="BZ120" s="957"/>
      <c r="CA120" s="957">
        <v>1144940</v>
      </c>
      <c r="CB120" s="957"/>
      <c r="CC120" s="957"/>
      <c r="CD120" s="957"/>
      <c r="CE120" s="957"/>
      <c r="CF120" s="971">
        <v>41.7</v>
      </c>
      <c r="CG120" s="972"/>
      <c r="CH120" s="972"/>
      <c r="CI120" s="972"/>
      <c r="CJ120" s="972"/>
      <c r="CK120" s="1037" t="s">
        <v>438</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1636788</v>
      </c>
      <c r="DH120" s="957"/>
      <c r="DI120" s="957"/>
      <c r="DJ120" s="957"/>
      <c r="DK120" s="957"/>
      <c r="DL120" s="957">
        <v>1524992</v>
      </c>
      <c r="DM120" s="957"/>
      <c r="DN120" s="957"/>
      <c r="DO120" s="957"/>
      <c r="DP120" s="957"/>
      <c r="DQ120" s="957">
        <v>1434559</v>
      </c>
      <c r="DR120" s="957"/>
      <c r="DS120" s="957"/>
      <c r="DT120" s="957"/>
      <c r="DU120" s="957"/>
      <c r="DV120" s="958">
        <v>52.3</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1844</v>
      </c>
      <c r="BR121" s="950"/>
      <c r="BS121" s="950"/>
      <c r="BT121" s="950"/>
      <c r="BU121" s="950"/>
      <c r="BV121" s="950">
        <v>950</v>
      </c>
      <c r="BW121" s="950"/>
      <c r="BX121" s="950"/>
      <c r="BY121" s="950"/>
      <c r="BZ121" s="950"/>
      <c r="CA121" s="950">
        <v>916</v>
      </c>
      <c r="CB121" s="950"/>
      <c r="CC121" s="950"/>
      <c r="CD121" s="950"/>
      <c r="CE121" s="950"/>
      <c r="CF121" s="944">
        <v>0</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431576</v>
      </c>
      <c r="DH121" s="950"/>
      <c r="DI121" s="950"/>
      <c r="DJ121" s="950"/>
      <c r="DK121" s="950"/>
      <c r="DL121" s="950">
        <v>454093</v>
      </c>
      <c r="DM121" s="950"/>
      <c r="DN121" s="950"/>
      <c r="DO121" s="950"/>
      <c r="DP121" s="950"/>
      <c r="DQ121" s="950">
        <v>411670</v>
      </c>
      <c r="DR121" s="950"/>
      <c r="DS121" s="950"/>
      <c r="DT121" s="950"/>
      <c r="DU121" s="950"/>
      <c r="DV121" s="951">
        <v>15</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4752530</v>
      </c>
      <c r="BR122" s="1028"/>
      <c r="BS122" s="1028"/>
      <c r="BT122" s="1028"/>
      <c r="BU122" s="1028"/>
      <c r="BV122" s="1028">
        <v>4875060</v>
      </c>
      <c r="BW122" s="1028"/>
      <c r="BX122" s="1028"/>
      <c r="BY122" s="1028"/>
      <c r="BZ122" s="1028"/>
      <c r="CA122" s="1028">
        <v>4898280</v>
      </c>
      <c r="CB122" s="1028"/>
      <c r="CC122" s="1028"/>
      <c r="CD122" s="1028"/>
      <c r="CE122" s="1028"/>
      <c r="CF122" s="1048">
        <v>178.6</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344671</v>
      </c>
      <c r="DH122" s="950"/>
      <c r="DI122" s="950"/>
      <c r="DJ122" s="950"/>
      <c r="DK122" s="950"/>
      <c r="DL122" s="950">
        <v>306082</v>
      </c>
      <c r="DM122" s="950"/>
      <c r="DN122" s="950"/>
      <c r="DO122" s="950"/>
      <c r="DP122" s="950"/>
      <c r="DQ122" s="950">
        <v>287032</v>
      </c>
      <c r="DR122" s="950"/>
      <c r="DS122" s="950"/>
      <c r="DT122" s="950"/>
      <c r="DU122" s="950"/>
      <c r="DV122" s="951">
        <v>10.5</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5501608</v>
      </c>
      <c r="BR123" s="1096"/>
      <c r="BS123" s="1096"/>
      <c r="BT123" s="1096"/>
      <c r="BU123" s="1096"/>
      <c r="BV123" s="1096">
        <v>5803624</v>
      </c>
      <c r="BW123" s="1096"/>
      <c r="BX123" s="1096"/>
      <c r="BY123" s="1096"/>
      <c r="BZ123" s="1096"/>
      <c r="CA123" s="1096">
        <v>6044136</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84.3</v>
      </c>
      <c r="BR124" s="1058"/>
      <c r="BS124" s="1058"/>
      <c r="BT124" s="1058"/>
      <c r="BU124" s="1058"/>
      <c r="BV124" s="1058">
        <v>72.400000000000006</v>
      </c>
      <c r="BW124" s="1058"/>
      <c r="BX124" s="1058"/>
      <c r="BY124" s="1058"/>
      <c r="BZ124" s="1058"/>
      <c r="CA124" s="1058">
        <v>61.5</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1612</v>
      </c>
      <c r="AB128" s="1078"/>
      <c r="AC128" s="1078"/>
      <c r="AD128" s="1078"/>
      <c r="AE128" s="1079"/>
      <c r="AF128" s="1080">
        <v>1617</v>
      </c>
      <c r="AG128" s="1078"/>
      <c r="AH128" s="1078"/>
      <c r="AI128" s="1078"/>
      <c r="AJ128" s="1079"/>
      <c r="AK128" s="1080">
        <v>1412</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3125977</v>
      </c>
      <c r="AB129" s="989"/>
      <c r="AC129" s="989"/>
      <c r="AD129" s="989"/>
      <c r="AE129" s="990"/>
      <c r="AF129" s="991">
        <v>3125652</v>
      </c>
      <c r="AG129" s="989"/>
      <c r="AH129" s="989"/>
      <c r="AI129" s="989"/>
      <c r="AJ129" s="990"/>
      <c r="AK129" s="991">
        <v>3100410</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371434</v>
      </c>
      <c r="AB130" s="989"/>
      <c r="AC130" s="989"/>
      <c r="AD130" s="989"/>
      <c r="AE130" s="990"/>
      <c r="AF130" s="991">
        <v>348142</v>
      </c>
      <c r="AG130" s="989"/>
      <c r="AH130" s="989"/>
      <c r="AI130" s="989"/>
      <c r="AJ130" s="990"/>
      <c r="AK130" s="991">
        <v>357889</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5.0999999999999996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2754543</v>
      </c>
      <c r="AB131" s="1014"/>
      <c r="AC131" s="1014"/>
      <c r="AD131" s="1014"/>
      <c r="AE131" s="1015"/>
      <c r="AF131" s="1013">
        <v>2777510</v>
      </c>
      <c r="AG131" s="1014"/>
      <c r="AH131" s="1014"/>
      <c r="AI131" s="1014"/>
      <c r="AJ131" s="1015"/>
      <c r="AK131" s="1013">
        <v>2742521</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61.5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4.7216543719999997</v>
      </c>
      <c r="AB132" s="1130"/>
      <c r="AC132" s="1130"/>
      <c r="AD132" s="1130"/>
      <c r="AE132" s="1131"/>
      <c r="AF132" s="1132">
        <v>4.9799280650000002</v>
      </c>
      <c r="AG132" s="1130"/>
      <c r="AH132" s="1130"/>
      <c r="AI132" s="1130"/>
      <c r="AJ132" s="1131"/>
      <c r="AK132" s="1132">
        <v>5.6417434909999997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5.5</v>
      </c>
      <c r="AB133" s="1113"/>
      <c r="AC133" s="1113"/>
      <c r="AD133" s="1113"/>
      <c r="AE133" s="1114"/>
      <c r="AF133" s="1112">
        <v>5.0999999999999996</v>
      </c>
      <c r="AG133" s="1113"/>
      <c r="AH133" s="1113"/>
      <c r="AI133" s="1113"/>
      <c r="AJ133" s="1114"/>
      <c r="AK133" s="1112">
        <v>5.0999999999999996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741836</v>
      </c>
      <c r="L9" s="266">
        <v>65539</v>
      </c>
      <c r="M9" s="267">
        <v>85150</v>
      </c>
      <c r="N9" s="268">
        <v>-23</v>
      </c>
    </row>
    <row r="10" spans="1:16">
      <c r="A10" s="250"/>
      <c r="B10" s="246"/>
      <c r="C10" s="246"/>
      <c r="D10" s="246"/>
      <c r="E10" s="246"/>
      <c r="F10" s="246"/>
      <c r="G10" s="1152" t="s">
        <v>476</v>
      </c>
      <c r="H10" s="1153"/>
      <c r="I10" s="1153"/>
      <c r="J10" s="1154"/>
      <c r="K10" s="269">
        <v>22893</v>
      </c>
      <c r="L10" s="270">
        <v>2023</v>
      </c>
      <c r="M10" s="271">
        <v>9032</v>
      </c>
      <c r="N10" s="272">
        <v>-77.599999999999994</v>
      </c>
    </row>
    <row r="11" spans="1:16" ht="13.5" customHeight="1">
      <c r="A11" s="250"/>
      <c r="B11" s="246"/>
      <c r="C11" s="246"/>
      <c r="D11" s="246"/>
      <c r="E11" s="246"/>
      <c r="F11" s="246"/>
      <c r="G11" s="1152" t="s">
        <v>477</v>
      </c>
      <c r="H11" s="1153"/>
      <c r="I11" s="1153"/>
      <c r="J11" s="1154"/>
      <c r="K11" s="269">
        <v>187970</v>
      </c>
      <c r="L11" s="270">
        <v>16607</v>
      </c>
      <c r="M11" s="271">
        <v>13711</v>
      </c>
      <c r="N11" s="272">
        <v>21.1</v>
      </c>
    </row>
    <row r="12" spans="1:16" ht="13.5" customHeight="1">
      <c r="A12" s="250"/>
      <c r="B12" s="246"/>
      <c r="C12" s="246"/>
      <c r="D12" s="246"/>
      <c r="E12" s="246"/>
      <c r="F12" s="246"/>
      <c r="G12" s="1152" t="s">
        <v>478</v>
      </c>
      <c r="H12" s="1153"/>
      <c r="I12" s="1153"/>
      <c r="J12" s="1154"/>
      <c r="K12" s="269">
        <v>21358</v>
      </c>
      <c r="L12" s="270">
        <v>1887</v>
      </c>
      <c r="M12" s="271">
        <v>641</v>
      </c>
      <c r="N12" s="272">
        <v>194.4</v>
      </c>
    </row>
    <row r="13" spans="1:16" ht="13.5" customHeight="1">
      <c r="A13" s="250"/>
      <c r="B13" s="246"/>
      <c r="C13" s="246"/>
      <c r="D13" s="246"/>
      <c r="E13" s="246"/>
      <c r="F13" s="246"/>
      <c r="G13" s="1152" t="s">
        <v>479</v>
      </c>
      <c r="H13" s="1153"/>
      <c r="I13" s="1153"/>
      <c r="J13" s="1154"/>
      <c r="K13" s="269" t="s">
        <v>480</v>
      </c>
      <c r="L13" s="270" t="s">
        <v>480</v>
      </c>
      <c r="M13" s="271" t="s">
        <v>480</v>
      </c>
      <c r="N13" s="272" t="s">
        <v>480</v>
      </c>
    </row>
    <row r="14" spans="1:16" ht="13.5" customHeight="1">
      <c r="A14" s="250"/>
      <c r="B14" s="246"/>
      <c r="C14" s="246"/>
      <c r="D14" s="246"/>
      <c r="E14" s="246"/>
      <c r="F14" s="246"/>
      <c r="G14" s="1152" t="s">
        <v>481</v>
      </c>
      <c r="H14" s="1153"/>
      <c r="I14" s="1153"/>
      <c r="J14" s="1154"/>
      <c r="K14" s="269">
        <v>95971</v>
      </c>
      <c r="L14" s="270">
        <v>8479</v>
      </c>
      <c r="M14" s="271">
        <v>4184</v>
      </c>
      <c r="N14" s="272">
        <v>102.7</v>
      </c>
    </row>
    <row r="15" spans="1:16" ht="13.5" customHeight="1">
      <c r="A15" s="250"/>
      <c r="B15" s="246"/>
      <c r="C15" s="246"/>
      <c r="D15" s="246"/>
      <c r="E15" s="246"/>
      <c r="F15" s="246"/>
      <c r="G15" s="1152" t="s">
        <v>482</v>
      </c>
      <c r="H15" s="1153"/>
      <c r="I15" s="1153"/>
      <c r="J15" s="1154"/>
      <c r="K15" s="269">
        <v>19434</v>
      </c>
      <c r="L15" s="270">
        <v>1717</v>
      </c>
      <c r="M15" s="271">
        <v>2000</v>
      </c>
      <c r="N15" s="272">
        <v>-14.2</v>
      </c>
    </row>
    <row r="16" spans="1:16">
      <c r="A16" s="250"/>
      <c r="B16" s="246"/>
      <c r="C16" s="246"/>
      <c r="D16" s="246"/>
      <c r="E16" s="246"/>
      <c r="F16" s="246"/>
      <c r="G16" s="1155" t="s">
        <v>483</v>
      </c>
      <c r="H16" s="1156"/>
      <c r="I16" s="1156"/>
      <c r="J16" s="1157"/>
      <c r="K16" s="270">
        <v>-80614</v>
      </c>
      <c r="L16" s="270">
        <v>-7122</v>
      </c>
      <c r="M16" s="271">
        <v>-8546</v>
      </c>
      <c r="N16" s="272">
        <v>-16.7</v>
      </c>
    </row>
    <row r="17" spans="1:16">
      <c r="A17" s="250"/>
      <c r="B17" s="246"/>
      <c r="C17" s="246"/>
      <c r="D17" s="246"/>
      <c r="E17" s="246"/>
      <c r="F17" s="246"/>
      <c r="G17" s="1155" t="s">
        <v>171</v>
      </c>
      <c r="H17" s="1156"/>
      <c r="I17" s="1156"/>
      <c r="J17" s="1157"/>
      <c r="K17" s="270">
        <v>1008848</v>
      </c>
      <c r="L17" s="270">
        <v>89129</v>
      </c>
      <c r="M17" s="271">
        <v>106172</v>
      </c>
      <c r="N17" s="272">
        <v>-16.100000000000001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7.51</v>
      </c>
      <c r="L21" s="283">
        <v>10.19</v>
      </c>
      <c r="M21" s="284">
        <v>-2.68</v>
      </c>
      <c r="N21" s="251"/>
      <c r="O21" s="285"/>
      <c r="P21" s="281"/>
    </row>
    <row r="22" spans="1:16" s="286" customFormat="1">
      <c r="A22" s="281"/>
      <c r="B22" s="251"/>
      <c r="C22" s="251"/>
      <c r="D22" s="251"/>
      <c r="E22" s="251"/>
      <c r="F22" s="251"/>
      <c r="G22" s="1147" t="s">
        <v>489</v>
      </c>
      <c r="H22" s="1148"/>
      <c r="I22" s="1148"/>
      <c r="J22" s="1149"/>
      <c r="K22" s="287">
        <v>99.1</v>
      </c>
      <c r="L22" s="288">
        <v>96.4</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294881</v>
      </c>
      <c r="L32" s="296">
        <v>26052</v>
      </c>
      <c r="M32" s="297">
        <v>58921</v>
      </c>
      <c r="N32" s="298">
        <v>-55.8</v>
      </c>
    </row>
    <row r="33" spans="1:16" ht="13.5" customHeight="1">
      <c r="A33" s="250"/>
      <c r="B33" s="246"/>
      <c r="C33" s="246"/>
      <c r="D33" s="246"/>
      <c r="E33" s="246"/>
      <c r="F33" s="246"/>
      <c r="G33" s="1163" t="s">
        <v>494</v>
      </c>
      <c r="H33" s="1164"/>
      <c r="I33" s="1164"/>
      <c r="J33" s="1165"/>
      <c r="K33" s="296" t="s">
        <v>480</v>
      </c>
      <c r="L33" s="296" t="s">
        <v>480</v>
      </c>
      <c r="M33" s="297" t="s">
        <v>480</v>
      </c>
      <c r="N33" s="298" t="s">
        <v>480</v>
      </c>
    </row>
    <row r="34" spans="1:16" ht="27" customHeight="1">
      <c r="A34" s="250"/>
      <c r="B34" s="246"/>
      <c r="C34" s="246"/>
      <c r="D34" s="246"/>
      <c r="E34" s="246"/>
      <c r="F34" s="246"/>
      <c r="G34" s="1163" t="s">
        <v>495</v>
      </c>
      <c r="H34" s="1164"/>
      <c r="I34" s="1164"/>
      <c r="J34" s="1165"/>
      <c r="K34" s="296" t="s">
        <v>480</v>
      </c>
      <c r="L34" s="296" t="s">
        <v>480</v>
      </c>
      <c r="M34" s="297">
        <v>1</v>
      </c>
      <c r="N34" s="298" t="s">
        <v>480</v>
      </c>
    </row>
    <row r="35" spans="1:16" ht="27" customHeight="1">
      <c r="A35" s="250"/>
      <c r="B35" s="246"/>
      <c r="C35" s="246"/>
      <c r="D35" s="246"/>
      <c r="E35" s="246"/>
      <c r="F35" s="246"/>
      <c r="G35" s="1163" t="s">
        <v>496</v>
      </c>
      <c r="H35" s="1164"/>
      <c r="I35" s="1164"/>
      <c r="J35" s="1165"/>
      <c r="K35" s="296">
        <v>177143</v>
      </c>
      <c r="L35" s="296">
        <v>15650</v>
      </c>
      <c r="M35" s="297">
        <v>21946</v>
      </c>
      <c r="N35" s="298">
        <v>-28.7</v>
      </c>
    </row>
    <row r="36" spans="1:16" ht="27" customHeight="1">
      <c r="A36" s="250"/>
      <c r="B36" s="246"/>
      <c r="C36" s="246"/>
      <c r="D36" s="246"/>
      <c r="E36" s="246"/>
      <c r="F36" s="246"/>
      <c r="G36" s="1163" t="s">
        <v>497</v>
      </c>
      <c r="H36" s="1164"/>
      <c r="I36" s="1164"/>
      <c r="J36" s="1165"/>
      <c r="K36" s="296">
        <v>42003</v>
      </c>
      <c r="L36" s="296">
        <v>3711</v>
      </c>
      <c r="M36" s="297">
        <v>3467</v>
      </c>
      <c r="N36" s="298">
        <v>7</v>
      </c>
    </row>
    <row r="37" spans="1:16" ht="13.5" customHeight="1">
      <c r="A37" s="250"/>
      <c r="B37" s="246"/>
      <c r="C37" s="246"/>
      <c r="D37" s="246"/>
      <c r="E37" s="246"/>
      <c r="F37" s="246"/>
      <c r="G37" s="1163" t="s">
        <v>498</v>
      </c>
      <c r="H37" s="1164"/>
      <c r="I37" s="1164"/>
      <c r="J37" s="1165"/>
      <c r="K37" s="296" t="s">
        <v>480</v>
      </c>
      <c r="L37" s="296" t="s">
        <v>480</v>
      </c>
      <c r="M37" s="297">
        <v>1242</v>
      </c>
      <c r="N37" s="298" t="s">
        <v>480</v>
      </c>
    </row>
    <row r="38" spans="1:16" ht="27" customHeight="1">
      <c r="A38" s="250"/>
      <c r="B38" s="246"/>
      <c r="C38" s="246"/>
      <c r="D38" s="246"/>
      <c r="E38" s="246"/>
      <c r="F38" s="246"/>
      <c r="G38" s="1166" t="s">
        <v>499</v>
      </c>
      <c r="H38" s="1167"/>
      <c r="I38" s="1167"/>
      <c r="J38" s="1168"/>
      <c r="K38" s="299" t="s">
        <v>480</v>
      </c>
      <c r="L38" s="299" t="s">
        <v>480</v>
      </c>
      <c r="M38" s="300">
        <v>1</v>
      </c>
      <c r="N38" s="301" t="s">
        <v>480</v>
      </c>
      <c r="O38" s="295"/>
    </row>
    <row r="39" spans="1:16">
      <c r="A39" s="250"/>
      <c r="B39" s="246"/>
      <c r="C39" s="246"/>
      <c r="D39" s="246"/>
      <c r="E39" s="246"/>
      <c r="F39" s="246"/>
      <c r="G39" s="1166" t="s">
        <v>500</v>
      </c>
      <c r="H39" s="1167"/>
      <c r="I39" s="1167"/>
      <c r="J39" s="1168"/>
      <c r="K39" s="302">
        <v>-1412</v>
      </c>
      <c r="L39" s="302">
        <v>-125</v>
      </c>
      <c r="M39" s="303">
        <v>-1780</v>
      </c>
      <c r="N39" s="304">
        <v>-93</v>
      </c>
      <c r="O39" s="295"/>
    </row>
    <row r="40" spans="1:16" ht="27" customHeight="1">
      <c r="A40" s="250"/>
      <c r="B40" s="246"/>
      <c r="C40" s="246"/>
      <c r="D40" s="246"/>
      <c r="E40" s="246"/>
      <c r="F40" s="246"/>
      <c r="G40" s="1163" t="s">
        <v>501</v>
      </c>
      <c r="H40" s="1164"/>
      <c r="I40" s="1164"/>
      <c r="J40" s="1165"/>
      <c r="K40" s="302">
        <v>-357889</v>
      </c>
      <c r="L40" s="302">
        <v>-31618</v>
      </c>
      <c r="M40" s="303">
        <v>-57269</v>
      </c>
      <c r="N40" s="304">
        <v>-44.8</v>
      </c>
      <c r="O40" s="295"/>
    </row>
    <row r="41" spans="1:16">
      <c r="A41" s="250"/>
      <c r="B41" s="246"/>
      <c r="C41" s="246"/>
      <c r="D41" s="246"/>
      <c r="E41" s="246"/>
      <c r="F41" s="246"/>
      <c r="G41" s="1169" t="s">
        <v>282</v>
      </c>
      <c r="H41" s="1170"/>
      <c r="I41" s="1170"/>
      <c r="J41" s="1171"/>
      <c r="K41" s="296">
        <v>154726</v>
      </c>
      <c r="L41" s="302">
        <v>13670</v>
      </c>
      <c r="M41" s="303">
        <v>26530</v>
      </c>
      <c r="N41" s="304">
        <v>-48.5</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609710</v>
      </c>
      <c r="J51" s="322">
        <v>52134</v>
      </c>
      <c r="K51" s="323">
        <v>-26.4</v>
      </c>
      <c r="L51" s="324">
        <v>70317</v>
      </c>
      <c r="M51" s="325">
        <v>-3.3</v>
      </c>
      <c r="N51" s="326">
        <v>-23.1</v>
      </c>
    </row>
    <row r="52" spans="1:14">
      <c r="A52" s="250"/>
      <c r="B52" s="246"/>
      <c r="C52" s="246"/>
      <c r="D52" s="246"/>
      <c r="E52" s="246"/>
      <c r="F52" s="246"/>
      <c r="G52" s="327"/>
      <c r="H52" s="328" t="s">
        <v>512</v>
      </c>
      <c r="I52" s="329">
        <v>273890</v>
      </c>
      <c r="J52" s="330">
        <v>23419</v>
      </c>
      <c r="K52" s="331">
        <v>22</v>
      </c>
      <c r="L52" s="332">
        <v>35725</v>
      </c>
      <c r="M52" s="333">
        <v>-1.6</v>
      </c>
      <c r="N52" s="334">
        <v>23.6</v>
      </c>
    </row>
    <row r="53" spans="1:14">
      <c r="A53" s="250"/>
      <c r="B53" s="246"/>
      <c r="C53" s="246"/>
      <c r="D53" s="246"/>
      <c r="E53" s="246"/>
      <c r="F53" s="246"/>
      <c r="G53" s="312" t="s">
        <v>513</v>
      </c>
      <c r="H53" s="313"/>
      <c r="I53" s="321">
        <v>355501</v>
      </c>
      <c r="J53" s="322">
        <v>30523</v>
      </c>
      <c r="K53" s="323">
        <v>-41.5</v>
      </c>
      <c r="L53" s="324">
        <v>105751</v>
      </c>
      <c r="M53" s="325">
        <v>50.4</v>
      </c>
      <c r="N53" s="326">
        <v>-91.9</v>
      </c>
    </row>
    <row r="54" spans="1:14">
      <c r="A54" s="250"/>
      <c r="B54" s="246"/>
      <c r="C54" s="246"/>
      <c r="D54" s="246"/>
      <c r="E54" s="246"/>
      <c r="F54" s="246"/>
      <c r="G54" s="327"/>
      <c r="H54" s="328" t="s">
        <v>512</v>
      </c>
      <c r="I54" s="329">
        <v>140400</v>
      </c>
      <c r="J54" s="330">
        <v>12055</v>
      </c>
      <c r="K54" s="331">
        <v>-48.5</v>
      </c>
      <c r="L54" s="332">
        <v>49969</v>
      </c>
      <c r="M54" s="333">
        <v>39.9</v>
      </c>
      <c r="N54" s="334">
        <v>-88.4</v>
      </c>
    </row>
    <row r="55" spans="1:14">
      <c r="A55" s="250"/>
      <c r="B55" s="246"/>
      <c r="C55" s="246"/>
      <c r="D55" s="246"/>
      <c r="E55" s="246"/>
      <c r="F55" s="246"/>
      <c r="G55" s="312" t="s">
        <v>514</v>
      </c>
      <c r="H55" s="313"/>
      <c r="I55" s="321">
        <v>556675</v>
      </c>
      <c r="J55" s="322">
        <v>48035</v>
      </c>
      <c r="K55" s="323">
        <v>57.4</v>
      </c>
      <c r="L55" s="324">
        <v>158564</v>
      </c>
      <c r="M55" s="325">
        <v>49.9</v>
      </c>
      <c r="N55" s="326">
        <v>7.5</v>
      </c>
    </row>
    <row r="56" spans="1:14">
      <c r="A56" s="250"/>
      <c r="B56" s="246"/>
      <c r="C56" s="246"/>
      <c r="D56" s="246"/>
      <c r="E56" s="246"/>
      <c r="F56" s="246"/>
      <c r="G56" s="327"/>
      <c r="H56" s="328" t="s">
        <v>512</v>
      </c>
      <c r="I56" s="329">
        <v>277914</v>
      </c>
      <c r="J56" s="330">
        <v>23981</v>
      </c>
      <c r="K56" s="331">
        <v>98.9</v>
      </c>
      <c r="L56" s="332">
        <v>48412</v>
      </c>
      <c r="M56" s="333">
        <v>-3.1</v>
      </c>
      <c r="N56" s="334">
        <v>102</v>
      </c>
    </row>
    <row r="57" spans="1:14">
      <c r="A57" s="250"/>
      <c r="B57" s="246"/>
      <c r="C57" s="246"/>
      <c r="D57" s="246"/>
      <c r="E57" s="246"/>
      <c r="F57" s="246"/>
      <c r="G57" s="312" t="s">
        <v>515</v>
      </c>
      <c r="H57" s="313"/>
      <c r="I57" s="321">
        <v>433301</v>
      </c>
      <c r="J57" s="322">
        <v>37754</v>
      </c>
      <c r="K57" s="323">
        <v>-21.4</v>
      </c>
      <c r="L57" s="324">
        <v>106092</v>
      </c>
      <c r="M57" s="325">
        <v>-33.1</v>
      </c>
      <c r="N57" s="326">
        <v>11.7</v>
      </c>
    </row>
    <row r="58" spans="1:14">
      <c r="A58" s="250"/>
      <c r="B58" s="246"/>
      <c r="C58" s="246"/>
      <c r="D58" s="246"/>
      <c r="E58" s="246"/>
      <c r="F58" s="246"/>
      <c r="G58" s="327"/>
      <c r="H58" s="328" t="s">
        <v>512</v>
      </c>
      <c r="I58" s="329">
        <v>231906</v>
      </c>
      <c r="J58" s="330">
        <v>20206</v>
      </c>
      <c r="K58" s="331">
        <v>-15.7</v>
      </c>
      <c r="L58" s="332">
        <v>44299</v>
      </c>
      <c r="M58" s="333">
        <v>-8.5</v>
      </c>
      <c r="N58" s="334">
        <v>-7.2</v>
      </c>
    </row>
    <row r="59" spans="1:14">
      <c r="A59" s="250"/>
      <c r="B59" s="246"/>
      <c r="C59" s="246"/>
      <c r="D59" s="246"/>
      <c r="E59" s="246"/>
      <c r="F59" s="246"/>
      <c r="G59" s="312" t="s">
        <v>516</v>
      </c>
      <c r="H59" s="313"/>
      <c r="I59" s="321">
        <v>642337</v>
      </c>
      <c r="J59" s="322">
        <v>56749</v>
      </c>
      <c r="K59" s="323">
        <v>50.3</v>
      </c>
      <c r="L59" s="324">
        <v>78903</v>
      </c>
      <c r="M59" s="325">
        <v>-25.6</v>
      </c>
      <c r="N59" s="326">
        <v>75.900000000000006</v>
      </c>
    </row>
    <row r="60" spans="1:14">
      <c r="A60" s="250"/>
      <c r="B60" s="246"/>
      <c r="C60" s="246"/>
      <c r="D60" s="246"/>
      <c r="E60" s="246"/>
      <c r="F60" s="246"/>
      <c r="G60" s="327"/>
      <c r="H60" s="328" t="s">
        <v>512</v>
      </c>
      <c r="I60" s="335">
        <v>374735</v>
      </c>
      <c r="J60" s="330">
        <v>33107</v>
      </c>
      <c r="K60" s="331">
        <v>63.8</v>
      </c>
      <c r="L60" s="332">
        <v>49201</v>
      </c>
      <c r="M60" s="333">
        <v>11.1</v>
      </c>
      <c r="N60" s="334">
        <v>52.7</v>
      </c>
    </row>
    <row r="61" spans="1:14">
      <c r="A61" s="250"/>
      <c r="B61" s="246"/>
      <c r="C61" s="246"/>
      <c r="D61" s="246"/>
      <c r="E61" s="246"/>
      <c r="F61" s="246"/>
      <c r="G61" s="312" t="s">
        <v>517</v>
      </c>
      <c r="H61" s="336"/>
      <c r="I61" s="337">
        <v>519505</v>
      </c>
      <c r="J61" s="338">
        <v>45039</v>
      </c>
      <c r="K61" s="339">
        <v>3.7</v>
      </c>
      <c r="L61" s="340">
        <v>103925</v>
      </c>
      <c r="M61" s="341">
        <v>7.7</v>
      </c>
      <c r="N61" s="326">
        <v>-4</v>
      </c>
    </row>
    <row r="62" spans="1:14">
      <c r="A62" s="250"/>
      <c r="B62" s="246"/>
      <c r="C62" s="246"/>
      <c r="D62" s="246"/>
      <c r="E62" s="246"/>
      <c r="F62" s="246"/>
      <c r="G62" s="327"/>
      <c r="H62" s="328" t="s">
        <v>512</v>
      </c>
      <c r="I62" s="329">
        <v>259769</v>
      </c>
      <c r="J62" s="330">
        <v>22554</v>
      </c>
      <c r="K62" s="331">
        <v>24.1</v>
      </c>
      <c r="L62" s="332">
        <v>45521</v>
      </c>
      <c r="M62" s="333">
        <v>7.6</v>
      </c>
      <c r="N62" s="334">
        <v>16.5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33.39</v>
      </c>
      <c r="G47" s="12">
        <v>22.57</v>
      </c>
      <c r="H47" s="12">
        <v>15.57</v>
      </c>
      <c r="I47" s="12">
        <v>20.45</v>
      </c>
      <c r="J47" s="13">
        <v>27.01</v>
      </c>
    </row>
    <row r="48" spans="2:10" ht="57.75" customHeight="1">
      <c r="B48" s="14"/>
      <c r="C48" s="1174" t="s">
        <v>4</v>
      </c>
      <c r="D48" s="1174"/>
      <c r="E48" s="1175"/>
      <c r="F48" s="15">
        <v>11.55</v>
      </c>
      <c r="G48" s="16">
        <v>11.7</v>
      </c>
      <c r="H48" s="16">
        <v>10.76</v>
      </c>
      <c r="I48" s="16">
        <v>16.809999999999999</v>
      </c>
      <c r="J48" s="17">
        <v>13.14</v>
      </c>
    </row>
    <row r="49" spans="2:10" ht="57.75" customHeight="1" thickBot="1">
      <c r="B49" s="18"/>
      <c r="C49" s="1176" t="s">
        <v>5</v>
      </c>
      <c r="D49" s="1176"/>
      <c r="E49" s="1177"/>
      <c r="F49" s="19" t="s">
        <v>524</v>
      </c>
      <c r="G49" s="20" t="s">
        <v>525</v>
      </c>
      <c r="H49" s="20" t="s">
        <v>526</v>
      </c>
      <c r="I49" s="20">
        <v>10.94</v>
      </c>
      <c r="J49" s="21">
        <v>2.59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2018-10-17T01:59:52Z</cp:lastPrinted>
  <dcterms:created xsi:type="dcterms:W3CDTF">2018-01-24T04:19:57Z</dcterms:created>
  <dcterms:modified xsi:type="dcterms:W3CDTF">2018-11-21T02:42:08Z</dcterms:modified>
</cp:coreProperties>
</file>