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7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C34" i="9"/>
  <c r="U34" i="9" s="1"/>
  <c r="U35" i="9" s="1"/>
  <c r="U36" i="9" s="1"/>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<sst xmlns="http://schemas.openxmlformats.org/spreadsheetml/2006/main" count="1072" uniqueCount="557">
  <si>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</si>
  <si>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</si>
  <si>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</si>
  <si>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</si>
  <si>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</si>
  <si>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</si>
  <si>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</si>
  <si>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</si>
  <si>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</si>
  <si>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</si>
  <si>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</si>
  <si>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</si>
  <si>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</si>
  <si>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</si>
  <si>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</si>
  <si>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</si>
  <si>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</si>
  <si>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</si>
  <si>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</si>
  <si>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</si>
  <si>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</si>
  <si>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</si>
  <si>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</si>
  <si>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</si>
  <si>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</si>
  <si>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</si>
  <si>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</si>
  <si>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</si>
  <si>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</si>
  <si>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</si>
  <si>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</si>
  <si>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</si>
  <si>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</si>
  <si>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</si>
  <si>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</si>
  <si>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</si>
  <si>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</si>
  <si>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</si>
  <si>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</si>
  <si>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</si>
  <si>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</si>
  <si>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</si>
  <si>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</si>
  <si>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</si>
  <si>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</si>
  <si>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</si>
  <si>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</si>
  <si>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</si>
  <si>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</si>
  <si>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</si>
  <si>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</si>
  <si>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</si>
  <si>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</si>
  <si>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</si>
  <si>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</si>
  <si>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</si>
  <si>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</si>
  <si>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</si>
  <si>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</si>
  <si>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</si>
  <si>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</si>
  <si>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</si>
  <si>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</si>
  <si>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</si>
  <si>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</si>
  <si>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</si>
  <si>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</si>
  <si>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</si>
  <si>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</si>
  <si>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</si>
  <si>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</si>
  <si>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</si>
  <si>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</si>
  <si>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</si>
  <si>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</si>
  <si>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</si>
  <si>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</si>
  <si>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</si>
  <si>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</si>
  <si>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</si>
  <si>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</si>
  <si>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</si>
  <si>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毛呂山町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</si>
  <si>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</si>
  <si>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</si>
  <si>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</si>
  <si>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</si>
  <si>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</si>
  <si>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</si>
  <si>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</si>
  <si>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</si>
  <si>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</si>
  <si>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</si>
  <si>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</si>
  <si>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</si>
  <si>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</si>
  <si>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</si>
  <si>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</si>
  <si>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</si>
  <si>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</si>
  <si>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</si>
  <si>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</si>
  <si>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</si>
  <si>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</si>
  <si>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</si>
  <si>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</si>
  <si>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</si>
  <si>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</si>
  <si>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</si>
  <si>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</si>
  <si>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</si>
  <si>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</si>
  <si>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</si>
  <si>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</si>
  <si>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</si>
  <si>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</si>
  <si>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</si>
  <si>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</si>
  <si>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</si>
  <si>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</si>
  <si>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</si>
  <si>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</si>
  <si>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</si>
  <si>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</si>
  <si>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</si>
  <si>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</si>
  <si>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</si>
  <si>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</si>
  <si>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</si>
  <si>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</si>
  <si>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</si>
  <si>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</si>
  <si>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</si>
  <si>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</si>
  <si>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</si>
  <si>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</si>
  <si>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</si>
  <si>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</si>
  <si>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</si>
  <si>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</si>
  <si>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</si>
  <si>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</si>
  <si>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</si>
  <si>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</si>
  <si>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</si>
  <si>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</si>
  <si>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</si>
  <si>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</si>
  <si>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</si>
  <si>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</si>
  <si>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</si>
  <si>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</si>
  <si>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</si>
  <si>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</si>
  <si>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</si>
  <si>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</si>
  <si>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</si>
  <si>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</si>
  <si>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</si>
  <si>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</si>
  <si>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</si>
  <si>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</si>
  <si>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</si>
  <si>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</si>
  <si>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</si>
  <si>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</si>
  <si>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</si>
  <si>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</si>
  <si>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</si>
  <si>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</si>
  <si>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</si>
  <si>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</si>
  <si>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</si>
  <si>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</si>
  <si>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</si>
  <si>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</si>
  <si>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</si>
  <si>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</si>
  <si>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</si>
  <si>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</si>
  <si>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</si>
  <si>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</si>
  <si>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</si>
  <si>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</si>
  <si>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</si>
  <si>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</si>
  <si>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</si>
  <si>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</si>
  <si>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</si>
  <si>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</si>
  <si>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</si>
  <si>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</si>
  <si>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</si>
  <si>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</si>
  <si>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</si>
  <si>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</si>
  <si>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埼玉県毛呂山町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</si>
  <si>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</si>
  <si>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</si>
  <si>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</si>
  <si>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</si>
  <si>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</si>
  <si>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</si>
  <si>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</si>
  <si>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</si>
  <si>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</si>
  <si>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</si>
  <si>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</si>
  <si>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</si>
  <si>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</si>
  <si>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</si>
  <si>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</si>
  <si>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</si>
  <si>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</si>
  <si>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</si>
  <si>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</si>
  <si>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</si>
  <si>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</si>
  <si>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</si>
  <si>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</si>
  <si>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</si>
  <si>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</si>
  <si>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</si>
  <si>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</si>
  <si>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</si>
  <si>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</si>
  <si>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</si>
  <si>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</si>
  <si>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</si>
  <si>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</si>
  <si>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</si>
  <si>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</si>
  <si>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</si>
  <si>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</si>
  <si>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</si>
  <si>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</si>
  <si>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</si>
  <si>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</si>
  <si>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</si>
  <si>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</si>
  <si>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</si>
  <si>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</si>
  <si>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</si>
  <si>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</si>
  <si>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</si>
  <si>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</si>
  <si>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</si>
  <si>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</si>
  <si>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</si>
  <si>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</si>
  <si>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</si>
  <si>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</si>
  <si>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</si>
  <si>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</si>
  <si>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</si>
  <si>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</si>
  <si>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</si>
  <si>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</si>
  <si>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</si>
  <si>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</si>
  <si>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</si>
  <si>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</si>
  <si>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</si>
  <si>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</si>
  <si>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</si>
  <si>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</si>
  <si>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</si>
  <si>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</si>
  <si>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</si>
  <si>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</si>
  <si>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</si>
  <si>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</si>
  <si>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</si>
  <si>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</si>
  <si>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</si>
  <si>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</si>
  <si>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</si>
  <si>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</si>
  <si>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</si>
  <si>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</si>
  <si>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</si>
  <si>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</si>
  <si>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</si>
  <si>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</si>
  <si>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</si>
  <si>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</si>
  <si>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</si>
  <si>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</si>
  <si>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</si>
  <si>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</si>
  <si>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</si>
  <si>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</si>
  <si>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</si>
  <si>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</si>
  <si>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</si>
  <si>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</si>
  <si>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</si>
  <si>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</si>
  <si>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</si>
  <si>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</si>
  <si>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</si>
  <si>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</si>
  <si>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</si>
  <si>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</si>
  <si>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</si>
  <si>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</si>
  <si>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</si>
  <si>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</si>
  <si>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</si>
  <si>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</si>
  <si>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</si>
  <si>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</si>
  <si>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</si>
  <si>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</si>
  <si>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</si>
  <si>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</si>
  <si>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</si>
  <si>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</si>
  <si>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</si>
  <si>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</si>
  <si>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</si>
  <si>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</si>
  <si>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</si>
  <si>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</si>
  <si>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</si>
  <si>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</si>
  <si>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</si>
  <si>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</si>
  <si>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</si>
  <si>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</si>
  <si>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</si>
  <si>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</si>
  <si>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</si>
  <si>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</si>
  <si>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</si>
  <si>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</si>
  <si>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</si>
  <si>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</si>
  <si>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</si>
  <si>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</si>
  <si>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</si>
  <si>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</si>
  <si>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</si>
  <si>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</si>
  <si>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</si>
  <si>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</si>
  <si>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埼玉県毛呂山町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</si>
  <si>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</si>
  <si>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</si>
  <si>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</si>
  <si>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</si>
  <si>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</si>
  <si>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</si>
  <si>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</si>
  <si>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</si>
  <si>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</si>
  <si>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</si>
  <si>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</si>
  <si>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</si>
  <si>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</si>
  <si>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</si>
  <si>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</si>
  <si>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</si>
  <si>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</si>
  <si>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</si>
  <si>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</si>
  <si>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</si>
  <si>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</si>
  <si>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</si>
  <si>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</si>
  <si>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</si>
  <si>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</si>
  <si>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</si>
  <si>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</si>
  <si>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</si>
  <si>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</si>
  <si>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</si>
  <si>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</si>
  <si>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</si>
  <si>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</si>
  <si>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</si>
  <si>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</si>
  <si>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</si>
  <si>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</si>
  <si>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</si>
  <si>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</si>
  <si>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</si>
  <si>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</si>
  <si>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</si>
  <si>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</si>
  <si>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</si>
  <si>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</si>
  <si>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</si>
  <si>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</si>
  <si>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</si>
  <si>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</si>
  <si>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</si>
  <si>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</si>
  <si>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</si>
  <si>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</si>
  <si>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</si>
  <si>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</si>
  <si>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</si>
  <si>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</si>
  <si>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</si>
  <si>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</si>
  <si>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</si>
  <si>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</si>
  <si>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</si>
  <si>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</si>
  <si>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</si>
  <si>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</si>
  <si>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</si>
  <si>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</si>
  <si>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</si>
  <si>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</si>
  <si>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</si>
  <si>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</si>
  <si>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</si>
  <si>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</si>
  <si>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</si>
  <si>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</si>
  <si>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</si>
  <si>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</si>
  <si>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</si>
  <si>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</si>
  <si>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</si>
  <si>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</si>
  <si>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</si>
  <si>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</si>
  <si>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</si>
  <si>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</si>
  <si>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</si>
  <si>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</si>
  <si>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</si>
  <si>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</si>
  <si>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</si>
  <si>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</si>
  <si>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</si>
  <si>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</si>
  <si>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</si>
  <si>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</si>
  <si>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</si>
  <si>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</si>
  <si>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</si>
  <si>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</si>
  <si>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</si>
  <si>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</si>
  <si>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</si>
  <si>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</si>
  <si>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</si>
  <si>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</si>
  <si>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</si>
  <si>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</si>
  <si>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</si>
  <si>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</si>
  <si>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</si>
  <si>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</si>
  <si>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</si>
  <si>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</si>
  <si>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</si>
  <si>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</si>
  <si>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</si>
  <si>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</si>
  <si>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</si>
  <si>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</si>
  <si>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</si>
  <si>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</si>
  <si>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</si>
  <si>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</si>
  <si>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</si>
  <si>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</si>
  <si>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</si>
  <si>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</si>
  <si>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</si>
  <si>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</si>
  <si>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</si>
  <si>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</si>
  <si>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</si>
  <si>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</si>
  <si>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</si>
  <si>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</si>
  <si>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</si>
  <si>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</si>
  <si>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</si>
  <si>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</si>
  <si>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</si>
  <si>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</si>
  <si>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</si>
  <si>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</si>
  <si>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</si>
  <si>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</si>
  <si>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</si>
  <si>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</si>
  <si>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</si>
  <si>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</si>
  <si>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</si>
  <si>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</si>
  <si>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</si>
  <si>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</si>
  <si>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</si>
  <si>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</si>
  <si>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</si>
  <si>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</si>
  <si>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</si>
  <si>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</si>
  <si>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</si>
  <si>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</si>
  <si>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</si>
  <si>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</si>
  <si>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</si>
  <si>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</si>
  <si>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</si>
  <si>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</si>
  <si>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</si>
  <si>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</si>
  <si>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</si>
  <si>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</si>
  <si>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</si>
  <si>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</si>
  <si>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</si>
  <si>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</si>
  <si>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0.44</t>
  </si>
  <si>
    <t>▲ 0.66</t>
  </si>
  <si>
    <t>水道事業特別会計</t>
  </si>
  <si>
    <t>国民健康保険特別会計</t>
  </si>
  <si>
    <t>一般会計</t>
  </si>
  <si>
    <t>介護保険特別会計</t>
  </si>
  <si>
    <t>後期高齢者医療特別会計</t>
  </si>
  <si>
    <t>農業集落排水事業特別会計</t>
  </si>
  <si>
    <t>その他会計（赤字）</t>
  </si>
  <si>
    <t>その他会計（黒字）</t>
  </si>
  <si>
    <t>-</t>
    <phoneticPr fontId="2"/>
  </si>
  <si>
    <t>毛呂山・越生・鳩山公共下水道組合</t>
    <rPh sb="0" eb="3">
      <t>モロヤマ</t>
    </rPh>
    <rPh sb="4" eb="6">
      <t>オゴセ</t>
    </rPh>
    <rPh sb="7" eb="9">
      <t>ハトヤマ</t>
    </rPh>
    <rPh sb="9" eb="11">
      <t>コウキョウ</t>
    </rPh>
    <rPh sb="11" eb="14">
      <t>ゲスイドウ</t>
    </rPh>
    <rPh sb="14" eb="16">
      <t>クミアイ</t>
    </rPh>
    <phoneticPr fontId="2"/>
  </si>
  <si>
    <t>西入間広域消防組合</t>
    <rPh sb="0" eb="1">
      <t>ニシ</t>
    </rPh>
    <rPh sb="1" eb="3">
      <t>イルマ</t>
    </rPh>
    <rPh sb="3" eb="5">
      <t>コウイキ</t>
    </rPh>
    <rPh sb="5" eb="7">
      <t>ショウボウ</t>
    </rPh>
    <rPh sb="7" eb="9">
      <t>クミアイ</t>
    </rPh>
    <phoneticPr fontId="2"/>
  </si>
  <si>
    <t>埼玉西部環境保全組合</t>
    <rPh sb="0" eb="2">
      <t>サイタマ</t>
    </rPh>
    <rPh sb="2" eb="4">
      <t>セイブ</t>
    </rPh>
    <rPh sb="4" eb="6">
      <t>カンキョウ</t>
    </rPh>
    <rPh sb="6" eb="8">
      <t>ホゼン</t>
    </rPh>
    <rPh sb="8" eb="10">
      <t>クミアイ</t>
    </rPh>
    <phoneticPr fontId="2"/>
  </si>
  <si>
    <t>坂戸地区衛生組合</t>
    <rPh sb="0" eb="2">
      <t>サカド</t>
    </rPh>
    <rPh sb="2" eb="4">
      <t>チク</t>
    </rPh>
    <rPh sb="4" eb="6">
      <t>エイセイ</t>
    </rPh>
    <rPh sb="6" eb="8">
      <t>クミアイ</t>
    </rPh>
    <phoneticPr fontId="2"/>
  </si>
  <si>
    <t>広域静苑組合</t>
    <rPh sb="0" eb="2">
      <t>コウイキ</t>
    </rPh>
    <rPh sb="2" eb="3">
      <t>セイ</t>
    </rPh>
    <rPh sb="3" eb="4">
      <t>エン</t>
    </rPh>
    <rPh sb="4" eb="6">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</si>
  <si>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</si>
  <si>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</si>
  <si>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</si>
  <si>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</si>
  <si>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</si>
  <si>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</si>
  <si>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</si>
  <si>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</si>
  <si>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</si>
  <si>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</si>
  <si>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</si>
  <si>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</si>
  <si>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</si>
  <si>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</si>
  <si>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</si>
  <si>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</si>
  <si>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</si>
  <si>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</si>
  <si>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減少傾向にあるが類似団体との比較では、高い値となっている。この将来負担比率が類似団体より高い理由は、一部事務組合の起債借入が主な要因である。町及び組合における建設事業への借入が予定されており、今後は増加する見込み。実質公債費比率は類似団体との比較では、低い値となっているが、償還開始に伴い、増加傾向にある。今後も町及び組合の過年度借入起債の据置期間終了による償還開始に伴い、増加する見込み。</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</si>
</sst>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44842</c:v>
                </c:pt>
                <c:pt idx="1">
                  <c:v>58380</c:v>
                </c:pt>
                <c:pt idx="2">
                  <c:v>35123</c:v>
                </c:pt>
                <c:pt idx="3">
                  <c:v>31207</c:v>
                </c:pt>
                <c:pt idx="4">
                  <c:v>36328</c:v>
                </c:pt>
              </c:numCache>
            </c:numRef>
          </c:val>
          <c:smooth val="0"/>
        </c:ser>
        <c:dLbls>
          <c:showLegendKey val="0"/>
          <c:showVal val="0"/>
          <c:showCatName val="0"/>
          <c:showSerName val="0"/>
          <c:showPercent val="0"/>
          <c:showBubbleSize val="0"/>
        </c:dLbls>
        <c:marker val="1"/>
        <c:smooth val="0"/>
        <c:axId val="163134848"/>
        <c:axId val="163137024"/>
      </c:lineChart>
      <c:catAx>
        <c:axId val="163134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137024"/>
        <c:crosses val="autoZero"/>
        <c:auto val="1"/>
        <c:lblAlgn val="ctr"/>
        <c:lblOffset val="100"/>
        <c:tickLblSkip val="1"/>
        <c:tickMarkSkip val="1"/>
        <c:noMultiLvlLbl val="0"/>
      </c:catAx>
      <c:valAx>
        <c:axId val="1631370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13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5.47</c:v>
                </c:pt>
                <c:pt idx="1">
                  <c:v>4</c:v>
                </c:pt>
                <c:pt idx="2">
                  <c:v>4.6900000000000004</c:v>
                </c:pt>
                <c:pt idx="3">
                  <c:v>4.9400000000000004</c:v>
                </c:pt>
                <c:pt idx="4">
                  <c:v>4.6500000000000004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11.45</c:v>
                </c:pt>
                <c:pt idx="1">
                  <c:v>13.33</c:v>
                </c:pt>
                <c:pt idx="2">
                  <c:v>12.29</c:v>
                </c:pt>
                <c:pt idx="3">
                  <c:v>12.37</c:v>
                </c:pt>
                <c:pt idx="4">
                  <c:v>12.23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3198720"/>
        <c:axId val="173200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3.74</c:v>
                </c:pt>
                <c:pt idx="1">
                  <c:v>0.55000000000000004</c:v>
                </c:pt>
                <c:pt idx="2">
                  <c:v>-0.44</c:v>
                </c:pt>
                <c:pt idx="3">
                  <c:v>0.81</c:v>
                </c:pt>
                <c:pt idx="4">
                  <c:v>-0.66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3198720"/>
        <c:axId val="173200896"/>
      </c:lineChart>
      <c:catAx>
        <c:axId val="17319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3200896"/>
        <c:crosses val="autoZero"/>
        <c:auto val="1"/>
        <c:lblAlgn val="ctr"/>
        <c:lblOffset val="100"/>
        <c:tickLblSkip val="1"/>
        <c:tickMarkSkip val="1"/>
        <c:noMultiLvlLbl val="0"/>
      </c:catAx>
      <c:valAx>
        <c:axId val="17320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19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0.09</c:v>
                </c:pt>
                <c:pt idx="4">
                  <c:v>#N/A</c:v>
                </c:pt>
                <c:pt idx="5">
                  <c:v>0.1</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0.09</c:v>
                </c:pt>
                <c:pt idx="4">
                  <c:v>#N/A</c:v>
                </c:pt>
                <c:pt idx="5">
                  <c:v>0.11</c:v>
                </c:pt>
                <c:pt idx="6">
                  <c:v>#N/A</c:v>
                </c:pt>
                <c:pt idx="7">
                  <c:v>7.0000000000000007E-2</c:v>
                </c:pt>
                <c:pt idx="8">
                  <c:v>#N/A</c:v>
                </c:pt>
                <c:pt idx="9">
                  <c:v>0.11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0.79</c:v>
                </c:pt>
                <c:pt idx="2">
                  <c:v>#N/A</c:v>
                </c:pt>
                <c:pt idx="3">
                  <c:v>1.06</c:v>
                </c:pt>
                <c:pt idx="4">
                  <c:v>#N/A</c:v>
                </c:pt>
                <c:pt idx="5">
                  <c:v>1.02</c:v>
                </c:pt>
                <c:pt idx="6">
                  <c:v>#N/A</c:v>
                </c:pt>
                <c:pt idx="7">
                  <c:v>0.83</c:v>
                </c:pt>
                <c:pt idx="8">
                  <c:v>#N/A</c:v>
                </c:pt>
                <c:pt idx="9">
                  <c:v>1.51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5.46</c:v>
                </c:pt>
                <c:pt idx="2">
                  <c:v>#N/A</c:v>
                </c:pt>
                <c:pt idx="3">
                  <c:v>4</c:v>
                </c:pt>
                <c:pt idx="4">
                  <c:v>#N/A</c:v>
                </c:pt>
                <c:pt idx="5">
                  <c:v>4.6900000000000004</c:v>
                </c:pt>
                <c:pt idx="6">
                  <c:v>#N/A</c:v>
                </c:pt>
                <c:pt idx="7">
                  <c:v>4.93</c:v>
                </c:pt>
                <c:pt idx="8">
                  <c:v>#N/A</c:v>
                </c:pt>
                <c:pt idx="9">
                  <c:v>4.6500000000000004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4.55</c:v>
                </c:pt>
                <c:pt idx="2">
                  <c:v>#N/A</c:v>
                </c:pt>
                <c:pt idx="3">
                  <c:v>2.41</c:v>
                </c:pt>
                <c:pt idx="4">
                  <c:v>#N/A</c:v>
                </c:pt>
                <c:pt idx="5">
                  <c:v>4.04</c:v>
                </c:pt>
                <c:pt idx="6">
                  <c:v>#N/A</c:v>
                </c:pt>
                <c:pt idx="7">
                  <c:v>4.22</c:v>
                </c:pt>
                <c:pt idx="8">
                  <c:v>#N/A</c:v>
                </c:pt>
                <c:pt idx="9">
                  <c:v>4.97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11.98</c:v>
                </c:pt>
                <c:pt idx="2">
                  <c:v>#N/A</c:v>
                </c:pt>
                <c:pt idx="3">
                  <c:v>10.9</c:v>
                </c:pt>
                <c:pt idx="4">
                  <c:v>#N/A</c:v>
                </c:pt>
                <c:pt idx="5">
                  <c:v>8.6300000000000008</c:v>
                </c:pt>
                <c:pt idx="6">
                  <c:v>#N/A</c:v>
                </c:pt>
                <c:pt idx="7">
                  <c:v>7.61</c:v>
                </c:pt>
                <c:pt idx="8">
                  <c:v>#N/A</c:v>
                </c:pt>
                <c:pt idx="9">
                  <c:v>7.13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3332736"/>
        <c:axId val="173334528"/>
      </c:barChart>
      <c:catAx>
        <c:axId val="1733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334528"/>
        <c:crosses val="autoZero"/>
        <c:auto val="1"/>
        <c:lblAlgn val="ctr"/>
        <c:lblOffset val="100"/>
        <c:tickLblSkip val="1"/>
        <c:tickMarkSkip val="1"/>
        <c:noMultiLvlLbl val="0"/>
      </c:catAx>
      <c:valAx>
        <c:axId val="173334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33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837</c:v>
                </c:pt>
                <c:pt idx="5">
                  <c:v>855</c:v>
                </c:pt>
                <c:pt idx="8">
                  <c:v>900</c:v>
                </c:pt>
                <c:pt idx="11">
                  <c:v>859</c:v>
                </c:pt>
                <c:pt idx="14">
                  <c:v>868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388</c:v>
                </c:pt>
                <c:pt idx="3">
                  <c:v>404</c:v>
                </c:pt>
                <c:pt idx="6">
                  <c:v>397</c:v>
                </c:pt>
                <c:pt idx="9">
                  <c:v>398</c:v>
                </c:pt>
                <c:pt idx="12">
                  <c:v>395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c:v>
                </c:pt>
                <c:pt idx="3">
                  <c:v>17</c:v>
                </c:pt>
                <c:pt idx="6">
                  <c:v>17</c:v>
                </c:pt>
                <c:pt idx="9">
                  <c:v>17</c:v>
                </c:pt>
                <c:pt idx="12">
                  <c:v>17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768</c:v>
                </c:pt>
                <c:pt idx="3">
                  <c:v>729</c:v>
                </c:pt>
                <c:pt idx="6">
                  <c:v>807</c:v>
                </c:pt>
                <c:pt idx="9">
                  <c:v>776</c:v>
                </c:pt>
                <c:pt idx="12">
                  <c:v>812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3531904"/>
        <c:axId val="173533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336</c:v>
                </c:pt>
                <c:pt idx="2">
                  <c:v>#N/A</c:v>
                </c:pt>
                <c:pt idx="3">
                  <c:v>#N/A</c:v>
                </c:pt>
                <c:pt idx="4">
                  <c:v>295</c:v>
                </c:pt>
                <c:pt idx="5">
                  <c:v>#N/A</c:v>
                </c:pt>
                <c:pt idx="6">
                  <c:v>#N/A</c:v>
                </c:pt>
                <c:pt idx="7">
                  <c:v>321</c:v>
                </c:pt>
                <c:pt idx="8">
                  <c:v>#N/A</c:v>
                </c:pt>
                <c:pt idx="9">
                  <c:v>#N/A</c:v>
                </c:pt>
                <c:pt idx="10">
                  <c:v>332</c:v>
                </c:pt>
                <c:pt idx="11">
                  <c:v>#N/A</c:v>
                </c:pt>
                <c:pt idx="12">
                  <c:v>#N/A</c:v>
                </c:pt>
                <c:pt idx="13">
                  <c:v>356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3531904"/>
        <c:axId val="173533824"/>
      </c:lineChart>
      <c:catAx>
        <c:axId val="17353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533824"/>
        <c:crosses val="autoZero"/>
        <c:auto val="1"/>
        <c:lblAlgn val="ctr"/>
        <c:lblOffset val="100"/>
        <c:tickLblSkip val="1"/>
        <c:tickMarkSkip val="1"/>
        <c:noMultiLvlLbl val="0"/>
      </c:catAx>
      <c:valAx>
        <c:axId val="173533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53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9459</c:v>
                </c:pt>
                <c:pt idx="5">
                  <c:v>9649</c:v>
                </c:pt>
                <c:pt idx="8">
                  <c:v>9660</c:v>
                </c:pt>
                <c:pt idx="11">
                  <c:v>10012</c:v>
                </c:pt>
                <c:pt idx="14">
                  <c:v>10181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463</c:v>
                </c:pt>
                <c:pt idx="5">
                  <c:v>526</c:v>
                </c:pt>
                <c:pt idx="8">
                  <c:v>1007</c:v>
                </c:pt>
                <c:pt idx="11">
                  <c:v>1075</c:v>
                </c:pt>
                <c:pt idx="14">
                  <c:v>1130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1885</c:v>
                </c:pt>
                <c:pt idx="5">
                  <c:v>1999</c:v>
                </c:pt>
                <c:pt idx="8">
                  <c:v>1723</c:v>
                </c:pt>
                <c:pt idx="11">
                  <c:v>1833</c:v>
                </c:pt>
                <c:pt idx="14">
                  <c:v>1886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1901</c:v>
                </c:pt>
                <c:pt idx="3">
                  <c:v>1849</c:v>
                </c:pt>
                <c:pt idx="6">
                  <c:v>1717</c:v>
                </c:pt>
                <c:pt idx="9">
                  <c:v>1758</c:v>
                </c:pt>
                <c:pt idx="12">
                  <c:v>1592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3718</c:v>
                </c:pt>
                <c:pt idx="3">
                  <c:v>3526</c:v>
                </c:pt>
                <c:pt idx="6">
                  <c:v>3451</c:v>
                </c:pt>
                <c:pt idx="9">
                  <c:v>3573</c:v>
                </c:pt>
                <c:pt idx="12">
                  <c:v>3495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235</c:v>
                </c:pt>
                <c:pt idx="3">
                  <c:v>223</c:v>
                </c:pt>
                <c:pt idx="6">
                  <c:v>211</c:v>
                </c:pt>
                <c:pt idx="9">
                  <c:v>199</c:v>
                </c:pt>
                <c:pt idx="12">
                  <c:v>187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516</c:v>
                </c:pt>
                <c:pt idx="3">
                  <c:v>49</c:v>
                </c:pt>
                <c:pt idx="6">
                  <c:v>19</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8868</c:v>
                </c:pt>
                <c:pt idx="3">
                  <c:v>9586</c:v>
                </c:pt>
                <c:pt idx="6">
                  <c:v>9982</c:v>
                </c:pt>
                <c:pt idx="9">
                  <c:v>10387</c:v>
                </c:pt>
                <c:pt idx="12">
                  <c:v>10771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3661568"/>
        <c:axId val="173803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3430</c:v>
                </c:pt>
                <c:pt idx="2">
                  <c:v>#N/A</c:v>
                </c:pt>
                <c:pt idx="3">
                  <c:v>#N/A</c:v>
                </c:pt>
                <c:pt idx="4">
                  <c:v>3059</c:v>
                </c:pt>
                <c:pt idx="5">
                  <c:v>#N/A</c:v>
                </c:pt>
                <c:pt idx="6">
                  <c:v>#N/A</c:v>
                </c:pt>
                <c:pt idx="7">
                  <c:v>2989</c:v>
                </c:pt>
                <c:pt idx="8">
                  <c:v>#N/A</c:v>
                </c:pt>
                <c:pt idx="9">
                  <c:v>#N/A</c:v>
                </c:pt>
                <c:pt idx="10">
                  <c:v>2997</c:v>
                </c:pt>
                <c:pt idx="11">
                  <c:v>#N/A</c:v>
                </c:pt>
                <c:pt idx="12">
                  <c:v>#N/A</c:v>
                </c:pt>
                <c:pt idx="13">
                  <c:v>2849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3661568"/>
        <c:axId val="173803008"/>
      </c:lineChart>
      <c:catAx>
        <c:axId val="17366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803008"/>
        <c:crosses val="autoZero"/>
        <c:auto val="1"/>
        <c:lblAlgn val="ctr"/>
        <c:lblOffset val="100"/>
        <c:tickLblSkip val="1"/>
        <c:tickMarkSkip val="1"/>
        <c:noMultiLvlLbl val="0"/>
      </c:catAx>
      <c:valAx>
        <c:axId val="17380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66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{C6550873-E1AF-4947-A5D9-EB1DC19D4565}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{2DC305A9-1957-43FC-B5FE-29382C75EAAE}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{86F00130-CA86-4897-AAA5-CEBEA37AA5C6}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{2AC83344-5FF8-4689-9874-2A407E520C8B}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{28F8287D-E113-4A9A-83AD-1A1D5DED456C}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{18A41BB7-D80E-4BC1-8B48-034DEB84BAA2}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{52B658A3-0C3D-471F-913A-C152C0804A46}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{A94503BE-2464-4B24-9FA3-66DF226C5CF7}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{02DCC2DA-5C61-4105-AC31-36493130D635}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{3A707AE8-A0B9-46E2-82C0-EA66D0BCEA7A}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4006272"/>
        <c:axId val="174008192"/>
      </c:scatterChart>
      <c:valAx>
        <c:axId val="1740062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008192"/>
        <c:crosses val="autoZero"/>
        <c:crossBetween val="midCat"/>
      </c:valAx>
      <c:valAx>
        <c:axId val="1740081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4006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{2C6E0638-C2FF-4A1B-AB16-882D21525281}</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2.7446887196555973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{AD9A2DC0-6C71-4131-81A1-EBF7BC55B770}</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5964037327071464E-2"/>
                  <c:y val="-6.8492614893726517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{B10F4DB8-9B01-4525-9CCF-064A6FFBC5A8}</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1705462261813713E-2"/>
                  <c:y val="-5.6561851337210298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{07985DC0-1965-4E05-9C03-D01AAE221D18}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{87FCCF00-622A-4B07-9745-A9BC7F273846}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6.7</c:v>
                </c:pt>
                <c:pt idx="1">
                  <c:v>5.5</c:v>
                </c:pt>
                <c:pt idx="2">
                  <c:v>5.4</c:v>
                </c:pt>
                <c:pt idx="3">
                  <c:v>5.3</c:v>
                </c:pt>
                <c:pt idx="4">
                  <c:v>5.6</c:v>
                </c:pt>
              </c:numCache>
            </c:numRef>
          </c:xVal>
          <c:yVal>
            <c:numRef>
              <c:f>公会計指標分析・財政指標組合せ分析表!$K$73:$O$73</c:f>
              <c:numCache>
                <c:formatCode>#,##0.0;"▲ "#,##0.0</c:formatCode>
                <c:ptCount val="5"/>
                <c:pt idx="0">
                  <c:v>58.9</c:v>
                </c:pt>
                <c:pt idx="1">
                  <c:v>52.3</c:v>
                </c:pt>
                <c:pt idx="2">
                  <c:v>51.8</c:v>
                </c:pt>
                <c:pt idx="3">
                  <c:v>49.8</c:v>
                </c:pt>
                <c:pt idx="4">
                  <c:v>48.2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{8BC1FCB0-D47E-4E46-8FEA-530924217921}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{EF96FDE4-4953-4540-BD6F-2A4FC4C8729E}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{753ED5FA-ABEE-44DC-A712-1A281F7A30BE}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{E49CDE90-A422-41A1-8CD8-37B9F41872DD}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{AC189B5B-1F1F-4E54-9788-205C27ECEE10}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4149632"/>
        <c:axId val="174151552"/>
      </c:scatterChart>
      <c:valAx>
        <c:axId val="174149632"/>
        <c:scaling>
          <c:orientation val="minMax"/>
          <c:max val="9.6"/>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151552"/>
        <c:crosses val="autoZero"/>
        <c:crossBetween val="midCat"/>
      </c:valAx>
      <c:valAx>
        <c:axId val="174151552"/>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41496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の実質公債費比率は、前年度と比較して０．３ポイント増加している。この要因は元利償還金の額が３６，０１１千円増加していることが主な要因であり、今後も元利償還金額は増加する見込み。引き続き適正な起債の借入に努め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地方債残高は増加しているが、組合等負担等見込額、退職手当負担見込額等が減少し、充当可能特定歳入が増加したことにより将来負担比率は前年度と比較して１．６ポイント減少している。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埼玉県毛呂山町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34,690
34,262
34.07
10,512,664
10,185,589
310,417
6,669,001
10,771,392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48.2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埼玉県毛呂山町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34,690
34,262
34.07
10,512,664
10,185,589
310,417
6,669,001
10,771,392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48.2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埼玉県毛呂山町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34,690
34,262
34.07
10,512,664
10,185,589
310,417
6,669,001
10,771,392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48.2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埼玉県毛呂山町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34,690
34,262
34.07
10,512,664
10,185,589
310,417
6,669,001
10,771,392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48.2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財政力指数は前年度と変化はなかったが、近年低下傾向にあるため、今後も町税収納向上計画に基づく収納対策や、未利用財産の売り払い等による自主財源の確保に努め、町として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8" name="直線コネクタ 67"/>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146050</xdr:rowOff>
    </xdr:to>
    <xdr:cxnSp macro="">
      <xdr:nvCxnSpPr>
        <xdr:cNvPr id="77" name="直線コネクタ 76"/>
        <xdr:cNvCxnSpPr/>
      </xdr:nvCxnSpPr>
      <xdr:spPr>
        <a:xfrm>
          <a:off x="1447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5" name="円/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96" name="テキスト ボックス 95"/>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平成２８年度の経常収支比率は８９．３％で、前年度と比較して３．９ポイント上昇している。この要因としては、扶助費が</a:t>
          </a:r>
          <a:r>
            <a:rPr kumimoji="1" lang="en-US" altLang="ja-JP" sz="1300">
              <a:latin typeface="ＭＳ Ｐゴシック"/>
            </a:rPr>
            <a:t>103,773</a:t>
          </a:r>
          <a:r>
            <a:rPr kumimoji="1" lang="ja-JP" altLang="en-US" sz="1300">
              <a:latin typeface="ＭＳ Ｐゴシック"/>
            </a:rPr>
            <a:t>千円増額、公債費が</a:t>
          </a:r>
          <a:r>
            <a:rPr kumimoji="1" lang="en-US" altLang="ja-JP" sz="1300">
              <a:latin typeface="ＭＳ Ｐゴシック"/>
            </a:rPr>
            <a:t>36,011</a:t>
          </a:r>
          <a:r>
            <a:rPr kumimoji="1" lang="ja-JP" altLang="en-US" sz="1300">
              <a:latin typeface="ＭＳ Ｐゴシック"/>
            </a:rPr>
            <a:t>千円増額等の経常収支比率が上昇しており、全体的に上昇したものである。今後も町税等の経常一般財源の確保に努め、行財政改革の推進により事務事業の合理化を進め経常経費の削減を図る必要がある。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12954</xdr:rowOff>
    </xdr:from>
    <xdr:to>
      <xdr:col>7</xdr:col>
      <xdr:colOff>152400</xdr:colOff>
      <xdr:row>64</xdr:row>
      <xdr:rowOff>29718</xdr:rowOff>
    </xdr:to>
    <xdr:cxnSp macro="">
      <xdr:nvCxnSpPr>
        <xdr:cNvPr id="129" name="直線コネクタ 128"/>
        <xdr:cNvCxnSpPr/>
      </xdr:nvCxnSpPr>
      <xdr:spPr>
        <a:xfrm>
          <a:off x="4114800" y="1081430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12954</xdr:rowOff>
    </xdr:from>
    <xdr:to>
      <xdr:col>6</xdr:col>
      <xdr:colOff>0</xdr:colOff>
      <xdr:row>63</xdr:row>
      <xdr:rowOff>119126</xdr:rowOff>
    </xdr:to>
    <xdr:cxnSp macro="">
      <xdr:nvCxnSpPr>
        <xdr:cNvPr id="132" name="直線コネクタ 131"/>
        <xdr:cNvCxnSpPr/>
      </xdr:nvCxnSpPr>
      <xdr:spPr>
        <a:xfrm flipV="1">
          <a:off x="3225800" y="108143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32258</xdr:rowOff>
    </xdr:from>
    <xdr:to>
      <xdr:col>4</xdr:col>
      <xdr:colOff>482600</xdr:colOff>
      <xdr:row>63</xdr:row>
      <xdr:rowOff>119126</xdr:rowOff>
    </xdr:to>
    <xdr:cxnSp macro="">
      <xdr:nvCxnSpPr>
        <xdr:cNvPr id="135" name="直線コネクタ 134"/>
        <xdr:cNvCxnSpPr/>
      </xdr:nvCxnSpPr>
      <xdr:spPr>
        <a:xfrm>
          <a:off x="2336800" y="10833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32258</xdr:rowOff>
    </xdr:from>
    <xdr:to>
      <xdr:col>3</xdr:col>
      <xdr:colOff>279400</xdr:colOff>
      <xdr:row>63</xdr:row>
      <xdr:rowOff>41910</xdr:rowOff>
    </xdr:to>
    <xdr:cxnSp macro="">
      <xdr:nvCxnSpPr>
        <xdr:cNvPr id="138" name="直線コネクタ 137"/>
        <xdr:cNvCxnSpPr/>
      </xdr:nvCxnSpPr>
      <xdr:spPr>
        <a:xfrm flipV="1">
          <a:off x="1447800" y="1083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150368</xdr:rowOff>
    </xdr:from>
    <xdr:to>
      <xdr:col>7</xdr:col>
      <xdr:colOff>203200</xdr:colOff>
      <xdr:row>64</xdr:row>
      <xdr:rowOff>80518</xdr:rowOff>
    </xdr:to>
    <xdr:sp macro="" textlink="">
      <xdr:nvSpPr>
        <xdr:cNvPr id="148" name="円/楕円 147"/>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166895</xdr:rowOff>
    </xdr:from>
    <xdr:ext cx="762000" cy="259045"/>
    <xdr:sp macro="" textlink="">
      <xdr:nvSpPr>
        <xdr:cNvPr id="149" name="財政構造の弾力性該当値テキスト"/>
        <xdr:cNvSpPr txBox="1"/>
      </xdr:nvSpPr>
      <xdr:spPr>
        <a:xfrm>
          <a:off x="50419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133604</xdr:rowOff>
    </xdr:from>
    <xdr:to>
      <xdr:col>6</xdr:col>
      <xdr:colOff>50800</xdr:colOff>
      <xdr:row>63</xdr:row>
      <xdr:rowOff>63754</xdr:rowOff>
    </xdr:to>
    <xdr:sp macro="" textlink="">
      <xdr:nvSpPr>
        <xdr:cNvPr id="150" name="円/楕円 149"/>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73931</xdr:rowOff>
    </xdr:from>
    <xdr:ext cx="736600" cy="259045"/>
    <xdr:sp macro="" textlink="">
      <xdr:nvSpPr>
        <xdr:cNvPr id="151" name="テキスト ボックス 150"/>
        <xdr:cNvSpPr txBox="1"/>
      </xdr:nvSpPr>
      <xdr:spPr>
        <a:xfrm>
          <a:off x="3733800" y="1053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68326</xdr:rowOff>
    </xdr:from>
    <xdr:to>
      <xdr:col>4</xdr:col>
      <xdr:colOff>533400</xdr:colOff>
      <xdr:row>63</xdr:row>
      <xdr:rowOff>169926</xdr:rowOff>
    </xdr:to>
    <xdr:sp macro="" textlink="">
      <xdr:nvSpPr>
        <xdr:cNvPr id="152" name="円/楕円 151"/>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8653</xdr:rowOff>
    </xdr:from>
    <xdr:ext cx="762000" cy="259045"/>
    <xdr:sp macro="" textlink="">
      <xdr:nvSpPr>
        <xdr:cNvPr id="153" name="テキスト ボックス 152"/>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152908</xdr:rowOff>
    </xdr:from>
    <xdr:to>
      <xdr:col>3</xdr:col>
      <xdr:colOff>330200</xdr:colOff>
      <xdr:row>63</xdr:row>
      <xdr:rowOff>83058</xdr:rowOff>
    </xdr:to>
    <xdr:sp macro="" textlink="">
      <xdr:nvSpPr>
        <xdr:cNvPr id="154" name="円/楕円 153"/>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93235</xdr:rowOff>
    </xdr:from>
    <xdr:ext cx="762000" cy="259045"/>
    <xdr:sp macro="" textlink="">
      <xdr:nvSpPr>
        <xdr:cNvPr id="155" name="テキスト ボックス 154"/>
        <xdr:cNvSpPr txBox="1"/>
      </xdr:nvSpPr>
      <xdr:spPr>
        <a:xfrm>
          <a:off x="1955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6" name="円/楕円 155"/>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57" name="テキスト ボックス 156"/>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本町の人件費に関しては、職員給与の低水準及び職員数の減少等により、類似団体と比較すると低い数値となっており、かなり良好な数値を維持している。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67770</xdr:rowOff>
    </xdr:from>
    <xdr:to>
      <xdr:col>7</xdr:col>
      <xdr:colOff>152400</xdr:colOff>
      <xdr:row>80</xdr:row>
      <xdr:rowOff>68734</xdr:rowOff>
    </xdr:to>
    <xdr:cxnSp macro="">
      <xdr:nvCxnSpPr>
        <xdr:cNvPr id="190" name="直線コネクタ 189"/>
        <xdr:cNvCxnSpPr/>
      </xdr:nvCxnSpPr>
      <xdr:spPr>
        <a:xfrm>
          <a:off x="4114800" y="13783770"/>
          <a:ext cx="8382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56404</xdr:rowOff>
    </xdr:from>
    <xdr:to>
      <xdr:col>6</xdr:col>
      <xdr:colOff>0</xdr:colOff>
      <xdr:row>80</xdr:row>
      <xdr:rowOff>67770</xdr:rowOff>
    </xdr:to>
    <xdr:cxnSp macro="">
      <xdr:nvCxnSpPr>
        <xdr:cNvPr id="193" name="直線コネクタ 192"/>
        <xdr:cNvCxnSpPr/>
      </xdr:nvCxnSpPr>
      <xdr:spPr>
        <a:xfrm>
          <a:off x="3225800" y="13772404"/>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49594</xdr:rowOff>
    </xdr:from>
    <xdr:to>
      <xdr:col>4</xdr:col>
      <xdr:colOff>482600</xdr:colOff>
      <xdr:row>80</xdr:row>
      <xdr:rowOff>56404</xdr:rowOff>
    </xdr:to>
    <xdr:cxnSp macro="">
      <xdr:nvCxnSpPr>
        <xdr:cNvPr id="196" name="直線コネクタ 195"/>
        <xdr:cNvCxnSpPr/>
      </xdr:nvCxnSpPr>
      <xdr:spPr>
        <a:xfrm>
          <a:off x="2336800" y="13765594"/>
          <a:ext cx="889000" cy="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49594</xdr:rowOff>
    </xdr:from>
    <xdr:to>
      <xdr:col>3</xdr:col>
      <xdr:colOff>279400</xdr:colOff>
      <xdr:row>80</xdr:row>
      <xdr:rowOff>50019</xdr:rowOff>
    </xdr:to>
    <xdr:cxnSp macro="">
      <xdr:nvCxnSpPr>
        <xdr:cNvPr id="199" name="直線コネクタ 198"/>
        <xdr:cNvCxnSpPr/>
      </xdr:nvCxnSpPr>
      <xdr:spPr>
        <a:xfrm flipV="1">
          <a:off x="1447800" y="13765594"/>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17934</xdr:rowOff>
    </xdr:from>
    <xdr:to>
      <xdr:col>7</xdr:col>
      <xdr:colOff>203200</xdr:colOff>
      <xdr:row>80</xdr:row>
      <xdr:rowOff>119534</xdr:rowOff>
    </xdr:to>
    <xdr:sp macro="" textlink="">
      <xdr:nvSpPr>
        <xdr:cNvPr id="209" name="円/楕円 208"/>
        <xdr:cNvSpPr/>
      </xdr:nvSpPr>
      <xdr:spPr>
        <a:xfrm>
          <a:off x="4902200" y="137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110661</xdr:rowOff>
    </xdr:from>
    <xdr:ext cx="762000" cy="259045"/>
    <xdr:sp macro="" textlink="">
      <xdr:nvSpPr>
        <xdr:cNvPr id="210" name="人件費・物件費等の状況該当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80,032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16970</xdr:rowOff>
    </xdr:from>
    <xdr:to>
      <xdr:col>6</xdr:col>
      <xdr:colOff>50800</xdr:colOff>
      <xdr:row>80</xdr:row>
      <xdr:rowOff>118570</xdr:rowOff>
    </xdr:to>
    <xdr:sp macro="" textlink="">
      <xdr:nvSpPr>
        <xdr:cNvPr id="211" name="円/楕円 210"/>
        <xdr:cNvSpPr/>
      </xdr:nvSpPr>
      <xdr:spPr>
        <a:xfrm>
          <a:off x="4064000" y="137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128747</xdr:rowOff>
    </xdr:from>
    <xdr:ext cx="736600" cy="259045"/>
    <xdr:sp macro="" textlink="">
      <xdr:nvSpPr>
        <xdr:cNvPr id="212" name="テキスト ボックス 211"/>
        <xdr:cNvSpPr txBox="1"/>
      </xdr:nvSpPr>
      <xdr:spPr>
        <a:xfrm>
          <a:off x="3733800" y="1350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79,832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5604</xdr:rowOff>
    </xdr:from>
    <xdr:to>
      <xdr:col>4</xdr:col>
      <xdr:colOff>533400</xdr:colOff>
      <xdr:row>80</xdr:row>
      <xdr:rowOff>107204</xdr:rowOff>
    </xdr:to>
    <xdr:sp macro="" textlink="">
      <xdr:nvSpPr>
        <xdr:cNvPr id="213" name="円/楕円 212"/>
        <xdr:cNvSpPr/>
      </xdr:nvSpPr>
      <xdr:spPr>
        <a:xfrm>
          <a:off x="3175000" y="13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117381</xdr:rowOff>
    </xdr:from>
    <xdr:ext cx="762000" cy="259045"/>
    <xdr:sp macro="" textlink="">
      <xdr:nvSpPr>
        <xdr:cNvPr id="214" name="テキスト ボックス 213"/>
        <xdr:cNvSpPr txBox="1"/>
      </xdr:nvSpPr>
      <xdr:spPr>
        <a:xfrm>
          <a:off x="2844800" y="1349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77,477</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170244</xdr:rowOff>
    </xdr:from>
    <xdr:to>
      <xdr:col>3</xdr:col>
      <xdr:colOff>330200</xdr:colOff>
      <xdr:row>80</xdr:row>
      <xdr:rowOff>100394</xdr:rowOff>
    </xdr:to>
    <xdr:sp macro="" textlink="">
      <xdr:nvSpPr>
        <xdr:cNvPr id="215" name="円/楕円 214"/>
        <xdr:cNvSpPr/>
      </xdr:nvSpPr>
      <xdr:spPr>
        <a:xfrm>
          <a:off x="2286000" y="137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110571</xdr:rowOff>
    </xdr:from>
    <xdr:ext cx="762000" cy="259045"/>
    <xdr:sp macro="" textlink="">
      <xdr:nvSpPr>
        <xdr:cNvPr id="216" name="テキスト ボックス 215"/>
        <xdr:cNvSpPr txBox="1"/>
      </xdr:nvSpPr>
      <xdr:spPr>
        <a:xfrm>
          <a:off x="1955800" y="134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76,066</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170669</xdr:rowOff>
    </xdr:from>
    <xdr:to>
      <xdr:col>2</xdr:col>
      <xdr:colOff>127000</xdr:colOff>
      <xdr:row>80</xdr:row>
      <xdr:rowOff>100819</xdr:rowOff>
    </xdr:to>
    <xdr:sp macro="" textlink="">
      <xdr:nvSpPr>
        <xdr:cNvPr id="217" name="円/楕円 216"/>
        <xdr:cNvSpPr/>
      </xdr:nvSpPr>
      <xdr:spPr>
        <a:xfrm>
          <a:off x="1397000" y="137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110996</xdr:rowOff>
    </xdr:from>
    <xdr:ext cx="762000" cy="259045"/>
    <xdr:sp macro="" textlink="">
      <xdr:nvSpPr>
        <xdr:cNvPr id="218" name="テキスト ボックス 217"/>
        <xdr:cNvSpPr txBox="1"/>
      </xdr:nvSpPr>
      <xdr:spPr>
        <a:xfrm>
          <a:off x="1066800" y="1348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平成２８年度のラスパイレス指数は９６．５であり、本町の給料水準は低いものとなっている。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76805</xdr:rowOff>
    </xdr:from>
    <xdr:to>
      <xdr:col>24</xdr:col>
      <xdr:colOff>558800</xdr:colOff>
      <xdr:row>84</xdr:row>
      <xdr:rowOff>88295</xdr:rowOff>
    </xdr:to>
    <xdr:cxnSp macro="">
      <xdr:nvCxnSpPr>
        <xdr:cNvPr id="254" name="直線コネクタ 253"/>
        <xdr:cNvCxnSpPr/>
      </xdr:nvCxnSpPr>
      <xdr:spPr>
        <a:xfrm>
          <a:off x="16179800" y="144786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76805</xdr:rowOff>
    </xdr:to>
    <xdr:cxnSp macro="">
      <xdr:nvCxnSpPr>
        <xdr:cNvPr id="257" name="直線コネクタ 256"/>
        <xdr:cNvCxnSpPr/>
      </xdr:nvCxnSpPr>
      <xdr:spPr>
        <a:xfrm>
          <a:off x="15290800" y="144096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84</xdr:row>
      <xdr:rowOff>7862</xdr:rowOff>
    </xdr:to>
    <xdr:cxnSp macro="">
      <xdr:nvCxnSpPr>
        <xdr:cNvPr id="260" name="直線コネクタ 259"/>
        <xdr:cNvCxnSpPr/>
      </xdr:nvCxnSpPr>
      <xdr:spPr>
        <a:xfrm>
          <a:off x="14401800" y="142717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88</xdr:row>
      <xdr:rowOff>103414</xdr:rowOff>
    </xdr:to>
    <xdr:cxnSp macro="">
      <xdr:nvCxnSpPr>
        <xdr:cNvPr id="263" name="直線コネクタ 262"/>
        <xdr:cNvCxnSpPr/>
      </xdr:nvCxnSpPr>
      <xdr:spPr>
        <a:xfrm flipV="1">
          <a:off x="13512800" y="14271777"/>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3" name="円/楕円 272"/>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54022</xdr:rowOff>
    </xdr:from>
    <xdr:ext cx="762000" cy="259045"/>
    <xdr:sp macro="" textlink="">
      <xdr:nvSpPr>
        <xdr:cNvPr id="274" name="給与水準   （国との比較）該当値テキスト"/>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5" name="円/楕円 274"/>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137782</xdr:rowOff>
    </xdr:from>
    <xdr:ext cx="736600" cy="259045"/>
    <xdr:sp macro="" textlink="">
      <xdr:nvSpPr>
        <xdr:cNvPr id="276" name="テキスト ボックス 275"/>
        <xdr:cNvSpPr txBox="1"/>
      </xdr:nvSpPr>
      <xdr:spPr>
        <a:xfrm>
          <a:off x="15798800" y="1419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77" name="円/楕円 276"/>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68839</xdr:rowOff>
    </xdr:from>
    <xdr:ext cx="762000" cy="259045"/>
    <xdr:sp macro="" textlink="">
      <xdr:nvSpPr>
        <xdr:cNvPr id="278" name="テキスト ボックス 277"/>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162077</xdr:rowOff>
    </xdr:from>
    <xdr:to>
      <xdr:col>21</xdr:col>
      <xdr:colOff>50800</xdr:colOff>
      <xdr:row>83</xdr:row>
      <xdr:rowOff>92227</xdr:rowOff>
    </xdr:to>
    <xdr:sp macro="" textlink="">
      <xdr:nvSpPr>
        <xdr:cNvPr id="279" name="円/楕円 278"/>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102404</xdr:rowOff>
    </xdr:from>
    <xdr:ext cx="762000" cy="259045"/>
    <xdr:sp macro="" textlink="">
      <xdr:nvSpPr>
        <xdr:cNvPr id="280" name="テキスト ボックス 279"/>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81" name="円/楕円 280"/>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82" name="テキスト ボックス 281"/>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職員数については、定員適正化計画等により人件費の削減に重点を置いていたため、類似団体とほぼ同値である。今後も事務事業の改革や見直し、事業の民間委託等の推進を図り、住民サービスの質を低下させないよう簡素で効率的な行政組織の構築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40912</xdr:rowOff>
    </xdr:from>
    <xdr:to>
      <xdr:col>24</xdr:col>
      <xdr:colOff>558800</xdr:colOff>
      <xdr:row>60</xdr:row>
      <xdr:rowOff>44359</xdr:rowOff>
    </xdr:to>
    <xdr:cxnSp macro="">
      <xdr:nvCxnSpPr>
        <xdr:cNvPr id="319" name="直線コネクタ 318"/>
        <xdr:cNvCxnSpPr/>
      </xdr:nvCxnSpPr>
      <xdr:spPr>
        <a:xfrm>
          <a:off x="16179800" y="1032791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6441</xdr:rowOff>
    </xdr:from>
    <xdr:to>
      <xdr:col>23</xdr:col>
      <xdr:colOff>406400</xdr:colOff>
      <xdr:row>60</xdr:row>
      <xdr:rowOff>40912</xdr:rowOff>
    </xdr:to>
    <xdr:cxnSp macro="">
      <xdr:nvCxnSpPr>
        <xdr:cNvPr id="322" name="直線コネクタ 321"/>
        <xdr:cNvCxnSpPr/>
      </xdr:nvCxnSpPr>
      <xdr:spPr>
        <a:xfrm>
          <a:off x="15290800" y="1029344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145143</xdr:rowOff>
    </xdr:from>
    <xdr:to>
      <xdr:col>22</xdr:col>
      <xdr:colOff>203200</xdr:colOff>
      <xdr:row>60</xdr:row>
      <xdr:rowOff>6441</xdr:rowOff>
    </xdr:to>
    <xdr:cxnSp macro="">
      <xdr:nvCxnSpPr>
        <xdr:cNvPr id="325" name="直線コネクタ 324"/>
        <xdr:cNvCxnSpPr/>
      </xdr:nvCxnSpPr>
      <xdr:spPr>
        <a:xfrm>
          <a:off x="14401800" y="1026069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145143</xdr:rowOff>
    </xdr:from>
    <xdr:to>
      <xdr:col>21</xdr:col>
      <xdr:colOff>0</xdr:colOff>
      <xdr:row>60</xdr:row>
      <xdr:rowOff>28847</xdr:rowOff>
    </xdr:to>
    <xdr:cxnSp macro="">
      <xdr:nvCxnSpPr>
        <xdr:cNvPr id="328" name="直線コネクタ 327"/>
        <xdr:cNvCxnSpPr/>
      </xdr:nvCxnSpPr>
      <xdr:spPr>
        <a:xfrm flipV="1">
          <a:off x="13512800" y="1026069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165009</xdr:rowOff>
    </xdr:from>
    <xdr:to>
      <xdr:col>24</xdr:col>
      <xdr:colOff>609600</xdr:colOff>
      <xdr:row>60</xdr:row>
      <xdr:rowOff>95159</xdr:rowOff>
    </xdr:to>
    <xdr:sp macro="" textlink="">
      <xdr:nvSpPr>
        <xdr:cNvPr id="338" name="円/楕円 337"/>
        <xdr:cNvSpPr/>
      </xdr:nvSpPr>
      <xdr:spPr>
        <a:xfrm>
          <a:off x="169672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10086</xdr:rowOff>
    </xdr:from>
    <xdr:ext cx="762000" cy="259045"/>
    <xdr:sp macro="" textlink="">
      <xdr:nvSpPr>
        <xdr:cNvPr id="339" name="定員管理の状況該当値テキスト"/>
        <xdr:cNvSpPr txBox="1"/>
      </xdr:nvSpPr>
      <xdr:spPr>
        <a:xfrm>
          <a:off x="17106900" y="1012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161562</xdr:rowOff>
    </xdr:from>
    <xdr:to>
      <xdr:col>23</xdr:col>
      <xdr:colOff>457200</xdr:colOff>
      <xdr:row>60</xdr:row>
      <xdr:rowOff>91712</xdr:rowOff>
    </xdr:to>
    <xdr:sp macro="" textlink="">
      <xdr:nvSpPr>
        <xdr:cNvPr id="340" name="円/楕円 339"/>
        <xdr:cNvSpPr/>
      </xdr:nvSpPr>
      <xdr:spPr>
        <a:xfrm>
          <a:off x="16129000" y="102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76489</xdr:rowOff>
    </xdr:from>
    <xdr:ext cx="736600" cy="259045"/>
    <xdr:sp macro="" textlink="">
      <xdr:nvSpPr>
        <xdr:cNvPr id="341" name="テキスト ボックス 340"/>
        <xdr:cNvSpPr txBox="1"/>
      </xdr:nvSpPr>
      <xdr:spPr>
        <a:xfrm>
          <a:off x="15798800" y="10363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127091</xdr:rowOff>
    </xdr:from>
    <xdr:to>
      <xdr:col>22</xdr:col>
      <xdr:colOff>254000</xdr:colOff>
      <xdr:row>60</xdr:row>
      <xdr:rowOff>57241</xdr:rowOff>
    </xdr:to>
    <xdr:sp macro="" textlink="">
      <xdr:nvSpPr>
        <xdr:cNvPr id="342" name="円/楕円 341"/>
        <xdr:cNvSpPr/>
      </xdr:nvSpPr>
      <xdr:spPr>
        <a:xfrm>
          <a:off x="15240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67418</xdr:rowOff>
    </xdr:from>
    <xdr:ext cx="762000" cy="259045"/>
    <xdr:sp macro="" textlink="">
      <xdr:nvSpPr>
        <xdr:cNvPr id="343" name="テキスト ボックス 342"/>
        <xdr:cNvSpPr txBox="1"/>
      </xdr:nvSpPr>
      <xdr:spPr>
        <a:xfrm>
          <a:off x="14909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94343</xdr:rowOff>
    </xdr:from>
    <xdr:to>
      <xdr:col>21</xdr:col>
      <xdr:colOff>50800</xdr:colOff>
      <xdr:row>60</xdr:row>
      <xdr:rowOff>24493</xdr:rowOff>
    </xdr:to>
    <xdr:sp macro="" textlink="">
      <xdr:nvSpPr>
        <xdr:cNvPr id="344" name="円/楕円 343"/>
        <xdr:cNvSpPr/>
      </xdr:nvSpPr>
      <xdr:spPr>
        <a:xfrm>
          <a:off x="14351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34670</xdr:rowOff>
    </xdr:from>
    <xdr:ext cx="762000" cy="259045"/>
    <xdr:sp macro="" textlink="">
      <xdr:nvSpPr>
        <xdr:cNvPr id="345" name="テキスト ボックス 344"/>
        <xdr:cNvSpPr txBox="1"/>
      </xdr:nvSpPr>
      <xdr:spPr>
        <a:xfrm>
          <a:off x="14020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149497</xdr:rowOff>
    </xdr:from>
    <xdr:to>
      <xdr:col>19</xdr:col>
      <xdr:colOff>533400</xdr:colOff>
      <xdr:row>60</xdr:row>
      <xdr:rowOff>79647</xdr:rowOff>
    </xdr:to>
    <xdr:sp macro="" textlink="">
      <xdr:nvSpPr>
        <xdr:cNvPr id="346" name="円/楕円 345"/>
        <xdr:cNvSpPr/>
      </xdr:nvSpPr>
      <xdr:spPr>
        <a:xfrm>
          <a:off x="13462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89824</xdr:rowOff>
    </xdr:from>
    <xdr:ext cx="762000" cy="259045"/>
    <xdr:sp macro="" textlink="">
      <xdr:nvSpPr>
        <xdr:cNvPr id="347" name="テキスト ボックス 346"/>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実質公債費比率は５．６％と前年度と比較して０．３％増加している。この増加した要因は、元利償還金が増加、事業費補正に算入された公債費が減少、普通交付税及び臨時財政対策債発行可能額が減少したことによる。町の地方債残高は微減傾向にあるが、償還が始まることにより、今後も公債費が増加し、実質公債費比率は上昇することが想定されてい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86106</xdr:rowOff>
    </xdr:from>
    <xdr:to>
      <xdr:col>24</xdr:col>
      <xdr:colOff>558800</xdr:colOff>
      <xdr:row>39</xdr:row>
      <xdr:rowOff>115062</xdr:rowOff>
    </xdr:to>
    <xdr:cxnSp macro="">
      <xdr:nvCxnSpPr>
        <xdr:cNvPr id="379" name="直線コネクタ 378"/>
        <xdr:cNvCxnSpPr/>
      </xdr:nvCxnSpPr>
      <xdr:spPr>
        <a:xfrm>
          <a:off x="16179800" y="67726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86106</xdr:rowOff>
    </xdr:from>
    <xdr:to>
      <xdr:col>23</xdr:col>
      <xdr:colOff>406400</xdr:colOff>
      <xdr:row>39</xdr:row>
      <xdr:rowOff>95758</xdr:rowOff>
    </xdr:to>
    <xdr:cxnSp macro="">
      <xdr:nvCxnSpPr>
        <xdr:cNvPr id="382" name="直線コネクタ 381"/>
        <xdr:cNvCxnSpPr/>
      </xdr:nvCxnSpPr>
      <xdr:spPr>
        <a:xfrm flipV="1">
          <a:off x="15290800" y="67726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95758</xdr:rowOff>
    </xdr:from>
    <xdr:to>
      <xdr:col>22</xdr:col>
      <xdr:colOff>203200</xdr:colOff>
      <xdr:row>39</xdr:row>
      <xdr:rowOff>105410</xdr:rowOff>
    </xdr:to>
    <xdr:cxnSp macro="">
      <xdr:nvCxnSpPr>
        <xdr:cNvPr id="385" name="直線コネクタ 384"/>
        <xdr:cNvCxnSpPr/>
      </xdr:nvCxnSpPr>
      <xdr:spPr>
        <a:xfrm flipV="1">
          <a:off x="14401800" y="67823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40</xdr:row>
      <xdr:rowOff>49784</xdr:rowOff>
    </xdr:to>
    <xdr:cxnSp macro="">
      <xdr:nvCxnSpPr>
        <xdr:cNvPr id="388" name="直線コネクタ 387"/>
        <xdr:cNvCxnSpPr/>
      </xdr:nvCxnSpPr>
      <xdr:spPr>
        <a:xfrm flipV="1">
          <a:off x="13512800" y="679196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64262</xdr:rowOff>
    </xdr:from>
    <xdr:to>
      <xdr:col>24</xdr:col>
      <xdr:colOff>609600</xdr:colOff>
      <xdr:row>39</xdr:row>
      <xdr:rowOff>165862</xdr:rowOff>
    </xdr:to>
    <xdr:sp macro="" textlink="">
      <xdr:nvSpPr>
        <xdr:cNvPr id="398" name="円/楕円 397"/>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80789</xdr:rowOff>
    </xdr:from>
    <xdr:ext cx="762000" cy="259045"/>
    <xdr:sp macro="" textlink="">
      <xdr:nvSpPr>
        <xdr:cNvPr id="399"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35306</xdr:rowOff>
    </xdr:from>
    <xdr:to>
      <xdr:col>23</xdr:col>
      <xdr:colOff>457200</xdr:colOff>
      <xdr:row>39</xdr:row>
      <xdr:rowOff>136906</xdr:rowOff>
    </xdr:to>
    <xdr:sp macro="" textlink="">
      <xdr:nvSpPr>
        <xdr:cNvPr id="400" name="円/楕円 399"/>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147083</xdr:rowOff>
    </xdr:from>
    <xdr:ext cx="736600" cy="259045"/>
    <xdr:sp macro="" textlink="">
      <xdr:nvSpPr>
        <xdr:cNvPr id="401" name="テキスト ボックス 400"/>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44958</xdr:rowOff>
    </xdr:from>
    <xdr:to>
      <xdr:col>22</xdr:col>
      <xdr:colOff>254000</xdr:colOff>
      <xdr:row>39</xdr:row>
      <xdr:rowOff>146558</xdr:rowOff>
    </xdr:to>
    <xdr:sp macro="" textlink="">
      <xdr:nvSpPr>
        <xdr:cNvPr id="402" name="円/楕円 401"/>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156735</xdr:rowOff>
    </xdr:from>
    <xdr:ext cx="762000" cy="259045"/>
    <xdr:sp macro="" textlink="">
      <xdr:nvSpPr>
        <xdr:cNvPr id="403" name="テキスト ボックス 402"/>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4" name="円/楕円 403"/>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5" name="テキスト ボックス 404"/>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170434</xdr:rowOff>
    </xdr:from>
    <xdr:to>
      <xdr:col>19</xdr:col>
      <xdr:colOff>533400</xdr:colOff>
      <xdr:row>40</xdr:row>
      <xdr:rowOff>100584</xdr:rowOff>
    </xdr:to>
    <xdr:sp macro="" textlink="">
      <xdr:nvSpPr>
        <xdr:cNvPr id="406" name="円/楕円 405"/>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110761</xdr:rowOff>
    </xdr:from>
    <xdr:ext cx="762000" cy="259045"/>
    <xdr:sp macro="" textlink="">
      <xdr:nvSpPr>
        <xdr:cNvPr id="407" name="テキスト ボックス 406"/>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将来負担比率は４８．２％と前年度と比較して１．６％減少している。この減少した要因は、町の地方債残高は増加しているが、退職手当負担見込額等が減少したことと、マイナス項目である充当可能財源が増加したことが主な要因である。しかしながら、類似団体と比較すると将来負担比率は高い水準となっているため、引き続き起債の発行等には注意をしていく必要があ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1676</xdr:rowOff>
    </xdr:from>
    <xdr:to>
      <xdr:col>24</xdr:col>
      <xdr:colOff>558800</xdr:colOff>
      <xdr:row>17</xdr:row>
      <xdr:rowOff>17120</xdr:rowOff>
    </xdr:to>
    <xdr:cxnSp macro="">
      <xdr:nvCxnSpPr>
        <xdr:cNvPr id="439" name="直線コネクタ 438"/>
        <xdr:cNvCxnSpPr/>
      </xdr:nvCxnSpPr>
      <xdr:spPr>
        <a:xfrm flipV="1">
          <a:off x="16179800" y="2916326"/>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17120</xdr:rowOff>
    </xdr:from>
    <xdr:to>
      <xdr:col>23</xdr:col>
      <xdr:colOff>406400</xdr:colOff>
      <xdr:row>17</xdr:row>
      <xdr:rowOff>36424</xdr:rowOff>
    </xdr:to>
    <xdr:cxnSp macro="">
      <xdr:nvCxnSpPr>
        <xdr:cNvPr id="442" name="直線コネクタ 441"/>
        <xdr:cNvCxnSpPr/>
      </xdr:nvCxnSpPr>
      <xdr:spPr>
        <a:xfrm flipV="1">
          <a:off x="15290800" y="29317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36424</xdr:rowOff>
    </xdr:from>
    <xdr:to>
      <xdr:col>22</xdr:col>
      <xdr:colOff>203200</xdr:colOff>
      <xdr:row>17</xdr:row>
      <xdr:rowOff>41250</xdr:rowOff>
    </xdr:to>
    <xdr:cxnSp macro="">
      <xdr:nvCxnSpPr>
        <xdr:cNvPr id="445" name="直線コネクタ 444"/>
        <xdr:cNvCxnSpPr/>
      </xdr:nvCxnSpPr>
      <xdr:spPr>
        <a:xfrm flipV="1">
          <a:off x="14401800" y="29510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41250</xdr:rowOff>
    </xdr:from>
    <xdr:to>
      <xdr:col>21</xdr:col>
      <xdr:colOff>0</xdr:colOff>
      <xdr:row>17</xdr:row>
      <xdr:rowOff>104953</xdr:rowOff>
    </xdr:to>
    <xdr:cxnSp macro="">
      <xdr:nvCxnSpPr>
        <xdr:cNvPr id="448" name="直線コネクタ 447"/>
        <xdr:cNvCxnSpPr/>
      </xdr:nvCxnSpPr>
      <xdr:spPr>
        <a:xfrm flipV="1">
          <a:off x="13512800" y="2955900"/>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122326</xdr:rowOff>
    </xdr:from>
    <xdr:to>
      <xdr:col>24</xdr:col>
      <xdr:colOff>609600</xdr:colOff>
      <xdr:row>17</xdr:row>
      <xdr:rowOff>52476</xdr:rowOff>
    </xdr:to>
    <xdr:sp macro="" textlink="">
      <xdr:nvSpPr>
        <xdr:cNvPr id="458" name="円/楕円 457"/>
        <xdr:cNvSpPr/>
      </xdr:nvSpPr>
      <xdr:spPr>
        <a:xfrm>
          <a:off x="16967200" y="28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94403</xdr:rowOff>
    </xdr:from>
    <xdr:ext cx="762000" cy="259045"/>
    <xdr:sp macro="" textlink="">
      <xdr:nvSpPr>
        <xdr:cNvPr id="459" name="将来負担の状況該当値テキスト"/>
        <xdr:cNvSpPr txBox="1"/>
      </xdr:nvSpPr>
      <xdr:spPr>
        <a:xfrm>
          <a:off x="17106900" y="28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137770</xdr:rowOff>
    </xdr:from>
    <xdr:to>
      <xdr:col>23</xdr:col>
      <xdr:colOff>457200</xdr:colOff>
      <xdr:row>17</xdr:row>
      <xdr:rowOff>67920</xdr:rowOff>
    </xdr:to>
    <xdr:sp macro="" textlink="">
      <xdr:nvSpPr>
        <xdr:cNvPr id="460" name="円/楕円 459"/>
        <xdr:cNvSpPr/>
      </xdr:nvSpPr>
      <xdr:spPr>
        <a:xfrm>
          <a:off x="16129000" y="28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52697</xdr:rowOff>
    </xdr:from>
    <xdr:ext cx="736600" cy="259045"/>
    <xdr:sp macro="" textlink="">
      <xdr:nvSpPr>
        <xdr:cNvPr id="461" name="テキスト ボックス 460"/>
        <xdr:cNvSpPr txBox="1"/>
      </xdr:nvSpPr>
      <xdr:spPr>
        <a:xfrm>
          <a:off x="15798800" y="2967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157074</xdr:rowOff>
    </xdr:from>
    <xdr:to>
      <xdr:col>22</xdr:col>
      <xdr:colOff>254000</xdr:colOff>
      <xdr:row>17</xdr:row>
      <xdr:rowOff>87224</xdr:rowOff>
    </xdr:to>
    <xdr:sp macro="" textlink="">
      <xdr:nvSpPr>
        <xdr:cNvPr id="462" name="円/楕円 461"/>
        <xdr:cNvSpPr/>
      </xdr:nvSpPr>
      <xdr:spPr>
        <a:xfrm>
          <a:off x="15240000" y="29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72001</xdr:rowOff>
    </xdr:from>
    <xdr:ext cx="762000" cy="259045"/>
    <xdr:sp macro="" textlink="">
      <xdr:nvSpPr>
        <xdr:cNvPr id="463" name="テキスト ボックス 462"/>
        <xdr:cNvSpPr txBox="1"/>
      </xdr:nvSpPr>
      <xdr:spPr>
        <a:xfrm>
          <a:off x="14909800" y="298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161900</xdr:rowOff>
    </xdr:from>
    <xdr:to>
      <xdr:col>21</xdr:col>
      <xdr:colOff>50800</xdr:colOff>
      <xdr:row>17</xdr:row>
      <xdr:rowOff>92050</xdr:rowOff>
    </xdr:to>
    <xdr:sp macro="" textlink="">
      <xdr:nvSpPr>
        <xdr:cNvPr id="464" name="円/楕円 463"/>
        <xdr:cNvSpPr/>
      </xdr:nvSpPr>
      <xdr:spPr>
        <a:xfrm>
          <a:off x="14351000" y="29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76827</xdr:rowOff>
    </xdr:from>
    <xdr:ext cx="762000" cy="259045"/>
    <xdr:sp macro="" textlink="">
      <xdr:nvSpPr>
        <xdr:cNvPr id="465" name="テキスト ボックス 464"/>
        <xdr:cNvSpPr txBox="1"/>
      </xdr:nvSpPr>
      <xdr:spPr>
        <a:xfrm>
          <a:off x="14020800" y="29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54153</xdr:rowOff>
    </xdr:from>
    <xdr:to>
      <xdr:col>19</xdr:col>
      <xdr:colOff>533400</xdr:colOff>
      <xdr:row>17</xdr:row>
      <xdr:rowOff>155753</xdr:rowOff>
    </xdr:to>
    <xdr:sp macro="" textlink="">
      <xdr:nvSpPr>
        <xdr:cNvPr id="466" name="円/楕円 465"/>
        <xdr:cNvSpPr/>
      </xdr:nvSpPr>
      <xdr:spPr>
        <a:xfrm>
          <a:off x="13462000" y="29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140530</xdr:rowOff>
    </xdr:from>
    <xdr:ext cx="762000" cy="259045"/>
    <xdr:sp macro="" textlink="">
      <xdr:nvSpPr>
        <xdr:cNvPr id="467" name="テキスト ボックス 466"/>
        <xdr:cNvSpPr txBox="1"/>
      </xdr:nvSpPr>
      <xdr:spPr>
        <a:xfrm>
          <a:off x="13131800" y="30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埼玉県毛呂山町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34,690
34,262
34.07
10,512,664
10,185,589
310,417
6,669,001
10,771,392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48.2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平成２８年度の人件費については、０．８ポイント増加している。この要因として、職員給の増</a:t>
          </a:r>
          <a:r>
            <a:rPr kumimoji="1" lang="en-US" altLang="ja-JP" sz="1300">
              <a:latin typeface="ＭＳ Ｐゴシック"/>
            </a:rPr>
            <a:t>10,734</a:t>
          </a:r>
          <a:r>
            <a:rPr kumimoji="1" lang="ja-JP" altLang="en-US" sz="1300">
              <a:latin typeface="ＭＳ Ｐゴシック"/>
            </a:rPr>
            <a:t>千円等が挙げられるが、類似団体とはほぼ同値である。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108712</xdr:rowOff>
    </xdr:from>
    <xdr:to>
      <xdr:col>7</xdr:col>
      <xdr:colOff>15875</xdr:colOff>
      <xdr:row>36</xdr:row>
      <xdr:rowOff>145288</xdr:rowOff>
    </xdr:to>
    <xdr:cxnSp macro="">
      <xdr:nvCxnSpPr>
        <xdr:cNvPr id="64" name="直線コネクタ 63"/>
        <xdr:cNvCxnSpPr/>
      </xdr:nvCxnSpPr>
      <xdr:spPr>
        <a:xfrm>
          <a:off x="3987800" y="62809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136144</xdr:rowOff>
    </xdr:to>
    <xdr:cxnSp macro="">
      <xdr:nvCxnSpPr>
        <xdr:cNvPr id="67" name="直線コネクタ 66"/>
        <xdr:cNvCxnSpPr/>
      </xdr:nvCxnSpPr>
      <xdr:spPr>
        <a:xfrm flipV="1">
          <a:off x="3098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136144</xdr:rowOff>
    </xdr:from>
    <xdr:to>
      <xdr:col>4</xdr:col>
      <xdr:colOff>346075</xdr:colOff>
      <xdr:row>36</xdr:row>
      <xdr:rowOff>168148</xdr:rowOff>
    </xdr:to>
    <xdr:cxnSp macro="">
      <xdr:nvCxnSpPr>
        <xdr:cNvPr id="70" name="直線コネクタ 69"/>
        <xdr:cNvCxnSpPr/>
      </xdr:nvCxnSpPr>
      <xdr:spPr>
        <a:xfrm flipV="1">
          <a:off x="2209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37</xdr:row>
      <xdr:rowOff>51562</xdr:rowOff>
    </xdr:to>
    <xdr:cxnSp macro="">
      <xdr:nvCxnSpPr>
        <xdr:cNvPr id="73" name="直線コネクタ 72"/>
        <xdr:cNvCxnSpPr/>
      </xdr:nvCxnSpPr>
      <xdr:spPr>
        <a:xfrm flipV="1">
          <a:off x="1320800" y="6340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3" name="円/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57912</xdr:rowOff>
    </xdr:from>
    <xdr:to>
      <xdr:col>5</xdr:col>
      <xdr:colOff>600075</xdr:colOff>
      <xdr:row>36</xdr:row>
      <xdr:rowOff>159512</xdr:rowOff>
    </xdr:to>
    <xdr:sp macro="" textlink="">
      <xdr:nvSpPr>
        <xdr:cNvPr id="85" name="円/楕円 84"/>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169689</xdr:rowOff>
    </xdr:from>
    <xdr:ext cx="736600" cy="259045"/>
    <xdr:sp macro="" textlink="">
      <xdr:nvSpPr>
        <xdr:cNvPr id="86" name="テキスト ボックス 85"/>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85344</xdr:rowOff>
    </xdr:from>
    <xdr:to>
      <xdr:col>4</xdr:col>
      <xdr:colOff>396875</xdr:colOff>
      <xdr:row>37</xdr:row>
      <xdr:rowOff>15494</xdr:rowOff>
    </xdr:to>
    <xdr:sp macro="" textlink="">
      <xdr:nvSpPr>
        <xdr:cNvPr id="87" name="円/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9" name="円/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90" name="テキスト ボックス 89"/>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91" name="円/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92" name="テキスト ボックス 91"/>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物件費における経常収支比率は、類似団体と比較すると良好な数値となっているが、正規職員数の減少分を臨時職員で補っていることや委託事業も増加してきているため、今後も同水準を維持していくよう努めていく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13</xdr:row>
      <xdr:rowOff>107950</xdr:rowOff>
    </xdr:to>
    <xdr:cxnSp macro="">
      <xdr:nvCxnSpPr>
        <xdr:cNvPr id="125" name="直線コネクタ 124"/>
        <xdr:cNvCxnSpPr/>
      </xdr:nvCxnSpPr>
      <xdr:spPr>
        <a:xfrm>
          <a:off x="15671800" y="229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123190</xdr:rowOff>
    </xdr:to>
    <xdr:cxnSp macro="">
      <xdr:nvCxnSpPr>
        <xdr:cNvPr id="128" name="直線コネクタ 127"/>
        <xdr:cNvCxnSpPr/>
      </xdr:nvCxnSpPr>
      <xdr:spPr>
        <a:xfrm flipV="1">
          <a:off x="14782800" y="229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85090</xdr:rowOff>
    </xdr:from>
    <xdr:to>
      <xdr:col>21</xdr:col>
      <xdr:colOff>361950</xdr:colOff>
      <xdr:row>13</xdr:row>
      <xdr:rowOff>123190</xdr:rowOff>
    </xdr:to>
    <xdr:cxnSp macro="">
      <xdr:nvCxnSpPr>
        <xdr:cNvPr id="131" name="直線コネクタ 130"/>
        <xdr:cNvCxnSpPr/>
      </xdr:nvCxnSpPr>
      <xdr:spPr>
        <a:xfrm>
          <a:off x="13893800" y="231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62230</xdr:rowOff>
    </xdr:from>
    <xdr:to>
      <xdr:col>20</xdr:col>
      <xdr:colOff>158750</xdr:colOff>
      <xdr:row>13</xdr:row>
      <xdr:rowOff>85090</xdr:rowOff>
    </xdr:to>
    <xdr:cxnSp macro="">
      <xdr:nvCxnSpPr>
        <xdr:cNvPr id="134" name="直線コネクタ 133"/>
        <xdr:cNvCxnSpPr/>
      </xdr:nvCxnSpPr>
      <xdr:spPr>
        <a:xfrm>
          <a:off x="13004800" y="229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57150</xdr:rowOff>
    </xdr:from>
    <xdr:to>
      <xdr:col>24</xdr:col>
      <xdr:colOff>82550</xdr:colOff>
      <xdr:row>13</xdr:row>
      <xdr:rowOff>158750</xdr:rowOff>
    </xdr:to>
    <xdr:sp macro="" textlink="">
      <xdr:nvSpPr>
        <xdr:cNvPr id="144" name="円/楕円 143"/>
        <xdr:cNvSpPr/>
      </xdr:nvSpPr>
      <xdr:spPr>
        <a:xfrm>
          <a:off x="164592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73677</xdr:rowOff>
    </xdr:from>
    <xdr:ext cx="762000" cy="259045"/>
    <xdr:sp macro="" textlink="">
      <xdr:nvSpPr>
        <xdr:cNvPr id="145" name="物件費該当値テキスト"/>
        <xdr:cNvSpPr txBox="1"/>
      </xdr:nvSpPr>
      <xdr:spPr>
        <a:xfrm>
          <a:off x="165989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46" name="円/楕円 145"/>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47" name="テキスト ボックス 146"/>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72390</xdr:rowOff>
    </xdr:from>
    <xdr:to>
      <xdr:col>21</xdr:col>
      <xdr:colOff>412750</xdr:colOff>
      <xdr:row>14</xdr:row>
      <xdr:rowOff>2540</xdr:rowOff>
    </xdr:to>
    <xdr:sp macro="" textlink="">
      <xdr:nvSpPr>
        <xdr:cNvPr id="148" name="円/楕円 147"/>
        <xdr:cNvSpPr/>
      </xdr:nvSpPr>
      <xdr:spPr>
        <a:xfrm>
          <a:off x="14732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12717</xdr:rowOff>
    </xdr:from>
    <xdr:ext cx="762000" cy="259045"/>
    <xdr:sp macro="" textlink="">
      <xdr:nvSpPr>
        <xdr:cNvPr id="149" name="テキスト ボックス 148"/>
        <xdr:cNvSpPr txBox="1"/>
      </xdr:nvSpPr>
      <xdr:spPr>
        <a:xfrm>
          <a:off x="14401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34290</xdr:rowOff>
    </xdr:from>
    <xdr:to>
      <xdr:col>20</xdr:col>
      <xdr:colOff>209550</xdr:colOff>
      <xdr:row>13</xdr:row>
      <xdr:rowOff>135890</xdr:rowOff>
    </xdr:to>
    <xdr:sp macro="" textlink="">
      <xdr:nvSpPr>
        <xdr:cNvPr id="150" name="円/楕円 149"/>
        <xdr:cNvSpPr/>
      </xdr:nvSpPr>
      <xdr:spPr>
        <a:xfrm>
          <a:off x="13843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146067</xdr:rowOff>
    </xdr:from>
    <xdr:ext cx="762000" cy="259045"/>
    <xdr:sp macro="" textlink="">
      <xdr:nvSpPr>
        <xdr:cNvPr id="151" name="テキスト ボックス 150"/>
        <xdr:cNvSpPr txBox="1"/>
      </xdr:nvSpPr>
      <xdr:spPr>
        <a:xfrm>
          <a:off x="13512800" y="20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11430</xdr:rowOff>
    </xdr:from>
    <xdr:to>
      <xdr:col>19</xdr:col>
      <xdr:colOff>6350</xdr:colOff>
      <xdr:row>13</xdr:row>
      <xdr:rowOff>113030</xdr:rowOff>
    </xdr:to>
    <xdr:sp macro="" textlink="">
      <xdr:nvSpPr>
        <xdr:cNvPr id="152" name="円/楕円 151"/>
        <xdr:cNvSpPr/>
      </xdr:nvSpPr>
      <xdr:spPr>
        <a:xfrm>
          <a:off x="12954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123207</xdr:rowOff>
    </xdr:from>
    <xdr:ext cx="762000" cy="259045"/>
    <xdr:sp macro="" textlink="">
      <xdr:nvSpPr>
        <xdr:cNvPr id="153" name="テキスト ボックス 152"/>
        <xdr:cNvSpPr txBox="1"/>
      </xdr:nvSpPr>
      <xdr:spPr>
        <a:xfrm>
          <a:off x="12623800" y="20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扶助費における経常収支比率は過去５年間毎年上昇しており、類似団体と比較しても高い数値となっている。これは高齢者社会の中で障害福祉関連や児童福祉関連の施策を積極的に実施している結果であるが、今後は適正な事業を見極め、財政状況を圧迫することのないように上昇傾向を抑制していく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82550</xdr:rowOff>
    </xdr:from>
    <xdr:to>
      <xdr:col>7</xdr:col>
      <xdr:colOff>15875</xdr:colOff>
      <xdr:row>57</xdr:row>
      <xdr:rowOff>95250</xdr:rowOff>
    </xdr:to>
    <xdr:cxnSp macro="">
      <xdr:nvCxnSpPr>
        <xdr:cNvPr id="186" name="直線コネクタ 185"/>
        <xdr:cNvCxnSpPr/>
      </xdr:nvCxnSpPr>
      <xdr:spPr>
        <a:xfrm>
          <a:off x="3987800" y="985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19050</xdr:rowOff>
    </xdr:from>
    <xdr:to>
      <xdr:col>5</xdr:col>
      <xdr:colOff>549275</xdr:colOff>
      <xdr:row>57</xdr:row>
      <xdr:rowOff>82550</xdr:rowOff>
    </xdr:to>
    <xdr:cxnSp macro="">
      <xdr:nvCxnSpPr>
        <xdr:cNvPr id="189" name="直線コネクタ 188"/>
        <xdr:cNvCxnSpPr/>
      </xdr:nvCxnSpPr>
      <xdr:spPr>
        <a:xfrm>
          <a:off x="3098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152400</xdr:rowOff>
    </xdr:from>
    <xdr:to>
      <xdr:col>4</xdr:col>
      <xdr:colOff>346075</xdr:colOff>
      <xdr:row>57</xdr:row>
      <xdr:rowOff>19050</xdr:rowOff>
    </xdr:to>
    <xdr:cxnSp macro="">
      <xdr:nvCxnSpPr>
        <xdr:cNvPr id="192" name="直線コネクタ 191"/>
        <xdr:cNvCxnSpPr/>
      </xdr:nvCxnSpPr>
      <xdr:spPr>
        <a:xfrm>
          <a:off x="2209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152400</xdr:rowOff>
    </xdr:to>
    <xdr:cxnSp macro="">
      <xdr:nvCxnSpPr>
        <xdr:cNvPr id="195" name="直線コネクタ 194"/>
        <xdr:cNvCxnSpPr/>
      </xdr:nvCxnSpPr>
      <xdr:spPr>
        <a:xfrm>
          <a:off x="1320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44450</xdr:rowOff>
    </xdr:from>
    <xdr:to>
      <xdr:col>7</xdr:col>
      <xdr:colOff>66675</xdr:colOff>
      <xdr:row>57</xdr:row>
      <xdr:rowOff>146050</xdr:rowOff>
    </xdr:to>
    <xdr:sp macro="" textlink="">
      <xdr:nvSpPr>
        <xdr:cNvPr id="205" name="円/楕円 204"/>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16527</xdr:rowOff>
    </xdr:from>
    <xdr:ext cx="762000" cy="259045"/>
    <xdr:sp macro="" textlink="">
      <xdr:nvSpPr>
        <xdr:cNvPr id="206"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31750</xdr:rowOff>
    </xdr:from>
    <xdr:to>
      <xdr:col>5</xdr:col>
      <xdr:colOff>600075</xdr:colOff>
      <xdr:row>57</xdr:row>
      <xdr:rowOff>133350</xdr:rowOff>
    </xdr:to>
    <xdr:sp macro="" textlink="">
      <xdr:nvSpPr>
        <xdr:cNvPr id="207" name="円/楕円 206"/>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118127</xdr:rowOff>
    </xdr:from>
    <xdr:ext cx="736600" cy="259045"/>
    <xdr:sp macro="" textlink="">
      <xdr:nvSpPr>
        <xdr:cNvPr id="208" name="テキスト ボックス 207"/>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09" name="円/楕円 208"/>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54627</xdr:rowOff>
    </xdr:from>
    <xdr:ext cx="762000" cy="259045"/>
    <xdr:sp macro="" textlink="">
      <xdr:nvSpPr>
        <xdr:cNvPr id="210" name="テキスト ボックス 209"/>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101600</xdr:rowOff>
    </xdr:from>
    <xdr:to>
      <xdr:col>3</xdr:col>
      <xdr:colOff>193675</xdr:colOff>
      <xdr:row>57</xdr:row>
      <xdr:rowOff>31750</xdr:rowOff>
    </xdr:to>
    <xdr:sp macro="" textlink="">
      <xdr:nvSpPr>
        <xdr:cNvPr id="211" name="円/楕円 210"/>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16527</xdr:rowOff>
    </xdr:from>
    <xdr:ext cx="762000" cy="259045"/>
    <xdr:sp macro="" textlink="">
      <xdr:nvSpPr>
        <xdr:cNvPr id="212" name="テキスト ボックス 211"/>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3" name="円/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4" name="テキスト ボックス 21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その他に係る経常収支比率が類似団体平均を上回っているが、前年度と比較して０．２ポイント減少している。その要因は特別会計事業等への繰出金</a:t>
          </a:r>
          <a:r>
            <a:rPr kumimoji="1" lang="en-US" altLang="ja-JP" sz="1300">
              <a:latin typeface="ＭＳ Ｐゴシック"/>
            </a:rPr>
            <a:t>59,224</a:t>
          </a:r>
          <a:r>
            <a:rPr kumimoji="1" lang="ja-JP" altLang="en-US" sz="1300">
              <a:latin typeface="ＭＳ Ｐゴシック"/>
            </a:rPr>
            <a:t>千円の減等によるものである。今後も特別会計事業への事務事業の合理化等を働きかけ、繰出金の抑制を図り数値の改善に努める。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27940</xdr:rowOff>
    </xdr:to>
    <xdr:cxnSp macro="">
      <xdr:nvCxnSpPr>
        <xdr:cNvPr id="247" name="直線コネクタ 246"/>
        <xdr:cNvCxnSpPr/>
      </xdr:nvCxnSpPr>
      <xdr:spPr>
        <a:xfrm flipV="1">
          <a:off x="15671800" y="9956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58</xdr:row>
      <xdr:rowOff>27940</xdr:rowOff>
    </xdr:to>
    <xdr:cxnSp macro="">
      <xdr:nvCxnSpPr>
        <xdr:cNvPr id="250" name="直線コネクタ 249"/>
        <xdr:cNvCxnSpPr/>
      </xdr:nvCxnSpPr>
      <xdr:spPr>
        <a:xfrm>
          <a:off x="14782800" y="989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57</xdr:row>
      <xdr:rowOff>123190</xdr:rowOff>
    </xdr:to>
    <xdr:cxnSp macro="">
      <xdr:nvCxnSpPr>
        <xdr:cNvPr id="253" name="直線コネクタ 252"/>
        <xdr:cNvCxnSpPr/>
      </xdr:nvCxnSpPr>
      <xdr:spPr>
        <a:xfrm>
          <a:off x="13893800" y="987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100330</xdr:rowOff>
    </xdr:to>
    <xdr:cxnSp macro="">
      <xdr:nvCxnSpPr>
        <xdr:cNvPr id="256" name="直線コネクタ 255"/>
        <xdr:cNvCxnSpPr/>
      </xdr:nvCxnSpPr>
      <xdr:spPr>
        <a:xfrm>
          <a:off x="13004800" y="978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6" name="円/楕円 265"/>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67"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68" name="円/楕円 267"/>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69" name="テキスト ボックス 268"/>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0" name="円/楕円 269"/>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1" name="テキスト ボックス 270"/>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2" name="円/楕円 271"/>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3" name="テキスト ボックス 272"/>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4" name="円/楕円 273"/>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5" name="テキスト ボックス 274"/>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補助費等における経常収支比率は類似団体と比較して、非常に高い数値となっている。この要因は、一部事務組合の占める割合が高いためである。今後は一部事務組合への事務効率化等の働きかけや各種団体への補助金の見直し等により数値の下降を目指していく必要が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170434</xdr:rowOff>
    </xdr:to>
    <xdr:cxnSp macro="">
      <xdr:nvCxnSpPr>
        <xdr:cNvPr id="305" name="直線コネクタ 304"/>
        <xdr:cNvCxnSpPr/>
      </xdr:nvCxnSpPr>
      <xdr:spPr>
        <a:xfrm>
          <a:off x="15671800" y="64363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165862</xdr:rowOff>
    </xdr:to>
    <xdr:cxnSp macro="">
      <xdr:nvCxnSpPr>
        <xdr:cNvPr id="308" name="直線コネクタ 307"/>
        <xdr:cNvCxnSpPr/>
      </xdr:nvCxnSpPr>
      <xdr:spPr>
        <a:xfrm flipV="1">
          <a:off x="14782800" y="64363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147574</xdr:rowOff>
    </xdr:from>
    <xdr:to>
      <xdr:col>21</xdr:col>
      <xdr:colOff>361950</xdr:colOff>
      <xdr:row>37</xdr:row>
      <xdr:rowOff>165862</xdr:rowOff>
    </xdr:to>
    <xdr:cxnSp macro="">
      <xdr:nvCxnSpPr>
        <xdr:cNvPr id="311" name="直線コネクタ 310"/>
        <xdr:cNvCxnSpPr/>
      </xdr:nvCxnSpPr>
      <xdr:spPr>
        <a:xfrm>
          <a:off x="13893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147574</xdr:rowOff>
    </xdr:from>
    <xdr:to>
      <xdr:col>20</xdr:col>
      <xdr:colOff>158750</xdr:colOff>
      <xdr:row>37</xdr:row>
      <xdr:rowOff>147574</xdr:rowOff>
    </xdr:to>
    <xdr:cxnSp macro="">
      <xdr:nvCxnSpPr>
        <xdr:cNvPr id="314" name="直線コネクタ 313"/>
        <xdr:cNvCxnSpPr/>
      </xdr:nvCxnSpPr>
      <xdr:spPr>
        <a:xfrm>
          <a:off x="13004800" y="6491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119634</xdr:rowOff>
    </xdr:from>
    <xdr:to>
      <xdr:col>24</xdr:col>
      <xdr:colOff>82550</xdr:colOff>
      <xdr:row>38</xdr:row>
      <xdr:rowOff>49785</xdr:rowOff>
    </xdr:to>
    <xdr:sp macro="" textlink="">
      <xdr:nvSpPr>
        <xdr:cNvPr id="324" name="円/楕円 323"/>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91711</xdr:rowOff>
    </xdr:from>
    <xdr:ext cx="762000" cy="259045"/>
    <xdr:sp macro="" textlink="">
      <xdr:nvSpPr>
        <xdr:cNvPr id="325"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6" name="円/楕円 325"/>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7" name="テキスト ボックス 326"/>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115062</xdr:rowOff>
    </xdr:from>
    <xdr:to>
      <xdr:col>21</xdr:col>
      <xdr:colOff>412750</xdr:colOff>
      <xdr:row>38</xdr:row>
      <xdr:rowOff>45212</xdr:rowOff>
    </xdr:to>
    <xdr:sp macro="" textlink="">
      <xdr:nvSpPr>
        <xdr:cNvPr id="328" name="円/楕円 327"/>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29989</xdr:rowOff>
    </xdr:from>
    <xdr:ext cx="762000" cy="259045"/>
    <xdr:sp macro="" textlink="">
      <xdr:nvSpPr>
        <xdr:cNvPr id="329" name="テキスト ボックス 328"/>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30" name="円/楕円 329"/>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31" name="テキスト ボックス 330"/>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96774</xdr:rowOff>
    </xdr:from>
    <xdr:to>
      <xdr:col>19</xdr:col>
      <xdr:colOff>6350</xdr:colOff>
      <xdr:row>38</xdr:row>
      <xdr:rowOff>26924</xdr:rowOff>
    </xdr:to>
    <xdr:sp macro="" textlink="">
      <xdr:nvSpPr>
        <xdr:cNvPr id="332" name="円/楕円 331"/>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11701</xdr:rowOff>
    </xdr:from>
    <xdr:ext cx="762000" cy="259045"/>
    <xdr:sp macro="" textlink="">
      <xdr:nvSpPr>
        <xdr:cNvPr id="333" name="テキスト ボックス 332"/>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公債費における経常収支比率は、類似団体と比較すると良好な数値となっている。しかしながら近年普通建設事業費に対する起債を多く借入しているため、今後の償還額が増加することが想定されているため、引き続き起債の借入には適正に実施していく必要があ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76</xdr:row>
      <xdr:rowOff>12700</xdr:rowOff>
    </xdr:to>
    <xdr:cxnSp macro="">
      <xdr:nvCxnSpPr>
        <xdr:cNvPr id="366" name="直線コネクタ 365"/>
        <xdr:cNvCxnSpPr/>
      </xdr:nvCxnSpPr>
      <xdr:spPr>
        <a:xfrm>
          <a:off x="3987800" y="12966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107950</xdr:rowOff>
    </xdr:from>
    <xdr:to>
      <xdr:col>5</xdr:col>
      <xdr:colOff>549275</xdr:colOff>
      <xdr:row>75</xdr:row>
      <xdr:rowOff>168911</xdr:rowOff>
    </xdr:to>
    <xdr:cxnSp macro="">
      <xdr:nvCxnSpPr>
        <xdr:cNvPr id="369" name="直線コネクタ 368"/>
        <xdr:cNvCxnSpPr/>
      </xdr:nvCxnSpPr>
      <xdr:spPr>
        <a:xfrm flipV="1">
          <a:off x="3098800" y="12966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168911</xdr:rowOff>
    </xdr:to>
    <xdr:cxnSp macro="">
      <xdr:nvCxnSpPr>
        <xdr:cNvPr id="372" name="直線コネクタ 371"/>
        <xdr:cNvCxnSpPr/>
      </xdr:nvCxnSpPr>
      <xdr:spPr>
        <a:xfrm>
          <a:off x="2209800" y="129514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75</xdr:row>
      <xdr:rowOff>138430</xdr:rowOff>
    </xdr:to>
    <xdr:cxnSp macro="">
      <xdr:nvCxnSpPr>
        <xdr:cNvPr id="375" name="直線コネクタ 374"/>
        <xdr:cNvCxnSpPr/>
      </xdr:nvCxnSpPr>
      <xdr:spPr>
        <a:xfrm flipV="1">
          <a:off x="1320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5" name="円/楕円 384"/>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6"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87" name="円/楕円 386"/>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88" name="テキスト ボックス 387"/>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389" name="円/楕円 388"/>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390" name="テキスト ボックス 389"/>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391" name="円/楕円 390"/>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392" name="テキスト ボックス 391"/>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93" name="円/楕円 392"/>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394" name="テキスト ボックス 393"/>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については、物件費、補助費等の経常収支比率が増加したため、全体で２．９ポイント上昇している。今後も事務事業の合理化経常的経費の削減等を図り、経常収支比率の抑制に努めていくものであ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42418</xdr:rowOff>
    </xdr:from>
    <xdr:to>
      <xdr:col>24</xdr:col>
      <xdr:colOff>31750</xdr:colOff>
      <xdr:row>78</xdr:row>
      <xdr:rowOff>3556</xdr:rowOff>
    </xdr:to>
    <xdr:cxnSp macro="">
      <xdr:nvCxnSpPr>
        <xdr:cNvPr id="425" name="直線コネクタ 424"/>
        <xdr:cNvCxnSpPr/>
      </xdr:nvCxnSpPr>
      <xdr:spPr>
        <a:xfrm>
          <a:off x="15671800" y="1324406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42418</xdr:rowOff>
    </xdr:from>
    <xdr:to>
      <xdr:col>22</xdr:col>
      <xdr:colOff>565150</xdr:colOff>
      <xdr:row>77</xdr:row>
      <xdr:rowOff>106426</xdr:rowOff>
    </xdr:to>
    <xdr:cxnSp macro="">
      <xdr:nvCxnSpPr>
        <xdr:cNvPr id="428" name="直線コネクタ 427"/>
        <xdr:cNvCxnSpPr/>
      </xdr:nvCxnSpPr>
      <xdr:spPr>
        <a:xfrm flipV="1">
          <a:off x="14782800" y="13244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106426</xdr:rowOff>
    </xdr:to>
    <xdr:cxnSp macro="">
      <xdr:nvCxnSpPr>
        <xdr:cNvPr id="431" name="直線コネクタ 430"/>
        <xdr:cNvCxnSpPr/>
      </xdr:nvCxnSpPr>
      <xdr:spPr>
        <a:xfrm>
          <a:off x="13893800" y="13271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51563</xdr:rowOff>
    </xdr:from>
    <xdr:to>
      <xdr:col>20</xdr:col>
      <xdr:colOff>158750</xdr:colOff>
      <xdr:row>77</xdr:row>
      <xdr:rowOff>69850</xdr:rowOff>
    </xdr:to>
    <xdr:cxnSp macro="">
      <xdr:nvCxnSpPr>
        <xdr:cNvPr id="434" name="直線コネクタ 433"/>
        <xdr:cNvCxnSpPr/>
      </xdr:nvCxnSpPr>
      <xdr:spPr>
        <a:xfrm>
          <a:off x="13004800" y="132532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44" name="円/楕円 443"/>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96283</xdr:rowOff>
    </xdr:from>
    <xdr:ext cx="762000" cy="259045"/>
    <xdr:sp macro="" textlink="">
      <xdr:nvSpPr>
        <xdr:cNvPr id="445"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163068</xdr:rowOff>
    </xdr:from>
    <xdr:to>
      <xdr:col>22</xdr:col>
      <xdr:colOff>615950</xdr:colOff>
      <xdr:row>77</xdr:row>
      <xdr:rowOff>93218</xdr:rowOff>
    </xdr:to>
    <xdr:sp macro="" textlink="">
      <xdr:nvSpPr>
        <xdr:cNvPr id="446" name="円/楕円 445"/>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77995</xdr:rowOff>
    </xdr:from>
    <xdr:ext cx="736600" cy="259045"/>
    <xdr:sp macro="" textlink="">
      <xdr:nvSpPr>
        <xdr:cNvPr id="447" name="テキスト ボックス 446"/>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48" name="円/楕円 447"/>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142003</xdr:rowOff>
    </xdr:from>
    <xdr:ext cx="762000" cy="259045"/>
    <xdr:sp macro="" textlink="">
      <xdr:nvSpPr>
        <xdr:cNvPr id="449" name="テキスト ボックス 448"/>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0" name="円/楕円 449"/>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1" name="テキスト ボックス 450"/>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763</xdr:rowOff>
    </xdr:from>
    <xdr:to>
      <xdr:col>19</xdr:col>
      <xdr:colOff>6350</xdr:colOff>
      <xdr:row>77</xdr:row>
      <xdr:rowOff>102363</xdr:rowOff>
    </xdr:to>
    <xdr:sp macro="" textlink="">
      <xdr:nvSpPr>
        <xdr:cNvPr id="452" name="円/楕円 451"/>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87140</xdr:rowOff>
    </xdr:from>
    <xdr:ext cx="762000" cy="259045"/>
    <xdr:sp macro="" textlink="">
      <xdr:nvSpPr>
        <xdr:cNvPr id="453" name="テキスト ボックス 452"/>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埼玉県毛呂山町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165693</xdr:rowOff>
    </xdr:from>
    <xdr:to>
      <xdr:col>4</xdr:col>
      <xdr:colOff>1117600</xdr:colOff>
      <xdr:row>18</xdr:row>
      <xdr:rowOff>4563</xdr:rowOff>
    </xdr:to>
    <xdr:cxnSp macro="">
      <xdr:nvCxnSpPr>
        <xdr:cNvPr id="52" name="直線コネクタ 51"/>
        <xdr:cNvCxnSpPr/>
      </xdr:nvCxnSpPr>
      <xdr:spPr bwMode="auto">
        <a:xfrm flipV="1">
          <a:off x="5003800" y="3127968"/>
          <a:ext cx="647700" cy="10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150470</xdr:rowOff>
    </xdr:from>
    <xdr:ext cx="762000" cy="259045"/>
    <xdr:sp macro="" textlink="">
      <xdr:nvSpPr>
        <xdr:cNvPr id="53" name="人口1人当たり決算額の推移平均値テキスト130"/>
        <xdr:cNvSpPr txBox="1"/>
      </xdr:nvSpPr>
      <xdr:spPr>
        <a:xfrm>
          <a:off x="5740400" y="3112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4563</xdr:rowOff>
    </xdr:from>
    <xdr:to>
      <xdr:col>4</xdr:col>
      <xdr:colOff>469900</xdr:colOff>
      <xdr:row>18</xdr:row>
      <xdr:rowOff>20369</xdr:rowOff>
    </xdr:to>
    <xdr:cxnSp macro="">
      <xdr:nvCxnSpPr>
        <xdr:cNvPr id="55" name="直線コネクタ 54"/>
        <xdr:cNvCxnSpPr/>
      </xdr:nvCxnSpPr>
      <xdr:spPr bwMode="auto">
        <a:xfrm flipV="1">
          <a:off x="4305300" y="3138288"/>
          <a:ext cx="698500" cy="1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20369</xdr:rowOff>
    </xdr:from>
    <xdr:to>
      <xdr:col>3</xdr:col>
      <xdr:colOff>904875</xdr:colOff>
      <xdr:row>18</xdr:row>
      <xdr:rowOff>22002</xdr:rowOff>
    </xdr:to>
    <xdr:cxnSp macro="">
      <xdr:nvCxnSpPr>
        <xdr:cNvPr id="58" name="直線コネクタ 57"/>
        <xdr:cNvCxnSpPr/>
      </xdr:nvCxnSpPr>
      <xdr:spPr bwMode="auto">
        <a:xfrm flipV="1">
          <a:off x="3606800" y="3154094"/>
          <a:ext cx="6985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154802</xdr:rowOff>
    </xdr:from>
    <xdr:to>
      <xdr:col>3</xdr:col>
      <xdr:colOff>206375</xdr:colOff>
      <xdr:row>18</xdr:row>
      <xdr:rowOff>22002</xdr:rowOff>
    </xdr:to>
    <xdr:cxnSp macro="">
      <xdr:nvCxnSpPr>
        <xdr:cNvPr id="61" name="直線コネクタ 60"/>
        <xdr:cNvCxnSpPr/>
      </xdr:nvCxnSpPr>
      <xdr:spPr bwMode="auto">
        <a:xfrm>
          <a:off x="2908300" y="3117077"/>
          <a:ext cx="698500" cy="3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114893</xdr:rowOff>
    </xdr:from>
    <xdr:to>
      <xdr:col>5</xdr:col>
      <xdr:colOff>34925</xdr:colOff>
      <xdr:row>18</xdr:row>
      <xdr:rowOff>45043</xdr:rowOff>
    </xdr:to>
    <xdr:sp macro="" textlink="">
      <xdr:nvSpPr>
        <xdr:cNvPr id="71" name="円/楕円 70"/>
        <xdr:cNvSpPr/>
      </xdr:nvSpPr>
      <xdr:spPr bwMode="auto">
        <a:xfrm>
          <a:off x="5600700" y="307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131420</xdr:rowOff>
    </xdr:from>
    <xdr:ext cx="762000" cy="259045"/>
    <xdr:sp macro="" textlink="">
      <xdr:nvSpPr>
        <xdr:cNvPr id="72" name="人口1人当たり決算額の推移該当値テキスト130"/>
        <xdr:cNvSpPr txBox="1"/>
      </xdr:nvSpPr>
      <xdr:spPr>
        <a:xfrm>
          <a:off x="5740400" y="292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69,547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125213</xdr:rowOff>
    </xdr:from>
    <xdr:to>
      <xdr:col>4</xdr:col>
      <xdr:colOff>520700</xdr:colOff>
      <xdr:row>18</xdr:row>
      <xdr:rowOff>55363</xdr:rowOff>
    </xdr:to>
    <xdr:sp macro="" textlink="">
      <xdr:nvSpPr>
        <xdr:cNvPr id="73" name="円/楕円 72"/>
        <xdr:cNvSpPr/>
      </xdr:nvSpPr>
      <xdr:spPr bwMode="auto">
        <a:xfrm>
          <a:off x="4953000" y="308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65540</xdr:rowOff>
    </xdr:from>
    <xdr:ext cx="736600" cy="259045"/>
    <xdr:sp macro="" textlink="">
      <xdr:nvSpPr>
        <xdr:cNvPr id="74" name="テキスト ボックス 73"/>
        <xdr:cNvSpPr txBox="1"/>
      </xdr:nvSpPr>
      <xdr:spPr>
        <a:xfrm>
          <a:off x="4622800" y="285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68,915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141019</xdr:rowOff>
    </xdr:from>
    <xdr:to>
      <xdr:col>3</xdr:col>
      <xdr:colOff>955675</xdr:colOff>
      <xdr:row>18</xdr:row>
      <xdr:rowOff>71169</xdr:rowOff>
    </xdr:to>
    <xdr:sp macro="" textlink="">
      <xdr:nvSpPr>
        <xdr:cNvPr id="75" name="円/楕円 74"/>
        <xdr:cNvSpPr/>
      </xdr:nvSpPr>
      <xdr:spPr bwMode="auto">
        <a:xfrm>
          <a:off x="4254500" y="3103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55946</xdr:rowOff>
    </xdr:from>
    <xdr:ext cx="762000" cy="259045"/>
    <xdr:sp macro="" textlink="">
      <xdr:nvSpPr>
        <xdr:cNvPr id="76" name="テキスト ボックス 75"/>
        <xdr:cNvSpPr txBox="1"/>
      </xdr:nvSpPr>
      <xdr:spPr>
        <a:xfrm>
          <a:off x="3924300" y="318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67,947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142652</xdr:rowOff>
    </xdr:from>
    <xdr:to>
      <xdr:col>3</xdr:col>
      <xdr:colOff>257175</xdr:colOff>
      <xdr:row>18</xdr:row>
      <xdr:rowOff>72802</xdr:rowOff>
    </xdr:to>
    <xdr:sp macro="" textlink="">
      <xdr:nvSpPr>
        <xdr:cNvPr id="77" name="円/楕円 76"/>
        <xdr:cNvSpPr/>
      </xdr:nvSpPr>
      <xdr:spPr bwMode="auto">
        <a:xfrm>
          <a:off x="3556000" y="3104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57579</xdr:rowOff>
    </xdr:from>
    <xdr:ext cx="762000" cy="259045"/>
    <xdr:sp macro="" textlink="">
      <xdr:nvSpPr>
        <xdr:cNvPr id="78" name="テキスト ボックス 77"/>
        <xdr:cNvSpPr txBox="1"/>
      </xdr:nvSpPr>
      <xdr:spPr>
        <a:xfrm>
          <a:off x="3225800" y="319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67,847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104002</xdr:rowOff>
    </xdr:from>
    <xdr:to>
      <xdr:col>2</xdr:col>
      <xdr:colOff>692150</xdr:colOff>
      <xdr:row>18</xdr:row>
      <xdr:rowOff>34152</xdr:rowOff>
    </xdr:to>
    <xdr:sp macro="" textlink="">
      <xdr:nvSpPr>
        <xdr:cNvPr id="79" name="円/楕円 78"/>
        <xdr:cNvSpPr/>
      </xdr:nvSpPr>
      <xdr:spPr bwMode="auto">
        <a:xfrm>
          <a:off x="2857500" y="3066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18929</xdr:rowOff>
    </xdr:from>
    <xdr:ext cx="762000" cy="259045"/>
    <xdr:sp macro="" textlink="">
      <xdr:nvSpPr>
        <xdr:cNvPr id="80" name="テキスト ボックス 79"/>
        <xdr:cNvSpPr txBox="1"/>
      </xdr:nvSpPr>
      <xdr:spPr>
        <a:xfrm>
          <a:off x="2527300" y="315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41122</xdr:rowOff>
    </xdr:from>
    <xdr:to>
      <xdr:col>4</xdr:col>
      <xdr:colOff>1117600</xdr:colOff>
      <xdr:row>37</xdr:row>
      <xdr:rowOff>70574</xdr:rowOff>
    </xdr:to>
    <xdr:cxnSp macro="">
      <xdr:nvCxnSpPr>
        <xdr:cNvPr id="114" name="直線コネクタ 113"/>
        <xdr:cNvCxnSpPr/>
      </xdr:nvCxnSpPr>
      <xdr:spPr bwMode="auto">
        <a:xfrm flipV="1">
          <a:off x="5003800" y="7165822"/>
          <a:ext cx="647700" cy="29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70574</xdr:rowOff>
    </xdr:from>
    <xdr:to>
      <xdr:col>4</xdr:col>
      <xdr:colOff>469900</xdr:colOff>
      <xdr:row>37</xdr:row>
      <xdr:rowOff>85776</xdr:rowOff>
    </xdr:to>
    <xdr:cxnSp macro="">
      <xdr:nvCxnSpPr>
        <xdr:cNvPr id="117" name="直線コネクタ 116"/>
        <xdr:cNvCxnSpPr/>
      </xdr:nvCxnSpPr>
      <xdr:spPr bwMode="auto">
        <a:xfrm flipV="1">
          <a:off x="4305300" y="7195274"/>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85776</xdr:rowOff>
    </xdr:from>
    <xdr:to>
      <xdr:col>3</xdr:col>
      <xdr:colOff>904875</xdr:colOff>
      <xdr:row>37</xdr:row>
      <xdr:rowOff>117666</xdr:rowOff>
    </xdr:to>
    <xdr:cxnSp macro="">
      <xdr:nvCxnSpPr>
        <xdr:cNvPr id="120" name="直線コネクタ 119"/>
        <xdr:cNvCxnSpPr/>
      </xdr:nvCxnSpPr>
      <xdr:spPr bwMode="auto">
        <a:xfrm flipV="1">
          <a:off x="3606800" y="7210476"/>
          <a:ext cx="6985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72136</xdr:rowOff>
    </xdr:from>
    <xdr:to>
      <xdr:col>3</xdr:col>
      <xdr:colOff>206375</xdr:colOff>
      <xdr:row>37</xdr:row>
      <xdr:rowOff>117666</xdr:rowOff>
    </xdr:to>
    <xdr:cxnSp macro="">
      <xdr:nvCxnSpPr>
        <xdr:cNvPr id="123" name="直線コネクタ 122"/>
        <xdr:cNvCxnSpPr/>
      </xdr:nvCxnSpPr>
      <xdr:spPr bwMode="auto">
        <a:xfrm>
          <a:off x="2908300" y="7196836"/>
          <a:ext cx="698500" cy="45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161772</xdr:rowOff>
    </xdr:from>
    <xdr:to>
      <xdr:col>5</xdr:col>
      <xdr:colOff>34925</xdr:colOff>
      <xdr:row>37</xdr:row>
      <xdr:rowOff>91922</xdr:rowOff>
    </xdr:to>
    <xdr:sp macro="" textlink="">
      <xdr:nvSpPr>
        <xdr:cNvPr id="133" name="円/楕円 132"/>
        <xdr:cNvSpPr/>
      </xdr:nvSpPr>
      <xdr:spPr bwMode="auto">
        <a:xfrm>
          <a:off x="5600700" y="7115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133849</xdr:rowOff>
    </xdr:from>
    <xdr:ext cx="762000" cy="259045"/>
    <xdr:sp macro="" textlink="">
      <xdr:nvSpPr>
        <xdr:cNvPr id="134" name="人口1人当たり決算額の推移該当値テキスト445"/>
        <xdr:cNvSpPr txBox="1"/>
      </xdr:nvSpPr>
      <xdr:spPr>
        <a:xfrm>
          <a:off x="5740400" y="708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19774</xdr:rowOff>
    </xdr:from>
    <xdr:to>
      <xdr:col>4</xdr:col>
      <xdr:colOff>520700</xdr:colOff>
      <xdr:row>37</xdr:row>
      <xdr:rowOff>121374</xdr:rowOff>
    </xdr:to>
    <xdr:sp macro="" textlink="">
      <xdr:nvSpPr>
        <xdr:cNvPr id="135" name="円/楕円 134"/>
        <xdr:cNvSpPr/>
      </xdr:nvSpPr>
      <xdr:spPr bwMode="auto">
        <a:xfrm>
          <a:off x="4953000" y="714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106151</xdr:rowOff>
    </xdr:from>
    <xdr:ext cx="736600" cy="259045"/>
    <xdr:sp macro="" textlink="">
      <xdr:nvSpPr>
        <xdr:cNvPr id="136" name="テキスト ボックス 135"/>
        <xdr:cNvSpPr txBox="1"/>
      </xdr:nvSpPr>
      <xdr:spPr>
        <a:xfrm>
          <a:off x="4622800" y="723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34976</xdr:rowOff>
    </xdr:from>
    <xdr:to>
      <xdr:col>3</xdr:col>
      <xdr:colOff>955675</xdr:colOff>
      <xdr:row>37</xdr:row>
      <xdr:rowOff>136576</xdr:rowOff>
    </xdr:to>
    <xdr:sp macro="" textlink="">
      <xdr:nvSpPr>
        <xdr:cNvPr id="137" name="円/楕円 136"/>
        <xdr:cNvSpPr/>
      </xdr:nvSpPr>
      <xdr:spPr bwMode="auto">
        <a:xfrm>
          <a:off x="4254500" y="7159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121353</xdr:rowOff>
    </xdr:from>
    <xdr:ext cx="762000" cy="259045"/>
    <xdr:sp macro="" textlink="">
      <xdr:nvSpPr>
        <xdr:cNvPr id="138" name="テキスト ボックス 137"/>
        <xdr:cNvSpPr txBox="1"/>
      </xdr:nvSpPr>
      <xdr:spPr>
        <a:xfrm>
          <a:off x="3924300" y="72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66866</xdr:rowOff>
    </xdr:from>
    <xdr:to>
      <xdr:col>3</xdr:col>
      <xdr:colOff>257175</xdr:colOff>
      <xdr:row>37</xdr:row>
      <xdr:rowOff>168466</xdr:rowOff>
    </xdr:to>
    <xdr:sp macro="" textlink="">
      <xdr:nvSpPr>
        <xdr:cNvPr id="139" name="円/楕円 138"/>
        <xdr:cNvSpPr/>
      </xdr:nvSpPr>
      <xdr:spPr bwMode="auto">
        <a:xfrm>
          <a:off x="3556000" y="719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153243</xdr:rowOff>
    </xdr:from>
    <xdr:ext cx="762000" cy="259045"/>
    <xdr:sp macro="" textlink="">
      <xdr:nvSpPr>
        <xdr:cNvPr id="140" name="テキスト ボックス 139"/>
        <xdr:cNvSpPr txBox="1"/>
      </xdr:nvSpPr>
      <xdr:spPr>
        <a:xfrm>
          <a:off x="3225800" y="727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21336</xdr:rowOff>
    </xdr:from>
    <xdr:to>
      <xdr:col>2</xdr:col>
      <xdr:colOff>692150</xdr:colOff>
      <xdr:row>37</xdr:row>
      <xdr:rowOff>122936</xdr:rowOff>
    </xdr:to>
    <xdr:sp macro="" textlink="">
      <xdr:nvSpPr>
        <xdr:cNvPr id="141" name="円/楕円 140"/>
        <xdr:cNvSpPr/>
      </xdr:nvSpPr>
      <xdr:spPr bwMode="auto">
        <a:xfrm>
          <a:off x="2857500" y="7146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107713</xdr:rowOff>
    </xdr:from>
    <xdr:ext cx="762000" cy="259045"/>
    <xdr:sp macro="" textlink="">
      <xdr:nvSpPr>
        <xdr:cNvPr id="142" name="テキスト ボックス 141"/>
        <xdr:cNvSpPr txBox="1"/>
      </xdr:nvSpPr>
      <xdr:spPr>
        <a:xfrm>
          <a:off x="2527300" y="723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埼玉県毛呂山町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34,690
34,262
34.07
10,512,664
10,185,589
310,417
6,669,001
10,771,392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48.2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32791</xdr:rowOff>
    </xdr:from>
    <xdr:to>
      <xdr:col>6</xdr:col>
      <xdr:colOff>511175</xdr:colOff>
      <xdr:row>38</xdr:row>
      <xdr:rowOff>40507</xdr:rowOff>
    </xdr:to>
    <xdr:cxnSp macro="">
      <xdr:nvCxnSpPr>
        <xdr:cNvPr id="61" name="直線コネクタ 60"/>
        <xdr:cNvCxnSpPr/>
      </xdr:nvCxnSpPr>
      <xdr:spPr>
        <a:xfrm>
          <a:off x="3797300" y="6547891"/>
          <a:ext cx="8382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32791</xdr:rowOff>
    </xdr:from>
    <xdr:to>
      <xdr:col>5</xdr:col>
      <xdr:colOff>358775</xdr:colOff>
      <xdr:row>38</xdr:row>
      <xdr:rowOff>37668</xdr:rowOff>
    </xdr:to>
    <xdr:cxnSp macro="">
      <xdr:nvCxnSpPr>
        <xdr:cNvPr id="64" name="直線コネクタ 63"/>
        <xdr:cNvCxnSpPr/>
      </xdr:nvCxnSpPr>
      <xdr:spPr>
        <a:xfrm flipV="1">
          <a:off x="2908300" y="6547891"/>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37668</xdr:rowOff>
    </xdr:from>
    <xdr:to>
      <xdr:col>4</xdr:col>
      <xdr:colOff>155575</xdr:colOff>
      <xdr:row>38</xdr:row>
      <xdr:rowOff>45612</xdr:rowOff>
    </xdr:to>
    <xdr:cxnSp macro="">
      <xdr:nvCxnSpPr>
        <xdr:cNvPr id="67" name="直線コネクタ 66"/>
        <xdr:cNvCxnSpPr/>
      </xdr:nvCxnSpPr>
      <xdr:spPr>
        <a:xfrm flipV="1">
          <a:off x="2019300" y="655276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155188</xdr:rowOff>
    </xdr:from>
    <xdr:to>
      <xdr:col>2</xdr:col>
      <xdr:colOff>638175</xdr:colOff>
      <xdr:row>38</xdr:row>
      <xdr:rowOff>45612</xdr:rowOff>
    </xdr:to>
    <xdr:cxnSp macro="">
      <xdr:nvCxnSpPr>
        <xdr:cNvPr id="70" name="直線コネクタ 69"/>
        <xdr:cNvCxnSpPr/>
      </xdr:nvCxnSpPr>
      <xdr:spPr>
        <a:xfrm>
          <a:off x="1130300" y="6498838"/>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161157</xdr:rowOff>
    </xdr:from>
    <xdr:to>
      <xdr:col>6</xdr:col>
      <xdr:colOff>561975</xdr:colOff>
      <xdr:row>38</xdr:row>
      <xdr:rowOff>91307</xdr:rowOff>
    </xdr:to>
    <xdr:sp macro="" textlink="">
      <xdr:nvSpPr>
        <xdr:cNvPr id="80" name="円/楕円 79"/>
        <xdr:cNvSpPr/>
      </xdr:nvSpPr>
      <xdr:spPr>
        <a:xfrm>
          <a:off x="4584700" y="65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139584</xdr:rowOff>
    </xdr:from>
    <xdr:ext cx="534377" cy="259045"/>
    <xdr:sp macro="" textlink="">
      <xdr:nvSpPr>
        <xdr:cNvPr id="81" name="人件費該当値テキスト"/>
        <xdr:cNvSpPr txBox="1"/>
      </xdr:nvSpPr>
      <xdr:spPr>
        <a:xfrm>
          <a:off x="4686300" y="648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49,207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153441</xdr:rowOff>
    </xdr:from>
    <xdr:to>
      <xdr:col>5</xdr:col>
      <xdr:colOff>409575</xdr:colOff>
      <xdr:row>38</xdr:row>
      <xdr:rowOff>83592</xdr:rowOff>
    </xdr:to>
    <xdr:sp macro="" textlink="">
      <xdr:nvSpPr>
        <xdr:cNvPr id="82" name="円/楕円 81"/>
        <xdr:cNvSpPr/>
      </xdr:nvSpPr>
      <xdr:spPr>
        <a:xfrm>
          <a:off x="3746500" y="6497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74718</xdr:rowOff>
    </xdr:from>
    <xdr:ext cx="534377" cy="259045"/>
    <xdr:sp macro="" textlink="">
      <xdr:nvSpPr>
        <xdr:cNvPr id="83" name="テキスト ボックス 82"/>
        <xdr:cNvSpPr txBox="1"/>
      </xdr:nvSpPr>
      <xdr:spPr>
        <a:xfrm>
          <a:off x="3530111" y="65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158318</xdr:rowOff>
    </xdr:from>
    <xdr:to>
      <xdr:col>4</xdr:col>
      <xdr:colOff>206375</xdr:colOff>
      <xdr:row>38</xdr:row>
      <xdr:rowOff>88468</xdr:rowOff>
    </xdr:to>
    <xdr:sp macro="" textlink="">
      <xdr:nvSpPr>
        <xdr:cNvPr id="84" name="円/楕円 83"/>
        <xdr:cNvSpPr/>
      </xdr:nvSpPr>
      <xdr:spPr>
        <a:xfrm>
          <a:off x="2857500" y="65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79595</xdr:rowOff>
    </xdr:from>
    <xdr:ext cx="534377" cy="259045"/>
    <xdr:sp macro="" textlink="">
      <xdr:nvSpPr>
        <xdr:cNvPr id="85" name="テキスト ボックス 84"/>
        <xdr:cNvSpPr txBox="1"/>
      </xdr:nvSpPr>
      <xdr:spPr>
        <a:xfrm>
          <a:off x="2641111" y="659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166262</xdr:rowOff>
    </xdr:from>
    <xdr:to>
      <xdr:col>3</xdr:col>
      <xdr:colOff>3175</xdr:colOff>
      <xdr:row>38</xdr:row>
      <xdr:rowOff>96412</xdr:rowOff>
    </xdr:to>
    <xdr:sp macro="" textlink="">
      <xdr:nvSpPr>
        <xdr:cNvPr id="86" name="円/楕円 85"/>
        <xdr:cNvSpPr/>
      </xdr:nvSpPr>
      <xdr:spPr>
        <a:xfrm>
          <a:off x="1968500" y="65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87539</xdr:rowOff>
    </xdr:from>
    <xdr:ext cx="534377" cy="259045"/>
    <xdr:sp macro="" textlink="">
      <xdr:nvSpPr>
        <xdr:cNvPr id="87" name="テキスト ボックス 86"/>
        <xdr:cNvSpPr txBox="1"/>
      </xdr:nvSpPr>
      <xdr:spPr>
        <a:xfrm>
          <a:off x="1752111" y="66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104388</xdr:rowOff>
    </xdr:from>
    <xdr:to>
      <xdr:col>1</xdr:col>
      <xdr:colOff>485775</xdr:colOff>
      <xdr:row>38</xdr:row>
      <xdr:rowOff>34537</xdr:rowOff>
    </xdr:to>
    <xdr:sp macro="" textlink="">
      <xdr:nvSpPr>
        <xdr:cNvPr id="88" name="円/楕円 87"/>
        <xdr:cNvSpPr/>
      </xdr:nvSpPr>
      <xdr:spPr>
        <a:xfrm>
          <a:off x="1079500" y="6448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25664</xdr:rowOff>
    </xdr:from>
    <xdr:ext cx="534377" cy="259045"/>
    <xdr:sp macro="" textlink="">
      <xdr:nvSpPr>
        <xdr:cNvPr id="89" name="テキスト ボックス 88"/>
        <xdr:cNvSpPr txBox="1"/>
      </xdr:nvSpPr>
      <xdr:spPr>
        <a:xfrm>
          <a:off x="863111" y="65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154637</xdr:rowOff>
    </xdr:from>
    <xdr:to>
      <xdr:col>6</xdr:col>
      <xdr:colOff>511175</xdr:colOff>
      <xdr:row>57</xdr:row>
      <xdr:rowOff>155579</xdr:rowOff>
    </xdr:to>
    <xdr:cxnSp macro="">
      <xdr:nvCxnSpPr>
        <xdr:cNvPr id="116" name="直線コネクタ 115"/>
        <xdr:cNvCxnSpPr/>
      </xdr:nvCxnSpPr>
      <xdr:spPr>
        <a:xfrm>
          <a:off x="3797300" y="9927287"/>
          <a:ext cx="8382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154637</xdr:rowOff>
    </xdr:from>
    <xdr:to>
      <xdr:col>5</xdr:col>
      <xdr:colOff>358775</xdr:colOff>
      <xdr:row>57</xdr:row>
      <xdr:rowOff>161796</xdr:rowOff>
    </xdr:to>
    <xdr:cxnSp macro="">
      <xdr:nvCxnSpPr>
        <xdr:cNvPr id="119" name="直線コネクタ 118"/>
        <xdr:cNvCxnSpPr/>
      </xdr:nvCxnSpPr>
      <xdr:spPr>
        <a:xfrm flipV="1">
          <a:off x="2908300" y="9927287"/>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161796</xdr:rowOff>
    </xdr:from>
    <xdr:to>
      <xdr:col>4</xdr:col>
      <xdr:colOff>155575</xdr:colOff>
      <xdr:row>57</xdr:row>
      <xdr:rowOff>169125</xdr:rowOff>
    </xdr:to>
    <xdr:cxnSp macro="">
      <xdr:nvCxnSpPr>
        <xdr:cNvPr id="122" name="直線コネクタ 121"/>
        <xdr:cNvCxnSpPr/>
      </xdr:nvCxnSpPr>
      <xdr:spPr>
        <a:xfrm flipV="1">
          <a:off x="2019300" y="9934446"/>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169125</xdr:rowOff>
    </xdr:from>
    <xdr:to>
      <xdr:col>2</xdr:col>
      <xdr:colOff>638175</xdr:colOff>
      <xdr:row>58</xdr:row>
      <xdr:rowOff>4342</xdr:rowOff>
    </xdr:to>
    <xdr:cxnSp macro="">
      <xdr:nvCxnSpPr>
        <xdr:cNvPr id="125" name="直線コネクタ 124"/>
        <xdr:cNvCxnSpPr/>
      </xdr:nvCxnSpPr>
      <xdr:spPr>
        <a:xfrm flipV="1">
          <a:off x="1130300" y="9941775"/>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104779</xdr:rowOff>
    </xdr:from>
    <xdr:to>
      <xdr:col>6</xdr:col>
      <xdr:colOff>561975</xdr:colOff>
      <xdr:row>58</xdr:row>
      <xdr:rowOff>34929</xdr:rowOff>
    </xdr:to>
    <xdr:sp macro="" textlink="">
      <xdr:nvSpPr>
        <xdr:cNvPr id="135" name="円/楕円 134"/>
        <xdr:cNvSpPr/>
      </xdr:nvSpPr>
      <xdr:spPr>
        <a:xfrm>
          <a:off x="4584700" y="987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19706</xdr:rowOff>
    </xdr:from>
    <xdr:ext cx="534377" cy="259045"/>
    <xdr:sp macro="" textlink="">
      <xdr:nvSpPr>
        <xdr:cNvPr id="136" name="物件費該当値テキスト"/>
        <xdr:cNvSpPr txBox="1"/>
      </xdr:nvSpPr>
      <xdr:spPr>
        <a:xfrm>
          <a:off x="4686300" y="979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103837</xdr:rowOff>
    </xdr:from>
    <xdr:to>
      <xdr:col>5</xdr:col>
      <xdr:colOff>409575</xdr:colOff>
      <xdr:row>58</xdr:row>
      <xdr:rowOff>33987</xdr:rowOff>
    </xdr:to>
    <xdr:sp macro="" textlink="">
      <xdr:nvSpPr>
        <xdr:cNvPr id="137" name="円/楕円 136"/>
        <xdr:cNvSpPr/>
      </xdr:nvSpPr>
      <xdr:spPr>
        <a:xfrm>
          <a:off x="3746500" y="98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25114</xdr:rowOff>
    </xdr:from>
    <xdr:ext cx="534377" cy="259045"/>
    <xdr:sp macro="" textlink="">
      <xdr:nvSpPr>
        <xdr:cNvPr id="138" name="テキスト ボックス 137"/>
        <xdr:cNvSpPr txBox="1"/>
      </xdr:nvSpPr>
      <xdr:spPr>
        <a:xfrm>
          <a:off x="3530111" y="99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110996</xdr:rowOff>
    </xdr:from>
    <xdr:to>
      <xdr:col>4</xdr:col>
      <xdr:colOff>206375</xdr:colOff>
      <xdr:row>58</xdr:row>
      <xdr:rowOff>41146</xdr:rowOff>
    </xdr:to>
    <xdr:sp macro="" textlink="">
      <xdr:nvSpPr>
        <xdr:cNvPr id="139" name="円/楕円 138"/>
        <xdr:cNvSpPr/>
      </xdr:nvSpPr>
      <xdr:spPr>
        <a:xfrm>
          <a:off x="2857500" y="988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32273</xdr:rowOff>
    </xdr:from>
    <xdr:ext cx="534377" cy="259045"/>
    <xdr:sp macro="" textlink="">
      <xdr:nvSpPr>
        <xdr:cNvPr id="140" name="テキスト ボックス 139"/>
        <xdr:cNvSpPr txBox="1"/>
      </xdr:nvSpPr>
      <xdr:spPr>
        <a:xfrm>
          <a:off x="2641111" y="997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118325</xdr:rowOff>
    </xdr:from>
    <xdr:to>
      <xdr:col>3</xdr:col>
      <xdr:colOff>3175</xdr:colOff>
      <xdr:row>58</xdr:row>
      <xdr:rowOff>48475</xdr:rowOff>
    </xdr:to>
    <xdr:sp macro="" textlink="">
      <xdr:nvSpPr>
        <xdr:cNvPr id="141" name="円/楕円 140"/>
        <xdr:cNvSpPr/>
      </xdr:nvSpPr>
      <xdr:spPr>
        <a:xfrm>
          <a:off x="1968500" y="98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39602</xdr:rowOff>
    </xdr:from>
    <xdr:ext cx="534377" cy="259045"/>
    <xdr:sp macro="" textlink="">
      <xdr:nvSpPr>
        <xdr:cNvPr id="142" name="テキスト ボックス 141"/>
        <xdr:cNvSpPr txBox="1"/>
      </xdr:nvSpPr>
      <xdr:spPr>
        <a:xfrm>
          <a:off x="1752111" y="99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124992</xdr:rowOff>
    </xdr:from>
    <xdr:to>
      <xdr:col>1</xdr:col>
      <xdr:colOff>485775</xdr:colOff>
      <xdr:row>58</xdr:row>
      <xdr:rowOff>55142</xdr:rowOff>
    </xdr:to>
    <xdr:sp macro="" textlink="">
      <xdr:nvSpPr>
        <xdr:cNvPr id="143" name="円/楕円 142"/>
        <xdr:cNvSpPr/>
      </xdr:nvSpPr>
      <xdr:spPr>
        <a:xfrm>
          <a:off x="1079500" y="989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46269</xdr:rowOff>
    </xdr:from>
    <xdr:ext cx="534377" cy="259045"/>
    <xdr:sp macro="" textlink="">
      <xdr:nvSpPr>
        <xdr:cNvPr id="144" name="テキスト ボックス 143"/>
        <xdr:cNvSpPr txBox="1"/>
      </xdr:nvSpPr>
      <xdr:spPr>
        <a:xfrm>
          <a:off x="863111" y="999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11912</xdr:rowOff>
    </xdr:from>
    <xdr:to>
      <xdr:col>6</xdr:col>
      <xdr:colOff>511175</xdr:colOff>
      <xdr:row>79</xdr:row>
      <xdr:rowOff>12522</xdr:rowOff>
    </xdr:to>
    <xdr:cxnSp macro="">
      <xdr:nvCxnSpPr>
        <xdr:cNvPr id="173" name="直線コネクタ 172"/>
        <xdr:cNvCxnSpPr/>
      </xdr:nvCxnSpPr>
      <xdr:spPr>
        <a:xfrm>
          <a:off x="3797300" y="13556462"/>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10618</xdr:rowOff>
    </xdr:from>
    <xdr:to>
      <xdr:col>5</xdr:col>
      <xdr:colOff>358775</xdr:colOff>
      <xdr:row>79</xdr:row>
      <xdr:rowOff>11912</xdr:rowOff>
    </xdr:to>
    <xdr:cxnSp macro="">
      <xdr:nvCxnSpPr>
        <xdr:cNvPr id="176" name="直線コネクタ 175"/>
        <xdr:cNvCxnSpPr/>
      </xdr:nvCxnSpPr>
      <xdr:spPr>
        <a:xfrm>
          <a:off x="2908300" y="13555168"/>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10464</xdr:rowOff>
    </xdr:from>
    <xdr:to>
      <xdr:col>4</xdr:col>
      <xdr:colOff>155575</xdr:colOff>
      <xdr:row>79</xdr:row>
      <xdr:rowOff>10618</xdr:rowOff>
    </xdr:to>
    <xdr:cxnSp macro="">
      <xdr:nvCxnSpPr>
        <xdr:cNvPr id="179" name="直線コネクタ 178"/>
        <xdr:cNvCxnSpPr/>
      </xdr:nvCxnSpPr>
      <xdr:spPr>
        <a:xfrm>
          <a:off x="2019300" y="13555014"/>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10464</xdr:rowOff>
    </xdr:from>
    <xdr:to>
      <xdr:col>2</xdr:col>
      <xdr:colOff>638175</xdr:colOff>
      <xdr:row>79</xdr:row>
      <xdr:rowOff>19686</xdr:rowOff>
    </xdr:to>
    <xdr:cxnSp macro="">
      <xdr:nvCxnSpPr>
        <xdr:cNvPr id="182" name="直線コネクタ 181"/>
        <xdr:cNvCxnSpPr/>
      </xdr:nvCxnSpPr>
      <xdr:spPr>
        <a:xfrm flipV="1">
          <a:off x="1130300" y="13555014"/>
          <a:ext cx="889000" cy="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133172</xdr:rowOff>
    </xdr:from>
    <xdr:to>
      <xdr:col>6</xdr:col>
      <xdr:colOff>561975</xdr:colOff>
      <xdr:row>79</xdr:row>
      <xdr:rowOff>63322</xdr:rowOff>
    </xdr:to>
    <xdr:sp macro="" textlink="">
      <xdr:nvSpPr>
        <xdr:cNvPr id="192" name="円/楕円 191"/>
        <xdr:cNvSpPr/>
      </xdr:nvSpPr>
      <xdr:spPr>
        <a:xfrm>
          <a:off x="4584700" y="135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48099</xdr:rowOff>
    </xdr:from>
    <xdr:ext cx="378565" cy="259045"/>
    <xdr:sp macro="" textlink="">
      <xdr:nvSpPr>
        <xdr:cNvPr id="193" name="維持補修費該当値テキスト"/>
        <xdr:cNvSpPr txBox="1"/>
      </xdr:nvSpPr>
      <xdr:spPr>
        <a:xfrm>
          <a:off x="4686300" y="13421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132562</xdr:rowOff>
    </xdr:from>
    <xdr:to>
      <xdr:col>5</xdr:col>
      <xdr:colOff>409575</xdr:colOff>
      <xdr:row>79</xdr:row>
      <xdr:rowOff>62712</xdr:rowOff>
    </xdr:to>
    <xdr:sp macro="" textlink="">
      <xdr:nvSpPr>
        <xdr:cNvPr id="194" name="円/楕円 193"/>
        <xdr:cNvSpPr/>
      </xdr:nvSpPr>
      <xdr:spPr>
        <a:xfrm>
          <a:off x="3746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53839</xdr:rowOff>
    </xdr:from>
    <xdr:ext cx="378565" cy="259045"/>
    <xdr:sp macro="" textlink="">
      <xdr:nvSpPr>
        <xdr:cNvPr id="195" name="テキスト ボックス 194"/>
        <xdr:cNvSpPr txBox="1"/>
      </xdr:nvSpPr>
      <xdr:spPr>
        <a:xfrm>
          <a:off x="3608017" y="1359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131268</xdr:rowOff>
    </xdr:from>
    <xdr:to>
      <xdr:col>4</xdr:col>
      <xdr:colOff>206375</xdr:colOff>
      <xdr:row>79</xdr:row>
      <xdr:rowOff>61418</xdr:rowOff>
    </xdr:to>
    <xdr:sp macro="" textlink="">
      <xdr:nvSpPr>
        <xdr:cNvPr id="196" name="円/楕円 195"/>
        <xdr:cNvSpPr/>
      </xdr:nvSpPr>
      <xdr:spPr>
        <a:xfrm>
          <a:off x="2857500" y="135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52545</xdr:rowOff>
    </xdr:from>
    <xdr:ext cx="378565" cy="259045"/>
    <xdr:sp macro="" textlink="">
      <xdr:nvSpPr>
        <xdr:cNvPr id="197" name="テキスト ボックス 196"/>
        <xdr:cNvSpPr txBox="1"/>
      </xdr:nvSpPr>
      <xdr:spPr>
        <a:xfrm>
          <a:off x="2719017" y="1359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131114</xdr:rowOff>
    </xdr:from>
    <xdr:to>
      <xdr:col>3</xdr:col>
      <xdr:colOff>3175</xdr:colOff>
      <xdr:row>79</xdr:row>
      <xdr:rowOff>61264</xdr:rowOff>
    </xdr:to>
    <xdr:sp macro="" textlink="">
      <xdr:nvSpPr>
        <xdr:cNvPr id="198" name="円/楕円 197"/>
        <xdr:cNvSpPr/>
      </xdr:nvSpPr>
      <xdr:spPr>
        <a:xfrm>
          <a:off x="1968500" y="135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52391</xdr:rowOff>
    </xdr:from>
    <xdr:ext cx="378565" cy="259045"/>
    <xdr:sp macro="" textlink="">
      <xdr:nvSpPr>
        <xdr:cNvPr id="199" name="テキスト ボックス 198"/>
        <xdr:cNvSpPr txBox="1"/>
      </xdr:nvSpPr>
      <xdr:spPr>
        <a:xfrm>
          <a:off x="1830017" y="1359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140336</xdr:rowOff>
    </xdr:from>
    <xdr:to>
      <xdr:col>1</xdr:col>
      <xdr:colOff>485775</xdr:colOff>
      <xdr:row>79</xdr:row>
      <xdr:rowOff>70486</xdr:rowOff>
    </xdr:to>
    <xdr:sp macro="" textlink="">
      <xdr:nvSpPr>
        <xdr:cNvPr id="200" name="円/楕円 199"/>
        <xdr:cNvSpPr/>
      </xdr:nvSpPr>
      <xdr:spPr>
        <a:xfrm>
          <a:off x="1079500" y="135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61613</xdr:rowOff>
    </xdr:from>
    <xdr:ext cx="378565" cy="259045"/>
    <xdr:sp macro="" textlink="">
      <xdr:nvSpPr>
        <xdr:cNvPr id="201" name="テキスト ボックス 200"/>
        <xdr:cNvSpPr txBox="1"/>
      </xdr:nvSpPr>
      <xdr:spPr>
        <a:xfrm>
          <a:off x="941017" y="1360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28639</xdr:rowOff>
    </xdr:from>
    <xdr:to>
      <xdr:col>6</xdr:col>
      <xdr:colOff>511175</xdr:colOff>
      <xdr:row>97</xdr:row>
      <xdr:rowOff>94362</xdr:rowOff>
    </xdr:to>
    <xdr:cxnSp macro="">
      <xdr:nvCxnSpPr>
        <xdr:cNvPr id="231" name="直線コネクタ 230"/>
        <xdr:cNvCxnSpPr/>
      </xdr:nvCxnSpPr>
      <xdr:spPr>
        <a:xfrm flipV="1">
          <a:off x="3797300" y="16659289"/>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94362</xdr:rowOff>
    </xdr:from>
    <xdr:to>
      <xdr:col>5</xdr:col>
      <xdr:colOff>358775</xdr:colOff>
      <xdr:row>97</xdr:row>
      <xdr:rowOff>131890</xdr:rowOff>
    </xdr:to>
    <xdr:cxnSp macro="">
      <xdr:nvCxnSpPr>
        <xdr:cNvPr id="234" name="直線コネクタ 233"/>
        <xdr:cNvCxnSpPr/>
      </xdr:nvCxnSpPr>
      <xdr:spPr>
        <a:xfrm flipV="1">
          <a:off x="2908300" y="16725012"/>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131890</xdr:rowOff>
    </xdr:from>
    <xdr:to>
      <xdr:col>4</xdr:col>
      <xdr:colOff>155575</xdr:colOff>
      <xdr:row>98</xdr:row>
      <xdr:rowOff>52184</xdr:rowOff>
    </xdr:to>
    <xdr:cxnSp macro="">
      <xdr:nvCxnSpPr>
        <xdr:cNvPr id="237" name="直線コネクタ 236"/>
        <xdr:cNvCxnSpPr/>
      </xdr:nvCxnSpPr>
      <xdr:spPr>
        <a:xfrm flipV="1">
          <a:off x="2019300" y="16762540"/>
          <a:ext cx="889000" cy="9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52184</xdr:rowOff>
    </xdr:from>
    <xdr:to>
      <xdr:col>2</xdr:col>
      <xdr:colOff>638175</xdr:colOff>
      <xdr:row>98</xdr:row>
      <xdr:rowOff>62337</xdr:rowOff>
    </xdr:to>
    <xdr:cxnSp macro="">
      <xdr:nvCxnSpPr>
        <xdr:cNvPr id="240" name="直線コネクタ 239"/>
        <xdr:cNvCxnSpPr/>
      </xdr:nvCxnSpPr>
      <xdr:spPr>
        <a:xfrm flipV="1">
          <a:off x="1130300" y="16854284"/>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149289</xdr:rowOff>
    </xdr:from>
    <xdr:to>
      <xdr:col>6</xdr:col>
      <xdr:colOff>561975</xdr:colOff>
      <xdr:row>97</xdr:row>
      <xdr:rowOff>79439</xdr:rowOff>
    </xdr:to>
    <xdr:sp macro="" textlink="">
      <xdr:nvSpPr>
        <xdr:cNvPr id="250" name="円/楕円 249"/>
        <xdr:cNvSpPr/>
      </xdr:nvSpPr>
      <xdr:spPr>
        <a:xfrm>
          <a:off x="4584700" y="1660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127716</xdr:rowOff>
    </xdr:from>
    <xdr:ext cx="534377" cy="259045"/>
    <xdr:sp macro="" textlink="">
      <xdr:nvSpPr>
        <xdr:cNvPr id="251" name="扶助費該当値テキスト"/>
        <xdr:cNvSpPr txBox="1"/>
      </xdr:nvSpPr>
      <xdr:spPr>
        <a:xfrm>
          <a:off x="4686300"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58,830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43562</xdr:rowOff>
    </xdr:from>
    <xdr:to>
      <xdr:col>5</xdr:col>
      <xdr:colOff>409575</xdr:colOff>
      <xdr:row>97</xdr:row>
      <xdr:rowOff>145162</xdr:rowOff>
    </xdr:to>
    <xdr:sp macro="" textlink="">
      <xdr:nvSpPr>
        <xdr:cNvPr id="252" name="円/楕円 251"/>
        <xdr:cNvSpPr/>
      </xdr:nvSpPr>
      <xdr:spPr>
        <a:xfrm>
          <a:off x="3746500" y="166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136289</xdr:rowOff>
    </xdr:from>
    <xdr:ext cx="534377" cy="259045"/>
    <xdr:sp macro="" textlink="">
      <xdr:nvSpPr>
        <xdr:cNvPr id="253" name="テキスト ボックス 252"/>
        <xdr:cNvSpPr txBox="1"/>
      </xdr:nvSpPr>
      <xdr:spPr>
        <a:xfrm>
          <a:off x="3530111" y="1676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81090</xdr:rowOff>
    </xdr:from>
    <xdr:to>
      <xdr:col>4</xdr:col>
      <xdr:colOff>206375</xdr:colOff>
      <xdr:row>98</xdr:row>
      <xdr:rowOff>11240</xdr:rowOff>
    </xdr:to>
    <xdr:sp macro="" textlink="">
      <xdr:nvSpPr>
        <xdr:cNvPr id="254" name="円/楕円 253"/>
        <xdr:cNvSpPr/>
      </xdr:nvSpPr>
      <xdr:spPr>
        <a:xfrm>
          <a:off x="2857500" y="167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2367</xdr:rowOff>
    </xdr:from>
    <xdr:ext cx="534377" cy="259045"/>
    <xdr:sp macro="" textlink="">
      <xdr:nvSpPr>
        <xdr:cNvPr id="255" name="テキスト ボックス 254"/>
        <xdr:cNvSpPr txBox="1"/>
      </xdr:nvSpPr>
      <xdr:spPr>
        <a:xfrm>
          <a:off x="2641111" y="1680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1384</xdr:rowOff>
    </xdr:from>
    <xdr:to>
      <xdr:col>3</xdr:col>
      <xdr:colOff>3175</xdr:colOff>
      <xdr:row>98</xdr:row>
      <xdr:rowOff>102984</xdr:rowOff>
    </xdr:to>
    <xdr:sp macro="" textlink="">
      <xdr:nvSpPr>
        <xdr:cNvPr id="256" name="円/楕円 255"/>
        <xdr:cNvSpPr/>
      </xdr:nvSpPr>
      <xdr:spPr>
        <a:xfrm>
          <a:off x="1968500" y="168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94111</xdr:rowOff>
    </xdr:from>
    <xdr:ext cx="534377" cy="259045"/>
    <xdr:sp macro="" textlink="">
      <xdr:nvSpPr>
        <xdr:cNvPr id="257" name="テキスト ボックス 256"/>
        <xdr:cNvSpPr txBox="1"/>
      </xdr:nvSpPr>
      <xdr:spPr>
        <a:xfrm>
          <a:off x="1752111" y="1689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11537</xdr:rowOff>
    </xdr:from>
    <xdr:to>
      <xdr:col>1</xdr:col>
      <xdr:colOff>485775</xdr:colOff>
      <xdr:row>98</xdr:row>
      <xdr:rowOff>113137</xdr:rowOff>
    </xdr:to>
    <xdr:sp macro="" textlink="">
      <xdr:nvSpPr>
        <xdr:cNvPr id="258" name="円/楕円 257"/>
        <xdr:cNvSpPr/>
      </xdr:nvSpPr>
      <xdr:spPr>
        <a:xfrm>
          <a:off x="1079500" y="168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104264</xdr:rowOff>
    </xdr:from>
    <xdr:ext cx="534377" cy="259045"/>
    <xdr:sp macro="" textlink="">
      <xdr:nvSpPr>
        <xdr:cNvPr id="259" name="テキスト ボックス 258"/>
        <xdr:cNvSpPr txBox="1"/>
      </xdr:nvSpPr>
      <xdr:spPr>
        <a:xfrm>
          <a:off x="863111" y="1690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90766</xdr:rowOff>
    </xdr:from>
    <xdr:to>
      <xdr:col>15</xdr:col>
      <xdr:colOff>180975</xdr:colOff>
      <xdr:row>37</xdr:row>
      <xdr:rowOff>135434</xdr:rowOff>
    </xdr:to>
    <xdr:cxnSp macro="">
      <xdr:nvCxnSpPr>
        <xdr:cNvPr id="286" name="直線コネクタ 285"/>
        <xdr:cNvCxnSpPr/>
      </xdr:nvCxnSpPr>
      <xdr:spPr>
        <a:xfrm>
          <a:off x="9639300" y="6434416"/>
          <a:ext cx="838200" cy="4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90766</xdr:rowOff>
    </xdr:from>
    <xdr:to>
      <xdr:col>14</xdr:col>
      <xdr:colOff>28575</xdr:colOff>
      <xdr:row>37</xdr:row>
      <xdr:rowOff>121096</xdr:rowOff>
    </xdr:to>
    <xdr:cxnSp macro="">
      <xdr:nvCxnSpPr>
        <xdr:cNvPr id="289" name="直線コネクタ 288"/>
        <xdr:cNvCxnSpPr/>
      </xdr:nvCxnSpPr>
      <xdr:spPr>
        <a:xfrm flipV="1">
          <a:off x="8750300" y="6434416"/>
          <a:ext cx="889000" cy="3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121096</xdr:rowOff>
    </xdr:from>
    <xdr:to>
      <xdr:col>12</xdr:col>
      <xdr:colOff>511175</xdr:colOff>
      <xdr:row>37</xdr:row>
      <xdr:rowOff>144085</xdr:rowOff>
    </xdr:to>
    <xdr:cxnSp macro="">
      <xdr:nvCxnSpPr>
        <xdr:cNvPr id="292" name="直線コネクタ 291"/>
        <xdr:cNvCxnSpPr/>
      </xdr:nvCxnSpPr>
      <xdr:spPr>
        <a:xfrm flipV="1">
          <a:off x="7861300" y="6464746"/>
          <a:ext cx="889000" cy="2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141602</xdr:rowOff>
    </xdr:from>
    <xdr:to>
      <xdr:col>11</xdr:col>
      <xdr:colOff>307975</xdr:colOff>
      <xdr:row>37</xdr:row>
      <xdr:rowOff>144085</xdr:rowOff>
    </xdr:to>
    <xdr:cxnSp macro="">
      <xdr:nvCxnSpPr>
        <xdr:cNvPr id="295" name="直線コネクタ 294"/>
        <xdr:cNvCxnSpPr/>
      </xdr:nvCxnSpPr>
      <xdr:spPr>
        <a:xfrm>
          <a:off x="6972300" y="6485252"/>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84634</xdr:rowOff>
    </xdr:from>
    <xdr:to>
      <xdr:col>15</xdr:col>
      <xdr:colOff>231775</xdr:colOff>
      <xdr:row>38</xdr:row>
      <xdr:rowOff>14784</xdr:rowOff>
    </xdr:to>
    <xdr:sp macro="" textlink="">
      <xdr:nvSpPr>
        <xdr:cNvPr id="305" name="円/楕円 304"/>
        <xdr:cNvSpPr/>
      </xdr:nvSpPr>
      <xdr:spPr>
        <a:xfrm>
          <a:off x="10426700" y="64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30380</xdr:rowOff>
    </xdr:from>
    <xdr:ext cx="534377" cy="259045"/>
    <xdr:sp macro="" textlink="">
      <xdr:nvSpPr>
        <xdr:cNvPr id="306" name="補助費等該当値テキスト"/>
        <xdr:cNvSpPr txBox="1"/>
      </xdr:nvSpPr>
      <xdr:spPr>
        <a:xfrm>
          <a:off x="10528300" y="637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38,433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39966</xdr:rowOff>
    </xdr:from>
    <xdr:to>
      <xdr:col>14</xdr:col>
      <xdr:colOff>79375</xdr:colOff>
      <xdr:row>37</xdr:row>
      <xdr:rowOff>141566</xdr:rowOff>
    </xdr:to>
    <xdr:sp macro="" textlink="">
      <xdr:nvSpPr>
        <xdr:cNvPr id="307" name="円/楕円 306"/>
        <xdr:cNvSpPr/>
      </xdr:nvSpPr>
      <xdr:spPr>
        <a:xfrm>
          <a:off x="9588500" y="63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158093</xdr:rowOff>
    </xdr:from>
    <xdr:ext cx="534377" cy="259045"/>
    <xdr:sp macro="" textlink="">
      <xdr:nvSpPr>
        <xdr:cNvPr id="308" name="テキスト ボックス 307"/>
        <xdr:cNvSpPr txBox="1"/>
      </xdr:nvSpPr>
      <xdr:spPr>
        <a:xfrm>
          <a:off x="9372111" y="61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70296</xdr:rowOff>
    </xdr:from>
    <xdr:to>
      <xdr:col>12</xdr:col>
      <xdr:colOff>561975</xdr:colOff>
      <xdr:row>38</xdr:row>
      <xdr:rowOff>446</xdr:rowOff>
    </xdr:to>
    <xdr:sp macro="" textlink="">
      <xdr:nvSpPr>
        <xdr:cNvPr id="309" name="円/楕円 308"/>
        <xdr:cNvSpPr/>
      </xdr:nvSpPr>
      <xdr:spPr>
        <a:xfrm>
          <a:off x="8699500" y="64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16973</xdr:rowOff>
    </xdr:from>
    <xdr:ext cx="534377" cy="259045"/>
    <xdr:sp macro="" textlink="">
      <xdr:nvSpPr>
        <xdr:cNvPr id="310" name="テキスト ボックス 309"/>
        <xdr:cNvSpPr txBox="1"/>
      </xdr:nvSpPr>
      <xdr:spPr>
        <a:xfrm>
          <a:off x="8483111" y="618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93285</xdr:rowOff>
    </xdr:from>
    <xdr:to>
      <xdr:col>11</xdr:col>
      <xdr:colOff>358775</xdr:colOff>
      <xdr:row>38</xdr:row>
      <xdr:rowOff>23434</xdr:rowOff>
    </xdr:to>
    <xdr:sp macro="" textlink="">
      <xdr:nvSpPr>
        <xdr:cNvPr id="311" name="円/楕円 310"/>
        <xdr:cNvSpPr/>
      </xdr:nvSpPr>
      <xdr:spPr>
        <a:xfrm>
          <a:off x="7810500" y="64369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14561</xdr:rowOff>
    </xdr:from>
    <xdr:ext cx="534377" cy="259045"/>
    <xdr:sp macro="" textlink="">
      <xdr:nvSpPr>
        <xdr:cNvPr id="312" name="テキスト ボックス 311"/>
        <xdr:cNvSpPr txBox="1"/>
      </xdr:nvSpPr>
      <xdr:spPr>
        <a:xfrm>
          <a:off x="7594111" y="652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90802</xdr:rowOff>
    </xdr:from>
    <xdr:to>
      <xdr:col>10</xdr:col>
      <xdr:colOff>155575</xdr:colOff>
      <xdr:row>38</xdr:row>
      <xdr:rowOff>20952</xdr:rowOff>
    </xdr:to>
    <xdr:sp macro="" textlink="">
      <xdr:nvSpPr>
        <xdr:cNvPr id="313" name="円/楕円 312"/>
        <xdr:cNvSpPr/>
      </xdr:nvSpPr>
      <xdr:spPr>
        <a:xfrm>
          <a:off x="6921500" y="643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12079</xdr:rowOff>
    </xdr:from>
    <xdr:ext cx="534377" cy="259045"/>
    <xdr:sp macro="" textlink="">
      <xdr:nvSpPr>
        <xdr:cNvPr id="314" name="テキスト ボックス 313"/>
        <xdr:cNvSpPr txBox="1"/>
      </xdr:nvSpPr>
      <xdr:spPr>
        <a:xfrm>
          <a:off x="6705111" y="652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110530</xdr:rowOff>
    </xdr:from>
    <xdr:to>
      <xdr:col>15</xdr:col>
      <xdr:colOff>180975</xdr:colOff>
      <xdr:row>57</xdr:row>
      <xdr:rowOff>149553</xdr:rowOff>
    </xdr:to>
    <xdr:cxnSp macro="">
      <xdr:nvCxnSpPr>
        <xdr:cNvPr id="343" name="直線コネクタ 342"/>
        <xdr:cNvCxnSpPr/>
      </xdr:nvCxnSpPr>
      <xdr:spPr>
        <a:xfrm flipV="1">
          <a:off x="9639300" y="9883180"/>
          <a:ext cx="838200" cy="3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119713</xdr:rowOff>
    </xdr:from>
    <xdr:to>
      <xdr:col>14</xdr:col>
      <xdr:colOff>28575</xdr:colOff>
      <xdr:row>57</xdr:row>
      <xdr:rowOff>149553</xdr:rowOff>
    </xdr:to>
    <xdr:cxnSp macro="">
      <xdr:nvCxnSpPr>
        <xdr:cNvPr id="346" name="直線コネクタ 345"/>
        <xdr:cNvCxnSpPr/>
      </xdr:nvCxnSpPr>
      <xdr:spPr>
        <a:xfrm>
          <a:off x="8750300" y="9892363"/>
          <a:ext cx="889000" cy="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113944</xdr:rowOff>
    </xdr:from>
    <xdr:to>
      <xdr:col>12</xdr:col>
      <xdr:colOff>511175</xdr:colOff>
      <xdr:row>57</xdr:row>
      <xdr:rowOff>119713</xdr:rowOff>
    </xdr:to>
    <xdr:cxnSp macro="">
      <xdr:nvCxnSpPr>
        <xdr:cNvPr id="349" name="直線コネクタ 348"/>
        <xdr:cNvCxnSpPr/>
      </xdr:nvCxnSpPr>
      <xdr:spPr>
        <a:xfrm>
          <a:off x="7861300" y="9715144"/>
          <a:ext cx="889000" cy="17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113944</xdr:rowOff>
    </xdr:from>
    <xdr:to>
      <xdr:col>11</xdr:col>
      <xdr:colOff>307975</xdr:colOff>
      <xdr:row>57</xdr:row>
      <xdr:rowOff>45654</xdr:rowOff>
    </xdr:to>
    <xdr:cxnSp macro="">
      <xdr:nvCxnSpPr>
        <xdr:cNvPr id="352" name="直線コネクタ 351"/>
        <xdr:cNvCxnSpPr/>
      </xdr:nvCxnSpPr>
      <xdr:spPr>
        <a:xfrm flipV="1">
          <a:off x="6972300" y="9715144"/>
          <a:ext cx="889000" cy="10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59730</xdr:rowOff>
    </xdr:from>
    <xdr:to>
      <xdr:col>15</xdr:col>
      <xdr:colOff>231775</xdr:colOff>
      <xdr:row>57</xdr:row>
      <xdr:rowOff>161330</xdr:rowOff>
    </xdr:to>
    <xdr:sp macro="" textlink="">
      <xdr:nvSpPr>
        <xdr:cNvPr id="362" name="円/楕円 361"/>
        <xdr:cNvSpPr/>
      </xdr:nvSpPr>
      <xdr:spPr>
        <a:xfrm>
          <a:off x="10426700" y="98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38157</xdr:rowOff>
    </xdr:from>
    <xdr:ext cx="534377" cy="259045"/>
    <xdr:sp macro="" textlink="">
      <xdr:nvSpPr>
        <xdr:cNvPr id="363" name="普通建設事業費該当値テキスト"/>
        <xdr:cNvSpPr txBox="1"/>
      </xdr:nvSpPr>
      <xdr:spPr>
        <a:xfrm>
          <a:off x="10528300" y="98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98753</xdr:rowOff>
    </xdr:from>
    <xdr:to>
      <xdr:col>14</xdr:col>
      <xdr:colOff>79375</xdr:colOff>
      <xdr:row>58</xdr:row>
      <xdr:rowOff>28903</xdr:rowOff>
    </xdr:to>
    <xdr:sp macro="" textlink="">
      <xdr:nvSpPr>
        <xdr:cNvPr id="364" name="円/楕円 363"/>
        <xdr:cNvSpPr/>
      </xdr:nvSpPr>
      <xdr:spPr>
        <a:xfrm>
          <a:off x="9588500" y="98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20030</xdr:rowOff>
    </xdr:from>
    <xdr:ext cx="534377" cy="259045"/>
    <xdr:sp macro="" textlink="">
      <xdr:nvSpPr>
        <xdr:cNvPr id="365" name="テキスト ボックス 364"/>
        <xdr:cNvSpPr txBox="1"/>
      </xdr:nvSpPr>
      <xdr:spPr>
        <a:xfrm>
          <a:off x="9372111" y="996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68913</xdr:rowOff>
    </xdr:from>
    <xdr:to>
      <xdr:col>12</xdr:col>
      <xdr:colOff>561975</xdr:colOff>
      <xdr:row>57</xdr:row>
      <xdr:rowOff>170513</xdr:rowOff>
    </xdr:to>
    <xdr:sp macro="" textlink="">
      <xdr:nvSpPr>
        <xdr:cNvPr id="366" name="円/楕円 365"/>
        <xdr:cNvSpPr/>
      </xdr:nvSpPr>
      <xdr:spPr>
        <a:xfrm>
          <a:off x="8699500" y="984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161640</xdr:rowOff>
    </xdr:from>
    <xdr:ext cx="534377" cy="259045"/>
    <xdr:sp macro="" textlink="">
      <xdr:nvSpPr>
        <xdr:cNvPr id="367" name="テキスト ボックス 366"/>
        <xdr:cNvSpPr txBox="1"/>
      </xdr:nvSpPr>
      <xdr:spPr>
        <a:xfrm>
          <a:off x="8483111" y="99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63144</xdr:rowOff>
    </xdr:from>
    <xdr:to>
      <xdr:col>11</xdr:col>
      <xdr:colOff>358775</xdr:colOff>
      <xdr:row>56</xdr:row>
      <xdr:rowOff>164744</xdr:rowOff>
    </xdr:to>
    <xdr:sp macro="" textlink="">
      <xdr:nvSpPr>
        <xdr:cNvPr id="368" name="円/楕円 367"/>
        <xdr:cNvSpPr/>
      </xdr:nvSpPr>
      <xdr:spPr>
        <a:xfrm>
          <a:off x="7810500" y="96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9821</xdr:rowOff>
    </xdr:from>
    <xdr:ext cx="534377" cy="259045"/>
    <xdr:sp macro="" textlink="">
      <xdr:nvSpPr>
        <xdr:cNvPr id="369" name="テキスト ボックス 368"/>
        <xdr:cNvSpPr txBox="1"/>
      </xdr:nvSpPr>
      <xdr:spPr>
        <a:xfrm>
          <a:off x="7594111" y="94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166304</xdr:rowOff>
    </xdr:from>
    <xdr:to>
      <xdr:col>10</xdr:col>
      <xdr:colOff>155575</xdr:colOff>
      <xdr:row>57</xdr:row>
      <xdr:rowOff>96454</xdr:rowOff>
    </xdr:to>
    <xdr:sp macro="" textlink="">
      <xdr:nvSpPr>
        <xdr:cNvPr id="370" name="円/楕円 369"/>
        <xdr:cNvSpPr/>
      </xdr:nvSpPr>
      <xdr:spPr>
        <a:xfrm>
          <a:off x="6921500" y="97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87581</xdr:rowOff>
    </xdr:from>
    <xdr:ext cx="534377" cy="259045"/>
    <xdr:sp macro="" textlink="">
      <xdr:nvSpPr>
        <xdr:cNvPr id="371" name="テキスト ボックス 370"/>
        <xdr:cNvSpPr txBox="1"/>
      </xdr:nvSpPr>
      <xdr:spPr>
        <a:xfrm>
          <a:off x="6705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136550</xdr:rowOff>
    </xdr:from>
    <xdr:to>
      <xdr:col>15</xdr:col>
      <xdr:colOff>180975</xdr:colOff>
      <xdr:row>79</xdr:row>
      <xdr:rowOff>41554</xdr:rowOff>
    </xdr:to>
    <xdr:cxnSp macro="">
      <xdr:nvCxnSpPr>
        <xdr:cNvPr id="400" name="直線コネクタ 399"/>
        <xdr:cNvCxnSpPr/>
      </xdr:nvCxnSpPr>
      <xdr:spPr>
        <a:xfrm>
          <a:off x="9639300" y="13338200"/>
          <a:ext cx="838200" cy="2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136550</xdr:rowOff>
    </xdr:from>
    <xdr:to>
      <xdr:col>14</xdr:col>
      <xdr:colOff>28575</xdr:colOff>
      <xdr:row>78</xdr:row>
      <xdr:rowOff>18999</xdr:rowOff>
    </xdr:to>
    <xdr:cxnSp macro="">
      <xdr:nvCxnSpPr>
        <xdr:cNvPr id="403" name="直線コネクタ 402"/>
        <xdr:cNvCxnSpPr/>
      </xdr:nvCxnSpPr>
      <xdr:spPr>
        <a:xfrm flipV="1">
          <a:off x="8750300" y="13338200"/>
          <a:ext cx="8890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162204</xdr:rowOff>
    </xdr:from>
    <xdr:to>
      <xdr:col>15</xdr:col>
      <xdr:colOff>231775</xdr:colOff>
      <xdr:row>79</xdr:row>
      <xdr:rowOff>92354</xdr:rowOff>
    </xdr:to>
    <xdr:sp macro="" textlink="">
      <xdr:nvSpPr>
        <xdr:cNvPr id="413" name="円/楕円 412"/>
        <xdr:cNvSpPr/>
      </xdr:nvSpPr>
      <xdr:spPr>
        <a:xfrm>
          <a:off x="104267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77131</xdr:rowOff>
    </xdr:from>
    <xdr:ext cx="378565" cy="259045"/>
    <xdr:sp macro="" textlink="">
      <xdr:nvSpPr>
        <xdr:cNvPr id="414" name="普通建設事業費 （ うち新規整備　）該当値テキスト"/>
        <xdr:cNvSpPr txBox="1"/>
      </xdr:nvSpPr>
      <xdr:spPr>
        <a:xfrm>
          <a:off x="10528300" y="13450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85750</xdr:rowOff>
    </xdr:from>
    <xdr:to>
      <xdr:col>14</xdr:col>
      <xdr:colOff>79375</xdr:colOff>
      <xdr:row>78</xdr:row>
      <xdr:rowOff>15900</xdr:rowOff>
    </xdr:to>
    <xdr:sp macro="" textlink="">
      <xdr:nvSpPr>
        <xdr:cNvPr id="415" name="円/楕円 414"/>
        <xdr:cNvSpPr/>
      </xdr:nvSpPr>
      <xdr:spPr>
        <a:xfrm>
          <a:off x="9588500" y="132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7027</xdr:rowOff>
    </xdr:from>
    <xdr:ext cx="534377" cy="259045"/>
    <xdr:sp macro="" textlink="">
      <xdr:nvSpPr>
        <xdr:cNvPr id="416" name="テキスト ボックス 415"/>
        <xdr:cNvSpPr txBox="1"/>
      </xdr:nvSpPr>
      <xdr:spPr>
        <a:xfrm>
          <a:off x="9372111" y="133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139649</xdr:rowOff>
    </xdr:from>
    <xdr:to>
      <xdr:col>12</xdr:col>
      <xdr:colOff>561975</xdr:colOff>
      <xdr:row>78</xdr:row>
      <xdr:rowOff>69799</xdr:rowOff>
    </xdr:to>
    <xdr:sp macro="" textlink="">
      <xdr:nvSpPr>
        <xdr:cNvPr id="417" name="円/楕円 416"/>
        <xdr:cNvSpPr/>
      </xdr:nvSpPr>
      <xdr:spPr>
        <a:xfrm>
          <a:off x="86995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60926</xdr:rowOff>
    </xdr:from>
    <xdr:ext cx="534377" cy="259045"/>
    <xdr:sp macro="" textlink="">
      <xdr:nvSpPr>
        <xdr:cNvPr id="418" name="テキスト ボックス 417"/>
        <xdr:cNvSpPr txBox="1"/>
      </xdr:nvSpPr>
      <xdr:spPr>
        <a:xfrm>
          <a:off x="8483111" y="134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116243</xdr:rowOff>
    </xdr:from>
    <xdr:to>
      <xdr:col>15</xdr:col>
      <xdr:colOff>180975</xdr:colOff>
      <xdr:row>98</xdr:row>
      <xdr:rowOff>87948</xdr:rowOff>
    </xdr:to>
    <xdr:cxnSp macro="">
      <xdr:nvCxnSpPr>
        <xdr:cNvPr id="447" name="直線コネクタ 446"/>
        <xdr:cNvCxnSpPr/>
      </xdr:nvCxnSpPr>
      <xdr:spPr>
        <a:xfrm flipV="1">
          <a:off x="9639300" y="16575443"/>
          <a:ext cx="838200" cy="3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149289</xdr:rowOff>
    </xdr:from>
    <xdr:to>
      <xdr:col>14</xdr:col>
      <xdr:colOff>28575</xdr:colOff>
      <xdr:row>98</xdr:row>
      <xdr:rowOff>87948</xdr:rowOff>
    </xdr:to>
    <xdr:cxnSp macro="">
      <xdr:nvCxnSpPr>
        <xdr:cNvPr id="450" name="直線コネクタ 449"/>
        <xdr:cNvCxnSpPr/>
      </xdr:nvCxnSpPr>
      <xdr:spPr>
        <a:xfrm>
          <a:off x="8750300" y="16779939"/>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65443</xdr:rowOff>
    </xdr:from>
    <xdr:to>
      <xdr:col>15</xdr:col>
      <xdr:colOff>231775</xdr:colOff>
      <xdr:row>96</xdr:row>
      <xdr:rowOff>167043</xdr:rowOff>
    </xdr:to>
    <xdr:sp macro="" textlink="">
      <xdr:nvSpPr>
        <xdr:cNvPr id="460" name="円/楕円 459"/>
        <xdr:cNvSpPr/>
      </xdr:nvSpPr>
      <xdr:spPr>
        <a:xfrm>
          <a:off x="10426700" y="165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88320</xdr:rowOff>
    </xdr:from>
    <xdr:ext cx="534377" cy="259045"/>
    <xdr:sp macro="" textlink="">
      <xdr:nvSpPr>
        <xdr:cNvPr id="461" name="普通建設事業費 （ うち更新整備　）該当値テキスト"/>
        <xdr:cNvSpPr txBox="1"/>
      </xdr:nvSpPr>
      <xdr:spPr>
        <a:xfrm>
          <a:off x="10528300" y="1637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37148</xdr:rowOff>
    </xdr:from>
    <xdr:to>
      <xdr:col>14</xdr:col>
      <xdr:colOff>79375</xdr:colOff>
      <xdr:row>98</xdr:row>
      <xdr:rowOff>138748</xdr:rowOff>
    </xdr:to>
    <xdr:sp macro="" textlink="">
      <xdr:nvSpPr>
        <xdr:cNvPr id="462" name="円/楕円 461"/>
        <xdr:cNvSpPr/>
      </xdr:nvSpPr>
      <xdr:spPr>
        <a:xfrm>
          <a:off x="9588500" y="168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129875</xdr:rowOff>
    </xdr:from>
    <xdr:ext cx="534377" cy="259045"/>
    <xdr:sp macro="" textlink="">
      <xdr:nvSpPr>
        <xdr:cNvPr id="463" name="テキスト ボックス 462"/>
        <xdr:cNvSpPr txBox="1"/>
      </xdr:nvSpPr>
      <xdr:spPr>
        <a:xfrm>
          <a:off x="9372111" y="169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98489</xdr:rowOff>
    </xdr:from>
    <xdr:to>
      <xdr:col>12</xdr:col>
      <xdr:colOff>561975</xdr:colOff>
      <xdr:row>98</xdr:row>
      <xdr:rowOff>28639</xdr:rowOff>
    </xdr:to>
    <xdr:sp macro="" textlink="">
      <xdr:nvSpPr>
        <xdr:cNvPr id="464" name="円/楕円 463"/>
        <xdr:cNvSpPr/>
      </xdr:nvSpPr>
      <xdr:spPr>
        <a:xfrm>
          <a:off x="8699500" y="167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19766</xdr:rowOff>
    </xdr:from>
    <xdr:ext cx="534377" cy="259045"/>
    <xdr:sp macro="" textlink="">
      <xdr:nvSpPr>
        <xdr:cNvPr id="465" name="テキスト ボックス 464"/>
        <xdr:cNvSpPr txBox="1"/>
      </xdr:nvSpPr>
      <xdr:spPr>
        <a:xfrm>
          <a:off x="8483111" y="1682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15385</xdr:rowOff>
    </xdr:from>
    <xdr:to>
      <xdr:col>23</xdr:col>
      <xdr:colOff>517525</xdr:colOff>
      <xdr:row>78</xdr:row>
      <xdr:rowOff>28677</xdr:rowOff>
    </xdr:to>
    <xdr:cxnSp macro="">
      <xdr:nvCxnSpPr>
        <xdr:cNvPr id="602" name="直線コネクタ 601"/>
        <xdr:cNvCxnSpPr/>
      </xdr:nvCxnSpPr>
      <xdr:spPr>
        <a:xfrm flipV="1">
          <a:off x="15481300" y="13388485"/>
          <a:ext cx="8382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21372</xdr:rowOff>
    </xdr:from>
    <xdr:to>
      <xdr:col>22</xdr:col>
      <xdr:colOff>365125</xdr:colOff>
      <xdr:row>78</xdr:row>
      <xdr:rowOff>28677</xdr:rowOff>
    </xdr:to>
    <xdr:cxnSp macro="">
      <xdr:nvCxnSpPr>
        <xdr:cNvPr id="605" name="直線コネクタ 604"/>
        <xdr:cNvCxnSpPr/>
      </xdr:nvCxnSpPr>
      <xdr:spPr>
        <a:xfrm>
          <a:off x="14592300" y="13394472"/>
          <a:ext cx="889000" cy="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21372</xdr:rowOff>
    </xdr:from>
    <xdr:to>
      <xdr:col>21</xdr:col>
      <xdr:colOff>161925</xdr:colOff>
      <xdr:row>78</xdr:row>
      <xdr:rowOff>47411</xdr:rowOff>
    </xdr:to>
    <xdr:cxnSp macro="">
      <xdr:nvCxnSpPr>
        <xdr:cNvPr id="608" name="直線コネクタ 607"/>
        <xdr:cNvCxnSpPr/>
      </xdr:nvCxnSpPr>
      <xdr:spPr>
        <a:xfrm flipV="1">
          <a:off x="13703300" y="13394472"/>
          <a:ext cx="889000" cy="2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36035</xdr:rowOff>
    </xdr:from>
    <xdr:to>
      <xdr:col>19</xdr:col>
      <xdr:colOff>644525</xdr:colOff>
      <xdr:row>78</xdr:row>
      <xdr:rowOff>47411</xdr:rowOff>
    </xdr:to>
    <xdr:cxnSp macro="">
      <xdr:nvCxnSpPr>
        <xdr:cNvPr id="611" name="直線コネクタ 610"/>
        <xdr:cNvCxnSpPr/>
      </xdr:nvCxnSpPr>
      <xdr:spPr>
        <a:xfrm>
          <a:off x="12814300" y="13409135"/>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136035</xdr:rowOff>
    </xdr:from>
    <xdr:to>
      <xdr:col>23</xdr:col>
      <xdr:colOff>568325</xdr:colOff>
      <xdr:row>78</xdr:row>
      <xdr:rowOff>66185</xdr:rowOff>
    </xdr:to>
    <xdr:sp macro="" textlink="">
      <xdr:nvSpPr>
        <xdr:cNvPr id="621" name="円/楕円 620"/>
        <xdr:cNvSpPr/>
      </xdr:nvSpPr>
      <xdr:spPr>
        <a:xfrm>
          <a:off x="16268700" y="133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50962</xdr:rowOff>
    </xdr:from>
    <xdr:ext cx="534377" cy="259045"/>
    <xdr:sp macro="" textlink="">
      <xdr:nvSpPr>
        <xdr:cNvPr id="622" name="公債費該当値テキスト"/>
        <xdr:cNvSpPr txBox="1"/>
      </xdr:nvSpPr>
      <xdr:spPr>
        <a:xfrm>
          <a:off x="16370300" y="1325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149327</xdr:rowOff>
    </xdr:from>
    <xdr:to>
      <xdr:col>22</xdr:col>
      <xdr:colOff>415925</xdr:colOff>
      <xdr:row>78</xdr:row>
      <xdr:rowOff>79477</xdr:rowOff>
    </xdr:to>
    <xdr:sp macro="" textlink="">
      <xdr:nvSpPr>
        <xdr:cNvPr id="623" name="円/楕円 622"/>
        <xdr:cNvSpPr/>
      </xdr:nvSpPr>
      <xdr:spPr>
        <a:xfrm>
          <a:off x="15430500" y="133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70604</xdr:rowOff>
    </xdr:from>
    <xdr:ext cx="534377" cy="259045"/>
    <xdr:sp macro="" textlink="">
      <xdr:nvSpPr>
        <xdr:cNvPr id="624" name="テキスト ボックス 623"/>
        <xdr:cNvSpPr txBox="1"/>
      </xdr:nvSpPr>
      <xdr:spPr>
        <a:xfrm>
          <a:off x="15214111" y="1344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142022</xdr:rowOff>
    </xdr:from>
    <xdr:to>
      <xdr:col>21</xdr:col>
      <xdr:colOff>212725</xdr:colOff>
      <xdr:row>78</xdr:row>
      <xdr:rowOff>72172</xdr:rowOff>
    </xdr:to>
    <xdr:sp macro="" textlink="">
      <xdr:nvSpPr>
        <xdr:cNvPr id="625" name="円/楕円 624"/>
        <xdr:cNvSpPr/>
      </xdr:nvSpPr>
      <xdr:spPr>
        <a:xfrm>
          <a:off x="14541500" y="1334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63299</xdr:rowOff>
    </xdr:from>
    <xdr:ext cx="534377" cy="259045"/>
    <xdr:sp macro="" textlink="">
      <xdr:nvSpPr>
        <xdr:cNvPr id="626" name="テキスト ボックス 625"/>
        <xdr:cNvSpPr txBox="1"/>
      </xdr:nvSpPr>
      <xdr:spPr>
        <a:xfrm>
          <a:off x="14325111" y="134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168061</xdr:rowOff>
    </xdr:from>
    <xdr:to>
      <xdr:col>20</xdr:col>
      <xdr:colOff>9525</xdr:colOff>
      <xdr:row>78</xdr:row>
      <xdr:rowOff>98211</xdr:rowOff>
    </xdr:to>
    <xdr:sp macro="" textlink="">
      <xdr:nvSpPr>
        <xdr:cNvPr id="627" name="円/楕円 626"/>
        <xdr:cNvSpPr/>
      </xdr:nvSpPr>
      <xdr:spPr>
        <a:xfrm>
          <a:off x="13652500" y="133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89338</xdr:rowOff>
    </xdr:from>
    <xdr:ext cx="534377" cy="259045"/>
    <xdr:sp macro="" textlink="">
      <xdr:nvSpPr>
        <xdr:cNvPr id="628" name="テキスト ボックス 627"/>
        <xdr:cNvSpPr txBox="1"/>
      </xdr:nvSpPr>
      <xdr:spPr>
        <a:xfrm>
          <a:off x="13436111" y="134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156685</xdr:rowOff>
    </xdr:from>
    <xdr:to>
      <xdr:col>18</xdr:col>
      <xdr:colOff>492125</xdr:colOff>
      <xdr:row>78</xdr:row>
      <xdr:rowOff>86835</xdr:rowOff>
    </xdr:to>
    <xdr:sp macro="" textlink="">
      <xdr:nvSpPr>
        <xdr:cNvPr id="629" name="円/楕円 628"/>
        <xdr:cNvSpPr/>
      </xdr:nvSpPr>
      <xdr:spPr>
        <a:xfrm>
          <a:off x="12763500" y="133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77962</xdr:rowOff>
    </xdr:from>
    <xdr:ext cx="534377" cy="259045"/>
    <xdr:sp macro="" textlink="">
      <xdr:nvSpPr>
        <xdr:cNvPr id="630" name="テキスト ボックス 629"/>
        <xdr:cNvSpPr txBox="1"/>
      </xdr:nvSpPr>
      <xdr:spPr>
        <a:xfrm>
          <a:off x="12547111" y="1345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66230</xdr:rowOff>
    </xdr:from>
    <xdr:to>
      <xdr:col>23</xdr:col>
      <xdr:colOff>517525</xdr:colOff>
      <xdr:row>98</xdr:row>
      <xdr:rowOff>73800</xdr:rowOff>
    </xdr:to>
    <xdr:cxnSp macro="">
      <xdr:nvCxnSpPr>
        <xdr:cNvPr id="659" name="直線コネクタ 658"/>
        <xdr:cNvCxnSpPr/>
      </xdr:nvCxnSpPr>
      <xdr:spPr>
        <a:xfrm>
          <a:off x="15481300" y="16868330"/>
          <a:ext cx="8382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66230</xdr:rowOff>
    </xdr:from>
    <xdr:to>
      <xdr:col>22</xdr:col>
      <xdr:colOff>365125</xdr:colOff>
      <xdr:row>98</xdr:row>
      <xdr:rowOff>108001</xdr:rowOff>
    </xdr:to>
    <xdr:cxnSp macro="">
      <xdr:nvCxnSpPr>
        <xdr:cNvPr id="662" name="直線コネクタ 661"/>
        <xdr:cNvCxnSpPr/>
      </xdr:nvCxnSpPr>
      <xdr:spPr>
        <a:xfrm flipV="1">
          <a:off x="14592300" y="16868330"/>
          <a:ext cx="889000" cy="4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55741</xdr:rowOff>
    </xdr:from>
    <xdr:to>
      <xdr:col>21</xdr:col>
      <xdr:colOff>161925</xdr:colOff>
      <xdr:row>98</xdr:row>
      <xdr:rowOff>108001</xdr:rowOff>
    </xdr:to>
    <xdr:cxnSp macro="">
      <xdr:nvCxnSpPr>
        <xdr:cNvPr id="665" name="直線コネクタ 664"/>
        <xdr:cNvCxnSpPr/>
      </xdr:nvCxnSpPr>
      <xdr:spPr>
        <a:xfrm>
          <a:off x="13703300" y="16857841"/>
          <a:ext cx="889000" cy="5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85801</xdr:rowOff>
    </xdr:from>
    <xdr:to>
      <xdr:col>19</xdr:col>
      <xdr:colOff>644525</xdr:colOff>
      <xdr:row>98</xdr:row>
      <xdr:rowOff>55741</xdr:rowOff>
    </xdr:to>
    <xdr:cxnSp macro="">
      <xdr:nvCxnSpPr>
        <xdr:cNvPr id="668" name="直線コネクタ 667"/>
        <xdr:cNvCxnSpPr/>
      </xdr:nvCxnSpPr>
      <xdr:spPr>
        <a:xfrm>
          <a:off x="12814300" y="16716451"/>
          <a:ext cx="889000" cy="14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147045</xdr:rowOff>
    </xdr:from>
    <xdr:ext cx="534377" cy="259045"/>
    <xdr:sp macro="" textlink="">
      <xdr:nvSpPr>
        <xdr:cNvPr id="672" name="テキスト ボックス 671"/>
        <xdr:cNvSpPr txBox="1"/>
      </xdr:nvSpPr>
      <xdr:spPr>
        <a:xfrm>
          <a:off x="12547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23000</xdr:rowOff>
    </xdr:from>
    <xdr:to>
      <xdr:col>23</xdr:col>
      <xdr:colOff>568325</xdr:colOff>
      <xdr:row>98</xdr:row>
      <xdr:rowOff>124600</xdr:rowOff>
    </xdr:to>
    <xdr:sp macro="" textlink="">
      <xdr:nvSpPr>
        <xdr:cNvPr id="678" name="円/楕円 677"/>
        <xdr:cNvSpPr/>
      </xdr:nvSpPr>
      <xdr:spPr>
        <a:xfrm>
          <a:off x="16268700" y="168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1427</xdr:rowOff>
    </xdr:from>
    <xdr:ext cx="534377" cy="259045"/>
    <xdr:sp macro="" textlink="">
      <xdr:nvSpPr>
        <xdr:cNvPr id="679" name="積立金該当値テキスト"/>
        <xdr:cNvSpPr txBox="1"/>
      </xdr:nvSpPr>
      <xdr:spPr>
        <a:xfrm>
          <a:off x="16370300" y="168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15430</xdr:rowOff>
    </xdr:from>
    <xdr:to>
      <xdr:col>22</xdr:col>
      <xdr:colOff>415925</xdr:colOff>
      <xdr:row>98</xdr:row>
      <xdr:rowOff>117030</xdr:rowOff>
    </xdr:to>
    <xdr:sp macro="" textlink="">
      <xdr:nvSpPr>
        <xdr:cNvPr id="680" name="円/楕円 679"/>
        <xdr:cNvSpPr/>
      </xdr:nvSpPr>
      <xdr:spPr>
        <a:xfrm>
          <a:off x="15430500" y="168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108157</xdr:rowOff>
    </xdr:from>
    <xdr:ext cx="534377" cy="259045"/>
    <xdr:sp macro="" textlink="">
      <xdr:nvSpPr>
        <xdr:cNvPr id="681" name="テキスト ボックス 680"/>
        <xdr:cNvSpPr txBox="1"/>
      </xdr:nvSpPr>
      <xdr:spPr>
        <a:xfrm>
          <a:off x="15214111" y="1691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57201</xdr:rowOff>
    </xdr:from>
    <xdr:to>
      <xdr:col>21</xdr:col>
      <xdr:colOff>212725</xdr:colOff>
      <xdr:row>98</xdr:row>
      <xdr:rowOff>158801</xdr:rowOff>
    </xdr:to>
    <xdr:sp macro="" textlink="">
      <xdr:nvSpPr>
        <xdr:cNvPr id="682" name="円/楕円 681"/>
        <xdr:cNvSpPr/>
      </xdr:nvSpPr>
      <xdr:spPr>
        <a:xfrm>
          <a:off x="14541500" y="168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149928</xdr:rowOff>
    </xdr:from>
    <xdr:ext cx="469744" cy="259045"/>
    <xdr:sp macro="" textlink="">
      <xdr:nvSpPr>
        <xdr:cNvPr id="683" name="テキスト ボックス 682"/>
        <xdr:cNvSpPr txBox="1"/>
      </xdr:nvSpPr>
      <xdr:spPr>
        <a:xfrm>
          <a:off x="14357427" y="1695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4941</xdr:rowOff>
    </xdr:from>
    <xdr:to>
      <xdr:col>20</xdr:col>
      <xdr:colOff>9525</xdr:colOff>
      <xdr:row>98</xdr:row>
      <xdr:rowOff>106541</xdr:rowOff>
    </xdr:to>
    <xdr:sp macro="" textlink="">
      <xdr:nvSpPr>
        <xdr:cNvPr id="684" name="円/楕円 683"/>
        <xdr:cNvSpPr/>
      </xdr:nvSpPr>
      <xdr:spPr>
        <a:xfrm>
          <a:off x="13652500" y="168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97668</xdr:rowOff>
    </xdr:from>
    <xdr:ext cx="534377" cy="259045"/>
    <xdr:sp macro="" textlink="">
      <xdr:nvSpPr>
        <xdr:cNvPr id="685" name="テキスト ボックス 684"/>
        <xdr:cNvSpPr txBox="1"/>
      </xdr:nvSpPr>
      <xdr:spPr>
        <a:xfrm>
          <a:off x="13436111" y="1689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35001</xdr:rowOff>
    </xdr:from>
    <xdr:to>
      <xdr:col>18</xdr:col>
      <xdr:colOff>492125</xdr:colOff>
      <xdr:row>97</xdr:row>
      <xdr:rowOff>136601</xdr:rowOff>
    </xdr:to>
    <xdr:sp macro="" textlink="">
      <xdr:nvSpPr>
        <xdr:cNvPr id="686" name="円/楕円 685"/>
        <xdr:cNvSpPr/>
      </xdr:nvSpPr>
      <xdr:spPr>
        <a:xfrm>
          <a:off x="12763500" y="166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153128</xdr:rowOff>
    </xdr:from>
    <xdr:ext cx="534377" cy="259045"/>
    <xdr:sp macro="" textlink="">
      <xdr:nvSpPr>
        <xdr:cNvPr id="687" name="テキスト ボックス 686"/>
        <xdr:cNvSpPr txBox="1"/>
      </xdr:nvSpPr>
      <xdr:spPr>
        <a:xfrm>
          <a:off x="12547111" y="1644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96860</xdr:rowOff>
    </xdr:from>
    <xdr:to>
      <xdr:col>32</xdr:col>
      <xdr:colOff>187325</xdr:colOff>
      <xdr:row>58</xdr:row>
      <xdr:rowOff>97226</xdr:rowOff>
    </xdr:to>
    <xdr:cxnSp macro="">
      <xdr:nvCxnSpPr>
        <xdr:cNvPr id="773" name="直線コネクタ 772"/>
        <xdr:cNvCxnSpPr/>
      </xdr:nvCxnSpPr>
      <xdr:spPr>
        <a:xfrm flipV="1">
          <a:off x="21323300" y="10040960"/>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97226</xdr:rowOff>
    </xdr:from>
    <xdr:to>
      <xdr:col>31</xdr:col>
      <xdr:colOff>34925</xdr:colOff>
      <xdr:row>58</xdr:row>
      <xdr:rowOff>97592</xdr:rowOff>
    </xdr:to>
    <xdr:cxnSp macro="">
      <xdr:nvCxnSpPr>
        <xdr:cNvPr id="776" name="直線コネクタ 775"/>
        <xdr:cNvCxnSpPr/>
      </xdr:nvCxnSpPr>
      <xdr:spPr>
        <a:xfrm flipV="1">
          <a:off x="20434300" y="1004132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97592</xdr:rowOff>
    </xdr:from>
    <xdr:to>
      <xdr:col>29</xdr:col>
      <xdr:colOff>517525</xdr:colOff>
      <xdr:row>58</xdr:row>
      <xdr:rowOff>97958</xdr:rowOff>
    </xdr:to>
    <xdr:cxnSp macro="">
      <xdr:nvCxnSpPr>
        <xdr:cNvPr id="779" name="直線コネクタ 778"/>
        <xdr:cNvCxnSpPr/>
      </xdr:nvCxnSpPr>
      <xdr:spPr>
        <a:xfrm flipV="1">
          <a:off x="19545300" y="1004169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97958</xdr:rowOff>
    </xdr:from>
    <xdr:to>
      <xdr:col>28</xdr:col>
      <xdr:colOff>314325</xdr:colOff>
      <xdr:row>58</xdr:row>
      <xdr:rowOff>98049</xdr:rowOff>
    </xdr:to>
    <xdr:cxnSp macro="">
      <xdr:nvCxnSpPr>
        <xdr:cNvPr id="782" name="直線コネクタ 781"/>
        <xdr:cNvCxnSpPr/>
      </xdr:nvCxnSpPr>
      <xdr:spPr>
        <a:xfrm flipV="1">
          <a:off x="18656300" y="1004205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46060</xdr:rowOff>
    </xdr:from>
    <xdr:to>
      <xdr:col>32</xdr:col>
      <xdr:colOff>238125</xdr:colOff>
      <xdr:row>58</xdr:row>
      <xdr:rowOff>147660</xdr:rowOff>
    </xdr:to>
    <xdr:sp macro="" textlink="">
      <xdr:nvSpPr>
        <xdr:cNvPr id="792" name="円/楕円 791"/>
        <xdr:cNvSpPr/>
      </xdr:nvSpPr>
      <xdr:spPr>
        <a:xfrm>
          <a:off x="22110700" y="99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378565" cy="259045"/>
    <xdr:sp macro="" textlink="">
      <xdr:nvSpPr>
        <xdr:cNvPr id="793" name="貸付金該当値テキスト"/>
        <xdr:cNvSpPr txBox="1"/>
      </xdr:nvSpPr>
      <xdr:spPr>
        <a:xfrm>
          <a:off x="22212300" y="994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46426</xdr:rowOff>
    </xdr:from>
    <xdr:to>
      <xdr:col>31</xdr:col>
      <xdr:colOff>85725</xdr:colOff>
      <xdr:row>58</xdr:row>
      <xdr:rowOff>148026</xdr:rowOff>
    </xdr:to>
    <xdr:sp macro="" textlink="">
      <xdr:nvSpPr>
        <xdr:cNvPr id="794" name="円/楕円 793"/>
        <xdr:cNvSpPr/>
      </xdr:nvSpPr>
      <xdr:spPr>
        <a:xfrm>
          <a:off x="21272500" y="99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139153</xdr:rowOff>
    </xdr:from>
    <xdr:ext cx="378565" cy="259045"/>
    <xdr:sp macro="" textlink="">
      <xdr:nvSpPr>
        <xdr:cNvPr id="795" name="テキスト ボックス 794"/>
        <xdr:cNvSpPr txBox="1"/>
      </xdr:nvSpPr>
      <xdr:spPr>
        <a:xfrm>
          <a:off x="21134017" y="1008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46792</xdr:rowOff>
    </xdr:from>
    <xdr:to>
      <xdr:col>29</xdr:col>
      <xdr:colOff>568325</xdr:colOff>
      <xdr:row>58</xdr:row>
      <xdr:rowOff>148392</xdr:rowOff>
    </xdr:to>
    <xdr:sp macro="" textlink="">
      <xdr:nvSpPr>
        <xdr:cNvPr id="796" name="円/楕円 795"/>
        <xdr:cNvSpPr/>
      </xdr:nvSpPr>
      <xdr:spPr>
        <a:xfrm>
          <a:off x="20383500" y="999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139519</xdr:rowOff>
    </xdr:from>
    <xdr:ext cx="378565" cy="259045"/>
    <xdr:sp macro="" textlink="">
      <xdr:nvSpPr>
        <xdr:cNvPr id="797" name="テキスト ボックス 796"/>
        <xdr:cNvSpPr txBox="1"/>
      </xdr:nvSpPr>
      <xdr:spPr>
        <a:xfrm>
          <a:off x="20245017" y="1008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47158</xdr:rowOff>
    </xdr:from>
    <xdr:to>
      <xdr:col>28</xdr:col>
      <xdr:colOff>365125</xdr:colOff>
      <xdr:row>58</xdr:row>
      <xdr:rowOff>148758</xdr:rowOff>
    </xdr:to>
    <xdr:sp macro="" textlink="">
      <xdr:nvSpPr>
        <xdr:cNvPr id="798" name="円/楕円 797"/>
        <xdr:cNvSpPr/>
      </xdr:nvSpPr>
      <xdr:spPr>
        <a:xfrm>
          <a:off x="19494500" y="999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139885</xdr:rowOff>
    </xdr:from>
    <xdr:ext cx="378565" cy="259045"/>
    <xdr:sp macro="" textlink="">
      <xdr:nvSpPr>
        <xdr:cNvPr id="799" name="テキスト ボックス 798"/>
        <xdr:cNvSpPr txBox="1"/>
      </xdr:nvSpPr>
      <xdr:spPr>
        <a:xfrm>
          <a:off x="19356017" y="10083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47249</xdr:rowOff>
    </xdr:from>
    <xdr:to>
      <xdr:col>27</xdr:col>
      <xdr:colOff>161925</xdr:colOff>
      <xdr:row>58</xdr:row>
      <xdr:rowOff>148849</xdr:rowOff>
    </xdr:to>
    <xdr:sp macro="" textlink="">
      <xdr:nvSpPr>
        <xdr:cNvPr id="800" name="円/楕円 799"/>
        <xdr:cNvSpPr/>
      </xdr:nvSpPr>
      <xdr:spPr>
        <a:xfrm>
          <a:off x="18605500" y="99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139976</xdr:rowOff>
    </xdr:from>
    <xdr:ext cx="378565" cy="259045"/>
    <xdr:sp macro="" textlink="">
      <xdr:nvSpPr>
        <xdr:cNvPr id="801" name="テキスト ボックス 800"/>
        <xdr:cNvSpPr txBox="1"/>
      </xdr:nvSpPr>
      <xdr:spPr>
        <a:xfrm>
          <a:off x="18467017" y="10084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146878</xdr:rowOff>
    </xdr:from>
    <xdr:to>
      <xdr:col>32</xdr:col>
      <xdr:colOff>187325</xdr:colOff>
      <xdr:row>76</xdr:row>
      <xdr:rowOff>6472</xdr:rowOff>
    </xdr:to>
    <xdr:cxnSp macro="">
      <xdr:nvCxnSpPr>
        <xdr:cNvPr id="829" name="直線コネクタ 828"/>
        <xdr:cNvCxnSpPr/>
      </xdr:nvCxnSpPr>
      <xdr:spPr>
        <a:xfrm>
          <a:off x="21323300" y="13005628"/>
          <a:ext cx="8382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146878</xdr:rowOff>
    </xdr:from>
    <xdr:to>
      <xdr:col>31</xdr:col>
      <xdr:colOff>34925</xdr:colOff>
      <xdr:row>76</xdr:row>
      <xdr:rowOff>52077</xdr:rowOff>
    </xdr:to>
    <xdr:cxnSp macro="">
      <xdr:nvCxnSpPr>
        <xdr:cNvPr id="832" name="直線コネクタ 831"/>
        <xdr:cNvCxnSpPr/>
      </xdr:nvCxnSpPr>
      <xdr:spPr>
        <a:xfrm flipV="1">
          <a:off x="20434300" y="13005628"/>
          <a:ext cx="889000" cy="7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52077</xdr:rowOff>
    </xdr:from>
    <xdr:to>
      <xdr:col>29</xdr:col>
      <xdr:colOff>517525</xdr:colOff>
      <xdr:row>76</xdr:row>
      <xdr:rowOff>105685</xdr:rowOff>
    </xdr:to>
    <xdr:cxnSp macro="">
      <xdr:nvCxnSpPr>
        <xdr:cNvPr id="835" name="直線コネクタ 834"/>
        <xdr:cNvCxnSpPr/>
      </xdr:nvCxnSpPr>
      <xdr:spPr>
        <a:xfrm flipV="1">
          <a:off x="19545300" y="13082277"/>
          <a:ext cx="889000" cy="5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105685</xdr:rowOff>
    </xdr:from>
    <xdr:to>
      <xdr:col>28</xdr:col>
      <xdr:colOff>314325</xdr:colOff>
      <xdr:row>76</xdr:row>
      <xdr:rowOff>135586</xdr:rowOff>
    </xdr:to>
    <xdr:cxnSp macro="">
      <xdr:nvCxnSpPr>
        <xdr:cNvPr id="838" name="直線コネクタ 837"/>
        <xdr:cNvCxnSpPr/>
      </xdr:nvCxnSpPr>
      <xdr:spPr>
        <a:xfrm flipV="1">
          <a:off x="18656300" y="13135885"/>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127122</xdr:rowOff>
    </xdr:from>
    <xdr:to>
      <xdr:col>32</xdr:col>
      <xdr:colOff>238125</xdr:colOff>
      <xdr:row>76</xdr:row>
      <xdr:rowOff>57271</xdr:rowOff>
    </xdr:to>
    <xdr:sp macro="" textlink="">
      <xdr:nvSpPr>
        <xdr:cNvPr id="848" name="円/楕円 847"/>
        <xdr:cNvSpPr/>
      </xdr:nvSpPr>
      <xdr:spPr>
        <a:xfrm>
          <a:off x="22110700" y="12985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105549</xdr:rowOff>
    </xdr:from>
    <xdr:ext cx="534377" cy="259045"/>
    <xdr:sp macro="" textlink="">
      <xdr:nvSpPr>
        <xdr:cNvPr id="849" name="繰出金該当値テキスト"/>
        <xdr:cNvSpPr txBox="1"/>
      </xdr:nvSpPr>
      <xdr:spPr>
        <a:xfrm>
          <a:off x="22212300" y="129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40,828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96078</xdr:rowOff>
    </xdr:from>
    <xdr:to>
      <xdr:col>31</xdr:col>
      <xdr:colOff>85725</xdr:colOff>
      <xdr:row>76</xdr:row>
      <xdr:rowOff>26228</xdr:rowOff>
    </xdr:to>
    <xdr:sp macro="" textlink="">
      <xdr:nvSpPr>
        <xdr:cNvPr id="850" name="円/楕円 849"/>
        <xdr:cNvSpPr/>
      </xdr:nvSpPr>
      <xdr:spPr>
        <a:xfrm>
          <a:off x="21272500" y="129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17355</xdr:rowOff>
    </xdr:from>
    <xdr:ext cx="534377" cy="259045"/>
    <xdr:sp macro="" textlink="">
      <xdr:nvSpPr>
        <xdr:cNvPr id="851" name="テキスト ボックス 850"/>
        <xdr:cNvSpPr txBox="1"/>
      </xdr:nvSpPr>
      <xdr:spPr>
        <a:xfrm>
          <a:off x="21056111" y="130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1277</xdr:rowOff>
    </xdr:from>
    <xdr:to>
      <xdr:col>29</xdr:col>
      <xdr:colOff>568325</xdr:colOff>
      <xdr:row>76</xdr:row>
      <xdr:rowOff>102877</xdr:rowOff>
    </xdr:to>
    <xdr:sp macro="" textlink="">
      <xdr:nvSpPr>
        <xdr:cNvPr id="852" name="円/楕円 851"/>
        <xdr:cNvSpPr/>
      </xdr:nvSpPr>
      <xdr:spPr>
        <a:xfrm>
          <a:off x="20383500" y="1303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94004</xdr:rowOff>
    </xdr:from>
    <xdr:ext cx="534377" cy="259045"/>
    <xdr:sp macro="" textlink="">
      <xdr:nvSpPr>
        <xdr:cNvPr id="853" name="テキスト ボックス 852"/>
        <xdr:cNvSpPr txBox="1"/>
      </xdr:nvSpPr>
      <xdr:spPr>
        <a:xfrm>
          <a:off x="20167111" y="131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54885</xdr:rowOff>
    </xdr:from>
    <xdr:to>
      <xdr:col>28</xdr:col>
      <xdr:colOff>365125</xdr:colOff>
      <xdr:row>76</xdr:row>
      <xdr:rowOff>156485</xdr:rowOff>
    </xdr:to>
    <xdr:sp macro="" textlink="">
      <xdr:nvSpPr>
        <xdr:cNvPr id="854" name="円/楕円 853"/>
        <xdr:cNvSpPr/>
      </xdr:nvSpPr>
      <xdr:spPr>
        <a:xfrm>
          <a:off x="19494500" y="130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147612</xdr:rowOff>
    </xdr:from>
    <xdr:ext cx="534377" cy="259045"/>
    <xdr:sp macro="" textlink="">
      <xdr:nvSpPr>
        <xdr:cNvPr id="855" name="テキスト ボックス 854"/>
        <xdr:cNvSpPr txBox="1"/>
      </xdr:nvSpPr>
      <xdr:spPr>
        <a:xfrm>
          <a:off x="19278111" y="1317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84786</xdr:rowOff>
    </xdr:from>
    <xdr:to>
      <xdr:col>27</xdr:col>
      <xdr:colOff>161925</xdr:colOff>
      <xdr:row>77</xdr:row>
      <xdr:rowOff>14936</xdr:rowOff>
    </xdr:to>
    <xdr:sp macro="" textlink="">
      <xdr:nvSpPr>
        <xdr:cNvPr id="856" name="円/楕円 855"/>
        <xdr:cNvSpPr/>
      </xdr:nvSpPr>
      <xdr:spPr>
        <a:xfrm>
          <a:off x="18605500" y="131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6063</xdr:rowOff>
    </xdr:from>
    <xdr:ext cx="534377" cy="259045"/>
    <xdr:sp macro="" textlink="">
      <xdr:nvSpPr>
        <xdr:cNvPr id="857" name="テキスト ボックス 856"/>
        <xdr:cNvSpPr txBox="1"/>
      </xdr:nvSpPr>
      <xdr:spPr>
        <a:xfrm>
          <a:off x="18389111" y="1320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普通建設事業（うち更新整備）は住民一人当たり</a:t>
          </a:r>
          <a:r>
            <a:rPr kumimoji="1" lang="en-US" altLang="ja-JP" sz="1300">
              <a:latin typeface="ＭＳ Ｐゴシック"/>
            </a:rPr>
            <a:t>34,847</a:t>
          </a:r>
          <a:r>
            <a:rPr kumimoji="1" lang="ja-JP" altLang="en-US" sz="1300">
              <a:latin typeface="ＭＳ Ｐゴシック"/>
            </a:rPr>
            <a:t>円となっており、類似団体と比較して高い数値となっている。これは、毛呂山中学校大規模改造事業</a:t>
          </a:r>
          <a:r>
            <a:rPr kumimoji="1" lang="en-US" altLang="ja-JP" sz="1300">
              <a:latin typeface="ＭＳ Ｐゴシック"/>
            </a:rPr>
            <a:t>194,702</a:t>
          </a:r>
          <a:r>
            <a:rPr kumimoji="1" lang="ja-JP" altLang="en-US" sz="1300">
              <a:latin typeface="ＭＳ Ｐゴシック"/>
            </a:rPr>
            <a:t>千円の増や毛呂山小学校体育館大規模改造事業</a:t>
          </a:r>
          <a:r>
            <a:rPr kumimoji="1" lang="en-US" altLang="ja-JP" sz="1300">
              <a:latin typeface="ＭＳ Ｐゴシック"/>
            </a:rPr>
            <a:t>147,502</a:t>
          </a:r>
          <a:r>
            <a:rPr kumimoji="1" lang="ja-JP" altLang="en-US" sz="1300">
              <a:latin typeface="ＭＳ Ｐゴシック"/>
            </a:rPr>
            <a:t>千円の皆増等によるものである。今後は投資事業等の抑制を図り数値の改善に努める必要がある。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埼玉県毛呂山町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34,690
34,262
34.07
10,512,664
10,185,589
310,417
6,669,001
10,771,392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48.2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108458</xdr:rowOff>
    </xdr:from>
    <xdr:to>
      <xdr:col>6</xdr:col>
      <xdr:colOff>511175</xdr:colOff>
      <xdr:row>36</xdr:row>
      <xdr:rowOff>109982</xdr:rowOff>
    </xdr:to>
    <xdr:cxnSp macro="">
      <xdr:nvCxnSpPr>
        <xdr:cNvPr id="61" name="直線コネクタ 60"/>
        <xdr:cNvCxnSpPr/>
      </xdr:nvCxnSpPr>
      <xdr:spPr>
        <a:xfrm>
          <a:off x="3797300" y="628065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102743</xdr:rowOff>
    </xdr:from>
    <xdr:to>
      <xdr:col>5</xdr:col>
      <xdr:colOff>358775</xdr:colOff>
      <xdr:row>36</xdr:row>
      <xdr:rowOff>108458</xdr:rowOff>
    </xdr:to>
    <xdr:cxnSp macro="">
      <xdr:nvCxnSpPr>
        <xdr:cNvPr id="64" name="直線コネクタ 63"/>
        <xdr:cNvCxnSpPr/>
      </xdr:nvCxnSpPr>
      <xdr:spPr>
        <a:xfrm>
          <a:off x="2908300" y="627494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93980</xdr:rowOff>
    </xdr:from>
    <xdr:to>
      <xdr:col>4</xdr:col>
      <xdr:colOff>155575</xdr:colOff>
      <xdr:row>36</xdr:row>
      <xdr:rowOff>102743</xdr:rowOff>
    </xdr:to>
    <xdr:cxnSp macro="">
      <xdr:nvCxnSpPr>
        <xdr:cNvPr id="67" name="直線コネクタ 66"/>
        <xdr:cNvCxnSpPr/>
      </xdr:nvCxnSpPr>
      <xdr:spPr>
        <a:xfrm>
          <a:off x="2019300" y="626618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93980</xdr:rowOff>
    </xdr:from>
    <xdr:to>
      <xdr:col>2</xdr:col>
      <xdr:colOff>638175</xdr:colOff>
      <xdr:row>36</xdr:row>
      <xdr:rowOff>108839</xdr:rowOff>
    </xdr:to>
    <xdr:cxnSp macro="">
      <xdr:nvCxnSpPr>
        <xdr:cNvPr id="70" name="直線コネクタ 69"/>
        <xdr:cNvCxnSpPr/>
      </xdr:nvCxnSpPr>
      <xdr:spPr>
        <a:xfrm flipV="1">
          <a:off x="1130300" y="626618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59182</xdr:rowOff>
    </xdr:from>
    <xdr:to>
      <xdr:col>6</xdr:col>
      <xdr:colOff>561975</xdr:colOff>
      <xdr:row>36</xdr:row>
      <xdr:rowOff>160782</xdr:rowOff>
    </xdr:to>
    <xdr:sp macro="" textlink="">
      <xdr:nvSpPr>
        <xdr:cNvPr id="80" name="円/楕円 79"/>
        <xdr:cNvSpPr/>
      </xdr:nvSpPr>
      <xdr:spPr>
        <a:xfrm>
          <a:off x="45847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37609</xdr:rowOff>
    </xdr:from>
    <xdr:ext cx="469744" cy="259045"/>
    <xdr:sp macro="" textlink="">
      <xdr:nvSpPr>
        <xdr:cNvPr id="81" name="議会費該当値テキスト"/>
        <xdr:cNvSpPr txBox="1"/>
      </xdr:nvSpPr>
      <xdr:spPr>
        <a:xfrm>
          <a:off x="4686300"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57658</xdr:rowOff>
    </xdr:from>
    <xdr:to>
      <xdr:col>5</xdr:col>
      <xdr:colOff>409575</xdr:colOff>
      <xdr:row>36</xdr:row>
      <xdr:rowOff>159258</xdr:rowOff>
    </xdr:to>
    <xdr:sp macro="" textlink="">
      <xdr:nvSpPr>
        <xdr:cNvPr id="82" name="円/楕円 81"/>
        <xdr:cNvSpPr/>
      </xdr:nvSpPr>
      <xdr:spPr>
        <a:xfrm>
          <a:off x="3746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150385</xdr:rowOff>
    </xdr:from>
    <xdr:ext cx="469744" cy="259045"/>
    <xdr:sp macro="" textlink="">
      <xdr:nvSpPr>
        <xdr:cNvPr id="83" name="テキスト ボックス 82"/>
        <xdr:cNvSpPr txBox="1"/>
      </xdr:nvSpPr>
      <xdr:spPr>
        <a:xfrm>
          <a:off x="35624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51943</xdr:rowOff>
    </xdr:from>
    <xdr:to>
      <xdr:col>4</xdr:col>
      <xdr:colOff>206375</xdr:colOff>
      <xdr:row>36</xdr:row>
      <xdr:rowOff>153543</xdr:rowOff>
    </xdr:to>
    <xdr:sp macro="" textlink="">
      <xdr:nvSpPr>
        <xdr:cNvPr id="84" name="円/楕円 83"/>
        <xdr:cNvSpPr/>
      </xdr:nvSpPr>
      <xdr:spPr>
        <a:xfrm>
          <a:off x="2857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144670</xdr:rowOff>
    </xdr:from>
    <xdr:ext cx="469744" cy="259045"/>
    <xdr:sp macro="" textlink="">
      <xdr:nvSpPr>
        <xdr:cNvPr id="85" name="テキスト ボックス 84"/>
        <xdr:cNvSpPr txBox="1"/>
      </xdr:nvSpPr>
      <xdr:spPr>
        <a:xfrm>
          <a:off x="2673427"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43180</xdr:rowOff>
    </xdr:from>
    <xdr:to>
      <xdr:col>3</xdr:col>
      <xdr:colOff>3175</xdr:colOff>
      <xdr:row>36</xdr:row>
      <xdr:rowOff>144780</xdr:rowOff>
    </xdr:to>
    <xdr:sp macro="" textlink="">
      <xdr:nvSpPr>
        <xdr:cNvPr id="86" name="円/楕円 85"/>
        <xdr:cNvSpPr/>
      </xdr:nvSpPr>
      <xdr:spPr>
        <a:xfrm>
          <a:off x="1968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135907</xdr:rowOff>
    </xdr:from>
    <xdr:ext cx="469744" cy="259045"/>
    <xdr:sp macro="" textlink="">
      <xdr:nvSpPr>
        <xdr:cNvPr id="87" name="テキスト ボックス 86"/>
        <xdr:cNvSpPr txBox="1"/>
      </xdr:nvSpPr>
      <xdr:spPr>
        <a:xfrm>
          <a:off x="1784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58039</xdr:rowOff>
    </xdr:from>
    <xdr:to>
      <xdr:col>1</xdr:col>
      <xdr:colOff>485775</xdr:colOff>
      <xdr:row>36</xdr:row>
      <xdr:rowOff>159639</xdr:rowOff>
    </xdr:to>
    <xdr:sp macro="" textlink="">
      <xdr:nvSpPr>
        <xdr:cNvPr id="88" name="円/楕円 87"/>
        <xdr:cNvSpPr/>
      </xdr:nvSpPr>
      <xdr:spPr>
        <a:xfrm>
          <a:off x="1079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150766</xdr:rowOff>
    </xdr:from>
    <xdr:ext cx="469744" cy="259045"/>
    <xdr:sp macro="" textlink="">
      <xdr:nvSpPr>
        <xdr:cNvPr id="89" name="テキスト ボックス 88"/>
        <xdr:cNvSpPr txBox="1"/>
      </xdr:nvSpPr>
      <xdr:spPr>
        <a:xfrm>
          <a:off x="895427" y="63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34414</xdr:rowOff>
    </xdr:from>
    <xdr:to>
      <xdr:col>6</xdr:col>
      <xdr:colOff>511175</xdr:colOff>
      <xdr:row>57</xdr:row>
      <xdr:rowOff>46713</xdr:rowOff>
    </xdr:to>
    <xdr:cxnSp macro="">
      <xdr:nvCxnSpPr>
        <xdr:cNvPr id="118" name="直線コネクタ 117"/>
        <xdr:cNvCxnSpPr/>
      </xdr:nvCxnSpPr>
      <xdr:spPr>
        <a:xfrm>
          <a:off x="3797300" y="9807064"/>
          <a:ext cx="8382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34414</xdr:rowOff>
    </xdr:from>
    <xdr:to>
      <xdr:col>5</xdr:col>
      <xdr:colOff>358775</xdr:colOff>
      <xdr:row>57</xdr:row>
      <xdr:rowOff>36586</xdr:rowOff>
    </xdr:to>
    <xdr:cxnSp macro="">
      <xdr:nvCxnSpPr>
        <xdr:cNvPr id="121" name="直線コネクタ 120"/>
        <xdr:cNvCxnSpPr/>
      </xdr:nvCxnSpPr>
      <xdr:spPr>
        <a:xfrm flipV="1">
          <a:off x="2908300" y="980706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32913</xdr:rowOff>
    </xdr:from>
    <xdr:to>
      <xdr:col>4</xdr:col>
      <xdr:colOff>155575</xdr:colOff>
      <xdr:row>57</xdr:row>
      <xdr:rowOff>36586</xdr:rowOff>
    </xdr:to>
    <xdr:cxnSp macro="">
      <xdr:nvCxnSpPr>
        <xdr:cNvPr id="124" name="直線コネクタ 123"/>
        <xdr:cNvCxnSpPr/>
      </xdr:nvCxnSpPr>
      <xdr:spPr>
        <a:xfrm>
          <a:off x="2019300" y="9805563"/>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18847</xdr:rowOff>
    </xdr:from>
    <xdr:to>
      <xdr:col>2</xdr:col>
      <xdr:colOff>638175</xdr:colOff>
      <xdr:row>57</xdr:row>
      <xdr:rowOff>32913</xdr:rowOff>
    </xdr:to>
    <xdr:cxnSp macro="">
      <xdr:nvCxnSpPr>
        <xdr:cNvPr id="127" name="直線コネクタ 126"/>
        <xdr:cNvCxnSpPr/>
      </xdr:nvCxnSpPr>
      <xdr:spPr>
        <a:xfrm>
          <a:off x="1130300" y="9791497"/>
          <a:ext cx="889000" cy="1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167363</xdr:rowOff>
    </xdr:from>
    <xdr:to>
      <xdr:col>6</xdr:col>
      <xdr:colOff>561975</xdr:colOff>
      <xdr:row>57</xdr:row>
      <xdr:rowOff>97513</xdr:rowOff>
    </xdr:to>
    <xdr:sp macro="" textlink="">
      <xdr:nvSpPr>
        <xdr:cNvPr id="137" name="円/楕円 136"/>
        <xdr:cNvSpPr/>
      </xdr:nvSpPr>
      <xdr:spPr>
        <a:xfrm>
          <a:off x="4584700" y="976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82290</xdr:rowOff>
    </xdr:from>
    <xdr:ext cx="534377" cy="259045"/>
    <xdr:sp macro="" textlink="">
      <xdr:nvSpPr>
        <xdr:cNvPr id="138" name="総務費該当値テキスト"/>
        <xdr:cNvSpPr txBox="1"/>
      </xdr:nvSpPr>
      <xdr:spPr>
        <a:xfrm>
          <a:off x="4686300" y="968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44,703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155064</xdr:rowOff>
    </xdr:from>
    <xdr:to>
      <xdr:col>5</xdr:col>
      <xdr:colOff>409575</xdr:colOff>
      <xdr:row>57</xdr:row>
      <xdr:rowOff>85214</xdr:rowOff>
    </xdr:to>
    <xdr:sp macro="" textlink="">
      <xdr:nvSpPr>
        <xdr:cNvPr id="139" name="円/楕円 138"/>
        <xdr:cNvSpPr/>
      </xdr:nvSpPr>
      <xdr:spPr>
        <a:xfrm>
          <a:off x="3746500" y="975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76341</xdr:rowOff>
    </xdr:from>
    <xdr:ext cx="534377" cy="259045"/>
    <xdr:sp macro="" textlink="">
      <xdr:nvSpPr>
        <xdr:cNvPr id="140" name="テキスト ボックス 139"/>
        <xdr:cNvSpPr txBox="1"/>
      </xdr:nvSpPr>
      <xdr:spPr>
        <a:xfrm>
          <a:off x="3530111" y="984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157236</xdr:rowOff>
    </xdr:from>
    <xdr:to>
      <xdr:col>4</xdr:col>
      <xdr:colOff>206375</xdr:colOff>
      <xdr:row>57</xdr:row>
      <xdr:rowOff>87386</xdr:rowOff>
    </xdr:to>
    <xdr:sp macro="" textlink="">
      <xdr:nvSpPr>
        <xdr:cNvPr id="141" name="円/楕円 140"/>
        <xdr:cNvSpPr/>
      </xdr:nvSpPr>
      <xdr:spPr>
        <a:xfrm>
          <a:off x="2857500" y="97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78513</xdr:rowOff>
    </xdr:from>
    <xdr:ext cx="534377" cy="259045"/>
    <xdr:sp macro="" textlink="">
      <xdr:nvSpPr>
        <xdr:cNvPr id="142" name="テキスト ボックス 141"/>
        <xdr:cNvSpPr txBox="1"/>
      </xdr:nvSpPr>
      <xdr:spPr>
        <a:xfrm>
          <a:off x="2641111" y="985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153563</xdr:rowOff>
    </xdr:from>
    <xdr:to>
      <xdr:col>3</xdr:col>
      <xdr:colOff>3175</xdr:colOff>
      <xdr:row>57</xdr:row>
      <xdr:rowOff>83713</xdr:rowOff>
    </xdr:to>
    <xdr:sp macro="" textlink="">
      <xdr:nvSpPr>
        <xdr:cNvPr id="143" name="円/楕円 142"/>
        <xdr:cNvSpPr/>
      </xdr:nvSpPr>
      <xdr:spPr>
        <a:xfrm>
          <a:off x="1968500" y="97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74840</xdr:rowOff>
    </xdr:from>
    <xdr:ext cx="534377" cy="259045"/>
    <xdr:sp macro="" textlink="">
      <xdr:nvSpPr>
        <xdr:cNvPr id="144" name="テキスト ボックス 143"/>
        <xdr:cNvSpPr txBox="1"/>
      </xdr:nvSpPr>
      <xdr:spPr>
        <a:xfrm>
          <a:off x="1752111" y="98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139497</xdr:rowOff>
    </xdr:from>
    <xdr:to>
      <xdr:col>1</xdr:col>
      <xdr:colOff>485775</xdr:colOff>
      <xdr:row>57</xdr:row>
      <xdr:rowOff>69647</xdr:rowOff>
    </xdr:to>
    <xdr:sp macro="" textlink="">
      <xdr:nvSpPr>
        <xdr:cNvPr id="145" name="円/楕円 144"/>
        <xdr:cNvSpPr/>
      </xdr:nvSpPr>
      <xdr:spPr>
        <a:xfrm>
          <a:off x="1079500" y="97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60774</xdr:rowOff>
    </xdr:from>
    <xdr:ext cx="534377" cy="259045"/>
    <xdr:sp macro="" textlink="">
      <xdr:nvSpPr>
        <xdr:cNvPr id="146" name="テキスト ボックス 145"/>
        <xdr:cNvSpPr txBox="1"/>
      </xdr:nvSpPr>
      <xdr:spPr>
        <a:xfrm>
          <a:off x="863111" y="98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111158</xdr:rowOff>
    </xdr:from>
    <xdr:to>
      <xdr:col>6</xdr:col>
      <xdr:colOff>511175</xdr:colOff>
      <xdr:row>78</xdr:row>
      <xdr:rowOff>143587</xdr:rowOff>
    </xdr:to>
    <xdr:cxnSp macro="">
      <xdr:nvCxnSpPr>
        <xdr:cNvPr id="178" name="直線コネクタ 177"/>
        <xdr:cNvCxnSpPr/>
      </xdr:nvCxnSpPr>
      <xdr:spPr>
        <a:xfrm flipV="1">
          <a:off x="3797300" y="13484258"/>
          <a:ext cx="8382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143587</xdr:rowOff>
    </xdr:from>
    <xdr:to>
      <xdr:col>5</xdr:col>
      <xdr:colOff>358775</xdr:colOff>
      <xdr:row>79</xdr:row>
      <xdr:rowOff>45768</xdr:rowOff>
    </xdr:to>
    <xdr:cxnSp macro="">
      <xdr:nvCxnSpPr>
        <xdr:cNvPr id="181" name="直線コネクタ 180"/>
        <xdr:cNvCxnSpPr/>
      </xdr:nvCxnSpPr>
      <xdr:spPr>
        <a:xfrm flipV="1">
          <a:off x="2908300" y="13516687"/>
          <a:ext cx="889000" cy="7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45768</xdr:rowOff>
    </xdr:from>
    <xdr:to>
      <xdr:col>4</xdr:col>
      <xdr:colOff>155575</xdr:colOff>
      <xdr:row>79</xdr:row>
      <xdr:rowOff>131731</xdr:rowOff>
    </xdr:to>
    <xdr:cxnSp macro="">
      <xdr:nvCxnSpPr>
        <xdr:cNvPr id="184" name="直線コネクタ 183"/>
        <xdr:cNvCxnSpPr/>
      </xdr:nvCxnSpPr>
      <xdr:spPr>
        <a:xfrm flipV="1">
          <a:off x="2019300" y="13590318"/>
          <a:ext cx="889000" cy="8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143173</xdr:rowOff>
    </xdr:from>
    <xdr:to>
      <xdr:col>2</xdr:col>
      <xdr:colOff>638175</xdr:colOff>
      <xdr:row>79</xdr:row>
      <xdr:rowOff>131731</xdr:rowOff>
    </xdr:to>
    <xdr:cxnSp macro="">
      <xdr:nvCxnSpPr>
        <xdr:cNvPr id="187" name="直線コネクタ 186"/>
        <xdr:cNvCxnSpPr/>
      </xdr:nvCxnSpPr>
      <xdr:spPr>
        <a:xfrm>
          <a:off x="1130300" y="13516273"/>
          <a:ext cx="889000" cy="1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60358</xdr:rowOff>
    </xdr:from>
    <xdr:to>
      <xdr:col>6</xdr:col>
      <xdr:colOff>561975</xdr:colOff>
      <xdr:row>78</xdr:row>
      <xdr:rowOff>161958</xdr:rowOff>
    </xdr:to>
    <xdr:sp macro="" textlink="">
      <xdr:nvSpPr>
        <xdr:cNvPr id="197" name="円/楕円 196"/>
        <xdr:cNvSpPr/>
      </xdr:nvSpPr>
      <xdr:spPr>
        <a:xfrm>
          <a:off x="4584700" y="134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38785</xdr:rowOff>
    </xdr:from>
    <xdr:ext cx="599010" cy="259045"/>
    <xdr:sp macro="" textlink="">
      <xdr:nvSpPr>
        <xdr:cNvPr id="198" name="民生費該当値テキスト"/>
        <xdr:cNvSpPr txBox="1"/>
      </xdr:nvSpPr>
      <xdr:spPr>
        <a:xfrm>
          <a:off x="4686300" y="1341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92787</xdr:rowOff>
    </xdr:from>
    <xdr:to>
      <xdr:col>5</xdr:col>
      <xdr:colOff>409575</xdr:colOff>
      <xdr:row>79</xdr:row>
      <xdr:rowOff>22937</xdr:rowOff>
    </xdr:to>
    <xdr:sp macro="" textlink="">
      <xdr:nvSpPr>
        <xdr:cNvPr id="199" name="円/楕円 198"/>
        <xdr:cNvSpPr/>
      </xdr:nvSpPr>
      <xdr:spPr>
        <a:xfrm>
          <a:off x="3746500" y="134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14064</xdr:rowOff>
    </xdr:from>
    <xdr:ext cx="599010" cy="259045"/>
    <xdr:sp macro="" textlink="">
      <xdr:nvSpPr>
        <xdr:cNvPr id="200" name="テキスト ボックス 199"/>
        <xdr:cNvSpPr txBox="1"/>
      </xdr:nvSpPr>
      <xdr:spPr>
        <a:xfrm>
          <a:off x="3497794" y="1355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166418</xdr:rowOff>
    </xdr:from>
    <xdr:to>
      <xdr:col>4</xdr:col>
      <xdr:colOff>206375</xdr:colOff>
      <xdr:row>79</xdr:row>
      <xdr:rowOff>96568</xdr:rowOff>
    </xdr:to>
    <xdr:sp macro="" textlink="">
      <xdr:nvSpPr>
        <xdr:cNvPr id="201" name="円/楕円 200"/>
        <xdr:cNvSpPr/>
      </xdr:nvSpPr>
      <xdr:spPr>
        <a:xfrm>
          <a:off x="2857500" y="135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87695</xdr:rowOff>
    </xdr:from>
    <xdr:ext cx="534377" cy="259045"/>
    <xdr:sp macro="" textlink="">
      <xdr:nvSpPr>
        <xdr:cNvPr id="202" name="テキスト ボックス 201"/>
        <xdr:cNvSpPr txBox="1"/>
      </xdr:nvSpPr>
      <xdr:spPr>
        <a:xfrm>
          <a:off x="2641111" y="136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94,879</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80931</xdr:rowOff>
    </xdr:from>
    <xdr:to>
      <xdr:col>3</xdr:col>
      <xdr:colOff>3175</xdr:colOff>
      <xdr:row>80</xdr:row>
      <xdr:rowOff>11081</xdr:rowOff>
    </xdr:to>
    <xdr:sp macro="" textlink="">
      <xdr:nvSpPr>
        <xdr:cNvPr id="203" name="円/楕円 202"/>
        <xdr:cNvSpPr/>
      </xdr:nvSpPr>
      <xdr:spPr>
        <a:xfrm>
          <a:off x="1968500" y="136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80</xdr:row>
      <xdr:rowOff>2208</xdr:rowOff>
    </xdr:from>
    <xdr:ext cx="534377" cy="259045"/>
    <xdr:sp macro="" textlink="">
      <xdr:nvSpPr>
        <xdr:cNvPr id="204" name="テキスト ボックス 203"/>
        <xdr:cNvSpPr txBox="1"/>
      </xdr:nvSpPr>
      <xdr:spPr>
        <a:xfrm>
          <a:off x="1752111" y="1371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92373</xdr:rowOff>
    </xdr:from>
    <xdr:to>
      <xdr:col>1</xdr:col>
      <xdr:colOff>485775</xdr:colOff>
      <xdr:row>79</xdr:row>
      <xdr:rowOff>22523</xdr:rowOff>
    </xdr:to>
    <xdr:sp macro="" textlink="">
      <xdr:nvSpPr>
        <xdr:cNvPr id="205" name="円/楕円 204"/>
        <xdr:cNvSpPr/>
      </xdr:nvSpPr>
      <xdr:spPr>
        <a:xfrm>
          <a:off x="1079500" y="134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13650</xdr:rowOff>
    </xdr:from>
    <xdr:ext cx="599010" cy="259045"/>
    <xdr:sp macro="" textlink="">
      <xdr:nvSpPr>
        <xdr:cNvPr id="206" name="テキスト ボックス 205"/>
        <xdr:cNvSpPr txBox="1"/>
      </xdr:nvSpPr>
      <xdr:spPr>
        <a:xfrm>
          <a:off x="830794" y="1355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107311</xdr:rowOff>
    </xdr:from>
    <xdr:to>
      <xdr:col>6</xdr:col>
      <xdr:colOff>511175</xdr:colOff>
      <xdr:row>98</xdr:row>
      <xdr:rowOff>134286</xdr:rowOff>
    </xdr:to>
    <xdr:cxnSp macro="">
      <xdr:nvCxnSpPr>
        <xdr:cNvPr id="235" name="直線コネクタ 234"/>
        <xdr:cNvCxnSpPr/>
      </xdr:nvCxnSpPr>
      <xdr:spPr>
        <a:xfrm>
          <a:off x="3797300" y="16909411"/>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107311</xdr:rowOff>
    </xdr:from>
    <xdr:to>
      <xdr:col>5</xdr:col>
      <xdr:colOff>358775</xdr:colOff>
      <xdr:row>98</xdr:row>
      <xdr:rowOff>136527</xdr:rowOff>
    </xdr:to>
    <xdr:cxnSp macro="">
      <xdr:nvCxnSpPr>
        <xdr:cNvPr id="238" name="直線コネクタ 237"/>
        <xdr:cNvCxnSpPr/>
      </xdr:nvCxnSpPr>
      <xdr:spPr>
        <a:xfrm flipV="1">
          <a:off x="2908300" y="16909411"/>
          <a:ext cx="8890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134569</xdr:rowOff>
    </xdr:from>
    <xdr:to>
      <xdr:col>4</xdr:col>
      <xdr:colOff>155575</xdr:colOff>
      <xdr:row>98</xdr:row>
      <xdr:rowOff>136527</xdr:rowOff>
    </xdr:to>
    <xdr:cxnSp macro="">
      <xdr:nvCxnSpPr>
        <xdr:cNvPr id="241" name="直線コネクタ 240"/>
        <xdr:cNvCxnSpPr/>
      </xdr:nvCxnSpPr>
      <xdr:spPr>
        <a:xfrm>
          <a:off x="2019300" y="16936669"/>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132031</xdr:rowOff>
    </xdr:from>
    <xdr:to>
      <xdr:col>2</xdr:col>
      <xdr:colOff>638175</xdr:colOff>
      <xdr:row>98</xdr:row>
      <xdr:rowOff>134569</xdr:rowOff>
    </xdr:to>
    <xdr:cxnSp macro="">
      <xdr:nvCxnSpPr>
        <xdr:cNvPr id="244" name="直線コネクタ 243"/>
        <xdr:cNvCxnSpPr/>
      </xdr:nvCxnSpPr>
      <xdr:spPr>
        <a:xfrm>
          <a:off x="1130300" y="16934131"/>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83486</xdr:rowOff>
    </xdr:from>
    <xdr:to>
      <xdr:col>6</xdr:col>
      <xdr:colOff>561975</xdr:colOff>
      <xdr:row>99</xdr:row>
      <xdr:rowOff>13636</xdr:rowOff>
    </xdr:to>
    <xdr:sp macro="" textlink="">
      <xdr:nvSpPr>
        <xdr:cNvPr id="254" name="円/楕円 253"/>
        <xdr:cNvSpPr/>
      </xdr:nvSpPr>
      <xdr:spPr>
        <a:xfrm>
          <a:off x="4584700" y="168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56511</xdr:rowOff>
    </xdr:from>
    <xdr:to>
      <xdr:col>5</xdr:col>
      <xdr:colOff>409575</xdr:colOff>
      <xdr:row>98</xdr:row>
      <xdr:rowOff>158111</xdr:rowOff>
    </xdr:to>
    <xdr:sp macro="" textlink="">
      <xdr:nvSpPr>
        <xdr:cNvPr id="256" name="円/楕円 255"/>
        <xdr:cNvSpPr/>
      </xdr:nvSpPr>
      <xdr:spPr>
        <a:xfrm>
          <a:off x="3746500" y="168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149238</xdr:rowOff>
    </xdr:from>
    <xdr:ext cx="534377" cy="259045"/>
    <xdr:sp macro="" textlink="">
      <xdr:nvSpPr>
        <xdr:cNvPr id="257" name="テキスト ボックス 256"/>
        <xdr:cNvSpPr txBox="1"/>
      </xdr:nvSpPr>
      <xdr:spPr>
        <a:xfrm>
          <a:off x="3530111" y="1695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85727</xdr:rowOff>
    </xdr:from>
    <xdr:to>
      <xdr:col>4</xdr:col>
      <xdr:colOff>206375</xdr:colOff>
      <xdr:row>99</xdr:row>
      <xdr:rowOff>15877</xdr:rowOff>
    </xdr:to>
    <xdr:sp macro="" textlink="">
      <xdr:nvSpPr>
        <xdr:cNvPr id="258" name="円/楕円 257"/>
        <xdr:cNvSpPr/>
      </xdr:nvSpPr>
      <xdr:spPr>
        <a:xfrm>
          <a:off x="2857500" y="168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7004</xdr:rowOff>
    </xdr:from>
    <xdr:ext cx="534377" cy="259045"/>
    <xdr:sp macro="" textlink="">
      <xdr:nvSpPr>
        <xdr:cNvPr id="259" name="テキスト ボックス 258"/>
        <xdr:cNvSpPr txBox="1"/>
      </xdr:nvSpPr>
      <xdr:spPr>
        <a:xfrm>
          <a:off x="2641111" y="1698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83769</xdr:rowOff>
    </xdr:from>
    <xdr:to>
      <xdr:col>3</xdr:col>
      <xdr:colOff>3175</xdr:colOff>
      <xdr:row>99</xdr:row>
      <xdr:rowOff>13919</xdr:rowOff>
    </xdr:to>
    <xdr:sp macro="" textlink="">
      <xdr:nvSpPr>
        <xdr:cNvPr id="260" name="円/楕円 259"/>
        <xdr:cNvSpPr/>
      </xdr:nvSpPr>
      <xdr:spPr>
        <a:xfrm>
          <a:off x="1968500" y="168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5046</xdr:rowOff>
    </xdr:from>
    <xdr:ext cx="534377" cy="259045"/>
    <xdr:sp macro="" textlink="">
      <xdr:nvSpPr>
        <xdr:cNvPr id="261" name="テキスト ボックス 260"/>
        <xdr:cNvSpPr txBox="1"/>
      </xdr:nvSpPr>
      <xdr:spPr>
        <a:xfrm>
          <a:off x="1752111" y="1697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81231</xdr:rowOff>
    </xdr:from>
    <xdr:to>
      <xdr:col>1</xdr:col>
      <xdr:colOff>485775</xdr:colOff>
      <xdr:row>99</xdr:row>
      <xdr:rowOff>11381</xdr:rowOff>
    </xdr:to>
    <xdr:sp macro="" textlink="">
      <xdr:nvSpPr>
        <xdr:cNvPr id="262" name="円/楕円 261"/>
        <xdr:cNvSpPr/>
      </xdr:nvSpPr>
      <xdr:spPr>
        <a:xfrm>
          <a:off x="1079500" y="168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2508</xdr:rowOff>
    </xdr:from>
    <xdr:ext cx="534377" cy="259045"/>
    <xdr:sp macro="" textlink="">
      <xdr:nvSpPr>
        <xdr:cNvPr id="263" name="テキスト ボックス 262"/>
        <xdr:cNvSpPr txBox="1"/>
      </xdr:nvSpPr>
      <xdr:spPr>
        <a:xfrm>
          <a:off x="863111" y="169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7112</xdr:rowOff>
    </xdr:from>
    <xdr:to>
      <xdr:col>15</xdr:col>
      <xdr:colOff>180975</xdr:colOff>
      <xdr:row>37</xdr:row>
      <xdr:rowOff>57404</xdr:rowOff>
    </xdr:to>
    <xdr:cxnSp macro="">
      <xdr:nvCxnSpPr>
        <xdr:cNvPr id="292" name="直線コネクタ 291"/>
        <xdr:cNvCxnSpPr/>
      </xdr:nvCxnSpPr>
      <xdr:spPr>
        <a:xfrm>
          <a:off x="9639300" y="635076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5969</xdr:rowOff>
    </xdr:from>
    <xdr:to>
      <xdr:col>14</xdr:col>
      <xdr:colOff>28575</xdr:colOff>
      <xdr:row>37</xdr:row>
      <xdr:rowOff>7112</xdr:rowOff>
    </xdr:to>
    <xdr:cxnSp macro="">
      <xdr:nvCxnSpPr>
        <xdr:cNvPr id="295" name="直線コネクタ 294"/>
        <xdr:cNvCxnSpPr/>
      </xdr:nvCxnSpPr>
      <xdr:spPr>
        <a:xfrm>
          <a:off x="8750300" y="634961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124460</xdr:rowOff>
    </xdr:from>
    <xdr:to>
      <xdr:col>12</xdr:col>
      <xdr:colOff>511175</xdr:colOff>
      <xdr:row>37</xdr:row>
      <xdr:rowOff>5969</xdr:rowOff>
    </xdr:to>
    <xdr:cxnSp macro="">
      <xdr:nvCxnSpPr>
        <xdr:cNvPr id="298" name="直線コネクタ 297"/>
        <xdr:cNvCxnSpPr/>
      </xdr:nvCxnSpPr>
      <xdr:spPr>
        <a:xfrm>
          <a:off x="7861300" y="6296660"/>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0" name="テキスト ボックス 299"/>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148463</xdr:rowOff>
    </xdr:from>
    <xdr:to>
      <xdr:col>11</xdr:col>
      <xdr:colOff>307975</xdr:colOff>
      <xdr:row>36</xdr:row>
      <xdr:rowOff>124460</xdr:rowOff>
    </xdr:to>
    <xdr:cxnSp macro="">
      <xdr:nvCxnSpPr>
        <xdr:cNvPr id="301" name="直線コネクタ 300"/>
        <xdr:cNvCxnSpPr/>
      </xdr:nvCxnSpPr>
      <xdr:spPr>
        <a:xfrm>
          <a:off x="6972300" y="6149213"/>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6604</xdr:rowOff>
    </xdr:from>
    <xdr:to>
      <xdr:col>15</xdr:col>
      <xdr:colOff>231775</xdr:colOff>
      <xdr:row>37</xdr:row>
      <xdr:rowOff>108204</xdr:rowOff>
    </xdr:to>
    <xdr:sp macro="" textlink="">
      <xdr:nvSpPr>
        <xdr:cNvPr id="311" name="円/楕円 310"/>
        <xdr:cNvSpPr/>
      </xdr:nvSpPr>
      <xdr:spPr>
        <a:xfrm>
          <a:off x="104267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29481</xdr:rowOff>
    </xdr:from>
    <xdr:ext cx="378565" cy="259045"/>
    <xdr:sp macro="" textlink="">
      <xdr:nvSpPr>
        <xdr:cNvPr id="312" name="労働費該当値テキスト"/>
        <xdr:cNvSpPr txBox="1"/>
      </xdr:nvSpPr>
      <xdr:spPr>
        <a:xfrm>
          <a:off x="10528300" y="6201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127762</xdr:rowOff>
    </xdr:from>
    <xdr:to>
      <xdr:col>14</xdr:col>
      <xdr:colOff>79375</xdr:colOff>
      <xdr:row>37</xdr:row>
      <xdr:rowOff>57912</xdr:rowOff>
    </xdr:to>
    <xdr:sp macro="" textlink="">
      <xdr:nvSpPr>
        <xdr:cNvPr id="313" name="円/楕円 312"/>
        <xdr:cNvSpPr/>
      </xdr:nvSpPr>
      <xdr:spPr>
        <a:xfrm>
          <a:off x="9588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74439</xdr:rowOff>
    </xdr:from>
    <xdr:ext cx="378565" cy="259045"/>
    <xdr:sp macro="" textlink="">
      <xdr:nvSpPr>
        <xdr:cNvPr id="314" name="テキスト ボックス 313"/>
        <xdr:cNvSpPr txBox="1"/>
      </xdr:nvSpPr>
      <xdr:spPr>
        <a:xfrm>
          <a:off x="9450017" y="607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126619</xdr:rowOff>
    </xdr:from>
    <xdr:to>
      <xdr:col>12</xdr:col>
      <xdr:colOff>561975</xdr:colOff>
      <xdr:row>37</xdr:row>
      <xdr:rowOff>56769</xdr:rowOff>
    </xdr:to>
    <xdr:sp macro="" textlink="">
      <xdr:nvSpPr>
        <xdr:cNvPr id="315" name="円/楕円 314"/>
        <xdr:cNvSpPr/>
      </xdr:nvSpPr>
      <xdr:spPr>
        <a:xfrm>
          <a:off x="86995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73296</xdr:rowOff>
    </xdr:from>
    <xdr:ext cx="469744" cy="259045"/>
    <xdr:sp macro="" textlink="">
      <xdr:nvSpPr>
        <xdr:cNvPr id="316" name="テキスト ボックス 315"/>
        <xdr:cNvSpPr txBox="1"/>
      </xdr:nvSpPr>
      <xdr:spPr>
        <a:xfrm>
          <a:off x="8515427" y="607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73660</xdr:rowOff>
    </xdr:from>
    <xdr:to>
      <xdr:col>11</xdr:col>
      <xdr:colOff>358775</xdr:colOff>
      <xdr:row>37</xdr:row>
      <xdr:rowOff>3810</xdr:rowOff>
    </xdr:to>
    <xdr:sp macro="" textlink="">
      <xdr:nvSpPr>
        <xdr:cNvPr id="317" name="円/楕円 316"/>
        <xdr:cNvSpPr/>
      </xdr:nvSpPr>
      <xdr:spPr>
        <a:xfrm>
          <a:off x="7810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166387</xdr:rowOff>
    </xdr:from>
    <xdr:ext cx="469744" cy="259045"/>
    <xdr:sp macro="" textlink="">
      <xdr:nvSpPr>
        <xdr:cNvPr id="318" name="テキスト ボックス 317"/>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97663</xdr:rowOff>
    </xdr:from>
    <xdr:to>
      <xdr:col>10</xdr:col>
      <xdr:colOff>155575</xdr:colOff>
      <xdr:row>36</xdr:row>
      <xdr:rowOff>27813</xdr:rowOff>
    </xdr:to>
    <xdr:sp macro="" textlink="">
      <xdr:nvSpPr>
        <xdr:cNvPr id="319" name="円/楕円 318"/>
        <xdr:cNvSpPr/>
      </xdr:nvSpPr>
      <xdr:spPr>
        <a:xfrm>
          <a:off x="6921500" y="6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44340</xdr:rowOff>
    </xdr:from>
    <xdr:ext cx="469744" cy="259045"/>
    <xdr:sp macro="" textlink="">
      <xdr:nvSpPr>
        <xdr:cNvPr id="320" name="テキスト ボックス 319"/>
        <xdr:cNvSpPr txBox="1"/>
      </xdr:nvSpPr>
      <xdr:spPr>
        <a:xfrm>
          <a:off x="6737427" y="58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150806</xdr:rowOff>
    </xdr:from>
    <xdr:to>
      <xdr:col>15</xdr:col>
      <xdr:colOff>180975</xdr:colOff>
      <xdr:row>58</xdr:row>
      <xdr:rowOff>153816</xdr:rowOff>
    </xdr:to>
    <xdr:cxnSp macro="">
      <xdr:nvCxnSpPr>
        <xdr:cNvPr id="349" name="直線コネクタ 348"/>
        <xdr:cNvCxnSpPr/>
      </xdr:nvCxnSpPr>
      <xdr:spPr>
        <a:xfrm flipV="1">
          <a:off x="9639300" y="10094906"/>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83198</xdr:rowOff>
    </xdr:from>
    <xdr:to>
      <xdr:col>14</xdr:col>
      <xdr:colOff>28575</xdr:colOff>
      <xdr:row>58</xdr:row>
      <xdr:rowOff>153816</xdr:rowOff>
    </xdr:to>
    <xdr:cxnSp macro="">
      <xdr:nvCxnSpPr>
        <xdr:cNvPr id="352" name="直線コネクタ 351"/>
        <xdr:cNvCxnSpPr/>
      </xdr:nvCxnSpPr>
      <xdr:spPr>
        <a:xfrm>
          <a:off x="8750300" y="10027298"/>
          <a:ext cx="889000" cy="7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83198</xdr:rowOff>
    </xdr:from>
    <xdr:to>
      <xdr:col>12</xdr:col>
      <xdr:colOff>511175</xdr:colOff>
      <xdr:row>58</xdr:row>
      <xdr:rowOff>137338</xdr:rowOff>
    </xdr:to>
    <xdr:cxnSp macro="">
      <xdr:nvCxnSpPr>
        <xdr:cNvPr id="355" name="直線コネクタ 354"/>
        <xdr:cNvCxnSpPr/>
      </xdr:nvCxnSpPr>
      <xdr:spPr>
        <a:xfrm flipV="1">
          <a:off x="7861300" y="10027298"/>
          <a:ext cx="8890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137338</xdr:rowOff>
    </xdr:from>
    <xdr:to>
      <xdr:col>11</xdr:col>
      <xdr:colOff>307975</xdr:colOff>
      <xdr:row>58</xdr:row>
      <xdr:rowOff>150463</xdr:rowOff>
    </xdr:to>
    <xdr:cxnSp macro="">
      <xdr:nvCxnSpPr>
        <xdr:cNvPr id="358" name="直線コネクタ 357"/>
        <xdr:cNvCxnSpPr/>
      </xdr:nvCxnSpPr>
      <xdr:spPr>
        <a:xfrm flipV="1">
          <a:off x="6972300" y="10081438"/>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100006</xdr:rowOff>
    </xdr:from>
    <xdr:to>
      <xdr:col>15</xdr:col>
      <xdr:colOff>231775</xdr:colOff>
      <xdr:row>59</xdr:row>
      <xdr:rowOff>30156</xdr:rowOff>
    </xdr:to>
    <xdr:sp macro="" textlink="">
      <xdr:nvSpPr>
        <xdr:cNvPr id="368" name="円/楕円 367"/>
        <xdr:cNvSpPr/>
      </xdr:nvSpPr>
      <xdr:spPr>
        <a:xfrm>
          <a:off x="10426700" y="1004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14933</xdr:rowOff>
    </xdr:from>
    <xdr:ext cx="469744" cy="259045"/>
    <xdr:sp macro="" textlink="">
      <xdr:nvSpPr>
        <xdr:cNvPr id="369" name="農林水産業費該当値テキスト"/>
        <xdr:cNvSpPr txBox="1"/>
      </xdr:nvSpPr>
      <xdr:spPr>
        <a:xfrm>
          <a:off x="10528300" y="99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103016</xdr:rowOff>
    </xdr:from>
    <xdr:to>
      <xdr:col>14</xdr:col>
      <xdr:colOff>79375</xdr:colOff>
      <xdr:row>59</xdr:row>
      <xdr:rowOff>33166</xdr:rowOff>
    </xdr:to>
    <xdr:sp macro="" textlink="">
      <xdr:nvSpPr>
        <xdr:cNvPr id="370" name="円/楕円 369"/>
        <xdr:cNvSpPr/>
      </xdr:nvSpPr>
      <xdr:spPr>
        <a:xfrm>
          <a:off x="9588500" y="100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24293</xdr:rowOff>
    </xdr:from>
    <xdr:ext cx="469744" cy="259045"/>
    <xdr:sp macro="" textlink="">
      <xdr:nvSpPr>
        <xdr:cNvPr id="371" name="テキスト ボックス 370"/>
        <xdr:cNvSpPr txBox="1"/>
      </xdr:nvSpPr>
      <xdr:spPr>
        <a:xfrm>
          <a:off x="9404427" y="1013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32398</xdr:rowOff>
    </xdr:from>
    <xdr:to>
      <xdr:col>12</xdr:col>
      <xdr:colOff>561975</xdr:colOff>
      <xdr:row>58</xdr:row>
      <xdr:rowOff>133998</xdr:rowOff>
    </xdr:to>
    <xdr:sp macro="" textlink="">
      <xdr:nvSpPr>
        <xdr:cNvPr id="372" name="円/楕円 371"/>
        <xdr:cNvSpPr/>
      </xdr:nvSpPr>
      <xdr:spPr>
        <a:xfrm>
          <a:off x="8699500" y="99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125125</xdr:rowOff>
    </xdr:from>
    <xdr:ext cx="469744" cy="259045"/>
    <xdr:sp macro="" textlink="">
      <xdr:nvSpPr>
        <xdr:cNvPr id="373" name="テキスト ボックス 372"/>
        <xdr:cNvSpPr txBox="1"/>
      </xdr:nvSpPr>
      <xdr:spPr>
        <a:xfrm>
          <a:off x="8515427" y="1006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86538</xdr:rowOff>
    </xdr:from>
    <xdr:to>
      <xdr:col>11</xdr:col>
      <xdr:colOff>358775</xdr:colOff>
      <xdr:row>59</xdr:row>
      <xdr:rowOff>16688</xdr:rowOff>
    </xdr:to>
    <xdr:sp macro="" textlink="">
      <xdr:nvSpPr>
        <xdr:cNvPr id="374" name="円/楕円 373"/>
        <xdr:cNvSpPr/>
      </xdr:nvSpPr>
      <xdr:spPr>
        <a:xfrm>
          <a:off x="7810500" y="100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7815</xdr:rowOff>
    </xdr:from>
    <xdr:ext cx="469744" cy="259045"/>
    <xdr:sp macro="" textlink="">
      <xdr:nvSpPr>
        <xdr:cNvPr id="375" name="テキスト ボックス 374"/>
        <xdr:cNvSpPr txBox="1"/>
      </xdr:nvSpPr>
      <xdr:spPr>
        <a:xfrm>
          <a:off x="7626427" y="1012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99663</xdr:rowOff>
    </xdr:from>
    <xdr:to>
      <xdr:col>10</xdr:col>
      <xdr:colOff>155575</xdr:colOff>
      <xdr:row>59</xdr:row>
      <xdr:rowOff>29813</xdr:rowOff>
    </xdr:to>
    <xdr:sp macro="" textlink="">
      <xdr:nvSpPr>
        <xdr:cNvPr id="376" name="円/楕円 375"/>
        <xdr:cNvSpPr/>
      </xdr:nvSpPr>
      <xdr:spPr>
        <a:xfrm>
          <a:off x="6921500" y="1004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20940</xdr:rowOff>
    </xdr:from>
    <xdr:ext cx="469744" cy="259045"/>
    <xdr:sp macro="" textlink="">
      <xdr:nvSpPr>
        <xdr:cNvPr id="377" name="テキスト ボックス 376"/>
        <xdr:cNvSpPr txBox="1"/>
      </xdr:nvSpPr>
      <xdr:spPr>
        <a:xfrm>
          <a:off x="6737427" y="1013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52870</xdr:rowOff>
    </xdr:from>
    <xdr:to>
      <xdr:col>15</xdr:col>
      <xdr:colOff>180975</xdr:colOff>
      <xdr:row>78</xdr:row>
      <xdr:rowOff>142824</xdr:rowOff>
    </xdr:to>
    <xdr:cxnSp macro="">
      <xdr:nvCxnSpPr>
        <xdr:cNvPr id="406" name="直線コネクタ 405"/>
        <xdr:cNvCxnSpPr/>
      </xdr:nvCxnSpPr>
      <xdr:spPr>
        <a:xfrm>
          <a:off x="9639300" y="13425970"/>
          <a:ext cx="8382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52870</xdr:rowOff>
    </xdr:from>
    <xdr:to>
      <xdr:col>14</xdr:col>
      <xdr:colOff>28575</xdr:colOff>
      <xdr:row>78</xdr:row>
      <xdr:rowOff>162979</xdr:rowOff>
    </xdr:to>
    <xdr:cxnSp macro="">
      <xdr:nvCxnSpPr>
        <xdr:cNvPr id="409" name="直線コネクタ 408"/>
        <xdr:cNvCxnSpPr/>
      </xdr:nvCxnSpPr>
      <xdr:spPr>
        <a:xfrm flipV="1">
          <a:off x="8750300" y="13425970"/>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160426</xdr:rowOff>
    </xdr:from>
    <xdr:to>
      <xdr:col>12</xdr:col>
      <xdr:colOff>511175</xdr:colOff>
      <xdr:row>78</xdr:row>
      <xdr:rowOff>162979</xdr:rowOff>
    </xdr:to>
    <xdr:cxnSp macro="">
      <xdr:nvCxnSpPr>
        <xdr:cNvPr id="412" name="直線コネクタ 411"/>
        <xdr:cNvCxnSpPr/>
      </xdr:nvCxnSpPr>
      <xdr:spPr>
        <a:xfrm>
          <a:off x="7861300" y="13533526"/>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160426</xdr:rowOff>
    </xdr:from>
    <xdr:to>
      <xdr:col>11</xdr:col>
      <xdr:colOff>307975</xdr:colOff>
      <xdr:row>78</xdr:row>
      <xdr:rowOff>165799</xdr:rowOff>
    </xdr:to>
    <xdr:cxnSp macro="">
      <xdr:nvCxnSpPr>
        <xdr:cNvPr id="415" name="直線コネクタ 414"/>
        <xdr:cNvCxnSpPr/>
      </xdr:nvCxnSpPr>
      <xdr:spPr>
        <a:xfrm flipV="1">
          <a:off x="6972300" y="13533526"/>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92024</xdr:rowOff>
    </xdr:from>
    <xdr:to>
      <xdr:col>15</xdr:col>
      <xdr:colOff>231775</xdr:colOff>
      <xdr:row>79</xdr:row>
      <xdr:rowOff>22174</xdr:rowOff>
    </xdr:to>
    <xdr:sp macro="" textlink="">
      <xdr:nvSpPr>
        <xdr:cNvPr id="425" name="円/楕円 424"/>
        <xdr:cNvSpPr/>
      </xdr:nvSpPr>
      <xdr:spPr>
        <a:xfrm>
          <a:off x="10426700" y="1346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6951</xdr:rowOff>
    </xdr:from>
    <xdr:ext cx="469744" cy="259045"/>
    <xdr:sp macro="" textlink="">
      <xdr:nvSpPr>
        <xdr:cNvPr id="426" name="商工費該当値テキスト"/>
        <xdr:cNvSpPr txBox="1"/>
      </xdr:nvSpPr>
      <xdr:spPr>
        <a:xfrm>
          <a:off x="10528300" y="1338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2070</xdr:rowOff>
    </xdr:from>
    <xdr:to>
      <xdr:col>14</xdr:col>
      <xdr:colOff>79375</xdr:colOff>
      <xdr:row>78</xdr:row>
      <xdr:rowOff>103670</xdr:rowOff>
    </xdr:to>
    <xdr:sp macro="" textlink="">
      <xdr:nvSpPr>
        <xdr:cNvPr id="427" name="円/楕円 426"/>
        <xdr:cNvSpPr/>
      </xdr:nvSpPr>
      <xdr:spPr>
        <a:xfrm>
          <a:off x="9588500" y="133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94797</xdr:rowOff>
    </xdr:from>
    <xdr:ext cx="469744" cy="259045"/>
    <xdr:sp macro="" textlink="">
      <xdr:nvSpPr>
        <xdr:cNvPr id="428" name="テキスト ボックス 427"/>
        <xdr:cNvSpPr txBox="1"/>
      </xdr:nvSpPr>
      <xdr:spPr>
        <a:xfrm>
          <a:off x="9404427" y="134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112179</xdr:rowOff>
    </xdr:from>
    <xdr:to>
      <xdr:col>12</xdr:col>
      <xdr:colOff>561975</xdr:colOff>
      <xdr:row>79</xdr:row>
      <xdr:rowOff>42329</xdr:rowOff>
    </xdr:to>
    <xdr:sp macro="" textlink="">
      <xdr:nvSpPr>
        <xdr:cNvPr id="429" name="円/楕円 428"/>
        <xdr:cNvSpPr/>
      </xdr:nvSpPr>
      <xdr:spPr>
        <a:xfrm>
          <a:off x="8699500" y="134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33456</xdr:rowOff>
    </xdr:from>
    <xdr:ext cx="469744" cy="259045"/>
    <xdr:sp macro="" textlink="">
      <xdr:nvSpPr>
        <xdr:cNvPr id="430" name="テキスト ボックス 429"/>
        <xdr:cNvSpPr txBox="1"/>
      </xdr:nvSpPr>
      <xdr:spPr>
        <a:xfrm>
          <a:off x="8515427" y="1357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109626</xdr:rowOff>
    </xdr:from>
    <xdr:to>
      <xdr:col>11</xdr:col>
      <xdr:colOff>358775</xdr:colOff>
      <xdr:row>79</xdr:row>
      <xdr:rowOff>39776</xdr:rowOff>
    </xdr:to>
    <xdr:sp macro="" textlink="">
      <xdr:nvSpPr>
        <xdr:cNvPr id="431" name="円/楕円 430"/>
        <xdr:cNvSpPr/>
      </xdr:nvSpPr>
      <xdr:spPr>
        <a:xfrm>
          <a:off x="7810500" y="134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30903</xdr:rowOff>
    </xdr:from>
    <xdr:ext cx="469744" cy="259045"/>
    <xdr:sp macro="" textlink="">
      <xdr:nvSpPr>
        <xdr:cNvPr id="432" name="テキスト ボックス 431"/>
        <xdr:cNvSpPr txBox="1"/>
      </xdr:nvSpPr>
      <xdr:spPr>
        <a:xfrm>
          <a:off x="7626427" y="1357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114999</xdr:rowOff>
    </xdr:from>
    <xdr:to>
      <xdr:col>10</xdr:col>
      <xdr:colOff>155575</xdr:colOff>
      <xdr:row>79</xdr:row>
      <xdr:rowOff>45149</xdr:rowOff>
    </xdr:to>
    <xdr:sp macro="" textlink="">
      <xdr:nvSpPr>
        <xdr:cNvPr id="433" name="円/楕円 432"/>
        <xdr:cNvSpPr/>
      </xdr:nvSpPr>
      <xdr:spPr>
        <a:xfrm>
          <a:off x="6921500" y="1348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36276</xdr:rowOff>
    </xdr:from>
    <xdr:ext cx="469744" cy="259045"/>
    <xdr:sp macro="" textlink="">
      <xdr:nvSpPr>
        <xdr:cNvPr id="434" name="テキスト ボックス 433"/>
        <xdr:cNvSpPr txBox="1"/>
      </xdr:nvSpPr>
      <xdr:spPr>
        <a:xfrm>
          <a:off x="6737427" y="1358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57499</xdr:rowOff>
    </xdr:from>
    <xdr:to>
      <xdr:col>15</xdr:col>
      <xdr:colOff>180975</xdr:colOff>
      <xdr:row>98</xdr:row>
      <xdr:rowOff>71816</xdr:rowOff>
    </xdr:to>
    <xdr:cxnSp macro="">
      <xdr:nvCxnSpPr>
        <xdr:cNvPr id="467" name="直線コネクタ 466"/>
        <xdr:cNvCxnSpPr/>
      </xdr:nvCxnSpPr>
      <xdr:spPr>
        <a:xfrm>
          <a:off x="9639300" y="16859599"/>
          <a:ext cx="8382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4426</xdr:rowOff>
    </xdr:from>
    <xdr:to>
      <xdr:col>14</xdr:col>
      <xdr:colOff>28575</xdr:colOff>
      <xdr:row>98</xdr:row>
      <xdr:rowOff>57499</xdr:rowOff>
    </xdr:to>
    <xdr:cxnSp macro="">
      <xdr:nvCxnSpPr>
        <xdr:cNvPr id="470" name="直線コネクタ 469"/>
        <xdr:cNvCxnSpPr/>
      </xdr:nvCxnSpPr>
      <xdr:spPr>
        <a:xfrm>
          <a:off x="8750300" y="16806526"/>
          <a:ext cx="8890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131308</xdr:rowOff>
    </xdr:from>
    <xdr:to>
      <xdr:col>12</xdr:col>
      <xdr:colOff>511175</xdr:colOff>
      <xdr:row>98</xdr:row>
      <xdr:rowOff>4426</xdr:rowOff>
    </xdr:to>
    <xdr:cxnSp macro="">
      <xdr:nvCxnSpPr>
        <xdr:cNvPr id="473" name="直線コネクタ 472"/>
        <xdr:cNvCxnSpPr/>
      </xdr:nvCxnSpPr>
      <xdr:spPr>
        <a:xfrm>
          <a:off x="7861300" y="16590508"/>
          <a:ext cx="889000" cy="2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131308</xdr:rowOff>
    </xdr:from>
    <xdr:to>
      <xdr:col>11</xdr:col>
      <xdr:colOff>307975</xdr:colOff>
      <xdr:row>97</xdr:row>
      <xdr:rowOff>48346</xdr:rowOff>
    </xdr:to>
    <xdr:cxnSp macro="">
      <xdr:nvCxnSpPr>
        <xdr:cNvPr id="476" name="直線コネクタ 475"/>
        <xdr:cNvCxnSpPr/>
      </xdr:nvCxnSpPr>
      <xdr:spPr>
        <a:xfrm flipV="1">
          <a:off x="6972300" y="16590508"/>
          <a:ext cx="889000" cy="8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21016</xdr:rowOff>
    </xdr:from>
    <xdr:to>
      <xdr:col>15</xdr:col>
      <xdr:colOff>231775</xdr:colOff>
      <xdr:row>98</xdr:row>
      <xdr:rowOff>122616</xdr:rowOff>
    </xdr:to>
    <xdr:sp macro="" textlink="">
      <xdr:nvSpPr>
        <xdr:cNvPr id="486" name="円/楕円 485"/>
        <xdr:cNvSpPr/>
      </xdr:nvSpPr>
      <xdr:spPr>
        <a:xfrm>
          <a:off x="10426700" y="168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107393</xdr:rowOff>
    </xdr:from>
    <xdr:ext cx="534377" cy="259045"/>
    <xdr:sp macro="" textlink="">
      <xdr:nvSpPr>
        <xdr:cNvPr id="487" name="土木費該当値テキスト"/>
        <xdr:cNvSpPr txBox="1"/>
      </xdr:nvSpPr>
      <xdr:spPr>
        <a:xfrm>
          <a:off x="10528300" y="167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6699</xdr:rowOff>
    </xdr:from>
    <xdr:to>
      <xdr:col>14</xdr:col>
      <xdr:colOff>79375</xdr:colOff>
      <xdr:row>98</xdr:row>
      <xdr:rowOff>108299</xdr:rowOff>
    </xdr:to>
    <xdr:sp macro="" textlink="">
      <xdr:nvSpPr>
        <xdr:cNvPr id="488" name="円/楕円 487"/>
        <xdr:cNvSpPr/>
      </xdr:nvSpPr>
      <xdr:spPr>
        <a:xfrm>
          <a:off x="9588500" y="1680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99426</xdr:rowOff>
    </xdr:from>
    <xdr:ext cx="534377" cy="259045"/>
    <xdr:sp macro="" textlink="">
      <xdr:nvSpPr>
        <xdr:cNvPr id="489" name="テキスト ボックス 488"/>
        <xdr:cNvSpPr txBox="1"/>
      </xdr:nvSpPr>
      <xdr:spPr>
        <a:xfrm>
          <a:off x="9372111" y="1690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125076</xdr:rowOff>
    </xdr:from>
    <xdr:to>
      <xdr:col>12</xdr:col>
      <xdr:colOff>561975</xdr:colOff>
      <xdr:row>98</xdr:row>
      <xdr:rowOff>55226</xdr:rowOff>
    </xdr:to>
    <xdr:sp macro="" textlink="">
      <xdr:nvSpPr>
        <xdr:cNvPr id="490" name="円/楕円 489"/>
        <xdr:cNvSpPr/>
      </xdr:nvSpPr>
      <xdr:spPr>
        <a:xfrm>
          <a:off x="8699500" y="167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46353</xdr:rowOff>
    </xdr:from>
    <xdr:ext cx="534377" cy="259045"/>
    <xdr:sp macro="" textlink="">
      <xdr:nvSpPr>
        <xdr:cNvPr id="491" name="テキスト ボックス 490"/>
        <xdr:cNvSpPr txBox="1"/>
      </xdr:nvSpPr>
      <xdr:spPr>
        <a:xfrm>
          <a:off x="8483111" y="168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80508</xdr:rowOff>
    </xdr:from>
    <xdr:to>
      <xdr:col>11</xdr:col>
      <xdr:colOff>358775</xdr:colOff>
      <xdr:row>97</xdr:row>
      <xdr:rowOff>10658</xdr:rowOff>
    </xdr:to>
    <xdr:sp macro="" textlink="">
      <xdr:nvSpPr>
        <xdr:cNvPr id="492" name="円/楕円 491"/>
        <xdr:cNvSpPr/>
      </xdr:nvSpPr>
      <xdr:spPr>
        <a:xfrm>
          <a:off x="7810500" y="165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27185</xdr:rowOff>
    </xdr:from>
    <xdr:ext cx="534377" cy="259045"/>
    <xdr:sp macro="" textlink="">
      <xdr:nvSpPr>
        <xdr:cNvPr id="493" name="テキスト ボックス 492"/>
        <xdr:cNvSpPr txBox="1"/>
      </xdr:nvSpPr>
      <xdr:spPr>
        <a:xfrm>
          <a:off x="7594111" y="1631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168996</xdr:rowOff>
    </xdr:from>
    <xdr:to>
      <xdr:col>10</xdr:col>
      <xdr:colOff>155575</xdr:colOff>
      <xdr:row>97</xdr:row>
      <xdr:rowOff>99146</xdr:rowOff>
    </xdr:to>
    <xdr:sp macro="" textlink="">
      <xdr:nvSpPr>
        <xdr:cNvPr id="494" name="円/楕円 493"/>
        <xdr:cNvSpPr/>
      </xdr:nvSpPr>
      <xdr:spPr>
        <a:xfrm>
          <a:off x="6921500" y="166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115673</xdr:rowOff>
    </xdr:from>
    <xdr:ext cx="534377" cy="259045"/>
    <xdr:sp macro="" textlink="">
      <xdr:nvSpPr>
        <xdr:cNvPr id="495" name="テキスト ボックス 494"/>
        <xdr:cNvSpPr txBox="1"/>
      </xdr:nvSpPr>
      <xdr:spPr>
        <a:xfrm>
          <a:off x="6705111" y="1640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155473</xdr:rowOff>
    </xdr:from>
    <xdr:to>
      <xdr:col>23</xdr:col>
      <xdr:colOff>517525</xdr:colOff>
      <xdr:row>35</xdr:row>
      <xdr:rowOff>10038</xdr:rowOff>
    </xdr:to>
    <xdr:cxnSp macro="">
      <xdr:nvCxnSpPr>
        <xdr:cNvPr id="523" name="直線コネクタ 522"/>
        <xdr:cNvCxnSpPr/>
      </xdr:nvCxnSpPr>
      <xdr:spPr>
        <a:xfrm>
          <a:off x="15481300" y="5984773"/>
          <a:ext cx="8382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155473</xdr:rowOff>
    </xdr:from>
    <xdr:to>
      <xdr:col>22</xdr:col>
      <xdr:colOff>365125</xdr:colOff>
      <xdr:row>36</xdr:row>
      <xdr:rowOff>142123</xdr:rowOff>
    </xdr:to>
    <xdr:cxnSp macro="">
      <xdr:nvCxnSpPr>
        <xdr:cNvPr id="526" name="直線コネクタ 525"/>
        <xdr:cNvCxnSpPr/>
      </xdr:nvCxnSpPr>
      <xdr:spPr>
        <a:xfrm flipV="1">
          <a:off x="14592300" y="5984773"/>
          <a:ext cx="889000" cy="32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142123</xdr:rowOff>
    </xdr:from>
    <xdr:to>
      <xdr:col>21</xdr:col>
      <xdr:colOff>161925</xdr:colOff>
      <xdr:row>36</xdr:row>
      <xdr:rowOff>155794</xdr:rowOff>
    </xdr:to>
    <xdr:cxnSp macro="">
      <xdr:nvCxnSpPr>
        <xdr:cNvPr id="529" name="直線コネクタ 528"/>
        <xdr:cNvCxnSpPr/>
      </xdr:nvCxnSpPr>
      <xdr:spPr>
        <a:xfrm flipV="1">
          <a:off x="13703300" y="6314323"/>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154879</xdr:rowOff>
    </xdr:from>
    <xdr:to>
      <xdr:col>19</xdr:col>
      <xdr:colOff>644525</xdr:colOff>
      <xdr:row>36</xdr:row>
      <xdr:rowOff>155794</xdr:rowOff>
    </xdr:to>
    <xdr:cxnSp macro="">
      <xdr:nvCxnSpPr>
        <xdr:cNvPr id="532" name="直線コネクタ 531"/>
        <xdr:cNvCxnSpPr/>
      </xdr:nvCxnSpPr>
      <xdr:spPr>
        <a:xfrm>
          <a:off x="12814300" y="63270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130688</xdr:rowOff>
    </xdr:from>
    <xdr:to>
      <xdr:col>23</xdr:col>
      <xdr:colOff>568325</xdr:colOff>
      <xdr:row>35</xdr:row>
      <xdr:rowOff>60838</xdr:rowOff>
    </xdr:to>
    <xdr:sp macro="" textlink="">
      <xdr:nvSpPr>
        <xdr:cNvPr id="542" name="円/楕円 541"/>
        <xdr:cNvSpPr/>
      </xdr:nvSpPr>
      <xdr:spPr>
        <a:xfrm>
          <a:off x="16268700" y="59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153565</xdr:rowOff>
    </xdr:from>
    <xdr:ext cx="534377" cy="259045"/>
    <xdr:sp macro="" textlink="">
      <xdr:nvSpPr>
        <xdr:cNvPr id="543" name="消防費該当値テキスト"/>
        <xdr:cNvSpPr txBox="1"/>
      </xdr:nvSpPr>
      <xdr:spPr>
        <a:xfrm>
          <a:off x="16370300" y="581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24,086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104673</xdr:rowOff>
    </xdr:from>
    <xdr:to>
      <xdr:col>22</xdr:col>
      <xdr:colOff>415925</xdr:colOff>
      <xdr:row>35</xdr:row>
      <xdr:rowOff>34823</xdr:rowOff>
    </xdr:to>
    <xdr:sp macro="" textlink="">
      <xdr:nvSpPr>
        <xdr:cNvPr id="544" name="円/楕円 543"/>
        <xdr:cNvSpPr/>
      </xdr:nvSpPr>
      <xdr:spPr>
        <a:xfrm>
          <a:off x="15430500" y="593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51350</xdr:rowOff>
    </xdr:from>
    <xdr:ext cx="534377" cy="259045"/>
    <xdr:sp macro="" textlink="">
      <xdr:nvSpPr>
        <xdr:cNvPr id="545" name="テキスト ボックス 544"/>
        <xdr:cNvSpPr txBox="1"/>
      </xdr:nvSpPr>
      <xdr:spPr>
        <a:xfrm>
          <a:off x="15214111" y="570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91323</xdr:rowOff>
    </xdr:from>
    <xdr:to>
      <xdr:col>21</xdr:col>
      <xdr:colOff>212725</xdr:colOff>
      <xdr:row>37</xdr:row>
      <xdr:rowOff>21473</xdr:rowOff>
    </xdr:to>
    <xdr:sp macro="" textlink="">
      <xdr:nvSpPr>
        <xdr:cNvPr id="546" name="円/楕円 545"/>
        <xdr:cNvSpPr/>
      </xdr:nvSpPr>
      <xdr:spPr>
        <a:xfrm>
          <a:off x="14541500" y="62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12600</xdr:rowOff>
    </xdr:from>
    <xdr:ext cx="534377" cy="259045"/>
    <xdr:sp macro="" textlink="">
      <xdr:nvSpPr>
        <xdr:cNvPr id="547" name="テキスト ボックス 546"/>
        <xdr:cNvSpPr txBox="1"/>
      </xdr:nvSpPr>
      <xdr:spPr>
        <a:xfrm>
          <a:off x="14325111" y="635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104994</xdr:rowOff>
    </xdr:from>
    <xdr:to>
      <xdr:col>20</xdr:col>
      <xdr:colOff>9525</xdr:colOff>
      <xdr:row>37</xdr:row>
      <xdr:rowOff>35144</xdr:rowOff>
    </xdr:to>
    <xdr:sp macro="" textlink="">
      <xdr:nvSpPr>
        <xdr:cNvPr id="548" name="円/楕円 547"/>
        <xdr:cNvSpPr/>
      </xdr:nvSpPr>
      <xdr:spPr>
        <a:xfrm>
          <a:off x="13652500" y="62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51671</xdr:rowOff>
    </xdr:from>
    <xdr:ext cx="534377" cy="259045"/>
    <xdr:sp macro="" textlink="">
      <xdr:nvSpPr>
        <xdr:cNvPr id="549" name="テキスト ボックス 548"/>
        <xdr:cNvSpPr txBox="1"/>
      </xdr:nvSpPr>
      <xdr:spPr>
        <a:xfrm>
          <a:off x="13436111" y="605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104079</xdr:rowOff>
    </xdr:from>
    <xdr:to>
      <xdr:col>18</xdr:col>
      <xdr:colOff>492125</xdr:colOff>
      <xdr:row>37</xdr:row>
      <xdr:rowOff>34229</xdr:rowOff>
    </xdr:to>
    <xdr:sp macro="" textlink="">
      <xdr:nvSpPr>
        <xdr:cNvPr id="550" name="円/楕円 549"/>
        <xdr:cNvSpPr/>
      </xdr:nvSpPr>
      <xdr:spPr>
        <a:xfrm>
          <a:off x="12763500" y="627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50756</xdr:rowOff>
    </xdr:from>
    <xdr:ext cx="534377" cy="259045"/>
    <xdr:sp macro="" textlink="">
      <xdr:nvSpPr>
        <xdr:cNvPr id="551" name="テキスト ボックス 550"/>
        <xdr:cNvSpPr txBox="1"/>
      </xdr:nvSpPr>
      <xdr:spPr>
        <a:xfrm>
          <a:off x="12547111" y="605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168439</xdr:rowOff>
    </xdr:from>
    <xdr:to>
      <xdr:col>23</xdr:col>
      <xdr:colOff>517525</xdr:colOff>
      <xdr:row>57</xdr:row>
      <xdr:rowOff>66243</xdr:rowOff>
    </xdr:to>
    <xdr:cxnSp macro="">
      <xdr:nvCxnSpPr>
        <xdr:cNvPr id="582" name="直線コネクタ 581"/>
        <xdr:cNvCxnSpPr/>
      </xdr:nvCxnSpPr>
      <xdr:spPr>
        <a:xfrm flipV="1">
          <a:off x="15481300" y="9769639"/>
          <a:ext cx="838200" cy="6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40390</xdr:rowOff>
    </xdr:from>
    <xdr:to>
      <xdr:col>22</xdr:col>
      <xdr:colOff>365125</xdr:colOff>
      <xdr:row>57</xdr:row>
      <xdr:rowOff>66243</xdr:rowOff>
    </xdr:to>
    <xdr:cxnSp macro="">
      <xdr:nvCxnSpPr>
        <xdr:cNvPr id="585" name="直線コネクタ 584"/>
        <xdr:cNvCxnSpPr/>
      </xdr:nvCxnSpPr>
      <xdr:spPr>
        <a:xfrm>
          <a:off x="14592300" y="9813040"/>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37211</xdr:rowOff>
    </xdr:from>
    <xdr:to>
      <xdr:col>21</xdr:col>
      <xdr:colOff>161925</xdr:colOff>
      <xdr:row>57</xdr:row>
      <xdr:rowOff>40390</xdr:rowOff>
    </xdr:to>
    <xdr:cxnSp macro="">
      <xdr:nvCxnSpPr>
        <xdr:cNvPr id="588" name="直線コネクタ 587"/>
        <xdr:cNvCxnSpPr/>
      </xdr:nvCxnSpPr>
      <xdr:spPr>
        <a:xfrm>
          <a:off x="13703300" y="9809861"/>
          <a:ext cx="8890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37211</xdr:rowOff>
    </xdr:from>
    <xdr:to>
      <xdr:col>19</xdr:col>
      <xdr:colOff>644525</xdr:colOff>
      <xdr:row>57</xdr:row>
      <xdr:rowOff>140615</xdr:rowOff>
    </xdr:to>
    <xdr:cxnSp macro="">
      <xdr:nvCxnSpPr>
        <xdr:cNvPr id="591" name="直線コネクタ 590"/>
        <xdr:cNvCxnSpPr/>
      </xdr:nvCxnSpPr>
      <xdr:spPr>
        <a:xfrm flipV="1">
          <a:off x="12814300" y="9809861"/>
          <a:ext cx="889000" cy="10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117639</xdr:rowOff>
    </xdr:from>
    <xdr:to>
      <xdr:col>23</xdr:col>
      <xdr:colOff>568325</xdr:colOff>
      <xdr:row>57</xdr:row>
      <xdr:rowOff>47789</xdr:rowOff>
    </xdr:to>
    <xdr:sp macro="" textlink="">
      <xdr:nvSpPr>
        <xdr:cNvPr id="601" name="円/楕円 600"/>
        <xdr:cNvSpPr/>
      </xdr:nvSpPr>
      <xdr:spPr>
        <a:xfrm>
          <a:off x="16268700" y="971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96066</xdr:rowOff>
    </xdr:from>
    <xdr:ext cx="534377" cy="259045"/>
    <xdr:sp macro="" textlink="">
      <xdr:nvSpPr>
        <xdr:cNvPr id="602" name="教育費該当値テキスト"/>
        <xdr:cNvSpPr txBox="1"/>
      </xdr:nvSpPr>
      <xdr:spPr>
        <a:xfrm>
          <a:off x="16370300"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40,860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15443</xdr:rowOff>
    </xdr:from>
    <xdr:to>
      <xdr:col>22</xdr:col>
      <xdr:colOff>415925</xdr:colOff>
      <xdr:row>57</xdr:row>
      <xdr:rowOff>117043</xdr:rowOff>
    </xdr:to>
    <xdr:sp macro="" textlink="">
      <xdr:nvSpPr>
        <xdr:cNvPr id="603" name="円/楕円 602"/>
        <xdr:cNvSpPr/>
      </xdr:nvSpPr>
      <xdr:spPr>
        <a:xfrm>
          <a:off x="15430500" y="97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108170</xdr:rowOff>
    </xdr:from>
    <xdr:ext cx="534377" cy="259045"/>
    <xdr:sp macro="" textlink="">
      <xdr:nvSpPr>
        <xdr:cNvPr id="604" name="テキスト ボックス 603"/>
        <xdr:cNvSpPr txBox="1"/>
      </xdr:nvSpPr>
      <xdr:spPr>
        <a:xfrm>
          <a:off x="15214111" y="98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161040</xdr:rowOff>
    </xdr:from>
    <xdr:to>
      <xdr:col>21</xdr:col>
      <xdr:colOff>212725</xdr:colOff>
      <xdr:row>57</xdr:row>
      <xdr:rowOff>91190</xdr:rowOff>
    </xdr:to>
    <xdr:sp macro="" textlink="">
      <xdr:nvSpPr>
        <xdr:cNvPr id="605" name="円/楕円 604"/>
        <xdr:cNvSpPr/>
      </xdr:nvSpPr>
      <xdr:spPr>
        <a:xfrm>
          <a:off x="14541500" y="976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82317</xdr:rowOff>
    </xdr:from>
    <xdr:ext cx="534377" cy="259045"/>
    <xdr:sp macro="" textlink="">
      <xdr:nvSpPr>
        <xdr:cNvPr id="606" name="テキスト ボックス 605"/>
        <xdr:cNvSpPr txBox="1"/>
      </xdr:nvSpPr>
      <xdr:spPr>
        <a:xfrm>
          <a:off x="14325111" y="985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157861</xdr:rowOff>
    </xdr:from>
    <xdr:to>
      <xdr:col>20</xdr:col>
      <xdr:colOff>9525</xdr:colOff>
      <xdr:row>57</xdr:row>
      <xdr:rowOff>88011</xdr:rowOff>
    </xdr:to>
    <xdr:sp macro="" textlink="">
      <xdr:nvSpPr>
        <xdr:cNvPr id="607" name="円/楕円 606"/>
        <xdr:cNvSpPr/>
      </xdr:nvSpPr>
      <xdr:spPr>
        <a:xfrm>
          <a:off x="13652500" y="975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79138</xdr:rowOff>
    </xdr:from>
    <xdr:ext cx="534377" cy="259045"/>
    <xdr:sp macro="" textlink="">
      <xdr:nvSpPr>
        <xdr:cNvPr id="608" name="テキスト ボックス 607"/>
        <xdr:cNvSpPr txBox="1"/>
      </xdr:nvSpPr>
      <xdr:spPr>
        <a:xfrm>
          <a:off x="13436111" y="98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89815</xdr:rowOff>
    </xdr:from>
    <xdr:to>
      <xdr:col>18</xdr:col>
      <xdr:colOff>492125</xdr:colOff>
      <xdr:row>58</xdr:row>
      <xdr:rowOff>19965</xdr:rowOff>
    </xdr:to>
    <xdr:sp macro="" textlink="">
      <xdr:nvSpPr>
        <xdr:cNvPr id="609" name="円/楕円 608"/>
        <xdr:cNvSpPr/>
      </xdr:nvSpPr>
      <xdr:spPr>
        <a:xfrm>
          <a:off x="12763500" y="98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11092</xdr:rowOff>
    </xdr:from>
    <xdr:ext cx="534377" cy="259045"/>
    <xdr:sp macro="" textlink="">
      <xdr:nvSpPr>
        <xdr:cNvPr id="610" name="テキスト ボックス 609"/>
        <xdr:cNvSpPr txBox="1"/>
      </xdr:nvSpPr>
      <xdr:spPr>
        <a:xfrm>
          <a:off x="12547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15385</xdr:rowOff>
    </xdr:from>
    <xdr:to>
      <xdr:col>23</xdr:col>
      <xdr:colOff>517525</xdr:colOff>
      <xdr:row>98</xdr:row>
      <xdr:rowOff>28677</xdr:rowOff>
    </xdr:to>
    <xdr:cxnSp macro="">
      <xdr:nvCxnSpPr>
        <xdr:cNvPr id="698" name="直線コネクタ 697"/>
        <xdr:cNvCxnSpPr/>
      </xdr:nvCxnSpPr>
      <xdr:spPr>
        <a:xfrm flipV="1">
          <a:off x="15481300" y="16817485"/>
          <a:ext cx="8382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21372</xdr:rowOff>
    </xdr:from>
    <xdr:to>
      <xdr:col>22</xdr:col>
      <xdr:colOff>365125</xdr:colOff>
      <xdr:row>98</xdr:row>
      <xdr:rowOff>28677</xdr:rowOff>
    </xdr:to>
    <xdr:cxnSp macro="">
      <xdr:nvCxnSpPr>
        <xdr:cNvPr id="701" name="直線コネクタ 700"/>
        <xdr:cNvCxnSpPr/>
      </xdr:nvCxnSpPr>
      <xdr:spPr>
        <a:xfrm>
          <a:off x="14592300" y="16823472"/>
          <a:ext cx="889000" cy="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21372</xdr:rowOff>
    </xdr:from>
    <xdr:to>
      <xdr:col>21</xdr:col>
      <xdr:colOff>161925</xdr:colOff>
      <xdr:row>98</xdr:row>
      <xdr:rowOff>47411</xdr:rowOff>
    </xdr:to>
    <xdr:cxnSp macro="">
      <xdr:nvCxnSpPr>
        <xdr:cNvPr id="704" name="直線コネクタ 703"/>
        <xdr:cNvCxnSpPr/>
      </xdr:nvCxnSpPr>
      <xdr:spPr>
        <a:xfrm flipV="1">
          <a:off x="13703300" y="16823472"/>
          <a:ext cx="889000" cy="2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36035</xdr:rowOff>
    </xdr:from>
    <xdr:to>
      <xdr:col>19</xdr:col>
      <xdr:colOff>644525</xdr:colOff>
      <xdr:row>98</xdr:row>
      <xdr:rowOff>47411</xdr:rowOff>
    </xdr:to>
    <xdr:cxnSp macro="">
      <xdr:nvCxnSpPr>
        <xdr:cNvPr id="707" name="直線コネクタ 706"/>
        <xdr:cNvCxnSpPr/>
      </xdr:nvCxnSpPr>
      <xdr:spPr>
        <a:xfrm>
          <a:off x="12814300" y="16838135"/>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136035</xdr:rowOff>
    </xdr:from>
    <xdr:to>
      <xdr:col>23</xdr:col>
      <xdr:colOff>568325</xdr:colOff>
      <xdr:row>98</xdr:row>
      <xdr:rowOff>66185</xdr:rowOff>
    </xdr:to>
    <xdr:sp macro="" textlink="">
      <xdr:nvSpPr>
        <xdr:cNvPr id="717" name="円/楕円 716"/>
        <xdr:cNvSpPr/>
      </xdr:nvSpPr>
      <xdr:spPr>
        <a:xfrm>
          <a:off x="16268700" y="1676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50962</xdr:rowOff>
    </xdr:from>
    <xdr:ext cx="534377" cy="259045"/>
    <xdr:sp macro="" textlink="">
      <xdr:nvSpPr>
        <xdr:cNvPr id="718" name="公債費該当値テキスト"/>
        <xdr:cNvSpPr txBox="1"/>
      </xdr:nvSpPr>
      <xdr:spPr>
        <a:xfrm>
          <a:off x="16370300" y="1668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149327</xdr:rowOff>
    </xdr:from>
    <xdr:to>
      <xdr:col>22</xdr:col>
      <xdr:colOff>415925</xdr:colOff>
      <xdr:row>98</xdr:row>
      <xdr:rowOff>79477</xdr:rowOff>
    </xdr:to>
    <xdr:sp macro="" textlink="">
      <xdr:nvSpPr>
        <xdr:cNvPr id="719" name="円/楕円 718"/>
        <xdr:cNvSpPr/>
      </xdr:nvSpPr>
      <xdr:spPr>
        <a:xfrm>
          <a:off x="15430500" y="167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70604</xdr:rowOff>
    </xdr:from>
    <xdr:ext cx="534377" cy="259045"/>
    <xdr:sp macro="" textlink="">
      <xdr:nvSpPr>
        <xdr:cNvPr id="720" name="テキスト ボックス 719"/>
        <xdr:cNvSpPr txBox="1"/>
      </xdr:nvSpPr>
      <xdr:spPr>
        <a:xfrm>
          <a:off x="15214111" y="1687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142022</xdr:rowOff>
    </xdr:from>
    <xdr:to>
      <xdr:col>21</xdr:col>
      <xdr:colOff>212725</xdr:colOff>
      <xdr:row>98</xdr:row>
      <xdr:rowOff>72172</xdr:rowOff>
    </xdr:to>
    <xdr:sp macro="" textlink="">
      <xdr:nvSpPr>
        <xdr:cNvPr id="721" name="円/楕円 720"/>
        <xdr:cNvSpPr/>
      </xdr:nvSpPr>
      <xdr:spPr>
        <a:xfrm>
          <a:off x="14541500" y="1677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63299</xdr:rowOff>
    </xdr:from>
    <xdr:ext cx="534377" cy="259045"/>
    <xdr:sp macro="" textlink="">
      <xdr:nvSpPr>
        <xdr:cNvPr id="722" name="テキスト ボックス 721"/>
        <xdr:cNvSpPr txBox="1"/>
      </xdr:nvSpPr>
      <xdr:spPr>
        <a:xfrm>
          <a:off x="14325111" y="168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168061</xdr:rowOff>
    </xdr:from>
    <xdr:to>
      <xdr:col>20</xdr:col>
      <xdr:colOff>9525</xdr:colOff>
      <xdr:row>98</xdr:row>
      <xdr:rowOff>98211</xdr:rowOff>
    </xdr:to>
    <xdr:sp macro="" textlink="">
      <xdr:nvSpPr>
        <xdr:cNvPr id="723" name="円/楕円 722"/>
        <xdr:cNvSpPr/>
      </xdr:nvSpPr>
      <xdr:spPr>
        <a:xfrm>
          <a:off x="13652500" y="167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89338</xdr:rowOff>
    </xdr:from>
    <xdr:ext cx="534377" cy="259045"/>
    <xdr:sp macro="" textlink="">
      <xdr:nvSpPr>
        <xdr:cNvPr id="724" name="テキスト ボックス 723"/>
        <xdr:cNvSpPr txBox="1"/>
      </xdr:nvSpPr>
      <xdr:spPr>
        <a:xfrm>
          <a:off x="13436111" y="168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156685</xdr:rowOff>
    </xdr:from>
    <xdr:to>
      <xdr:col>18</xdr:col>
      <xdr:colOff>492125</xdr:colOff>
      <xdr:row>98</xdr:row>
      <xdr:rowOff>86835</xdr:rowOff>
    </xdr:to>
    <xdr:sp macro="" textlink="">
      <xdr:nvSpPr>
        <xdr:cNvPr id="725" name="円/楕円 724"/>
        <xdr:cNvSpPr/>
      </xdr:nvSpPr>
      <xdr:spPr>
        <a:xfrm>
          <a:off x="12763500" y="1678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77962</xdr:rowOff>
    </xdr:from>
    <xdr:ext cx="534377" cy="259045"/>
    <xdr:sp macro="" textlink="">
      <xdr:nvSpPr>
        <xdr:cNvPr id="726" name="テキスト ボックス 725"/>
        <xdr:cNvSpPr txBox="1"/>
      </xdr:nvSpPr>
      <xdr:spPr>
        <a:xfrm>
          <a:off x="12547111" y="168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教育費が住民一人当たり</a:t>
          </a:r>
          <a:r>
            <a:rPr kumimoji="1" lang="en-US" altLang="ja-JP" sz="1300">
              <a:latin typeface="ＭＳ Ｐゴシック"/>
            </a:rPr>
            <a:t>40,860</a:t>
          </a:r>
          <a:r>
            <a:rPr kumimoji="1" lang="ja-JP" altLang="en-US" sz="1300">
              <a:latin typeface="ＭＳ Ｐゴシック"/>
            </a:rPr>
            <a:t>円となっており、類似団体とほぼ同値である。前年度と比較して増加している要因は、毛呂山中学校大規模改造事業の増等による普通建設事業費や物件費の増加が考えられる。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と比較して０．１４ポイント減少しているが、標準財政規模に対しては１２％以上を確保できている状況である。実質単年度収支については、財政調整基金の取り崩し額が多かったため実質単年度収支については負数となった。今後も健全な財政運営のために、財政調整基金の積み立てを強化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赤字を生じている会計はなく、健全な数値である。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Y10" sqref="AY10:BM10"/>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10512664</v>
      </c>
      <c r="BO4" s="411"/>
      <c r="BP4" s="411"/>
      <c r="BQ4" s="411"/>
      <c r="BR4" s="411"/>
      <c r="BS4" s="411"/>
      <c r="BT4" s="411"/>
      <c r="BU4" s="412"/>
      <c r="BV4" s="410">
        <v>10880265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4.7</v>
      </c>
      <c r="CU4" s="588"/>
      <c r="CV4" s="588"/>
      <c r="CW4" s="588"/>
      <c r="CX4" s="588"/>
      <c r="CY4" s="588"/>
      <c r="CZ4" s="588"/>
      <c r="DA4" s="589"/>
      <c r="DB4" s="587">
        <v>4.9000000000000004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10185589</v>
      </c>
      <c r="BO5" s="416"/>
      <c r="BP5" s="416"/>
      <c r="BQ5" s="416"/>
      <c r="BR5" s="416"/>
      <c r="BS5" s="416"/>
      <c r="BT5" s="416"/>
      <c r="BU5" s="417"/>
      <c r="BV5" s="415">
        <v>10358794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89.3</v>
      </c>
      <c r="CU5" s="386"/>
      <c r="CV5" s="386"/>
      <c r="CW5" s="386"/>
      <c r="CX5" s="386"/>
      <c r="CY5" s="386"/>
      <c r="CZ5" s="386"/>
      <c r="DA5" s="387"/>
      <c r="DB5" s="385">
        <v>85.4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327075</v>
      </c>
      <c r="BO6" s="416"/>
      <c r="BP6" s="416"/>
      <c r="BQ6" s="416"/>
      <c r="BR6" s="416"/>
      <c r="BS6" s="416"/>
      <c r="BT6" s="416"/>
      <c r="BU6" s="417"/>
      <c r="BV6" s="415">
        <v>521471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95.5</v>
      </c>
      <c r="CU6" s="562"/>
      <c r="CV6" s="562"/>
      <c r="CW6" s="562"/>
      <c r="CX6" s="562"/>
      <c r="CY6" s="562"/>
      <c r="CZ6" s="562"/>
      <c r="DA6" s="563"/>
      <c r="DB6" s="561">
        <v>92.9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16658</v>
      </c>
      <c r="BO7" s="416"/>
      <c r="BP7" s="416"/>
      <c r="BQ7" s="416"/>
      <c r="BR7" s="416"/>
      <c r="BS7" s="416"/>
      <c r="BT7" s="416"/>
      <c r="BU7" s="417"/>
      <c r="BV7" s="415">
        <v>187711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6669001</v>
      </c>
      <c r="CU7" s="416"/>
      <c r="CV7" s="416"/>
      <c r="CW7" s="416"/>
      <c r="CX7" s="416"/>
      <c r="CY7" s="416"/>
      <c r="CZ7" s="416"/>
      <c r="DA7" s="417"/>
      <c r="DB7" s="415">
        <v>6759134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310417</v>
      </c>
      <c r="BO8" s="416"/>
      <c r="BP8" s="416"/>
      <c r="BQ8" s="416"/>
      <c r="BR8" s="416"/>
      <c r="BS8" s="416"/>
      <c r="BT8" s="416"/>
      <c r="BU8" s="417"/>
      <c r="BV8" s="415">
        <v>333760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0.63</v>
      </c>
      <c r="CU8" s="525"/>
      <c r="CV8" s="525"/>
      <c r="CW8" s="525"/>
      <c r="CX8" s="525"/>
      <c r="CY8" s="525"/>
      <c r="CZ8" s="525"/>
      <c r="DA8" s="526"/>
      <c r="DB8" s="524">
        <v>0.63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37275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-23343</v>
      </c>
      <c r="BO9" s="416"/>
      <c r="BP9" s="416"/>
      <c r="BQ9" s="416"/>
      <c r="BR9" s="416"/>
      <c r="BS9" s="416"/>
      <c r="BT9" s="416"/>
      <c r="BU9" s="417"/>
      <c r="BV9" s="415">
        <v>25658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10.3</v>
      </c>
      <c r="CU9" s="386"/>
      <c r="CV9" s="386"/>
      <c r="CW9" s="386"/>
      <c r="CX9" s="386"/>
      <c r="CY9" s="386"/>
      <c r="CZ9" s="386"/>
      <c r="DA9" s="387"/>
      <c r="DB9" s="385">
        <v>9.1999999999999993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39054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383573</v>
      </c>
      <c r="BO10" s="416"/>
      <c r="BP10" s="416"/>
      <c r="BQ10" s="416"/>
      <c r="BR10" s="416"/>
      <c r="BS10" s="416"/>
      <c r="BT10" s="416"/>
      <c r="BU10" s="417"/>
      <c r="BV10" s="415">
        <v>411294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34690</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404052</v>
      </c>
      <c r="BO12" s="416"/>
      <c r="BP12" s="416"/>
      <c r="BQ12" s="416"/>
      <c r="BR12" s="416"/>
      <c r="BS12" s="416"/>
      <c r="BT12" s="416"/>
      <c r="BU12" s="417"/>
      <c r="BV12" s="415">
        <v>382013</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34262</v>
      </c>
      <c r="S13" s="517"/>
      <c r="T13" s="517"/>
      <c r="U13" s="517"/>
      <c r="V13" s="518"/>
      <c r="W13" s="504" t="s">
        <v>123</v>
      </c>
      <c r="X13" s="428"/>
      <c r="Y13" s="428"/>
      <c r="Z13" s="428"/>
      <c r="AA13" s="428"/>
      <c r="AB13" s="429"/>
      <c r="AC13" s="391">
        <v>239</v>
      </c>
      <c r="AD13" s="392"/>
      <c r="AE13" s="392"/>
      <c r="AF13" s="392"/>
      <c r="AG13" s="393"/>
      <c r="AH13" s="391">
        <v>264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-43822</v>
      </c>
      <c r="BO13" s="416"/>
      <c r="BP13" s="416"/>
      <c r="BQ13" s="416"/>
      <c r="BR13" s="416"/>
      <c r="BS13" s="416"/>
      <c r="BT13" s="416"/>
      <c r="BU13" s="417"/>
      <c r="BV13" s="415">
        <v>54939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5.6</v>
      </c>
      <c r="CU13" s="386"/>
      <c r="CV13" s="386"/>
      <c r="CW13" s="386"/>
      <c r="CX13" s="386"/>
      <c r="CY13" s="386"/>
      <c r="CZ13" s="386"/>
      <c r="DA13" s="387"/>
      <c r="DB13" s="385">
        <v>5.3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34977</v>
      </c>
      <c r="S14" s="517"/>
      <c r="T14" s="517"/>
      <c r="U14" s="517"/>
      <c r="V14" s="518"/>
      <c r="W14" s="519"/>
      <c r="X14" s="431"/>
      <c r="Y14" s="431"/>
      <c r="Z14" s="431"/>
      <c r="AA14" s="431"/>
      <c r="AB14" s="432"/>
      <c r="AC14" s="509">
        <v>1.5</v>
      </c>
      <c r="AD14" s="510"/>
      <c r="AE14" s="510"/>
      <c r="AF14" s="510"/>
      <c r="AG14" s="511"/>
      <c r="AH14" s="509">
        <v>1.6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48.2</v>
      </c>
      <c r="CU14" s="488"/>
      <c r="CV14" s="488"/>
      <c r="CW14" s="488"/>
      <c r="CX14" s="488"/>
      <c r="CY14" s="488"/>
      <c r="CZ14" s="488"/>
      <c r="DA14" s="489"/>
      <c r="DB14" s="520">
        <v>49.8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34568</v>
      </c>
      <c r="S15" s="517"/>
      <c r="T15" s="517"/>
      <c r="U15" s="517"/>
      <c r="V15" s="518"/>
      <c r="W15" s="504" t="s">
        <v>130</v>
      </c>
      <c r="X15" s="428"/>
      <c r="Y15" s="428"/>
      <c r="Z15" s="428"/>
      <c r="AA15" s="428"/>
      <c r="AB15" s="429"/>
      <c r="AC15" s="391">
        <v>4070</v>
      </c>
      <c r="AD15" s="392"/>
      <c r="AE15" s="392"/>
      <c r="AF15" s="392"/>
      <c r="AG15" s="393"/>
      <c r="AH15" s="391">
        <v>4367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3404672</v>
      </c>
      <c r="BO15" s="411"/>
      <c r="BP15" s="411"/>
      <c r="BQ15" s="411"/>
      <c r="BR15" s="411"/>
      <c r="BS15" s="411"/>
      <c r="BT15" s="411"/>
      <c r="BU15" s="412"/>
      <c r="BV15" s="410">
        <v>3346803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25.9</v>
      </c>
      <c r="AD16" s="510"/>
      <c r="AE16" s="510"/>
      <c r="AF16" s="510"/>
      <c r="AG16" s="511"/>
      <c r="AH16" s="509">
        <v>26.4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5335583</v>
      </c>
      <c r="BO16" s="416"/>
      <c r="BP16" s="416"/>
      <c r="BQ16" s="416"/>
      <c r="BR16" s="416"/>
      <c r="BS16" s="416"/>
      <c r="BT16" s="416"/>
      <c r="BU16" s="417"/>
      <c r="BV16" s="415">
        <v>5325256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11429</v>
      </c>
      <c r="AD17" s="392"/>
      <c r="AE17" s="392"/>
      <c r="AF17" s="392"/>
      <c r="AG17" s="393"/>
      <c r="AH17" s="391">
        <v>11937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4308863</v>
      </c>
      <c r="BO17" s="416"/>
      <c r="BP17" s="416"/>
      <c r="BQ17" s="416"/>
      <c r="BR17" s="416"/>
      <c r="BS17" s="416"/>
      <c r="BT17" s="416"/>
      <c r="BU17" s="417"/>
      <c r="BV17" s="415">
        <v>4220385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34.07</v>
      </c>
      <c r="M18" s="480"/>
      <c r="N18" s="480"/>
      <c r="O18" s="480"/>
      <c r="P18" s="480"/>
      <c r="Q18" s="480"/>
      <c r="R18" s="481"/>
      <c r="S18" s="481"/>
      <c r="T18" s="481"/>
      <c r="U18" s="481"/>
      <c r="V18" s="482"/>
      <c r="W18" s="496"/>
      <c r="X18" s="497"/>
      <c r="Y18" s="497"/>
      <c r="Z18" s="497"/>
      <c r="AA18" s="497"/>
      <c r="AB18" s="505"/>
      <c r="AC18" s="379">
        <v>72.599999999999994</v>
      </c>
      <c r="AD18" s="380"/>
      <c r="AE18" s="380"/>
      <c r="AF18" s="380"/>
      <c r="AG18" s="483"/>
      <c r="AH18" s="379">
        <v>72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5945038</v>
      </c>
      <c r="BO18" s="416"/>
      <c r="BP18" s="416"/>
      <c r="BQ18" s="416"/>
      <c r="BR18" s="416"/>
      <c r="BS18" s="416"/>
      <c r="BT18" s="416"/>
      <c r="BU18" s="417"/>
      <c r="BV18" s="415">
        <v>5877264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1094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7751565</v>
      </c>
      <c r="BO19" s="416"/>
      <c r="BP19" s="416"/>
      <c r="BQ19" s="416"/>
      <c r="BR19" s="416"/>
      <c r="BS19" s="416"/>
      <c r="BT19" s="416"/>
      <c r="BU19" s="417"/>
      <c r="BV19" s="415">
        <v>8222636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15566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10771392</v>
      </c>
      <c r="BO23" s="416"/>
      <c r="BP23" s="416"/>
      <c r="BQ23" s="416"/>
      <c r="BR23" s="416"/>
      <c r="BS23" s="416"/>
      <c r="BT23" s="416"/>
      <c r="BU23" s="417"/>
      <c r="BV23" s="415">
        <v>10387371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7390</v>
      </c>
      <c r="R24" s="392"/>
      <c r="S24" s="392"/>
      <c r="T24" s="392"/>
      <c r="U24" s="392"/>
      <c r="V24" s="393"/>
      <c r="W24" s="457"/>
      <c r="X24" s="448"/>
      <c r="Y24" s="449"/>
      <c r="Z24" s="388" t="s">
        <v>154</v>
      </c>
      <c r="AA24" s="389"/>
      <c r="AB24" s="389"/>
      <c r="AC24" s="389"/>
      <c r="AD24" s="389"/>
      <c r="AE24" s="389"/>
      <c r="AF24" s="389"/>
      <c r="AG24" s="390"/>
      <c r="AH24" s="391">
        <v>216</v>
      </c>
      <c r="AI24" s="392"/>
      <c r="AJ24" s="392"/>
      <c r="AK24" s="392"/>
      <c r="AL24" s="393"/>
      <c r="AM24" s="391">
        <v>656856</v>
      </c>
      <c r="AN24" s="392"/>
      <c r="AO24" s="392"/>
      <c r="AP24" s="392"/>
      <c r="AQ24" s="392"/>
      <c r="AR24" s="393"/>
      <c r="AS24" s="391">
        <v>3041</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8782733</v>
      </c>
      <c r="BO24" s="416"/>
      <c r="BP24" s="416"/>
      <c r="BQ24" s="416"/>
      <c r="BR24" s="416"/>
      <c r="BS24" s="416"/>
      <c r="BT24" s="416"/>
      <c r="BU24" s="417"/>
      <c r="BV24" s="415">
        <v>8883610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6300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173908</v>
      </c>
      <c r="BO25" s="411"/>
      <c r="BP25" s="411"/>
      <c r="BQ25" s="411"/>
      <c r="BR25" s="411"/>
      <c r="BS25" s="411"/>
      <c r="BT25" s="411"/>
      <c r="BU25" s="412"/>
      <c r="BV25" s="410">
        <v>260862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6000</v>
      </c>
      <c r="R26" s="392"/>
      <c r="S26" s="392"/>
      <c r="T26" s="392"/>
      <c r="U26" s="392"/>
      <c r="V26" s="393"/>
      <c r="W26" s="457"/>
      <c r="X26" s="448"/>
      <c r="Y26" s="449"/>
      <c r="Z26" s="388" t="s">
        <v>160</v>
      </c>
      <c r="AA26" s="470"/>
      <c r="AB26" s="470"/>
      <c r="AC26" s="470"/>
      <c r="AD26" s="470"/>
      <c r="AE26" s="470"/>
      <c r="AF26" s="470"/>
      <c r="AG26" s="471"/>
      <c r="AH26" s="391">
        <v>3</v>
      </c>
      <c r="AI26" s="392"/>
      <c r="AJ26" s="392"/>
      <c r="AK26" s="392"/>
      <c r="AL26" s="393"/>
      <c r="AM26" s="391">
        <v>8754</v>
      </c>
      <c r="AN26" s="392"/>
      <c r="AO26" s="392"/>
      <c r="AP26" s="392"/>
      <c r="AQ26" s="392"/>
      <c r="AR26" s="393"/>
      <c r="AS26" s="391">
        <v>2918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3180</v>
      </c>
      <c r="R27" s="392"/>
      <c r="S27" s="392"/>
      <c r="T27" s="392"/>
      <c r="U27" s="392"/>
      <c r="V27" s="393"/>
      <c r="W27" s="457"/>
      <c r="X27" s="448"/>
      <c r="Y27" s="449"/>
      <c r="Z27" s="388" t="s">
        <v>163</v>
      </c>
      <c r="AA27" s="389"/>
      <c r="AB27" s="389"/>
      <c r="AC27" s="389"/>
      <c r="AD27" s="389"/>
      <c r="AE27" s="389"/>
      <c r="AF27" s="389"/>
      <c r="AG27" s="390"/>
      <c r="AH27" s="391">
        <v>3</v>
      </c>
      <c r="AI27" s="392"/>
      <c r="AJ27" s="392"/>
      <c r="AK27" s="392"/>
      <c r="AL27" s="393"/>
      <c r="AM27" s="391">
        <v>11490</v>
      </c>
      <c r="AN27" s="392"/>
      <c r="AO27" s="392"/>
      <c r="AP27" s="392"/>
      <c r="AQ27" s="392"/>
      <c r="AR27" s="393"/>
      <c r="AS27" s="391">
        <v>3830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106608</v>
      </c>
      <c r="BO27" s="419"/>
      <c r="BP27" s="419"/>
      <c r="BQ27" s="419"/>
      <c r="BR27" s="419"/>
      <c r="BS27" s="419"/>
      <c r="BT27" s="419"/>
      <c r="BU27" s="420"/>
      <c r="BV27" s="418">
        <v>106585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2600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815422</v>
      </c>
      <c r="BO28" s="411"/>
      <c r="BP28" s="411"/>
      <c r="BQ28" s="411"/>
      <c r="BR28" s="411"/>
      <c r="BS28" s="411"/>
      <c r="BT28" s="411"/>
      <c r="BU28" s="412"/>
      <c r="BV28" s="410">
        <v>835901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12</v>
      </c>
      <c r="M29" s="392"/>
      <c r="N29" s="392"/>
      <c r="O29" s="392"/>
      <c r="P29" s="393"/>
      <c r="Q29" s="391">
        <v>2440</v>
      </c>
      <c r="R29" s="392"/>
      <c r="S29" s="392"/>
      <c r="T29" s="392"/>
      <c r="U29" s="392"/>
      <c r="V29" s="393"/>
      <c r="W29" s="458"/>
      <c r="X29" s="459"/>
      <c r="Y29" s="460"/>
      <c r="Z29" s="388" t="s">
        <v>170</v>
      </c>
      <c r="AA29" s="389"/>
      <c r="AB29" s="389"/>
      <c r="AC29" s="389"/>
      <c r="AD29" s="389"/>
      <c r="AE29" s="389"/>
      <c r="AF29" s="389"/>
      <c r="AG29" s="390"/>
      <c r="AH29" s="391">
        <v>219</v>
      </c>
      <c r="AI29" s="392"/>
      <c r="AJ29" s="392"/>
      <c r="AK29" s="392"/>
      <c r="AL29" s="393"/>
      <c r="AM29" s="391">
        <v>668346</v>
      </c>
      <c r="AN29" s="392"/>
      <c r="AO29" s="392"/>
      <c r="AP29" s="392"/>
      <c r="AQ29" s="392"/>
      <c r="AR29" s="393"/>
      <c r="AS29" s="391">
        <v>3052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t="s">
        <v>121</v>
      </c>
      <c r="BO29" s="416"/>
      <c r="BP29" s="416"/>
      <c r="BQ29" s="416"/>
      <c r="BR29" s="416"/>
      <c r="BS29" s="416"/>
      <c r="BT29" s="416"/>
      <c r="BU29" s="417"/>
      <c r="BV29" s="415" t="s">
        <v>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579966</v>
      </c>
      <c r="BO30" s="419"/>
      <c r="BP30" s="419"/>
      <c r="BQ30" s="419"/>
      <c r="BR30" s="419"/>
      <c r="BS30" s="419"/>
      <c r="BT30" s="419"/>
      <c r="BU30" s="420"/>
      <c r="BV30" s="418">
        <v>575396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水道事業特別会計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毛呂山・越生・鳩山公共下水道組合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西入間広域消防組合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埼玉西部環境保全組合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坂戸地区衛生組合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広域静苑組合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埼玉県後期高齢者医療広域連合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埼玉県後期高齢者医療広域連合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埼玉県市町村総合事務組合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埼玉県市町村総合事務組合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彩の国さいたま人づくり広域連合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524</v>
      </c>
      <c r="D34" s="1184"/>
      <c r="E34" s="1185"/>
      <c r="F34" s="32">
        <v>11.98</v>
      </c>
      <c r="G34" s="33">
        <v>10.9</v>
      </c>
      <c r="H34" s="33">
        <v>8.6300000000000008</v>
      </c>
      <c r="I34" s="33">
        <v>7.61</v>
      </c>
      <c r="J34" s="34">
        <v>7.13</v>
      </c>
      <c r="K34" s="22"/>
      <c r="L34" s="22"/>
      <c r="M34" s="22"/>
      <c r="N34" s="22"/>
      <c r="O34" s="22"/>
      <c r="P34" s="22"/>
    </row>
    <row r="35" spans="1:16" ht="39" customHeight="1">
      <c r="A35" s="22"/>
      <c r="B35" s="35"/>
      <c r="C35" s="1178" t="s">
        <v>525</v>
      </c>
      <c r="D35" s="1179"/>
      <c r="E35" s="1180"/>
      <c r="F35" s="36">
        <v>4.55</v>
      </c>
      <c r="G35" s="37">
        <v>2.41</v>
      </c>
      <c r="H35" s="37">
        <v>4.04</v>
      </c>
      <c r="I35" s="37">
        <v>4.22</v>
      </c>
      <c r="J35" s="38">
        <v>4.97</v>
      </c>
      <c r="K35" s="22"/>
      <c r="L35" s="22"/>
      <c r="M35" s="22"/>
      <c r="N35" s="22"/>
      <c r="O35" s="22"/>
      <c r="P35" s="22"/>
    </row>
    <row r="36" spans="1:16" ht="39" customHeight="1">
      <c r="A36" s="22"/>
      <c r="B36" s="35"/>
      <c r="C36" s="1178" t="s">
        <v>526</v>
      </c>
      <c r="D36" s="1179"/>
      <c r="E36" s="1180"/>
      <c r="F36" s="36">
        <v>5.46</v>
      </c>
      <c r="G36" s="37">
        <v>4</v>
      </c>
      <c r="H36" s="37">
        <v>4.6900000000000004</v>
      </c>
      <c r="I36" s="37">
        <v>4.93</v>
      </c>
      <c r="J36" s="38">
        <v>4.6500000000000004</v>
      </c>
      <c r="K36" s="22"/>
      <c r="L36" s="22"/>
      <c r="M36" s="22"/>
      <c r="N36" s="22"/>
      <c r="O36" s="22"/>
      <c r="P36" s="22"/>
    </row>
    <row r="37" spans="1:16" ht="39" customHeight="1">
      <c r="A37" s="22"/>
      <c r="B37" s="35"/>
      <c r="C37" s="1178" t="s">
        <v>527</v>
      </c>
      <c r="D37" s="1179"/>
      <c r="E37" s="1180"/>
      <c r="F37" s="36">
        <v>0.79</v>
      </c>
      <c r="G37" s="37">
        <v>1.06</v>
      </c>
      <c r="H37" s="37">
        <v>1.02</v>
      </c>
      <c r="I37" s="37">
        <v>0.83</v>
      </c>
      <c r="J37" s="38">
        <v>1.51</v>
      </c>
      <c r="K37" s="22"/>
      <c r="L37" s="22"/>
      <c r="M37" s="22"/>
      <c r="N37" s="22"/>
      <c r="O37" s="22"/>
      <c r="P37" s="22"/>
    </row>
    <row r="38" spans="1:16" ht="39" customHeight="1">
      <c r="A38" s="22"/>
      <c r="B38" s="35"/>
      <c r="C38" s="1178" t="s">
        <v>528</v>
      </c>
      <c r="D38" s="1179"/>
      <c r="E38" s="1180"/>
      <c r="F38" s="36">
        <v>0.1</v>
      </c>
      <c r="G38" s="37">
        <v>0.09</v>
      </c>
      <c r="H38" s="37">
        <v>0.11</v>
      </c>
      <c r="I38" s="37">
        <v>7.0000000000000007E-2</v>
      </c>
      <c r="J38" s="38">
        <v>0.11</v>
      </c>
      <c r="K38" s="22"/>
      <c r="L38" s="22"/>
      <c r="M38" s="22"/>
      <c r="N38" s="22"/>
      <c r="O38" s="22"/>
      <c r="P38" s="22"/>
    </row>
    <row r="39" spans="1:16" ht="39" customHeight="1">
      <c r="A39" s="22"/>
      <c r="B39" s="35"/>
      <c r="C39" s="1178" t="s">
        <v>529</v>
      </c>
      <c r="D39" s="1179"/>
      <c r="E39" s="1180"/>
      <c r="F39" s="36">
        <v>0.05</v>
      </c>
      <c r="G39" s="37">
        <v>0.09</v>
      </c>
      <c r="H39" s="37">
        <v>0.1</v>
      </c>
      <c r="I39" s="37">
        <v>0.05</v>
      </c>
      <c r="J39" s="38">
        <v>0.05</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531</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768</v>
      </c>
      <c r="L45" s="60">
        <v>729</v>
      </c>
      <c r="M45" s="60">
        <v>807</v>
      </c>
      <c r="N45" s="60">
        <v>776</v>
      </c>
      <c r="O45" s="61">
        <v>812</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17</v>
      </c>
      <c r="L48" s="64">
        <v>17</v>
      </c>
      <c r="M48" s="64">
        <v>17</v>
      </c>
      <c r="N48" s="64">
        <v>17</v>
      </c>
      <c r="O48" s="65">
        <v>17</v>
      </c>
      <c r="P48" s="48"/>
      <c r="Q48" s="48"/>
      <c r="R48" s="48"/>
      <c r="S48" s="48"/>
      <c r="T48" s="48"/>
      <c r="U48" s="48"/>
    </row>
    <row r="49" spans="1:21" ht="30.75" customHeight="1">
      <c r="A49" s="48"/>
      <c r="B49" s="1196"/>
      <c r="C49" s="1197"/>
      <c r="D49" s="62"/>
      <c r="E49" s="1188" t="s">
        <v>16</v>
      </c>
      <c r="F49" s="1188"/>
      <c r="G49" s="1188"/>
      <c r="H49" s="1188"/>
      <c r="I49" s="1188"/>
      <c r="J49" s="1189"/>
      <c r="K49" s="63">
        <v>388</v>
      </c>
      <c r="L49" s="64">
        <v>404</v>
      </c>
      <c r="M49" s="64">
        <v>397</v>
      </c>
      <c r="N49" s="64">
        <v>398</v>
      </c>
      <c r="O49" s="65">
        <v>395</v>
      </c>
      <c r="P49" s="48"/>
      <c r="Q49" s="48"/>
      <c r="R49" s="48"/>
      <c r="S49" s="48"/>
      <c r="T49" s="48"/>
      <c r="U49" s="48"/>
    </row>
    <row r="50" spans="1:21" ht="30.75" customHeight="1">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837</v>
      </c>
      <c r="L52" s="64">
        <v>855</v>
      </c>
      <c r="M52" s="64">
        <v>900</v>
      </c>
      <c r="N52" s="64">
        <v>859</v>
      </c>
      <c r="O52" s="65">
        <v>868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336</v>
      </c>
      <c r="L53" s="69">
        <v>295</v>
      </c>
      <c r="M53" s="69">
        <v>321</v>
      </c>
      <c r="N53" s="69">
        <v>332</v>
      </c>
      <c r="O53" s="70">
        <v>356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4" t="s">
        <v>24</v>
      </c>
      <c r="C41" s="1215"/>
      <c r="D41" s="81"/>
      <c r="E41" s="1216" t="s">
        <v>25</v>
      </c>
      <c r="F41" s="1216"/>
      <c r="G41" s="1216"/>
      <c r="H41" s="1217"/>
      <c r="I41" s="82">
        <v>8868</v>
      </c>
      <c r="J41" s="83">
        <v>9586</v>
      </c>
      <c r="K41" s="83">
        <v>9982</v>
      </c>
      <c r="L41" s="83">
        <v>10387</v>
      </c>
      <c r="M41" s="84">
        <v>10771</v>
      </c>
    </row>
    <row r="42" spans="2:13" ht="27.75" customHeight="1">
      <c r="B42" s="1204"/>
      <c r="C42" s="1205"/>
      <c r="D42" s="85"/>
      <c r="E42" s="1208" t="s">
        <v>26</v>
      </c>
      <c r="F42" s="1208"/>
      <c r="G42" s="1208"/>
      <c r="H42" s="1209"/>
      <c r="I42" s="86">
        <v>516</v>
      </c>
      <c r="J42" s="87">
        <v>49</v>
      </c>
      <c r="K42" s="87">
        <v>19</v>
      </c>
      <c r="L42" s="87" t="s">
        <v>477</v>
      </c>
      <c r="M42" s="88" t="s">
        <v>477</v>
      </c>
    </row>
    <row r="43" spans="2:13" ht="27.75" customHeight="1">
      <c r="B43" s="1204"/>
      <c r="C43" s="1205"/>
      <c r="D43" s="85"/>
      <c r="E43" s="1208" t="s">
        <v>27</v>
      </c>
      <c r="F43" s="1208"/>
      <c r="G43" s="1208"/>
      <c r="H43" s="1209"/>
      <c r="I43" s="86">
        <v>235</v>
      </c>
      <c r="J43" s="87">
        <v>223</v>
      </c>
      <c r="K43" s="87">
        <v>211</v>
      </c>
      <c r="L43" s="87">
        <v>199</v>
      </c>
      <c r="M43" s="88">
        <v>187</v>
      </c>
    </row>
    <row r="44" spans="2:13" ht="27.75" customHeight="1">
      <c r="B44" s="1204"/>
      <c r="C44" s="1205"/>
      <c r="D44" s="85"/>
      <c r="E44" s="1208" t="s">
        <v>28</v>
      </c>
      <c r="F44" s="1208"/>
      <c r="G44" s="1208"/>
      <c r="H44" s="1209"/>
      <c r="I44" s="86">
        <v>3718</v>
      </c>
      <c r="J44" s="87">
        <v>3526</v>
      </c>
      <c r="K44" s="87">
        <v>3451</v>
      </c>
      <c r="L44" s="87">
        <v>3573</v>
      </c>
      <c r="M44" s="88">
        <v>3495</v>
      </c>
    </row>
    <row r="45" spans="2:13" ht="27.75" customHeight="1">
      <c r="B45" s="1204"/>
      <c r="C45" s="1205"/>
      <c r="D45" s="85"/>
      <c r="E45" s="1208" t="s">
        <v>29</v>
      </c>
      <c r="F45" s="1208"/>
      <c r="G45" s="1208"/>
      <c r="H45" s="1209"/>
      <c r="I45" s="86">
        <v>1901</v>
      </c>
      <c r="J45" s="87">
        <v>1849</v>
      </c>
      <c r="K45" s="87">
        <v>1717</v>
      </c>
      <c r="L45" s="87">
        <v>1758</v>
      </c>
      <c r="M45" s="88">
        <v>1592</v>
      </c>
    </row>
    <row r="46" spans="2:13" ht="27.75" customHeight="1">
      <c r="B46" s="1204"/>
      <c r="C46" s="1205"/>
      <c r="D46" s="89"/>
      <c r="E46" s="1208" t="s">
        <v>30</v>
      </c>
      <c r="F46" s="1208"/>
      <c r="G46" s="1208"/>
      <c r="H46" s="1209"/>
      <c r="I46" s="86" t="s">
        <v>477</v>
      </c>
      <c r="J46" s="87" t="s">
        <v>477</v>
      </c>
      <c r="K46" s="87" t="s">
        <v>477</v>
      </c>
      <c r="L46" s="87" t="s">
        <v>477</v>
      </c>
      <c r="M46" s="88" t="s">
        <v>477</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1885</v>
      </c>
      <c r="J50" s="87">
        <v>1999</v>
      </c>
      <c r="K50" s="87">
        <v>1723</v>
      </c>
      <c r="L50" s="87">
        <v>1833</v>
      </c>
      <c r="M50" s="88">
        <v>1886</v>
      </c>
    </row>
    <row r="51" spans="2:13" ht="27.75" customHeight="1">
      <c r="B51" s="1204"/>
      <c r="C51" s="1205"/>
      <c r="D51" s="85"/>
      <c r="E51" s="1208" t="s">
        <v>36</v>
      </c>
      <c r="F51" s="1208"/>
      <c r="G51" s="1208"/>
      <c r="H51" s="1209"/>
      <c r="I51" s="86">
        <v>463</v>
      </c>
      <c r="J51" s="87">
        <v>526</v>
      </c>
      <c r="K51" s="87">
        <v>1007</v>
      </c>
      <c r="L51" s="87">
        <v>1075</v>
      </c>
      <c r="M51" s="88">
        <v>1130</v>
      </c>
    </row>
    <row r="52" spans="2:13" ht="27.75" customHeight="1">
      <c r="B52" s="1206"/>
      <c r="C52" s="1207"/>
      <c r="D52" s="85"/>
      <c r="E52" s="1208" t="s">
        <v>37</v>
      </c>
      <c r="F52" s="1208"/>
      <c r="G52" s="1208"/>
      <c r="H52" s="1209"/>
      <c r="I52" s="86">
        <v>9459</v>
      </c>
      <c r="J52" s="87">
        <v>9649</v>
      </c>
      <c r="K52" s="87">
        <v>9660</v>
      </c>
      <c r="L52" s="87">
        <v>10012</v>
      </c>
      <c r="M52" s="88">
        <v>10181</v>
      </c>
    </row>
    <row r="53" spans="2:13" ht="27.75" customHeight="1" thickBot="1">
      <c r="B53" s="1210" t="s">
        <v>21</v>
      </c>
      <c r="C53" s="1211"/>
      <c r="D53" s="92"/>
      <c r="E53" s="1212" t="s">
        <v>38</v>
      </c>
      <c r="F53" s="1212"/>
      <c r="G53" s="1212"/>
      <c r="H53" s="1213"/>
      <c r="I53" s="93">
        <v>3430</v>
      </c>
      <c r="J53" s="94">
        <v>3059</v>
      </c>
      <c r="K53" s="94">
        <v>2989</v>
      </c>
      <c r="L53" s="94">
        <v>2997</v>
      </c>
      <c r="M53" s="95">
        <v>2849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546</v>
      </c>
      <c r="C41" s="248"/>
      <c r="D41" s="248"/>
      <c r="E41" s="248"/>
      <c r="F41" s="248"/>
      <c r="G41" s="248"/>
      <c r="H41" s="248"/>
      <c r="I41" s="248"/>
      <c r="J41" s="248"/>
      <c r="K41" s="248"/>
      <c r="L41" s="248"/>
      <c r="M41" s="248"/>
      <c r="N41" s="248"/>
      <c r="O41" s="248"/>
      <c r="P41" s="249"/>
    </row>
    <row r="42" spans="2:17">
      <c r="B42" s="250"/>
      <c r="C42" s="246"/>
      <c r="D42" s="246"/>
      <c r="E42" s="246"/>
      <c r="F42" s="246"/>
      <c r="G42" s="353" t="s">
        <v>547</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549</v>
      </c>
      <c r="H51" s="1234"/>
      <c r="I51" s="1239" t="s">
        <v>550</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551</v>
      </c>
      <c r="J53" s="1243"/>
      <c r="K53" s="1244"/>
      <c r="L53" s="1244"/>
      <c r="M53" s="1244"/>
      <c r="N53" s="1244"/>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6" t="s">
        <v>552</v>
      </c>
      <c r="H55" s="1247"/>
      <c r="I55" s="1243" t="s">
        <v>550</v>
      </c>
      <c r="J55" s="1243"/>
      <c r="K55" s="1241"/>
      <c r="L55" s="1241"/>
      <c r="M55" s="1241"/>
      <c r="N55" s="1241"/>
      <c r="O55" s="1241"/>
    </row>
    <row r="56" spans="1:17">
      <c r="A56" s="357"/>
      <c r="B56" s="250"/>
      <c r="C56" s="246"/>
      <c r="D56" s="246"/>
      <c r="E56" s="246"/>
      <c r="F56" s="246"/>
      <c r="G56" s="1248"/>
      <c r="H56" s="1249"/>
      <c r="I56" s="1243"/>
      <c r="J56" s="1243"/>
      <c r="K56" s="1242"/>
      <c r="L56" s="1242"/>
      <c r="M56" s="1242"/>
      <c r="N56" s="1242"/>
      <c r="O56" s="1242"/>
    </row>
    <row r="57" spans="1:17" s="357" customFormat="1">
      <c r="B57" s="358"/>
      <c r="C57" s="354"/>
      <c r="D57" s="354"/>
      <c r="E57" s="354"/>
      <c r="F57" s="354"/>
      <c r="G57" s="1248"/>
      <c r="H57" s="1249"/>
      <c r="I57" s="1252" t="s">
        <v>551</v>
      </c>
      <c r="J57" s="1252"/>
      <c r="K57" s="1244"/>
      <c r="L57" s="1244"/>
      <c r="M57" s="1244"/>
      <c r="N57" s="1244"/>
      <c r="O57" s="1244"/>
      <c r="P57" s="359"/>
      <c r="Q57" s="358"/>
    </row>
    <row r="58" spans="1:17" s="357" customFormat="1">
      <c r="A58" s="245"/>
      <c r="B58" s="358"/>
      <c r="C58" s="354"/>
      <c r="D58" s="354"/>
      <c r="E58" s="354"/>
      <c r="F58" s="354"/>
      <c r="G58" s="1250"/>
      <c r="H58" s="1251"/>
      <c r="I58" s="1252"/>
      <c r="J58" s="1252"/>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553</v>
      </c>
      <c r="C63" s="246"/>
      <c r="D63" s="246"/>
      <c r="E63" s="246"/>
      <c r="F63" s="246"/>
      <c r="G63" s="246"/>
      <c r="H63" s="246"/>
      <c r="I63" s="246"/>
      <c r="J63" s="246"/>
      <c r="K63" s="246"/>
      <c r="L63" s="246"/>
      <c r="M63" s="246"/>
      <c r="N63" s="246"/>
      <c r="O63" s="246"/>
    </row>
    <row r="64" spans="1:17">
      <c r="B64" s="250"/>
      <c r="C64" s="246"/>
      <c r="D64" s="246"/>
      <c r="E64" s="246"/>
      <c r="F64" s="246"/>
      <c r="G64" s="353" t="s">
        <v>547</v>
      </c>
      <c r="I64" s="354"/>
      <c r="J64" s="354"/>
      <c r="K64" s="354"/>
      <c r="L64" s="246"/>
      <c r="M64" s="246"/>
      <c r="N64" s="246"/>
      <c r="O64" s="246"/>
    </row>
    <row r="65" spans="2:30">
      <c r="B65" s="250"/>
      <c r="C65" s="246"/>
      <c r="D65" s="246"/>
      <c r="E65" s="246"/>
      <c r="F65" s="246"/>
      <c r="G65" s="1221" t="s">
        <v>556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554</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549</v>
      </c>
      <c r="H73" s="1234"/>
      <c r="I73" s="1239" t="s">
        <v>550</v>
      </c>
      <c r="J73" s="1239"/>
      <c r="K73" s="1253">
        <v>58.9</v>
      </c>
      <c r="L73" s="1253">
        <v>52.3</v>
      </c>
      <c r="M73" s="1242">
        <v>51.8</v>
      </c>
      <c r="N73" s="1242">
        <v>49.8</v>
      </c>
      <c r="O73" s="1242">
        <v>48.2</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555</v>
      </c>
      <c r="J75" s="1243"/>
      <c r="K75" s="1254">
        <v>6.7</v>
      </c>
      <c r="L75" s="1254">
        <v>5.5</v>
      </c>
      <c r="M75" s="1254">
        <v>5.4</v>
      </c>
      <c r="N75" s="1254">
        <v>5.3</v>
      </c>
      <c r="O75" s="1254">
        <v>5.6</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6" t="s">
        <v>552</v>
      </c>
      <c r="H77" s="1247"/>
      <c r="I77" s="1243" t="s">
        <v>550</v>
      </c>
      <c r="J77" s="1243"/>
      <c r="K77" s="1253">
        <v>30.7</v>
      </c>
      <c r="L77" s="1253">
        <v>22.3</v>
      </c>
      <c r="M77" s="1242">
        <v>20.3</v>
      </c>
      <c r="N77" s="1242">
        <v>13</v>
      </c>
      <c r="O77" s="1242">
        <v>21</v>
      </c>
      <c r="R77" s="245">
        <v>12.3</v>
      </c>
      <c r="T77" s="245">
        <v>11.1</v>
      </c>
    </row>
    <row r="78" spans="2:30">
      <c r="B78" s="250"/>
      <c r="C78" s="246"/>
      <c r="D78" s="246"/>
      <c r="E78" s="246"/>
      <c r="F78" s="246"/>
      <c r="G78" s="1248"/>
      <c r="H78" s="1249"/>
      <c r="I78" s="1243"/>
      <c r="J78" s="1243"/>
      <c r="K78" s="1253"/>
      <c r="L78" s="1253"/>
      <c r="M78" s="1242"/>
      <c r="N78" s="1242"/>
      <c r="O78" s="1242"/>
    </row>
    <row r="79" spans="2:30">
      <c r="B79" s="250"/>
      <c r="C79" s="246"/>
      <c r="D79" s="246"/>
      <c r="E79" s="246"/>
      <c r="F79" s="246"/>
      <c r="G79" s="1248"/>
      <c r="H79" s="1249"/>
      <c r="I79" s="1255" t="s">
        <v>555</v>
      </c>
      <c r="J79" s="1252"/>
      <c r="K79" s="1256">
        <v>9.1999999999999993</v>
      </c>
      <c r="L79" s="1256">
        <v>8.5</v>
      </c>
      <c r="M79" s="1256">
        <v>7.7</v>
      </c>
      <c r="N79" s="1256">
        <v>6.8</v>
      </c>
      <c r="O79" s="1256">
        <v>6.8</v>
      </c>
      <c r="V79" s="245">
        <v>53.5</v>
      </c>
      <c r="X79" s="245">
        <v>48.2</v>
      </c>
      <c r="Z79" s="245">
        <v>34.200000000000003</v>
      </c>
      <c r="AB79" s="245">
        <v>30.3</v>
      </c>
      <c r="AD79" s="245">
        <v>28.9</v>
      </c>
    </row>
    <row r="80" spans="2:30">
      <c r="B80" s="250"/>
      <c r="C80" s="246"/>
      <c r="D80" s="246"/>
      <c r="E80" s="246"/>
      <c r="F80" s="246"/>
      <c r="G80" s="1250"/>
      <c r="H80" s="1251"/>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44842</v>
      </c>
      <c r="E3" s="118"/>
      <c r="F3" s="119">
        <v>46819</v>
      </c>
      <c r="G3" s="120"/>
      <c r="H3" s="121"/>
    </row>
    <row r="4" spans="1:8">
      <c r="A4" s="122"/>
      <c r="B4" s="123"/>
      <c r="C4" s="124"/>
      <c r="D4" s="125">
        <v>18266</v>
      </c>
      <c r="E4" s="126"/>
      <c r="F4" s="127">
        <v>24121</v>
      </c>
      <c r="G4" s="128"/>
      <c r="H4" s="129"/>
    </row>
    <row r="5" spans="1:8">
      <c r="A5" s="110" t="s">
        <v>511</v>
      </c>
      <c r="B5" s="115"/>
      <c r="C5" s="116"/>
      <c r="D5" s="117">
        <v>58380</v>
      </c>
      <c r="E5" s="118"/>
      <c r="F5" s="119">
        <v>53270</v>
      </c>
      <c r="G5" s="120"/>
      <c r="H5" s="121"/>
    </row>
    <row r="6" spans="1:8">
      <c r="A6" s="122"/>
      <c r="B6" s="123"/>
      <c r="C6" s="124"/>
      <c r="D6" s="125">
        <v>19984</v>
      </c>
      <c r="E6" s="126"/>
      <c r="F6" s="127">
        <v>24316</v>
      </c>
      <c r="G6" s="128"/>
      <c r="H6" s="129"/>
    </row>
    <row r="7" spans="1:8">
      <c r="A7" s="110" t="s">
        <v>512</v>
      </c>
      <c r="B7" s="115"/>
      <c r="C7" s="116"/>
      <c r="D7" s="117">
        <v>35123</v>
      </c>
      <c r="E7" s="118"/>
      <c r="F7" s="119">
        <v>53292</v>
      </c>
      <c r="G7" s="120"/>
      <c r="H7" s="121"/>
    </row>
    <row r="8" spans="1:8">
      <c r="A8" s="122"/>
      <c r="B8" s="123"/>
      <c r="C8" s="124"/>
      <c r="D8" s="125">
        <v>21046</v>
      </c>
      <c r="E8" s="126"/>
      <c r="F8" s="127">
        <v>28900</v>
      </c>
      <c r="G8" s="128"/>
      <c r="H8" s="129"/>
    </row>
    <row r="9" spans="1:8">
      <c r="A9" s="110" t="s">
        <v>513</v>
      </c>
      <c r="B9" s="115"/>
      <c r="C9" s="116"/>
      <c r="D9" s="117">
        <v>31207</v>
      </c>
      <c r="E9" s="118"/>
      <c r="F9" s="119">
        <v>49919</v>
      </c>
      <c r="G9" s="120"/>
      <c r="H9" s="121"/>
    </row>
    <row r="10" spans="1:8">
      <c r="A10" s="122"/>
      <c r="B10" s="123"/>
      <c r="C10" s="124"/>
      <c r="D10" s="125">
        <v>26827</v>
      </c>
      <c r="E10" s="126"/>
      <c r="F10" s="127">
        <v>26398</v>
      </c>
      <c r="G10" s="128"/>
      <c r="H10" s="129"/>
    </row>
    <row r="11" spans="1:8">
      <c r="A11" s="110" t="s">
        <v>514</v>
      </c>
      <c r="B11" s="115"/>
      <c r="C11" s="116"/>
      <c r="D11" s="117">
        <v>36328</v>
      </c>
      <c r="E11" s="118"/>
      <c r="F11" s="119">
        <v>47738</v>
      </c>
      <c r="G11" s="120"/>
      <c r="H11" s="121"/>
    </row>
    <row r="12" spans="1:8">
      <c r="A12" s="122"/>
      <c r="B12" s="123"/>
      <c r="C12" s="130"/>
      <c r="D12" s="125">
        <v>32116</v>
      </c>
      <c r="E12" s="126"/>
      <c r="F12" s="127">
        <v>24937</v>
      </c>
      <c r="G12" s="128"/>
      <c r="H12" s="129"/>
    </row>
    <row r="13" spans="1:8">
      <c r="A13" s="110"/>
      <c r="B13" s="115"/>
      <c r="C13" s="131"/>
      <c r="D13" s="132">
        <v>41176</v>
      </c>
      <c r="E13" s="133"/>
      <c r="F13" s="134">
        <v>50208</v>
      </c>
      <c r="G13" s="135"/>
      <c r="H13" s="121"/>
    </row>
    <row r="14" spans="1:8">
      <c r="A14" s="122"/>
      <c r="B14" s="123"/>
      <c r="C14" s="124"/>
      <c r="D14" s="125">
        <v>23648</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5.47</v>
      </c>
      <c r="C19" s="136">
        <f>ROUND(VALUE(SUBSTITUTE(実質収支比率等に係る経年分析!G$48,"▲","-")),2)</f>
        <v>4</v>
      </c>
      <c r="D19" s="136">
        <f>ROUND(VALUE(SUBSTITUTE(実質収支比率等に係る経年分析!H$48,"▲","-")),2)</f>
        <v>4.6900000000000004</v>
      </c>
      <c r="E19" s="136">
        <f>ROUND(VALUE(SUBSTITUTE(実質収支比率等に係る経年分析!I$48,"▲","-")),2)</f>
        <v>4.9400000000000004</v>
      </c>
      <c r="F19" s="136">
        <f>ROUND(VALUE(SUBSTITUTE(実質収支比率等に係る経年分析!J$48,"▲","-")),2)</f>
        <v>4.6500000000000004</v>
      </c>
    </row>
    <row r="20" spans="1:11">
      <c r="A20" s="136" t="s">
        <v>43</v>
      </c>
      <c r="B20" s="136">
        <f>ROUND(VALUE(SUBSTITUTE(実質収支比率等に係る経年分析!F$47,"▲","-")),2)</f>
        <v>11.45</v>
      </c>
      <c r="C20" s="136">
        <f>ROUND(VALUE(SUBSTITUTE(実質収支比率等に係る経年分析!G$47,"▲","-")),2)</f>
        <v>13.33</v>
      </c>
      <c r="D20" s="136">
        <f>ROUND(VALUE(SUBSTITUTE(実質収支比率等に係る経年分析!H$47,"▲","-")),2)</f>
        <v>12.29</v>
      </c>
      <c r="E20" s="136">
        <f>ROUND(VALUE(SUBSTITUTE(実質収支比率等に係る経年分析!I$47,"▲","-")),2)</f>
        <v>12.37</v>
      </c>
      <c r="F20" s="136">
        <f>ROUND(VALUE(SUBSTITUTE(実質収支比率等に係る経年分析!J$47,"▲","-")),2)</f>
        <v>12.23</v>
      </c>
    </row>
    <row r="21" spans="1:11">
      <c r="A21" s="136" t="s">
        <v>44</v>
      </c>
      <c r="B21" s="136">
        <f>IF(ISNUMBER(VALUE(SUBSTITUTE(実質収支比率等に係る経年分析!F$49,"▲","-"))),ROUND(VALUE(SUBSTITUTE(実質収支比率等に係る経年分析!F$49,"▲","-")),2),NA())</f>
        <v>3.74</v>
      </c>
      <c r="C21" s="136">
        <f>IF(ISNUMBER(VALUE(SUBSTITUTE(実質収支比率等に係る経年分析!G$49,"▲","-"))),ROUND(VALUE(SUBSTITUTE(実質収支比率等に係る経年分析!G$49,"▲","-")),2),NA())</f>
        <v>0.55000000000000004</v>
      </c>
      <c r="D21" s="136">
        <f>IF(ISNUMBER(VALUE(SUBSTITUTE(実質収支比率等に係る経年分析!H$49,"▲","-"))),ROUND(VALUE(SUBSTITUTE(実質収支比率等に係る経年分析!H$49,"▲","-")),2),NA())</f>
        <v>-0.44</v>
      </c>
      <c r="E21" s="136">
        <f>IF(ISNUMBER(VALUE(SUBSTITUTE(実質収支比率等に係る経年分析!I$49,"▲","-"))),ROUND(VALUE(SUBSTITUTE(実質収支比率等に係る経年分析!I$49,"▲","-")),2),NA())</f>
        <v>0.81</v>
      </c>
      <c r="F21" s="136">
        <f>IF(ISNUMBER(VALUE(SUBSTITUTE(実質収支比率等に係る経年分析!J$49,"▲","-"))),ROUND(VALUE(SUBSTITUTE(実質収支比率等に係る経年分析!J$49,"▲","-")),2),NA())</f>
        <v>-0.66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1.51</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5.46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4.6900000000000004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4.93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4.6500000000000004</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4.55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4.97</v>
      </c>
    </row>
    <row r="36" spans="1:16">
      <c r="A36" s="137" t="str">
        <f>IF(連結実質赤字比率に係る赤字・黒字の構成分析!C$34="",NA(),連結実質赤字比率に係る赤字・黒字の構成分析!C$34)</f>
        <v>水道事業特別会計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8.6300000000000008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7.61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7.13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837</v>
      </c>
      <c r="E42" s="138"/>
      <c r="F42" s="138"/>
      <c r="G42" s="138">
        <f>'実質公債費比率（分子）の構造'!L$52</f>
        <v>855</v>
      </c>
      <c r="H42" s="138"/>
      <c r="I42" s="138"/>
      <c r="J42" s="138">
        <f>'実質公債費比率（分子）の構造'!M$52</f>
        <v>900</v>
      </c>
      <c r="K42" s="138"/>
      <c r="L42" s="138"/>
      <c r="M42" s="138">
        <f>'実質公債費比率（分子）の構造'!N$52</f>
        <v>859</v>
      </c>
      <c r="N42" s="138"/>
      <c r="O42" s="138"/>
      <c r="P42" s="138">
        <f>'実質公債費比率（分子）の構造'!O$52</f>
        <v>868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388</v>
      </c>
      <c r="C45" s="138"/>
      <c r="D45" s="138"/>
      <c r="E45" s="138">
        <f>'実質公債費比率（分子）の構造'!L$49</f>
        <v>404</v>
      </c>
      <c r="F45" s="138"/>
      <c r="G45" s="138"/>
      <c r="H45" s="138">
        <f>'実質公債費比率（分子）の構造'!M$49</f>
        <v>397</v>
      </c>
      <c r="I45" s="138"/>
      <c r="J45" s="138"/>
      <c r="K45" s="138">
        <f>'実質公債費比率（分子）の構造'!N$49</f>
        <v>398</v>
      </c>
      <c r="L45" s="138"/>
      <c r="M45" s="138"/>
      <c r="N45" s="138">
        <f>'実質公債費比率（分子）の構造'!O$49</f>
        <v>395</v>
      </c>
      <c r="O45" s="138"/>
      <c r="P45" s="138"/>
    </row>
    <row r="46" spans="1:16">
      <c r="A46" s="138" t="s">
        <v>55</v>
      </c>
      <c r="B46" s="138">
        <f>'実質公債費比率（分子）の構造'!K$48</f>
        <v>17</v>
      </c>
      <c r="C46" s="138"/>
      <c r="D46" s="138"/>
      <c r="E46" s="138">
        <f>'実質公債費比率（分子）の構造'!L$48</f>
        <v>17</v>
      </c>
      <c r="F46" s="138"/>
      <c r="G46" s="138"/>
      <c r="H46" s="138">
        <f>'実質公債費比率（分子）の構造'!M$48</f>
        <v>17</v>
      </c>
      <c r="I46" s="138"/>
      <c r="J46" s="138"/>
      <c r="K46" s="138">
        <f>'実質公債費比率（分子）の構造'!N$48</f>
        <v>17</v>
      </c>
      <c r="L46" s="138"/>
      <c r="M46" s="138"/>
      <c r="N46" s="138">
        <f>'実質公債費比率（分子）の構造'!O$48</f>
        <v>17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768</v>
      </c>
      <c r="C49" s="138"/>
      <c r="D49" s="138"/>
      <c r="E49" s="138">
        <f>'実質公債費比率（分子）の構造'!L$45</f>
        <v>729</v>
      </c>
      <c r="F49" s="138"/>
      <c r="G49" s="138"/>
      <c r="H49" s="138">
        <f>'実質公債費比率（分子）の構造'!M$45</f>
        <v>807</v>
      </c>
      <c r="I49" s="138"/>
      <c r="J49" s="138"/>
      <c r="K49" s="138">
        <f>'実質公債費比率（分子）の構造'!N$45</f>
        <v>776</v>
      </c>
      <c r="L49" s="138"/>
      <c r="M49" s="138"/>
      <c r="N49" s="138">
        <f>'実質公債費比率（分子）の構造'!O$45</f>
        <v>812</v>
      </c>
      <c r="O49" s="138"/>
      <c r="P49" s="138"/>
    </row>
    <row r="50" spans="1:16">
      <c r="A50" s="138" t="s">
        <v>59</v>
      </c>
      <c r="B50" s="138" t="e">
        <f>NA()</f>
        <v>#N/A</v>
      </c>
      <c r="C50" s="138">
        <f>IF(ISNUMBER('実質公債費比率（分子）の構造'!K$53),'実質公債費比率（分子）の構造'!K$53,NA())</f>
        <v>336</v>
      </c>
      <c r="D50" s="138" t="e">
        <f>NA()</f>
        <v>#N/A</v>
      </c>
      <c r="E50" s="138" t="e">
        <f>NA()</f>
        <v>#N/A</v>
      </c>
      <c r="F50" s="138">
        <f>IF(ISNUMBER('実質公債費比率（分子）の構造'!L$53),'実質公債費比率（分子）の構造'!L$53,NA())</f>
        <v>295</v>
      </c>
      <c r="G50" s="138" t="e">
        <f>NA()</f>
        <v>#N/A</v>
      </c>
      <c r="H50" s="138" t="e">
        <f>NA()</f>
        <v>#N/A</v>
      </c>
      <c r="I50" s="138">
        <f>IF(ISNUMBER('実質公債費比率（分子）の構造'!M$53),'実質公債費比率（分子）の構造'!M$53,NA())</f>
        <v>321</v>
      </c>
      <c r="J50" s="138" t="e">
        <f>NA()</f>
        <v>#N/A</v>
      </c>
      <c r="K50" s="138" t="e">
        <f>NA()</f>
        <v>#N/A</v>
      </c>
      <c r="L50" s="138">
        <f>IF(ISNUMBER('実質公債費比率（分子）の構造'!N$53),'実質公債費比率（分子）の構造'!N$53,NA())</f>
        <v>332</v>
      </c>
      <c r="M50" s="138" t="e">
        <f>NA()</f>
        <v>#N/A</v>
      </c>
      <c r="N50" s="138" t="e">
        <f>NA()</f>
        <v>#N/A</v>
      </c>
      <c r="O50" s="138">
        <f>IF(ISNUMBER('実質公債費比率（分子）の構造'!O$53),'実質公債費比率（分子）の構造'!O$53,NA())</f>
        <v>356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9459</v>
      </c>
      <c r="E56" s="137"/>
      <c r="F56" s="137"/>
      <c r="G56" s="137">
        <f>'将来負担比率（分子）の構造'!J$52</f>
        <v>9649</v>
      </c>
      <c r="H56" s="137"/>
      <c r="I56" s="137"/>
      <c r="J56" s="137">
        <f>'将来負担比率（分子）の構造'!K$52</f>
        <v>9660</v>
      </c>
      <c r="K56" s="137"/>
      <c r="L56" s="137"/>
      <c r="M56" s="137">
        <f>'将来負担比率（分子）の構造'!L$52</f>
        <v>10012</v>
      </c>
      <c r="N56" s="137"/>
      <c r="O56" s="137"/>
      <c r="P56" s="137">
        <f>'将来負担比率（分子）の構造'!M$52</f>
        <v>10181</v>
      </c>
    </row>
    <row r="57" spans="1:16">
      <c r="A57" s="137" t="s">
        <v>36</v>
      </c>
      <c r="B57" s="137"/>
      <c r="C57" s="137"/>
      <c r="D57" s="137">
        <f>'将来負担比率（分子）の構造'!I$51</f>
        <v>463</v>
      </c>
      <c r="E57" s="137"/>
      <c r="F57" s="137"/>
      <c r="G57" s="137">
        <f>'将来負担比率（分子）の構造'!J$51</f>
        <v>526</v>
      </c>
      <c r="H57" s="137"/>
      <c r="I57" s="137"/>
      <c r="J57" s="137">
        <f>'将来負担比率（分子）の構造'!K$51</f>
        <v>1007</v>
      </c>
      <c r="K57" s="137"/>
      <c r="L57" s="137"/>
      <c r="M57" s="137">
        <f>'将来負担比率（分子）の構造'!L$51</f>
        <v>1075</v>
      </c>
      <c r="N57" s="137"/>
      <c r="O57" s="137"/>
      <c r="P57" s="137">
        <f>'将来負担比率（分子）の構造'!M$51</f>
        <v>1130</v>
      </c>
    </row>
    <row r="58" spans="1:16">
      <c r="A58" s="137" t="s">
        <v>35</v>
      </c>
      <c r="B58" s="137"/>
      <c r="C58" s="137"/>
      <c r="D58" s="137">
        <f>'将来負担比率（分子）の構造'!I$50</f>
        <v>1885</v>
      </c>
      <c r="E58" s="137"/>
      <c r="F58" s="137"/>
      <c r="G58" s="137">
        <f>'将来負担比率（分子）の構造'!J$50</f>
        <v>1999</v>
      </c>
      <c r="H58" s="137"/>
      <c r="I58" s="137"/>
      <c r="J58" s="137">
        <f>'将来負担比率（分子）の構造'!K$50</f>
        <v>1723</v>
      </c>
      <c r="K58" s="137"/>
      <c r="L58" s="137"/>
      <c r="M58" s="137">
        <f>'将来負担比率（分子）の構造'!L$50</f>
        <v>1833</v>
      </c>
      <c r="N58" s="137"/>
      <c r="O58" s="137"/>
      <c r="P58" s="137">
        <f>'将来負担比率（分子）の構造'!M$50</f>
        <v>1886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1901</v>
      </c>
      <c r="C62" s="137"/>
      <c r="D62" s="137"/>
      <c r="E62" s="137">
        <f>'将来負担比率（分子）の構造'!J$45</f>
        <v>1849</v>
      </c>
      <c r="F62" s="137"/>
      <c r="G62" s="137"/>
      <c r="H62" s="137">
        <f>'将来負担比率（分子）の構造'!K$45</f>
        <v>1717</v>
      </c>
      <c r="I62" s="137"/>
      <c r="J62" s="137"/>
      <c r="K62" s="137">
        <f>'将来負担比率（分子）の構造'!L$45</f>
        <v>1758</v>
      </c>
      <c r="L62" s="137"/>
      <c r="M62" s="137"/>
      <c r="N62" s="137">
        <f>'将来負担比率（分子）の構造'!M$45</f>
        <v>1592</v>
      </c>
      <c r="O62" s="137"/>
      <c r="P62" s="137"/>
    </row>
    <row r="63" spans="1:16">
      <c r="A63" s="137" t="s">
        <v>28</v>
      </c>
      <c r="B63" s="137">
        <f>'将来負担比率（分子）の構造'!I$44</f>
        <v>3718</v>
      </c>
      <c r="C63" s="137"/>
      <c r="D63" s="137"/>
      <c r="E63" s="137">
        <f>'将来負担比率（分子）の構造'!J$44</f>
        <v>3526</v>
      </c>
      <c r="F63" s="137"/>
      <c r="G63" s="137"/>
      <c r="H63" s="137">
        <f>'将来負担比率（分子）の構造'!K$44</f>
        <v>3451</v>
      </c>
      <c r="I63" s="137"/>
      <c r="J63" s="137"/>
      <c r="K63" s="137">
        <f>'将来負担比率（分子）の構造'!L$44</f>
        <v>3573</v>
      </c>
      <c r="L63" s="137"/>
      <c r="M63" s="137"/>
      <c r="N63" s="137">
        <f>'将来負担比率（分子）の構造'!M$44</f>
        <v>3495</v>
      </c>
      <c r="O63" s="137"/>
      <c r="P63" s="137"/>
    </row>
    <row r="64" spans="1:16">
      <c r="A64" s="137" t="s">
        <v>27</v>
      </c>
      <c r="B64" s="137">
        <f>'将来負担比率（分子）の構造'!I$43</f>
        <v>235</v>
      </c>
      <c r="C64" s="137"/>
      <c r="D64" s="137"/>
      <c r="E64" s="137">
        <f>'将来負担比率（分子）の構造'!J$43</f>
        <v>223</v>
      </c>
      <c r="F64" s="137"/>
      <c r="G64" s="137"/>
      <c r="H64" s="137">
        <f>'将来負担比率（分子）の構造'!K$43</f>
        <v>211</v>
      </c>
      <c r="I64" s="137"/>
      <c r="J64" s="137"/>
      <c r="K64" s="137">
        <f>'将来負担比率（分子）の構造'!L$43</f>
        <v>199</v>
      </c>
      <c r="L64" s="137"/>
      <c r="M64" s="137"/>
      <c r="N64" s="137">
        <f>'将来負担比率（分子）の構造'!M$43</f>
        <v>187</v>
      </c>
      <c r="O64" s="137"/>
      <c r="P64" s="137"/>
    </row>
    <row r="65" spans="1:16">
      <c r="A65" s="137" t="s">
        <v>26</v>
      </c>
      <c r="B65" s="137">
        <f>'将来負担比率（分子）の構造'!I$42</f>
        <v>516</v>
      </c>
      <c r="C65" s="137"/>
      <c r="D65" s="137"/>
      <c r="E65" s="137">
        <f>'将来負担比率（分子）の構造'!J$42</f>
        <v>49</v>
      </c>
      <c r="F65" s="137"/>
      <c r="G65" s="137"/>
      <c r="H65" s="137">
        <f>'将来負担比率（分子）の構造'!K$42</f>
        <v>19</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8868</v>
      </c>
      <c r="C66" s="137"/>
      <c r="D66" s="137"/>
      <c r="E66" s="137">
        <f>'将来負担比率（分子）の構造'!J$41</f>
        <v>9586</v>
      </c>
      <c r="F66" s="137"/>
      <c r="G66" s="137"/>
      <c r="H66" s="137">
        <f>'将来負担比率（分子）の構造'!K$41</f>
        <v>9982</v>
      </c>
      <c r="I66" s="137"/>
      <c r="J66" s="137"/>
      <c r="K66" s="137">
        <f>'将来負担比率（分子）の構造'!L$41</f>
        <v>10387</v>
      </c>
      <c r="L66" s="137"/>
      <c r="M66" s="137"/>
      <c r="N66" s="137">
        <f>'将来負担比率（分子）の構造'!M$41</f>
        <v>10771</v>
      </c>
      <c r="O66" s="137"/>
      <c r="P66" s="137"/>
    </row>
    <row r="67" spans="1:16">
      <c r="A67" s="137" t="s">
        <v>63</v>
      </c>
      <c r="B67" s="137" t="e">
        <f>NA()</f>
        <v>#N/A</v>
      </c>
      <c r="C67" s="137">
        <f>IF(ISNUMBER('将来負担比率（分子）の構造'!I$53), IF('将来負担比率（分子）の構造'!I$53 &lt; 0, 0, '将来負担比率（分子）の構造'!I$53), NA())</f>
        <v>3430</v>
      </c>
      <c r="D67" s="137" t="e">
        <f>NA()</f>
        <v>#N/A</v>
      </c>
      <c r="E67" s="137" t="e">
        <f>NA()</f>
        <v>#N/A</v>
      </c>
      <c r="F67" s="137">
        <f>IF(ISNUMBER('将来負担比率（分子）の構造'!J$53), IF('将来負担比率（分子）の構造'!J$53 &lt; 0, 0, '将来負担比率（分子）の構造'!J$53), NA())</f>
        <v>3059</v>
      </c>
      <c r="G67" s="137" t="e">
        <f>NA()</f>
        <v>#N/A</v>
      </c>
      <c r="H67" s="137" t="e">
        <f>NA()</f>
        <v>#N/A</v>
      </c>
      <c r="I67" s="137">
        <f>IF(ISNUMBER('将来負担比率（分子）の構造'!K$53), IF('将来負担比率（分子）の構造'!K$53 &lt; 0, 0, '将来負担比率（分子）の構造'!K$53), NA())</f>
        <v>2989</v>
      </c>
      <c r="J67" s="137" t="e">
        <f>NA()</f>
        <v>#N/A</v>
      </c>
      <c r="K67" s="137" t="e">
        <f>NA()</f>
        <v>#N/A</v>
      </c>
      <c r="L67" s="137">
        <f>IF(ISNUMBER('将来負担比率（分子）の構造'!L$53), IF('将来負担比率（分子）の構造'!L$53 &lt; 0, 0, '将来負担比率（分子）の構造'!L$53), NA())</f>
        <v>2997</v>
      </c>
      <c r="M67" s="137" t="e">
        <f>NA()</f>
        <v>#N/A</v>
      </c>
      <c r="N67" s="137" t="e">
        <f>NA()</f>
        <v>#N/A</v>
      </c>
      <c r="O67" s="137">
        <f>IF(ISNUMBER('将来負担比率（分子）の構造'!M$53), IF('将来負担比率（分子）の構造'!M$53 &lt; 0, 0, '将来負担比率（分子）の構造'!M$53), NA())</f>
        <v>2849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DD24" sqref="DD24:DK24"/>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3615339</v>
      </c>
      <c r="S5" s="671"/>
      <c r="T5" s="671"/>
      <c r="U5" s="671"/>
      <c r="V5" s="671"/>
      <c r="W5" s="671"/>
      <c r="X5" s="671"/>
      <c r="Y5" s="718"/>
      <c r="Z5" s="731">
        <v>34.4</v>
      </c>
      <c r="AA5" s="731"/>
      <c r="AB5" s="731"/>
      <c r="AC5" s="731"/>
      <c r="AD5" s="732">
        <v>3496997</v>
      </c>
      <c r="AE5" s="732"/>
      <c r="AF5" s="732"/>
      <c r="AG5" s="732"/>
      <c r="AH5" s="732"/>
      <c r="AI5" s="732"/>
      <c r="AJ5" s="732"/>
      <c r="AK5" s="732"/>
      <c r="AL5" s="719">
        <v>56.2</v>
      </c>
      <c r="AM5" s="688"/>
      <c r="AN5" s="688"/>
      <c r="AO5" s="720"/>
      <c r="AP5" s="707" t="s">
        <v>209</v>
      </c>
      <c r="AQ5" s="708"/>
      <c r="AR5" s="708"/>
      <c r="AS5" s="708"/>
      <c r="AT5" s="708"/>
      <c r="AU5" s="708"/>
      <c r="AV5" s="708"/>
      <c r="AW5" s="708"/>
      <c r="AX5" s="708"/>
      <c r="AY5" s="708"/>
      <c r="AZ5" s="708"/>
      <c r="BA5" s="708"/>
      <c r="BB5" s="708"/>
      <c r="BC5" s="708"/>
      <c r="BD5" s="708"/>
      <c r="BE5" s="708"/>
      <c r="BF5" s="709"/>
      <c r="BG5" s="620">
        <v>3496997</v>
      </c>
      <c r="BH5" s="621"/>
      <c r="BI5" s="621"/>
      <c r="BJ5" s="621"/>
      <c r="BK5" s="621"/>
      <c r="BL5" s="621"/>
      <c r="BM5" s="621"/>
      <c r="BN5" s="622"/>
      <c r="BO5" s="673">
        <v>96.7</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95366</v>
      </c>
      <c r="S6" s="621"/>
      <c r="T6" s="621"/>
      <c r="U6" s="621"/>
      <c r="V6" s="621"/>
      <c r="W6" s="621"/>
      <c r="X6" s="621"/>
      <c r="Y6" s="622"/>
      <c r="Z6" s="673">
        <v>0.9</v>
      </c>
      <c r="AA6" s="673"/>
      <c r="AB6" s="673"/>
      <c r="AC6" s="673"/>
      <c r="AD6" s="674">
        <v>95366</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3496997</v>
      </c>
      <c r="BH6" s="621"/>
      <c r="BI6" s="621"/>
      <c r="BJ6" s="621"/>
      <c r="BK6" s="621"/>
      <c r="BL6" s="621"/>
      <c r="BM6" s="621"/>
      <c r="BN6" s="622"/>
      <c r="BO6" s="673">
        <v>96.7</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110240</v>
      </c>
      <c r="CS6" s="621"/>
      <c r="CT6" s="621"/>
      <c r="CU6" s="621"/>
      <c r="CV6" s="621"/>
      <c r="CW6" s="621"/>
      <c r="CX6" s="621"/>
      <c r="CY6" s="622"/>
      <c r="CZ6" s="673">
        <v>1.1000000000000001</v>
      </c>
      <c r="DA6" s="673"/>
      <c r="DB6" s="673"/>
      <c r="DC6" s="673"/>
      <c r="DD6" s="626">
        <v>1021</v>
      </c>
      <c r="DE6" s="621"/>
      <c r="DF6" s="621"/>
      <c r="DG6" s="621"/>
      <c r="DH6" s="621"/>
      <c r="DI6" s="621"/>
      <c r="DJ6" s="621"/>
      <c r="DK6" s="621"/>
      <c r="DL6" s="621"/>
      <c r="DM6" s="621"/>
      <c r="DN6" s="621"/>
      <c r="DO6" s="621"/>
      <c r="DP6" s="622"/>
      <c r="DQ6" s="626">
        <v>110240</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3766</v>
      </c>
      <c r="S7" s="621"/>
      <c r="T7" s="621"/>
      <c r="U7" s="621"/>
      <c r="V7" s="621"/>
      <c r="W7" s="621"/>
      <c r="X7" s="621"/>
      <c r="Y7" s="622"/>
      <c r="Z7" s="673">
        <v>0</v>
      </c>
      <c r="AA7" s="673"/>
      <c r="AB7" s="673"/>
      <c r="AC7" s="673"/>
      <c r="AD7" s="674">
        <v>3766</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1779733</v>
      </c>
      <c r="BH7" s="621"/>
      <c r="BI7" s="621"/>
      <c r="BJ7" s="621"/>
      <c r="BK7" s="621"/>
      <c r="BL7" s="621"/>
      <c r="BM7" s="621"/>
      <c r="BN7" s="622"/>
      <c r="BO7" s="673">
        <v>49.2</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1550735</v>
      </c>
      <c r="CS7" s="621"/>
      <c r="CT7" s="621"/>
      <c r="CU7" s="621"/>
      <c r="CV7" s="621"/>
      <c r="CW7" s="621"/>
      <c r="CX7" s="621"/>
      <c r="CY7" s="622"/>
      <c r="CZ7" s="673">
        <v>15.2</v>
      </c>
      <c r="DA7" s="673"/>
      <c r="DB7" s="673"/>
      <c r="DC7" s="673"/>
      <c r="DD7" s="626">
        <v>35529</v>
      </c>
      <c r="DE7" s="621"/>
      <c r="DF7" s="621"/>
      <c r="DG7" s="621"/>
      <c r="DH7" s="621"/>
      <c r="DI7" s="621"/>
      <c r="DJ7" s="621"/>
      <c r="DK7" s="621"/>
      <c r="DL7" s="621"/>
      <c r="DM7" s="621"/>
      <c r="DN7" s="621"/>
      <c r="DO7" s="621"/>
      <c r="DP7" s="622"/>
      <c r="DQ7" s="626">
        <v>1418430</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15633</v>
      </c>
      <c r="S8" s="621"/>
      <c r="T8" s="621"/>
      <c r="U8" s="621"/>
      <c r="V8" s="621"/>
      <c r="W8" s="621"/>
      <c r="X8" s="621"/>
      <c r="Y8" s="622"/>
      <c r="Z8" s="673">
        <v>0.1</v>
      </c>
      <c r="AA8" s="673"/>
      <c r="AB8" s="673"/>
      <c r="AC8" s="673"/>
      <c r="AD8" s="674">
        <v>15633</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59967</v>
      </c>
      <c r="BH8" s="621"/>
      <c r="BI8" s="621"/>
      <c r="BJ8" s="621"/>
      <c r="BK8" s="621"/>
      <c r="BL8" s="621"/>
      <c r="BM8" s="621"/>
      <c r="BN8" s="622"/>
      <c r="BO8" s="673">
        <v>1.7</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3629320</v>
      </c>
      <c r="CS8" s="621"/>
      <c r="CT8" s="621"/>
      <c r="CU8" s="621"/>
      <c r="CV8" s="621"/>
      <c r="CW8" s="621"/>
      <c r="CX8" s="621"/>
      <c r="CY8" s="622"/>
      <c r="CZ8" s="673">
        <v>35.6</v>
      </c>
      <c r="DA8" s="673"/>
      <c r="DB8" s="673"/>
      <c r="DC8" s="673"/>
      <c r="DD8" s="626">
        <v>32164</v>
      </c>
      <c r="DE8" s="621"/>
      <c r="DF8" s="621"/>
      <c r="DG8" s="621"/>
      <c r="DH8" s="621"/>
      <c r="DI8" s="621"/>
      <c r="DJ8" s="621"/>
      <c r="DK8" s="621"/>
      <c r="DL8" s="621"/>
      <c r="DM8" s="621"/>
      <c r="DN8" s="621"/>
      <c r="DO8" s="621"/>
      <c r="DP8" s="622"/>
      <c r="DQ8" s="626">
        <v>1944564</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9493</v>
      </c>
      <c r="S9" s="621"/>
      <c r="T9" s="621"/>
      <c r="U9" s="621"/>
      <c r="V9" s="621"/>
      <c r="W9" s="621"/>
      <c r="X9" s="621"/>
      <c r="Y9" s="622"/>
      <c r="Z9" s="673">
        <v>0.1</v>
      </c>
      <c r="AA9" s="673"/>
      <c r="AB9" s="673"/>
      <c r="AC9" s="673"/>
      <c r="AD9" s="674">
        <v>9493</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1567906</v>
      </c>
      <c r="BH9" s="621"/>
      <c r="BI9" s="621"/>
      <c r="BJ9" s="621"/>
      <c r="BK9" s="621"/>
      <c r="BL9" s="621"/>
      <c r="BM9" s="621"/>
      <c r="BN9" s="622"/>
      <c r="BO9" s="673">
        <v>43.4</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743102</v>
      </c>
      <c r="CS9" s="621"/>
      <c r="CT9" s="621"/>
      <c r="CU9" s="621"/>
      <c r="CV9" s="621"/>
      <c r="CW9" s="621"/>
      <c r="CX9" s="621"/>
      <c r="CY9" s="622"/>
      <c r="CZ9" s="673">
        <v>7.3</v>
      </c>
      <c r="DA9" s="673"/>
      <c r="DB9" s="673"/>
      <c r="DC9" s="673"/>
      <c r="DD9" s="626">
        <v>6994</v>
      </c>
      <c r="DE9" s="621"/>
      <c r="DF9" s="621"/>
      <c r="DG9" s="621"/>
      <c r="DH9" s="621"/>
      <c r="DI9" s="621"/>
      <c r="DJ9" s="621"/>
      <c r="DK9" s="621"/>
      <c r="DL9" s="621"/>
      <c r="DM9" s="621"/>
      <c r="DN9" s="621"/>
      <c r="DO9" s="621"/>
      <c r="DP9" s="622"/>
      <c r="DQ9" s="626">
        <v>703642</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538937</v>
      </c>
      <c r="S10" s="621"/>
      <c r="T10" s="621"/>
      <c r="U10" s="621"/>
      <c r="V10" s="621"/>
      <c r="W10" s="621"/>
      <c r="X10" s="621"/>
      <c r="Y10" s="622"/>
      <c r="Z10" s="673">
        <v>5.0999999999999996</v>
      </c>
      <c r="AA10" s="673"/>
      <c r="AB10" s="673"/>
      <c r="AC10" s="673"/>
      <c r="AD10" s="674">
        <v>538937</v>
      </c>
      <c r="AE10" s="674"/>
      <c r="AF10" s="674"/>
      <c r="AG10" s="674"/>
      <c r="AH10" s="674"/>
      <c r="AI10" s="674"/>
      <c r="AJ10" s="674"/>
      <c r="AK10" s="674"/>
      <c r="AL10" s="643">
        <v>8.6999999999999993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63791</v>
      </c>
      <c r="BH10" s="621"/>
      <c r="BI10" s="621"/>
      <c r="BJ10" s="621"/>
      <c r="BK10" s="621"/>
      <c r="BL10" s="621"/>
      <c r="BM10" s="621"/>
      <c r="BN10" s="622"/>
      <c r="BO10" s="673">
        <v>1.8</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30032</v>
      </c>
      <c r="CS10" s="621"/>
      <c r="CT10" s="621"/>
      <c r="CU10" s="621"/>
      <c r="CV10" s="621"/>
      <c r="CW10" s="621"/>
      <c r="CX10" s="621"/>
      <c r="CY10" s="622"/>
      <c r="CZ10" s="673">
        <v>0.3</v>
      </c>
      <c r="DA10" s="673"/>
      <c r="DB10" s="673"/>
      <c r="DC10" s="673"/>
      <c r="DD10" s="626" t="s">
        <v>111</v>
      </c>
      <c r="DE10" s="621"/>
      <c r="DF10" s="621"/>
      <c r="DG10" s="621"/>
      <c r="DH10" s="621"/>
      <c r="DI10" s="621"/>
      <c r="DJ10" s="621"/>
      <c r="DK10" s="621"/>
      <c r="DL10" s="621"/>
      <c r="DM10" s="621"/>
      <c r="DN10" s="621"/>
      <c r="DO10" s="621"/>
      <c r="DP10" s="622"/>
      <c r="DQ10" s="626">
        <v>32</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65445</v>
      </c>
      <c r="S11" s="621"/>
      <c r="T11" s="621"/>
      <c r="U11" s="621"/>
      <c r="V11" s="621"/>
      <c r="W11" s="621"/>
      <c r="X11" s="621"/>
      <c r="Y11" s="622"/>
      <c r="Z11" s="673">
        <v>0.6</v>
      </c>
      <c r="AA11" s="673"/>
      <c r="AB11" s="673"/>
      <c r="AC11" s="673"/>
      <c r="AD11" s="674">
        <v>65445</v>
      </c>
      <c r="AE11" s="674"/>
      <c r="AF11" s="674"/>
      <c r="AG11" s="674"/>
      <c r="AH11" s="674"/>
      <c r="AI11" s="674"/>
      <c r="AJ11" s="674"/>
      <c r="AK11" s="674"/>
      <c r="AL11" s="643">
        <v>1.1000000000000001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88069</v>
      </c>
      <c r="BH11" s="621"/>
      <c r="BI11" s="621"/>
      <c r="BJ11" s="621"/>
      <c r="BK11" s="621"/>
      <c r="BL11" s="621"/>
      <c r="BM11" s="621"/>
      <c r="BN11" s="622"/>
      <c r="BO11" s="673">
        <v>2.4</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118535</v>
      </c>
      <c r="CS11" s="621"/>
      <c r="CT11" s="621"/>
      <c r="CU11" s="621"/>
      <c r="CV11" s="621"/>
      <c r="CW11" s="621"/>
      <c r="CX11" s="621"/>
      <c r="CY11" s="622"/>
      <c r="CZ11" s="673">
        <v>1.2</v>
      </c>
      <c r="DA11" s="673"/>
      <c r="DB11" s="673"/>
      <c r="DC11" s="673"/>
      <c r="DD11" s="626">
        <v>8207</v>
      </c>
      <c r="DE11" s="621"/>
      <c r="DF11" s="621"/>
      <c r="DG11" s="621"/>
      <c r="DH11" s="621"/>
      <c r="DI11" s="621"/>
      <c r="DJ11" s="621"/>
      <c r="DK11" s="621"/>
      <c r="DL11" s="621"/>
      <c r="DM11" s="621"/>
      <c r="DN11" s="621"/>
      <c r="DO11" s="621"/>
      <c r="DP11" s="622"/>
      <c r="DQ11" s="626">
        <v>92525</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1426236</v>
      </c>
      <c r="BH12" s="621"/>
      <c r="BI12" s="621"/>
      <c r="BJ12" s="621"/>
      <c r="BK12" s="621"/>
      <c r="BL12" s="621"/>
      <c r="BM12" s="621"/>
      <c r="BN12" s="622"/>
      <c r="BO12" s="673">
        <v>39.4</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66530</v>
      </c>
      <c r="CS12" s="621"/>
      <c r="CT12" s="621"/>
      <c r="CU12" s="621"/>
      <c r="CV12" s="621"/>
      <c r="CW12" s="621"/>
      <c r="CX12" s="621"/>
      <c r="CY12" s="622"/>
      <c r="CZ12" s="673">
        <v>0.7</v>
      </c>
      <c r="DA12" s="673"/>
      <c r="DB12" s="673"/>
      <c r="DC12" s="673"/>
      <c r="DD12" s="626">
        <v>5617</v>
      </c>
      <c r="DE12" s="621"/>
      <c r="DF12" s="621"/>
      <c r="DG12" s="621"/>
      <c r="DH12" s="621"/>
      <c r="DI12" s="621"/>
      <c r="DJ12" s="621"/>
      <c r="DK12" s="621"/>
      <c r="DL12" s="621"/>
      <c r="DM12" s="621"/>
      <c r="DN12" s="621"/>
      <c r="DO12" s="621"/>
      <c r="DP12" s="622"/>
      <c r="DQ12" s="626">
        <v>63595</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30044</v>
      </c>
      <c r="S13" s="621"/>
      <c r="T13" s="621"/>
      <c r="U13" s="621"/>
      <c r="V13" s="621"/>
      <c r="W13" s="621"/>
      <c r="X13" s="621"/>
      <c r="Y13" s="622"/>
      <c r="Z13" s="673">
        <v>0.3</v>
      </c>
      <c r="AA13" s="673"/>
      <c r="AB13" s="673"/>
      <c r="AC13" s="673"/>
      <c r="AD13" s="674">
        <v>30044</v>
      </c>
      <c r="AE13" s="674"/>
      <c r="AF13" s="674"/>
      <c r="AG13" s="674"/>
      <c r="AH13" s="674"/>
      <c r="AI13" s="674"/>
      <c r="AJ13" s="674"/>
      <c r="AK13" s="674"/>
      <c r="AL13" s="643">
        <v>0.5</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1422754</v>
      </c>
      <c r="BH13" s="621"/>
      <c r="BI13" s="621"/>
      <c r="BJ13" s="621"/>
      <c r="BK13" s="621"/>
      <c r="BL13" s="621"/>
      <c r="BM13" s="621"/>
      <c r="BN13" s="622"/>
      <c r="BO13" s="673">
        <v>39.4</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871659</v>
      </c>
      <c r="CS13" s="621"/>
      <c r="CT13" s="621"/>
      <c r="CU13" s="621"/>
      <c r="CV13" s="621"/>
      <c r="CW13" s="621"/>
      <c r="CX13" s="621"/>
      <c r="CY13" s="622"/>
      <c r="CZ13" s="673">
        <v>8.6</v>
      </c>
      <c r="DA13" s="673"/>
      <c r="DB13" s="673"/>
      <c r="DC13" s="673"/>
      <c r="DD13" s="626">
        <v>234843</v>
      </c>
      <c r="DE13" s="621"/>
      <c r="DF13" s="621"/>
      <c r="DG13" s="621"/>
      <c r="DH13" s="621"/>
      <c r="DI13" s="621"/>
      <c r="DJ13" s="621"/>
      <c r="DK13" s="621"/>
      <c r="DL13" s="621"/>
      <c r="DM13" s="621"/>
      <c r="DN13" s="621"/>
      <c r="DO13" s="621"/>
      <c r="DP13" s="622"/>
      <c r="DQ13" s="626">
        <v>745843</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78274</v>
      </c>
      <c r="BH14" s="621"/>
      <c r="BI14" s="621"/>
      <c r="BJ14" s="621"/>
      <c r="BK14" s="621"/>
      <c r="BL14" s="621"/>
      <c r="BM14" s="621"/>
      <c r="BN14" s="622"/>
      <c r="BO14" s="673">
        <v>2.2000000000000002</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835557</v>
      </c>
      <c r="CS14" s="621"/>
      <c r="CT14" s="621"/>
      <c r="CU14" s="621"/>
      <c r="CV14" s="621"/>
      <c r="CW14" s="621"/>
      <c r="CX14" s="621"/>
      <c r="CY14" s="622"/>
      <c r="CZ14" s="673">
        <v>8.1999999999999993</v>
      </c>
      <c r="DA14" s="673"/>
      <c r="DB14" s="673"/>
      <c r="DC14" s="673"/>
      <c r="DD14" s="626">
        <v>216833</v>
      </c>
      <c r="DE14" s="621"/>
      <c r="DF14" s="621"/>
      <c r="DG14" s="621"/>
      <c r="DH14" s="621"/>
      <c r="DI14" s="621"/>
      <c r="DJ14" s="621"/>
      <c r="DK14" s="621"/>
      <c r="DL14" s="621"/>
      <c r="DM14" s="621"/>
      <c r="DN14" s="621"/>
      <c r="DO14" s="621"/>
      <c r="DP14" s="622"/>
      <c r="DQ14" s="626">
        <v>628583</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16071</v>
      </c>
      <c r="S15" s="621"/>
      <c r="T15" s="621"/>
      <c r="U15" s="621"/>
      <c r="V15" s="621"/>
      <c r="W15" s="621"/>
      <c r="X15" s="621"/>
      <c r="Y15" s="622"/>
      <c r="Z15" s="673">
        <v>0.2</v>
      </c>
      <c r="AA15" s="673"/>
      <c r="AB15" s="673"/>
      <c r="AC15" s="673"/>
      <c r="AD15" s="674">
        <v>16071</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212754</v>
      </c>
      <c r="BH15" s="621"/>
      <c r="BI15" s="621"/>
      <c r="BJ15" s="621"/>
      <c r="BK15" s="621"/>
      <c r="BL15" s="621"/>
      <c r="BM15" s="621"/>
      <c r="BN15" s="622"/>
      <c r="BO15" s="673">
        <v>5.9</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1417428</v>
      </c>
      <c r="CS15" s="621"/>
      <c r="CT15" s="621"/>
      <c r="CU15" s="621"/>
      <c r="CV15" s="621"/>
      <c r="CW15" s="621"/>
      <c r="CX15" s="621"/>
      <c r="CY15" s="622"/>
      <c r="CZ15" s="673">
        <v>13.9</v>
      </c>
      <c r="DA15" s="673"/>
      <c r="DB15" s="673"/>
      <c r="DC15" s="673"/>
      <c r="DD15" s="626">
        <v>719026</v>
      </c>
      <c r="DE15" s="621"/>
      <c r="DF15" s="621"/>
      <c r="DG15" s="621"/>
      <c r="DH15" s="621"/>
      <c r="DI15" s="621"/>
      <c r="DJ15" s="621"/>
      <c r="DK15" s="621"/>
      <c r="DL15" s="621"/>
      <c r="DM15" s="621"/>
      <c r="DN15" s="621"/>
      <c r="DO15" s="621"/>
      <c r="DP15" s="622"/>
      <c r="DQ15" s="626">
        <v>917136</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2041981</v>
      </c>
      <c r="S16" s="621"/>
      <c r="T16" s="621"/>
      <c r="U16" s="621"/>
      <c r="V16" s="621"/>
      <c r="W16" s="621"/>
      <c r="X16" s="621"/>
      <c r="Y16" s="622"/>
      <c r="Z16" s="673">
        <v>19.399999999999999</v>
      </c>
      <c r="AA16" s="673"/>
      <c r="AB16" s="673"/>
      <c r="AC16" s="673"/>
      <c r="AD16" s="674">
        <v>1929588</v>
      </c>
      <c r="AE16" s="674"/>
      <c r="AF16" s="674"/>
      <c r="AG16" s="674"/>
      <c r="AH16" s="674"/>
      <c r="AI16" s="674"/>
      <c r="AJ16" s="674"/>
      <c r="AK16" s="674"/>
      <c r="AL16" s="643">
        <v>31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1929588</v>
      </c>
      <c r="S17" s="621"/>
      <c r="T17" s="621"/>
      <c r="U17" s="621"/>
      <c r="V17" s="621"/>
      <c r="W17" s="621"/>
      <c r="X17" s="621"/>
      <c r="Y17" s="622"/>
      <c r="Z17" s="673">
        <v>18.399999999999999</v>
      </c>
      <c r="AA17" s="673"/>
      <c r="AB17" s="673"/>
      <c r="AC17" s="673"/>
      <c r="AD17" s="674">
        <v>1929588</v>
      </c>
      <c r="AE17" s="674"/>
      <c r="AF17" s="674"/>
      <c r="AG17" s="674"/>
      <c r="AH17" s="674"/>
      <c r="AI17" s="674"/>
      <c r="AJ17" s="674"/>
      <c r="AK17" s="674"/>
      <c r="AL17" s="643">
        <v>31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812451</v>
      </c>
      <c r="CS17" s="621"/>
      <c r="CT17" s="621"/>
      <c r="CU17" s="621"/>
      <c r="CV17" s="621"/>
      <c r="CW17" s="621"/>
      <c r="CX17" s="621"/>
      <c r="CY17" s="622"/>
      <c r="CZ17" s="673">
        <v>8</v>
      </c>
      <c r="DA17" s="673"/>
      <c r="DB17" s="673"/>
      <c r="DC17" s="673"/>
      <c r="DD17" s="626" t="s">
        <v>111</v>
      </c>
      <c r="DE17" s="621"/>
      <c r="DF17" s="621"/>
      <c r="DG17" s="621"/>
      <c r="DH17" s="621"/>
      <c r="DI17" s="621"/>
      <c r="DJ17" s="621"/>
      <c r="DK17" s="621"/>
      <c r="DL17" s="621"/>
      <c r="DM17" s="621"/>
      <c r="DN17" s="621"/>
      <c r="DO17" s="621"/>
      <c r="DP17" s="622"/>
      <c r="DQ17" s="626">
        <v>799900</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112323</v>
      </c>
      <c r="S18" s="621"/>
      <c r="T18" s="621"/>
      <c r="U18" s="621"/>
      <c r="V18" s="621"/>
      <c r="W18" s="621"/>
      <c r="X18" s="621"/>
      <c r="Y18" s="622"/>
      <c r="Z18" s="673">
        <v>1.1000000000000001</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70</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118342</v>
      </c>
      <c r="BH19" s="621"/>
      <c r="BI19" s="621"/>
      <c r="BJ19" s="621"/>
      <c r="BK19" s="621"/>
      <c r="BL19" s="621"/>
      <c r="BM19" s="621"/>
      <c r="BN19" s="622"/>
      <c r="BO19" s="673">
        <v>3.3</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6432075</v>
      </c>
      <c r="S20" s="621"/>
      <c r="T20" s="621"/>
      <c r="U20" s="621"/>
      <c r="V20" s="621"/>
      <c r="W20" s="621"/>
      <c r="X20" s="621"/>
      <c r="Y20" s="622"/>
      <c r="Z20" s="673">
        <v>61.2</v>
      </c>
      <c r="AA20" s="673"/>
      <c r="AB20" s="673"/>
      <c r="AC20" s="673"/>
      <c r="AD20" s="674">
        <v>6201340</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118342</v>
      </c>
      <c r="BH20" s="621"/>
      <c r="BI20" s="621"/>
      <c r="BJ20" s="621"/>
      <c r="BK20" s="621"/>
      <c r="BL20" s="621"/>
      <c r="BM20" s="621"/>
      <c r="BN20" s="622"/>
      <c r="BO20" s="673">
        <v>3.3</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10185589</v>
      </c>
      <c r="CS20" s="621"/>
      <c r="CT20" s="621"/>
      <c r="CU20" s="621"/>
      <c r="CV20" s="621"/>
      <c r="CW20" s="621"/>
      <c r="CX20" s="621"/>
      <c r="CY20" s="622"/>
      <c r="CZ20" s="673">
        <v>100</v>
      </c>
      <c r="DA20" s="673"/>
      <c r="DB20" s="673"/>
      <c r="DC20" s="673"/>
      <c r="DD20" s="626">
        <v>1260234</v>
      </c>
      <c r="DE20" s="621"/>
      <c r="DF20" s="621"/>
      <c r="DG20" s="621"/>
      <c r="DH20" s="621"/>
      <c r="DI20" s="621"/>
      <c r="DJ20" s="621"/>
      <c r="DK20" s="621"/>
      <c r="DL20" s="621"/>
      <c r="DM20" s="621"/>
      <c r="DN20" s="621"/>
      <c r="DO20" s="621"/>
      <c r="DP20" s="622"/>
      <c r="DQ20" s="626">
        <v>7424490</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4524</v>
      </c>
      <c r="S21" s="621"/>
      <c r="T21" s="621"/>
      <c r="U21" s="621"/>
      <c r="V21" s="621"/>
      <c r="W21" s="621"/>
      <c r="X21" s="621"/>
      <c r="Y21" s="622"/>
      <c r="Z21" s="673">
        <v>0</v>
      </c>
      <c r="AA21" s="673"/>
      <c r="AB21" s="673"/>
      <c r="AC21" s="673"/>
      <c r="AD21" s="674">
        <v>4524</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263</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74806</v>
      </c>
      <c r="S22" s="621"/>
      <c r="T22" s="621"/>
      <c r="U22" s="621"/>
      <c r="V22" s="621"/>
      <c r="W22" s="621"/>
      <c r="X22" s="621"/>
      <c r="Y22" s="622"/>
      <c r="Z22" s="673">
        <v>0.7</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76195</v>
      </c>
      <c r="S23" s="621"/>
      <c r="T23" s="621"/>
      <c r="U23" s="621"/>
      <c r="V23" s="621"/>
      <c r="W23" s="621"/>
      <c r="X23" s="621"/>
      <c r="Y23" s="622"/>
      <c r="Z23" s="673">
        <v>0.7</v>
      </c>
      <c r="AA23" s="673"/>
      <c r="AB23" s="673"/>
      <c r="AC23" s="673"/>
      <c r="AD23" s="674">
        <v>13174</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118079</v>
      </c>
      <c r="BH23" s="621"/>
      <c r="BI23" s="621"/>
      <c r="BJ23" s="621"/>
      <c r="BK23" s="621"/>
      <c r="BL23" s="621"/>
      <c r="BM23" s="621"/>
      <c r="BN23" s="622"/>
      <c r="BO23" s="673">
        <v>3.3</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14617</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4560241</v>
      </c>
      <c r="CS24" s="671"/>
      <c r="CT24" s="671"/>
      <c r="CU24" s="671"/>
      <c r="CV24" s="671"/>
      <c r="CW24" s="671"/>
      <c r="CX24" s="671"/>
      <c r="CY24" s="718"/>
      <c r="CZ24" s="722">
        <v>44.8</v>
      </c>
      <c r="DA24" s="723"/>
      <c r="DB24" s="723"/>
      <c r="DC24" s="724"/>
      <c r="DD24" s="717">
        <v>3028762</v>
      </c>
      <c r="DE24" s="671"/>
      <c r="DF24" s="671"/>
      <c r="DG24" s="671"/>
      <c r="DH24" s="671"/>
      <c r="DI24" s="671"/>
      <c r="DJ24" s="671"/>
      <c r="DK24" s="718"/>
      <c r="DL24" s="717">
        <v>2940844</v>
      </c>
      <c r="DM24" s="671"/>
      <c r="DN24" s="671"/>
      <c r="DO24" s="671"/>
      <c r="DP24" s="671"/>
      <c r="DQ24" s="671"/>
      <c r="DR24" s="671"/>
      <c r="DS24" s="671"/>
      <c r="DT24" s="671"/>
      <c r="DU24" s="671"/>
      <c r="DV24" s="718"/>
      <c r="DW24" s="719">
        <v>44.2</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1014972</v>
      </c>
      <c r="S25" s="621"/>
      <c r="T25" s="621"/>
      <c r="U25" s="621"/>
      <c r="V25" s="621"/>
      <c r="W25" s="621"/>
      <c r="X25" s="621"/>
      <c r="Y25" s="622"/>
      <c r="Z25" s="673">
        <v>9.6999999999999993</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1706988</v>
      </c>
      <c r="CS25" s="639"/>
      <c r="CT25" s="639"/>
      <c r="CU25" s="639"/>
      <c r="CV25" s="639"/>
      <c r="CW25" s="639"/>
      <c r="CX25" s="639"/>
      <c r="CY25" s="640"/>
      <c r="CZ25" s="623">
        <v>16.8</v>
      </c>
      <c r="DA25" s="641"/>
      <c r="DB25" s="641"/>
      <c r="DC25" s="642"/>
      <c r="DD25" s="626">
        <v>1562172</v>
      </c>
      <c r="DE25" s="639"/>
      <c r="DF25" s="639"/>
      <c r="DG25" s="639"/>
      <c r="DH25" s="639"/>
      <c r="DI25" s="639"/>
      <c r="DJ25" s="639"/>
      <c r="DK25" s="640"/>
      <c r="DL25" s="626">
        <v>1525130</v>
      </c>
      <c r="DM25" s="639"/>
      <c r="DN25" s="639"/>
      <c r="DO25" s="639"/>
      <c r="DP25" s="639"/>
      <c r="DQ25" s="639"/>
      <c r="DR25" s="639"/>
      <c r="DS25" s="639"/>
      <c r="DT25" s="639"/>
      <c r="DU25" s="639"/>
      <c r="DV25" s="640"/>
      <c r="DW25" s="643">
        <v>22.9</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v>2759</v>
      </c>
      <c r="S26" s="621"/>
      <c r="T26" s="621"/>
      <c r="U26" s="621"/>
      <c r="V26" s="621"/>
      <c r="W26" s="621"/>
      <c r="X26" s="621"/>
      <c r="Y26" s="622"/>
      <c r="Z26" s="673">
        <v>0</v>
      </c>
      <c r="AA26" s="673"/>
      <c r="AB26" s="673"/>
      <c r="AC26" s="673"/>
      <c r="AD26" s="674">
        <v>2759</v>
      </c>
      <c r="AE26" s="674"/>
      <c r="AF26" s="674"/>
      <c r="AG26" s="674"/>
      <c r="AH26" s="674"/>
      <c r="AI26" s="674"/>
      <c r="AJ26" s="674"/>
      <c r="AK26" s="674"/>
      <c r="AL26" s="643">
        <v>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1151199</v>
      </c>
      <c r="CS26" s="621"/>
      <c r="CT26" s="621"/>
      <c r="CU26" s="621"/>
      <c r="CV26" s="621"/>
      <c r="CW26" s="621"/>
      <c r="CX26" s="621"/>
      <c r="CY26" s="622"/>
      <c r="CZ26" s="623">
        <v>11.3</v>
      </c>
      <c r="DA26" s="641"/>
      <c r="DB26" s="641"/>
      <c r="DC26" s="642"/>
      <c r="DD26" s="626">
        <v>1011301</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666124</v>
      </c>
      <c r="S27" s="621"/>
      <c r="T27" s="621"/>
      <c r="U27" s="621"/>
      <c r="V27" s="621"/>
      <c r="W27" s="621"/>
      <c r="X27" s="621"/>
      <c r="Y27" s="622"/>
      <c r="Z27" s="673">
        <v>6.3</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3615339</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2040802</v>
      </c>
      <c r="CS27" s="639"/>
      <c r="CT27" s="639"/>
      <c r="CU27" s="639"/>
      <c r="CV27" s="639"/>
      <c r="CW27" s="639"/>
      <c r="CX27" s="639"/>
      <c r="CY27" s="640"/>
      <c r="CZ27" s="623">
        <v>20</v>
      </c>
      <c r="DA27" s="641"/>
      <c r="DB27" s="641"/>
      <c r="DC27" s="642"/>
      <c r="DD27" s="626">
        <v>666690</v>
      </c>
      <c r="DE27" s="639"/>
      <c r="DF27" s="639"/>
      <c r="DG27" s="639"/>
      <c r="DH27" s="639"/>
      <c r="DI27" s="639"/>
      <c r="DJ27" s="639"/>
      <c r="DK27" s="640"/>
      <c r="DL27" s="626">
        <v>615814</v>
      </c>
      <c r="DM27" s="639"/>
      <c r="DN27" s="639"/>
      <c r="DO27" s="639"/>
      <c r="DP27" s="639"/>
      <c r="DQ27" s="639"/>
      <c r="DR27" s="639"/>
      <c r="DS27" s="639"/>
      <c r="DT27" s="639"/>
      <c r="DU27" s="639"/>
      <c r="DV27" s="640"/>
      <c r="DW27" s="643">
        <v>9.1999999999999993</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6752</v>
      </c>
      <c r="S28" s="621"/>
      <c r="T28" s="621"/>
      <c r="U28" s="621"/>
      <c r="V28" s="621"/>
      <c r="W28" s="621"/>
      <c r="X28" s="621"/>
      <c r="Y28" s="622"/>
      <c r="Z28" s="673">
        <v>0.1</v>
      </c>
      <c r="AA28" s="673"/>
      <c r="AB28" s="673"/>
      <c r="AC28" s="673"/>
      <c r="AD28" s="674">
        <v>5869</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812451</v>
      </c>
      <c r="CS28" s="621"/>
      <c r="CT28" s="621"/>
      <c r="CU28" s="621"/>
      <c r="CV28" s="621"/>
      <c r="CW28" s="621"/>
      <c r="CX28" s="621"/>
      <c r="CY28" s="622"/>
      <c r="CZ28" s="623">
        <v>8</v>
      </c>
      <c r="DA28" s="641"/>
      <c r="DB28" s="641"/>
      <c r="DC28" s="642"/>
      <c r="DD28" s="626">
        <v>799900</v>
      </c>
      <c r="DE28" s="621"/>
      <c r="DF28" s="621"/>
      <c r="DG28" s="621"/>
      <c r="DH28" s="621"/>
      <c r="DI28" s="621"/>
      <c r="DJ28" s="621"/>
      <c r="DK28" s="622"/>
      <c r="DL28" s="626">
        <v>799900</v>
      </c>
      <c r="DM28" s="621"/>
      <c r="DN28" s="621"/>
      <c r="DO28" s="621"/>
      <c r="DP28" s="621"/>
      <c r="DQ28" s="621"/>
      <c r="DR28" s="621"/>
      <c r="DS28" s="621"/>
      <c r="DT28" s="621"/>
      <c r="DU28" s="621"/>
      <c r="DV28" s="622"/>
      <c r="DW28" s="643">
        <v>12</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10055</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812451</v>
      </c>
      <c r="CS29" s="639"/>
      <c r="CT29" s="639"/>
      <c r="CU29" s="639"/>
      <c r="CV29" s="639"/>
      <c r="CW29" s="639"/>
      <c r="CX29" s="639"/>
      <c r="CY29" s="640"/>
      <c r="CZ29" s="623">
        <v>8</v>
      </c>
      <c r="DA29" s="641"/>
      <c r="DB29" s="641"/>
      <c r="DC29" s="642"/>
      <c r="DD29" s="626">
        <v>799900</v>
      </c>
      <c r="DE29" s="639"/>
      <c r="DF29" s="639"/>
      <c r="DG29" s="639"/>
      <c r="DH29" s="639"/>
      <c r="DI29" s="639"/>
      <c r="DJ29" s="639"/>
      <c r="DK29" s="640"/>
      <c r="DL29" s="626">
        <v>799900</v>
      </c>
      <c r="DM29" s="639"/>
      <c r="DN29" s="639"/>
      <c r="DO29" s="639"/>
      <c r="DP29" s="639"/>
      <c r="DQ29" s="639"/>
      <c r="DR29" s="639"/>
      <c r="DS29" s="639"/>
      <c r="DT29" s="639"/>
      <c r="DU29" s="639"/>
      <c r="DV29" s="640"/>
      <c r="DW29" s="643">
        <v>12</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445810</v>
      </c>
      <c r="S30" s="621"/>
      <c r="T30" s="621"/>
      <c r="U30" s="621"/>
      <c r="V30" s="621"/>
      <c r="W30" s="621"/>
      <c r="X30" s="621"/>
      <c r="Y30" s="622"/>
      <c r="Z30" s="673">
        <v>4.2</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97.5</v>
      </c>
      <c r="BH30" s="687"/>
      <c r="BI30" s="687"/>
      <c r="BJ30" s="687"/>
      <c r="BK30" s="687"/>
      <c r="BL30" s="687"/>
      <c r="BM30" s="688">
        <v>92.9</v>
      </c>
      <c r="BN30" s="687"/>
      <c r="BO30" s="687"/>
      <c r="BP30" s="687"/>
      <c r="BQ30" s="689"/>
      <c r="BR30" s="686">
        <v>97.3</v>
      </c>
      <c r="BS30" s="687"/>
      <c r="BT30" s="687"/>
      <c r="BU30" s="687"/>
      <c r="BV30" s="687"/>
      <c r="BW30" s="687"/>
      <c r="BX30" s="688">
        <v>91.4</v>
      </c>
      <c r="BY30" s="687"/>
      <c r="BZ30" s="687"/>
      <c r="CA30" s="687"/>
      <c r="CB30" s="689"/>
      <c r="CD30" s="692"/>
      <c r="CE30" s="693"/>
      <c r="CF30" s="657" t="s">
        <v>293</v>
      </c>
      <c r="CG30" s="654"/>
      <c r="CH30" s="654"/>
      <c r="CI30" s="654"/>
      <c r="CJ30" s="654"/>
      <c r="CK30" s="654"/>
      <c r="CL30" s="654"/>
      <c r="CM30" s="654"/>
      <c r="CN30" s="654"/>
      <c r="CO30" s="654"/>
      <c r="CP30" s="654"/>
      <c r="CQ30" s="655"/>
      <c r="CR30" s="620">
        <v>728329</v>
      </c>
      <c r="CS30" s="621"/>
      <c r="CT30" s="621"/>
      <c r="CU30" s="621"/>
      <c r="CV30" s="621"/>
      <c r="CW30" s="621"/>
      <c r="CX30" s="621"/>
      <c r="CY30" s="622"/>
      <c r="CZ30" s="623">
        <v>7.2</v>
      </c>
      <c r="DA30" s="641"/>
      <c r="DB30" s="641"/>
      <c r="DC30" s="642"/>
      <c r="DD30" s="626">
        <v>716880</v>
      </c>
      <c r="DE30" s="621"/>
      <c r="DF30" s="621"/>
      <c r="DG30" s="621"/>
      <c r="DH30" s="621"/>
      <c r="DI30" s="621"/>
      <c r="DJ30" s="621"/>
      <c r="DK30" s="622"/>
      <c r="DL30" s="626">
        <v>716880</v>
      </c>
      <c r="DM30" s="621"/>
      <c r="DN30" s="621"/>
      <c r="DO30" s="621"/>
      <c r="DP30" s="621"/>
      <c r="DQ30" s="621"/>
      <c r="DR30" s="621"/>
      <c r="DS30" s="621"/>
      <c r="DT30" s="621"/>
      <c r="DU30" s="621"/>
      <c r="DV30" s="622"/>
      <c r="DW30" s="643">
        <v>10.8</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521471</v>
      </c>
      <c r="S31" s="621"/>
      <c r="T31" s="621"/>
      <c r="U31" s="621"/>
      <c r="V31" s="621"/>
      <c r="W31" s="621"/>
      <c r="X31" s="621"/>
      <c r="Y31" s="622"/>
      <c r="Z31" s="673">
        <v>5</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98.5</v>
      </c>
      <c r="BH31" s="639"/>
      <c r="BI31" s="639"/>
      <c r="BJ31" s="639"/>
      <c r="BK31" s="639"/>
      <c r="BL31" s="639"/>
      <c r="BM31" s="675">
        <v>94.8</v>
      </c>
      <c r="BN31" s="685"/>
      <c r="BO31" s="685"/>
      <c r="BP31" s="685"/>
      <c r="BQ31" s="649"/>
      <c r="BR31" s="684">
        <v>98.6</v>
      </c>
      <c r="BS31" s="639"/>
      <c r="BT31" s="639"/>
      <c r="BU31" s="639"/>
      <c r="BV31" s="639"/>
      <c r="BW31" s="639"/>
      <c r="BX31" s="675">
        <v>94.3</v>
      </c>
      <c r="BY31" s="685"/>
      <c r="BZ31" s="685"/>
      <c r="CA31" s="685"/>
      <c r="CB31" s="649"/>
      <c r="CD31" s="692"/>
      <c r="CE31" s="693"/>
      <c r="CF31" s="657" t="s">
        <v>297</v>
      </c>
      <c r="CG31" s="654"/>
      <c r="CH31" s="654"/>
      <c r="CI31" s="654"/>
      <c r="CJ31" s="654"/>
      <c r="CK31" s="654"/>
      <c r="CL31" s="654"/>
      <c r="CM31" s="654"/>
      <c r="CN31" s="654"/>
      <c r="CO31" s="654"/>
      <c r="CP31" s="654"/>
      <c r="CQ31" s="655"/>
      <c r="CR31" s="620">
        <v>84122</v>
      </c>
      <c r="CS31" s="639"/>
      <c r="CT31" s="639"/>
      <c r="CU31" s="639"/>
      <c r="CV31" s="639"/>
      <c r="CW31" s="639"/>
      <c r="CX31" s="639"/>
      <c r="CY31" s="640"/>
      <c r="CZ31" s="623">
        <v>0.8</v>
      </c>
      <c r="DA31" s="641"/>
      <c r="DB31" s="641"/>
      <c r="DC31" s="642"/>
      <c r="DD31" s="626">
        <v>83020</v>
      </c>
      <c r="DE31" s="639"/>
      <c r="DF31" s="639"/>
      <c r="DG31" s="639"/>
      <c r="DH31" s="639"/>
      <c r="DI31" s="639"/>
      <c r="DJ31" s="639"/>
      <c r="DK31" s="640"/>
      <c r="DL31" s="626">
        <v>83020</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130154</v>
      </c>
      <c r="S32" s="621"/>
      <c r="T32" s="621"/>
      <c r="U32" s="621"/>
      <c r="V32" s="621"/>
      <c r="W32" s="621"/>
      <c r="X32" s="621"/>
      <c r="Y32" s="622"/>
      <c r="Z32" s="673">
        <v>1.2</v>
      </c>
      <c r="AA32" s="673"/>
      <c r="AB32" s="673"/>
      <c r="AC32" s="673"/>
      <c r="AD32" s="674">
        <v>34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96</v>
      </c>
      <c r="BH32" s="605"/>
      <c r="BI32" s="605"/>
      <c r="BJ32" s="605"/>
      <c r="BK32" s="605"/>
      <c r="BL32" s="605"/>
      <c r="BM32" s="668">
        <v>89.9</v>
      </c>
      <c r="BN32" s="605"/>
      <c r="BO32" s="605"/>
      <c r="BP32" s="605"/>
      <c r="BQ32" s="662"/>
      <c r="BR32" s="683">
        <v>95.3</v>
      </c>
      <c r="BS32" s="605"/>
      <c r="BT32" s="605"/>
      <c r="BU32" s="605"/>
      <c r="BV32" s="605"/>
      <c r="BW32" s="605"/>
      <c r="BX32" s="668">
        <v>87</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1112350</v>
      </c>
      <c r="S33" s="621"/>
      <c r="T33" s="621"/>
      <c r="U33" s="621"/>
      <c r="V33" s="621"/>
      <c r="W33" s="621"/>
      <c r="X33" s="621"/>
      <c r="Y33" s="622"/>
      <c r="Z33" s="673">
        <v>10.6</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4365114</v>
      </c>
      <c r="CS33" s="639"/>
      <c r="CT33" s="639"/>
      <c r="CU33" s="639"/>
      <c r="CV33" s="639"/>
      <c r="CW33" s="639"/>
      <c r="CX33" s="639"/>
      <c r="CY33" s="640"/>
      <c r="CZ33" s="623">
        <v>42.9</v>
      </c>
      <c r="DA33" s="641"/>
      <c r="DB33" s="641"/>
      <c r="DC33" s="642"/>
      <c r="DD33" s="626">
        <v>3943615</v>
      </c>
      <c r="DE33" s="639"/>
      <c r="DF33" s="639"/>
      <c r="DG33" s="639"/>
      <c r="DH33" s="639"/>
      <c r="DI33" s="639"/>
      <c r="DJ33" s="639"/>
      <c r="DK33" s="640"/>
      <c r="DL33" s="626">
        <v>3004194</v>
      </c>
      <c r="DM33" s="639"/>
      <c r="DN33" s="639"/>
      <c r="DO33" s="639"/>
      <c r="DP33" s="639"/>
      <c r="DQ33" s="639"/>
      <c r="DR33" s="639"/>
      <c r="DS33" s="639"/>
      <c r="DT33" s="639"/>
      <c r="DU33" s="639"/>
      <c r="DV33" s="640"/>
      <c r="DW33" s="643">
        <v>45.1</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1180387</v>
      </c>
      <c r="CS34" s="621"/>
      <c r="CT34" s="621"/>
      <c r="CU34" s="621"/>
      <c r="CV34" s="621"/>
      <c r="CW34" s="621"/>
      <c r="CX34" s="621"/>
      <c r="CY34" s="622"/>
      <c r="CZ34" s="623">
        <v>11.6</v>
      </c>
      <c r="DA34" s="641"/>
      <c r="DB34" s="641"/>
      <c r="DC34" s="642"/>
      <c r="DD34" s="626">
        <v>1026003</v>
      </c>
      <c r="DE34" s="621"/>
      <c r="DF34" s="621"/>
      <c r="DG34" s="621"/>
      <c r="DH34" s="621"/>
      <c r="DI34" s="621"/>
      <c r="DJ34" s="621"/>
      <c r="DK34" s="622"/>
      <c r="DL34" s="626">
        <v>764261</v>
      </c>
      <c r="DM34" s="621"/>
      <c r="DN34" s="621"/>
      <c r="DO34" s="621"/>
      <c r="DP34" s="621"/>
      <c r="DQ34" s="621"/>
      <c r="DR34" s="621"/>
      <c r="DS34" s="621"/>
      <c r="DT34" s="621"/>
      <c r="DU34" s="621"/>
      <c r="DV34" s="622"/>
      <c r="DW34" s="643">
        <v>11.5</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430550</v>
      </c>
      <c r="S35" s="621"/>
      <c r="T35" s="621"/>
      <c r="U35" s="621"/>
      <c r="V35" s="621"/>
      <c r="W35" s="621"/>
      <c r="X35" s="621"/>
      <c r="Y35" s="622"/>
      <c r="Z35" s="673">
        <v>4.0999999999999996</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1416322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331555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14529</v>
      </c>
      <c r="CS35" s="639"/>
      <c r="CT35" s="639"/>
      <c r="CU35" s="639"/>
      <c r="CV35" s="639"/>
      <c r="CW35" s="639"/>
      <c r="CX35" s="639"/>
      <c r="CY35" s="640"/>
      <c r="CZ35" s="623">
        <v>0.1</v>
      </c>
      <c r="DA35" s="641"/>
      <c r="DB35" s="641"/>
      <c r="DC35" s="642"/>
      <c r="DD35" s="626">
        <v>14161</v>
      </c>
      <c r="DE35" s="639"/>
      <c r="DF35" s="639"/>
      <c r="DG35" s="639"/>
      <c r="DH35" s="639"/>
      <c r="DI35" s="639"/>
      <c r="DJ35" s="639"/>
      <c r="DK35" s="640"/>
      <c r="DL35" s="626">
        <v>14161</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10512664</v>
      </c>
      <c r="S36" s="661"/>
      <c r="T36" s="661"/>
      <c r="U36" s="661"/>
      <c r="V36" s="661"/>
      <c r="W36" s="661"/>
      <c r="X36" s="661"/>
      <c r="Y36" s="664"/>
      <c r="Z36" s="665">
        <v>100</v>
      </c>
      <c r="AA36" s="665"/>
      <c r="AB36" s="665"/>
      <c r="AC36" s="665"/>
      <c r="AD36" s="666">
        <v>6227700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443108</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285228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1333233</v>
      </c>
      <c r="CS36" s="621"/>
      <c r="CT36" s="621"/>
      <c r="CU36" s="621"/>
      <c r="CV36" s="621"/>
      <c r="CW36" s="621"/>
      <c r="CX36" s="621"/>
      <c r="CY36" s="622"/>
      <c r="CZ36" s="623">
        <v>13.1</v>
      </c>
      <c r="DA36" s="641"/>
      <c r="DB36" s="641"/>
      <c r="DC36" s="642"/>
      <c r="DD36" s="626">
        <v>1289270</v>
      </c>
      <c r="DE36" s="621"/>
      <c r="DF36" s="621"/>
      <c r="DG36" s="621"/>
      <c r="DH36" s="621"/>
      <c r="DI36" s="621"/>
      <c r="DJ36" s="621"/>
      <c r="DK36" s="622"/>
      <c r="DL36" s="626">
        <v>1143158</v>
      </c>
      <c r="DM36" s="621"/>
      <c r="DN36" s="621"/>
      <c r="DO36" s="621"/>
      <c r="DP36" s="621"/>
      <c r="DQ36" s="621"/>
      <c r="DR36" s="621"/>
      <c r="DS36" s="621"/>
      <c r="DT36" s="621"/>
      <c r="DU36" s="621"/>
      <c r="DV36" s="622"/>
      <c r="DW36" s="643">
        <v>17.2</v>
      </c>
      <c r="DX36" s="644"/>
      <c r="DY36" s="644"/>
      <c r="DZ36" s="644"/>
      <c r="EA36" s="644"/>
      <c r="EB36" s="644"/>
      <c r="EC36" s="645"/>
    </row>
    <row r="37" spans="2:133" ht="11.25" customHeight="1">
      <c r="AQ37" s="646" t="s">
        <v>315</v>
      </c>
      <c r="AR37" s="647"/>
      <c r="AS37" s="647"/>
      <c r="AT37" s="647"/>
      <c r="AU37" s="647"/>
      <c r="AV37" s="647"/>
      <c r="AW37" s="647"/>
      <c r="AX37" s="647"/>
      <c r="AY37" s="648"/>
      <c r="AZ37" s="620" t="s">
        <v>316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6037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1058986</v>
      </c>
      <c r="CS37" s="639"/>
      <c r="CT37" s="639"/>
      <c r="CU37" s="639"/>
      <c r="CV37" s="639"/>
      <c r="CW37" s="639"/>
      <c r="CX37" s="639"/>
      <c r="CY37" s="640"/>
      <c r="CZ37" s="623">
        <v>10.4</v>
      </c>
      <c r="DA37" s="641"/>
      <c r="DB37" s="641"/>
      <c r="DC37" s="642"/>
      <c r="DD37" s="626">
        <v>1058986</v>
      </c>
      <c r="DE37" s="639"/>
      <c r="DF37" s="639"/>
      <c r="DG37" s="639"/>
      <c r="DH37" s="639"/>
      <c r="DI37" s="639"/>
      <c r="DJ37" s="639"/>
      <c r="DK37" s="640"/>
      <c r="DL37" s="626">
        <v>965781</v>
      </c>
      <c r="DM37" s="639"/>
      <c r="DN37" s="639"/>
      <c r="DO37" s="639"/>
      <c r="DP37" s="639"/>
      <c r="DQ37" s="639"/>
      <c r="DR37" s="639"/>
      <c r="DS37" s="639"/>
      <c r="DT37" s="639"/>
      <c r="DU37" s="639"/>
      <c r="DV37" s="640"/>
      <c r="DW37" s="643">
        <v>14.5</v>
      </c>
      <c r="DX37" s="644"/>
      <c r="DY37" s="644"/>
      <c r="DZ37" s="644"/>
      <c r="EA37" s="644"/>
      <c r="EB37" s="644"/>
      <c r="EC37" s="645"/>
    </row>
    <row r="38" spans="2: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9862</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1416322</v>
      </c>
      <c r="CS38" s="621"/>
      <c r="CT38" s="621"/>
      <c r="CU38" s="621"/>
      <c r="CV38" s="621"/>
      <c r="CW38" s="621"/>
      <c r="CX38" s="621"/>
      <c r="CY38" s="622"/>
      <c r="CZ38" s="623">
        <v>13.9</v>
      </c>
      <c r="DA38" s="641"/>
      <c r="DB38" s="641"/>
      <c r="DC38" s="642"/>
      <c r="DD38" s="626">
        <v>1230845</v>
      </c>
      <c r="DE38" s="621"/>
      <c r="DF38" s="621"/>
      <c r="DG38" s="621"/>
      <c r="DH38" s="621"/>
      <c r="DI38" s="621"/>
      <c r="DJ38" s="621"/>
      <c r="DK38" s="622"/>
      <c r="DL38" s="626">
        <v>1082614</v>
      </c>
      <c r="DM38" s="621"/>
      <c r="DN38" s="621"/>
      <c r="DO38" s="621"/>
      <c r="DP38" s="621"/>
      <c r="DQ38" s="621"/>
      <c r="DR38" s="621"/>
      <c r="DS38" s="621"/>
      <c r="DT38" s="621"/>
      <c r="DU38" s="621"/>
      <c r="DV38" s="622"/>
      <c r="DW38" s="643">
        <v>16.3</v>
      </c>
      <c r="DX38" s="644"/>
      <c r="DY38" s="644"/>
      <c r="DZ38" s="644"/>
      <c r="EA38" s="644"/>
      <c r="EB38" s="644"/>
      <c r="EC38" s="645"/>
    </row>
    <row r="39" spans="2: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81</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388143</v>
      </c>
      <c r="CS39" s="639"/>
      <c r="CT39" s="639"/>
      <c r="CU39" s="639"/>
      <c r="CV39" s="639"/>
      <c r="CW39" s="639"/>
      <c r="CX39" s="639"/>
      <c r="CY39" s="640"/>
      <c r="CZ39" s="623">
        <v>3.8</v>
      </c>
      <c r="DA39" s="641"/>
      <c r="DB39" s="641"/>
      <c r="DC39" s="642"/>
      <c r="DD39" s="626">
        <v>383336</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260148</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106</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32500</v>
      </c>
      <c r="CS40" s="621"/>
      <c r="CT40" s="621"/>
      <c r="CU40" s="621"/>
      <c r="CV40" s="621"/>
      <c r="CW40" s="621"/>
      <c r="CX40" s="621"/>
      <c r="CY40" s="622"/>
      <c r="CZ40" s="623">
        <v>0.3</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713066</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312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316</v>
      </c>
      <c r="CS41" s="639"/>
      <c r="CT41" s="639"/>
      <c r="CU41" s="639"/>
      <c r="CV41" s="639"/>
      <c r="CW41" s="639"/>
      <c r="CX41" s="639"/>
      <c r="CY41" s="640"/>
      <c r="CZ41" s="623" t="s">
        <v>316</v>
      </c>
      <c r="DA41" s="641"/>
      <c r="DB41" s="641"/>
      <c r="DC41" s="642"/>
      <c r="DD41" s="626" t="s">
        <v>316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1260234</v>
      </c>
      <c r="CS42" s="621"/>
      <c r="CT42" s="621"/>
      <c r="CU42" s="621"/>
      <c r="CV42" s="621"/>
      <c r="CW42" s="621"/>
      <c r="CX42" s="621"/>
      <c r="CY42" s="622"/>
      <c r="CZ42" s="623">
        <v>12.4</v>
      </c>
      <c r="DA42" s="624"/>
      <c r="DB42" s="624"/>
      <c r="DC42" s="625"/>
      <c r="DD42" s="626">
        <v>452113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57391</v>
      </c>
      <c r="CS43" s="639"/>
      <c r="CT43" s="639"/>
      <c r="CU43" s="639"/>
      <c r="CV43" s="639"/>
      <c r="CW43" s="639"/>
      <c r="CX43" s="639"/>
      <c r="CY43" s="640"/>
      <c r="CZ43" s="623">
        <v>0.6</v>
      </c>
      <c r="DA43" s="641"/>
      <c r="DB43" s="641"/>
      <c r="DC43" s="642"/>
      <c r="DD43" s="626">
        <v>57391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288</v>
      </c>
      <c r="CE44" s="634"/>
      <c r="CF44" s="617" t="s">
        <v>338</v>
      </c>
      <c r="CG44" s="618"/>
      <c r="CH44" s="618"/>
      <c r="CI44" s="618"/>
      <c r="CJ44" s="618"/>
      <c r="CK44" s="618"/>
      <c r="CL44" s="618"/>
      <c r="CM44" s="618"/>
      <c r="CN44" s="618"/>
      <c r="CO44" s="618"/>
      <c r="CP44" s="618"/>
      <c r="CQ44" s="619"/>
      <c r="CR44" s="620">
        <v>1260234</v>
      </c>
      <c r="CS44" s="621"/>
      <c r="CT44" s="621"/>
      <c r="CU44" s="621"/>
      <c r="CV44" s="621"/>
      <c r="CW44" s="621"/>
      <c r="CX44" s="621"/>
      <c r="CY44" s="622"/>
      <c r="CZ44" s="623">
        <v>12.4</v>
      </c>
      <c r="DA44" s="624"/>
      <c r="DB44" s="624"/>
      <c r="DC44" s="625"/>
      <c r="DD44" s="626">
        <v>452113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134041</v>
      </c>
      <c r="CS45" s="639"/>
      <c r="CT45" s="639"/>
      <c r="CU45" s="639"/>
      <c r="CV45" s="639"/>
      <c r="CW45" s="639"/>
      <c r="CX45" s="639"/>
      <c r="CY45" s="640"/>
      <c r="CZ45" s="623">
        <v>1.3</v>
      </c>
      <c r="DA45" s="641"/>
      <c r="DB45" s="641"/>
      <c r="DC45" s="642"/>
      <c r="DD45" s="626">
        <v>10624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1114093</v>
      </c>
      <c r="CS46" s="621"/>
      <c r="CT46" s="621"/>
      <c r="CU46" s="621"/>
      <c r="CV46" s="621"/>
      <c r="CW46" s="621"/>
      <c r="CX46" s="621"/>
      <c r="CY46" s="622"/>
      <c r="CZ46" s="623">
        <v>10.9</v>
      </c>
      <c r="DA46" s="624"/>
      <c r="DB46" s="624"/>
      <c r="DC46" s="625"/>
      <c r="DD46" s="626">
        <v>441189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10185589</v>
      </c>
      <c r="CS49" s="605"/>
      <c r="CT49" s="605"/>
      <c r="CU49" s="605"/>
      <c r="CV49" s="605"/>
      <c r="CW49" s="605"/>
      <c r="CX49" s="605"/>
      <c r="CY49" s="606"/>
      <c r="CZ49" s="607">
        <v>100</v>
      </c>
      <c r="DA49" s="608"/>
      <c r="DB49" s="608"/>
      <c r="DC49" s="609"/>
      <c r="DD49" s="610">
        <v>7424490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Q13" sqref="Q13:U1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10513</v>
      </c>
      <c r="R7" s="1134"/>
      <c r="S7" s="1134"/>
      <c r="T7" s="1134"/>
      <c r="U7" s="1134"/>
      <c r="V7" s="1134">
        <v>10186</v>
      </c>
      <c r="W7" s="1134"/>
      <c r="X7" s="1134"/>
      <c r="Y7" s="1134"/>
      <c r="Z7" s="1134"/>
      <c r="AA7" s="1134">
        <v>327</v>
      </c>
      <c r="AB7" s="1134"/>
      <c r="AC7" s="1134"/>
      <c r="AD7" s="1134"/>
      <c r="AE7" s="1135"/>
      <c r="AF7" s="1136">
        <v>310</v>
      </c>
      <c r="AG7" s="1137"/>
      <c r="AH7" s="1137"/>
      <c r="AI7" s="1137"/>
      <c r="AJ7" s="1138"/>
      <c r="AK7" s="1120">
        <v>446</v>
      </c>
      <c r="AL7" s="1121"/>
      <c r="AM7" s="1121"/>
      <c r="AN7" s="1121"/>
      <c r="AO7" s="1121"/>
      <c r="AP7" s="1121">
        <v>10771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10513</v>
      </c>
      <c r="R23" s="1098"/>
      <c r="S23" s="1098"/>
      <c r="T23" s="1098"/>
      <c r="U23" s="1098"/>
      <c r="V23" s="1098">
        <v>10186</v>
      </c>
      <c r="W23" s="1098"/>
      <c r="X23" s="1098"/>
      <c r="Y23" s="1098"/>
      <c r="Z23" s="1098"/>
      <c r="AA23" s="1098">
        <v>327</v>
      </c>
      <c r="AB23" s="1098"/>
      <c r="AC23" s="1098"/>
      <c r="AD23" s="1098"/>
      <c r="AE23" s="1099"/>
      <c r="AF23" s="1100">
        <v>310</v>
      </c>
      <c r="AG23" s="1098"/>
      <c r="AH23" s="1098"/>
      <c r="AI23" s="1098"/>
      <c r="AJ23" s="1101"/>
      <c r="AK23" s="1102"/>
      <c r="AL23" s="1103"/>
      <c r="AM23" s="1103"/>
      <c r="AN23" s="1103"/>
      <c r="AO23" s="1103"/>
      <c r="AP23" s="1098">
        <v>10771</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5360</v>
      </c>
      <c r="R28" s="1083"/>
      <c r="S28" s="1083"/>
      <c r="T28" s="1083"/>
      <c r="U28" s="1083"/>
      <c r="V28" s="1083">
        <v>5028</v>
      </c>
      <c r="W28" s="1083"/>
      <c r="X28" s="1083"/>
      <c r="Y28" s="1083"/>
      <c r="Z28" s="1083"/>
      <c r="AA28" s="1083">
        <v>332</v>
      </c>
      <c r="AB28" s="1083"/>
      <c r="AC28" s="1083"/>
      <c r="AD28" s="1083"/>
      <c r="AE28" s="1084"/>
      <c r="AF28" s="1085">
        <v>332</v>
      </c>
      <c r="AG28" s="1083"/>
      <c r="AH28" s="1083"/>
      <c r="AI28" s="1083"/>
      <c r="AJ28" s="1086"/>
      <c r="AK28" s="1087">
        <v>260</v>
      </c>
      <c r="AL28" s="1075"/>
      <c r="AM28" s="1075"/>
      <c r="AN28" s="1075"/>
      <c r="AO28" s="1075"/>
      <c r="AP28" s="1075" t="s">
        <v>532</v>
      </c>
      <c r="AQ28" s="1075"/>
      <c r="AR28" s="1075"/>
      <c r="AS28" s="1075"/>
      <c r="AT28" s="1075"/>
      <c r="AU28" s="1075" t="s">
        <v>532</v>
      </c>
      <c r="AV28" s="1075"/>
      <c r="AW28" s="1075"/>
      <c r="AX28" s="1075"/>
      <c r="AY28" s="1075"/>
      <c r="AZ28" s="1076" t="s">
        <v>532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2107</v>
      </c>
      <c r="R29" s="1073"/>
      <c r="S29" s="1073"/>
      <c r="T29" s="1073"/>
      <c r="U29" s="1073"/>
      <c r="V29" s="1073">
        <v>2007</v>
      </c>
      <c r="W29" s="1073"/>
      <c r="X29" s="1073"/>
      <c r="Y29" s="1073"/>
      <c r="Z29" s="1073"/>
      <c r="AA29" s="1073">
        <v>101</v>
      </c>
      <c r="AB29" s="1073"/>
      <c r="AC29" s="1073"/>
      <c r="AD29" s="1073"/>
      <c r="AE29" s="1074"/>
      <c r="AF29" s="1048">
        <v>101</v>
      </c>
      <c r="AG29" s="1049"/>
      <c r="AH29" s="1049"/>
      <c r="AI29" s="1049"/>
      <c r="AJ29" s="1050"/>
      <c r="AK29" s="1009">
        <v>330</v>
      </c>
      <c r="AL29" s="1000"/>
      <c r="AM29" s="1000"/>
      <c r="AN29" s="1000"/>
      <c r="AO29" s="1000"/>
      <c r="AP29" s="1000" t="s">
        <v>532</v>
      </c>
      <c r="AQ29" s="1000"/>
      <c r="AR29" s="1000"/>
      <c r="AS29" s="1000"/>
      <c r="AT29" s="1000"/>
      <c r="AU29" s="1000" t="s">
        <v>532</v>
      </c>
      <c r="AV29" s="1000"/>
      <c r="AW29" s="1000"/>
      <c r="AX29" s="1000"/>
      <c r="AY29" s="1000"/>
      <c r="AZ29" s="1071" t="s">
        <v>532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355</v>
      </c>
      <c r="R30" s="1073"/>
      <c r="S30" s="1073"/>
      <c r="T30" s="1073"/>
      <c r="U30" s="1073"/>
      <c r="V30" s="1073">
        <v>348</v>
      </c>
      <c r="W30" s="1073"/>
      <c r="X30" s="1073"/>
      <c r="Y30" s="1073"/>
      <c r="Z30" s="1073"/>
      <c r="AA30" s="1073">
        <v>8</v>
      </c>
      <c r="AB30" s="1073"/>
      <c r="AC30" s="1073"/>
      <c r="AD30" s="1073"/>
      <c r="AE30" s="1074"/>
      <c r="AF30" s="1048">
        <v>8</v>
      </c>
      <c r="AG30" s="1049"/>
      <c r="AH30" s="1049"/>
      <c r="AI30" s="1049"/>
      <c r="AJ30" s="1050"/>
      <c r="AK30" s="1009">
        <v>107</v>
      </c>
      <c r="AL30" s="1000"/>
      <c r="AM30" s="1000"/>
      <c r="AN30" s="1000"/>
      <c r="AO30" s="1000"/>
      <c r="AP30" s="1000" t="s">
        <v>532</v>
      </c>
      <c r="AQ30" s="1000"/>
      <c r="AR30" s="1000"/>
      <c r="AS30" s="1000"/>
      <c r="AT30" s="1000"/>
      <c r="AU30" s="1000" t="s">
        <v>532</v>
      </c>
      <c r="AV30" s="1000"/>
      <c r="AW30" s="1000"/>
      <c r="AX30" s="1000"/>
      <c r="AY30" s="1000"/>
      <c r="AZ30" s="1071" t="s">
        <v>532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729</v>
      </c>
      <c r="R31" s="1073"/>
      <c r="S31" s="1073"/>
      <c r="T31" s="1073"/>
      <c r="U31" s="1073"/>
      <c r="V31" s="1073">
        <v>668</v>
      </c>
      <c r="W31" s="1073"/>
      <c r="X31" s="1073"/>
      <c r="Y31" s="1073"/>
      <c r="Z31" s="1073"/>
      <c r="AA31" s="1073">
        <v>61</v>
      </c>
      <c r="AB31" s="1073"/>
      <c r="AC31" s="1073"/>
      <c r="AD31" s="1073"/>
      <c r="AE31" s="1074"/>
      <c r="AF31" s="1048">
        <v>476</v>
      </c>
      <c r="AG31" s="1049"/>
      <c r="AH31" s="1049"/>
      <c r="AI31" s="1049"/>
      <c r="AJ31" s="1050"/>
      <c r="AK31" s="1009">
        <v>2</v>
      </c>
      <c r="AL31" s="1000"/>
      <c r="AM31" s="1000"/>
      <c r="AN31" s="1000"/>
      <c r="AO31" s="1000"/>
      <c r="AP31" s="1000">
        <v>1322</v>
      </c>
      <c r="AQ31" s="1000"/>
      <c r="AR31" s="1000"/>
      <c r="AS31" s="1000"/>
      <c r="AT31" s="1000"/>
      <c r="AU31" s="1000">
        <v>13</v>
      </c>
      <c r="AV31" s="1000"/>
      <c r="AW31" s="1000"/>
      <c r="AX31" s="1000"/>
      <c r="AY31" s="1000"/>
      <c r="AZ31" s="1071" t="s">
        <v>532</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30</v>
      </c>
      <c r="R32" s="1073"/>
      <c r="S32" s="1073"/>
      <c r="T32" s="1073"/>
      <c r="U32" s="1073"/>
      <c r="V32" s="1073">
        <v>26</v>
      </c>
      <c r="W32" s="1073"/>
      <c r="X32" s="1073"/>
      <c r="Y32" s="1073"/>
      <c r="Z32" s="1073"/>
      <c r="AA32" s="1073">
        <v>4</v>
      </c>
      <c r="AB32" s="1073"/>
      <c r="AC32" s="1073"/>
      <c r="AD32" s="1073"/>
      <c r="AE32" s="1074"/>
      <c r="AF32" s="1048">
        <v>4</v>
      </c>
      <c r="AG32" s="1049"/>
      <c r="AH32" s="1049"/>
      <c r="AI32" s="1049"/>
      <c r="AJ32" s="1050"/>
      <c r="AK32" s="1009">
        <v>21</v>
      </c>
      <c r="AL32" s="1000"/>
      <c r="AM32" s="1000"/>
      <c r="AN32" s="1000"/>
      <c r="AO32" s="1000"/>
      <c r="AP32" s="1000">
        <v>174</v>
      </c>
      <c r="AQ32" s="1000"/>
      <c r="AR32" s="1000"/>
      <c r="AS32" s="1000"/>
      <c r="AT32" s="1000"/>
      <c r="AU32" s="1000">
        <v>174</v>
      </c>
      <c r="AV32" s="1000"/>
      <c r="AW32" s="1000"/>
      <c r="AX32" s="1000"/>
      <c r="AY32" s="1000"/>
      <c r="AZ32" s="1071" t="s">
        <v>532</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921</v>
      </c>
      <c r="AG63" s="988"/>
      <c r="AH63" s="988"/>
      <c r="AI63" s="988"/>
      <c r="AJ63" s="1059"/>
      <c r="AK63" s="1060"/>
      <c r="AL63" s="992"/>
      <c r="AM63" s="992"/>
      <c r="AN63" s="992"/>
      <c r="AO63" s="992"/>
      <c r="AP63" s="988">
        <v>1496</v>
      </c>
      <c r="AQ63" s="988"/>
      <c r="AR63" s="988"/>
      <c r="AS63" s="988"/>
      <c r="AT63" s="988"/>
      <c r="AU63" s="988">
        <v>187</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533</v>
      </c>
      <c r="C68" s="1015"/>
      <c r="D68" s="1015"/>
      <c r="E68" s="1015"/>
      <c r="F68" s="1015"/>
      <c r="G68" s="1015"/>
      <c r="H68" s="1015"/>
      <c r="I68" s="1015"/>
      <c r="J68" s="1015"/>
      <c r="K68" s="1015"/>
      <c r="L68" s="1015"/>
      <c r="M68" s="1015"/>
      <c r="N68" s="1015"/>
      <c r="O68" s="1015"/>
      <c r="P68" s="1016"/>
      <c r="Q68" s="1017">
        <v>1511</v>
      </c>
      <c r="R68" s="1011"/>
      <c r="S68" s="1011"/>
      <c r="T68" s="1011"/>
      <c r="U68" s="1011"/>
      <c r="V68" s="1011">
        <v>1434</v>
      </c>
      <c r="W68" s="1011"/>
      <c r="X68" s="1011"/>
      <c r="Y68" s="1011"/>
      <c r="Z68" s="1011"/>
      <c r="AA68" s="1011">
        <v>77</v>
      </c>
      <c r="AB68" s="1011"/>
      <c r="AC68" s="1011"/>
      <c r="AD68" s="1011"/>
      <c r="AE68" s="1011"/>
      <c r="AF68" s="1011">
        <v>76</v>
      </c>
      <c r="AG68" s="1011"/>
      <c r="AH68" s="1011"/>
      <c r="AI68" s="1011"/>
      <c r="AJ68" s="1011"/>
      <c r="AK68" s="1011" t="s">
        <v>544</v>
      </c>
      <c r="AL68" s="1011"/>
      <c r="AM68" s="1011"/>
      <c r="AN68" s="1011"/>
      <c r="AO68" s="1011"/>
      <c r="AP68" s="1011">
        <v>6216</v>
      </c>
      <c r="AQ68" s="1011"/>
      <c r="AR68" s="1011"/>
      <c r="AS68" s="1011"/>
      <c r="AT68" s="1011"/>
      <c r="AU68" s="1011">
        <v>2922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534</v>
      </c>
      <c r="C69" s="1004"/>
      <c r="D69" s="1004"/>
      <c r="E69" s="1004"/>
      <c r="F69" s="1004"/>
      <c r="G69" s="1004"/>
      <c r="H69" s="1004"/>
      <c r="I69" s="1004"/>
      <c r="J69" s="1004"/>
      <c r="K69" s="1004"/>
      <c r="L69" s="1004"/>
      <c r="M69" s="1004"/>
      <c r="N69" s="1004"/>
      <c r="O69" s="1004"/>
      <c r="P69" s="1005"/>
      <c r="Q69" s="1006">
        <v>1267</v>
      </c>
      <c r="R69" s="1000"/>
      <c r="S69" s="1000"/>
      <c r="T69" s="1000"/>
      <c r="U69" s="1000"/>
      <c r="V69" s="1000">
        <v>1242</v>
      </c>
      <c r="W69" s="1000"/>
      <c r="X69" s="1000"/>
      <c r="Y69" s="1000"/>
      <c r="Z69" s="1000"/>
      <c r="AA69" s="1000">
        <v>25</v>
      </c>
      <c r="AB69" s="1000"/>
      <c r="AC69" s="1000"/>
      <c r="AD69" s="1000"/>
      <c r="AE69" s="1000"/>
      <c r="AF69" s="1000">
        <v>25</v>
      </c>
      <c r="AG69" s="1000"/>
      <c r="AH69" s="1000"/>
      <c r="AI69" s="1000"/>
      <c r="AJ69" s="1000"/>
      <c r="AK69" s="1000">
        <v>21</v>
      </c>
      <c r="AL69" s="1000"/>
      <c r="AM69" s="1000"/>
      <c r="AN69" s="1000"/>
      <c r="AO69" s="1000"/>
      <c r="AP69" s="1000">
        <v>466</v>
      </c>
      <c r="AQ69" s="1000"/>
      <c r="AR69" s="1000"/>
      <c r="AS69" s="1000"/>
      <c r="AT69" s="1000"/>
      <c r="AU69" s="1000">
        <v>276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535</v>
      </c>
      <c r="C70" s="1004"/>
      <c r="D70" s="1004"/>
      <c r="E70" s="1004"/>
      <c r="F70" s="1004"/>
      <c r="G70" s="1004"/>
      <c r="H70" s="1004"/>
      <c r="I70" s="1004"/>
      <c r="J70" s="1004"/>
      <c r="K70" s="1004"/>
      <c r="L70" s="1004"/>
      <c r="M70" s="1004"/>
      <c r="N70" s="1004"/>
      <c r="O70" s="1004"/>
      <c r="P70" s="1005"/>
      <c r="Q70" s="1006">
        <v>2806</v>
      </c>
      <c r="R70" s="1000"/>
      <c r="S70" s="1000"/>
      <c r="T70" s="1000"/>
      <c r="U70" s="1000"/>
      <c r="V70" s="1000">
        <v>2721</v>
      </c>
      <c r="W70" s="1000"/>
      <c r="X70" s="1000"/>
      <c r="Y70" s="1000"/>
      <c r="Z70" s="1000"/>
      <c r="AA70" s="1000">
        <v>85</v>
      </c>
      <c r="AB70" s="1000"/>
      <c r="AC70" s="1000"/>
      <c r="AD70" s="1000"/>
      <c r="AE70" s="1000"/>
      <c r="AF70" s="1000">
        <v>80</v>
      </c>
      <c r="AG70" s="1000"/>
      <c r="AH70" s="1000"/>
      <c r="AI70" s="1000"/>
      <c r="AJ70" s="1000"/>
      <c r="AK70" s="1000">
        <v>316</v>
      </c>
      <c r="AL70" s="1000"/>
      <c r="AM70" s="1000"/>
      <c r="AN70" s="1000"/>
      <c r="AO70" s="1000"/>
      <c r="AP70" s="1000">
        <v>1062</v>
      </c>
      <c r="AQ70" s="1000"/>
      <c r="AR70" s="1000"/>
      <c r="AS70" s="1000"/>
      <c r="AT70" s="1000"/>
      <c r="AU70" s="1000">
        <v>286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536</v>
      </c>
      <c r="C71" s="1004"/>
      <c r="D71" s="1004"/>
      <c r="E71" s="1004"/>
      <c r="F71" s="1004"/>
      <c r="G71" s="1004"/>
      <c r="H71" s="1004"/>
      <c r="I71" s="1004"/>
      <c r="J71" s="1004"/>
      <c r="K71" s="1004"/>
      <c r="L71" s="1004"/>
      <c r="M71" s="1004"/>
      <c r="N71" s="1004"/>
      <c r="O71" s="1004"/>
      <c r="P71" s="1005"/>
      <c r="Q71" s="1006">
        <v>280</v>
      </c>
      <c r="R71" s="1000"/>
      <c r="S71" s="1000"/>
      <c r="T71" s="1000"/>
      <c r="U71" s="1000"/>
      <c r="V71" s="1000">
        <v>247</v>
      </c>
      <c r="W71" s="1000"/>
      <c r="X71" s="1000"/>
      <c r="Y71" s="1000"/>
      <c r="Z71" s="1000"/>
      <c r="AA71" s="1000">
        <v>32</v>
      </c>
      <c r="AB71" s="1000"/>
      <c r="AC71" s="1000"/>
      <c r="AD71" s="1000"/>
      <c r="AE71" s="1000"/>
      <c r="AF71" s="1000">
        <v>32</v>
      </c>
      <c r="AG71" s="1000"/>
      <c r="AH71" s="1000"/>
      <c r="AI71" s="1000"/>
      <c r="AJ71" s="1000"/>
      <c r="AK71" s="1000" t="s">
        <v>544</v>
      </c>
      <c r="AL71" s="1000"/>
      <c r="AM71" s="1000"/>
      <c r="AN71" s="1000"/>
      <c r="AO71" s="1000"/>
      <c r="AP71" s="1000">
        <v>60</v>
      </c>
      <c r="AQ71" s="1000"/>
      <c r="AR71" s="1000"/>
      <c r="AS71" s="1000"/>
      <c r="AT71" s="1000"/>
      <c r="AU71" s="1000">
        <v>11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537</v>
      </c>
      <c r="C72" s="1004"/>
      <c r="D72" s="1004"/>
      <c r="E72" s="1004"/>
      <c r="F72" s="1004"/>
      <c r="G72" s="1004"/>
      <c r="H72" s="1004"/>
      <c r="I72" s="1004"/>
      <c r="J72" s="1004"/>
      <c r="K72" s="1004"/>
      <c r="L72" s="1004"/>
      <c r="M72" s="1004"/>
      <c r="N72" s="1004"/>
      <c r="O72" s="1004"/>
      <c r="P72" s="1005"/>
      <c r="Q72" s="1006">
        <v>347</v>
      </c>
      <c r="R72" s="1000"/>
      <c r="S72" s="1000"/>
      <c r="T72" s="1000"/>
      <c r="U72" s="1000"/>
      <c r="V72" s="1000">
        <v>326</v>
      </c>
      <c r="W72" s="1000"/>
      <c r="X72" s="1000"/>
      <c r="Y72" s="1000"/>
      <c r="Z72" s="1000"/>
      <c r="AA72" s="1000">
        <v>21</v>
      </c>
      <c r="AB72" s="1000"/>
      <c r="AC72" s="1000"/>
      <c r="AD72" s="1000"/>
      <c r="AE72" s="1000"/>
      <c r="AF72" s="1000">
        <v>21</v>
      </c>
      <c r="AG72" s="1000"/>
      <c r="AH72" s="1000"/>
      <c r="AI72" s="1000"/>
      <c r="AJ72" s="1000"/>
      <c r="AK72" s="1000">
        <v>23</v>
      </c>
      <c r="AL72" s="1000"/>
      <c r="AM72" s="1000"/>
      <c r="AN72" s="1000"/>
      <c r="AO72" s="1000"/>
      <c r="AP72" s="1000" t="s">
        <v>544</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538</v>
      </c>
      <c r="C73" s="1004"/>
      <c r="D73" s="1004"/>
      <c r="E73" s="1004"/>
      <c r="F73" s="1004"/>
      <c r="G73" s="1004"/>
      <c r="H73" s="1004"/>
      <c r="I73" s="1004"/>
      <c r="J73" s="1004"/>
      <c r="K73" s="1004"/>
      <c r="L73" s="1004"/>
      <c r="M73" s="1004"/>
      <c r="N73" s="1004"/>
      <c r="O73" s="1004"/>
      <c r="P73" s="1005"/>
      <c r="Q73" s="1006">
        <v>1551</v>
      </c>
      <c r="R73" s="1000"/>
      <c r="S73" s="1000"/>
      <c r="T73" s="1000"/>
      <c r="U73" s="1000"/>
      <c r="V73" s="1000">
        <v>1512</v>
      </c>
      <c r="W73" s="1000"/>
      <c r="X73" s="1000"/>
      <c r="Y73" s="1000"/>
      <c r="Z73" s="1000"/>
      <c r="AA73" s="1000">
        <v>38</v>
      </c>
      <c r="AB73" s="1000"/>
      <c r="AC73" s="1000"/>
      <c r="AD73" s="1000"/>
      <c r="AE73" s="1000"/>
      <c r="AF73" s="1000">
        <v>38</v>
      </c>
      <c r="AG73" s="1000"/>
      <c r="AH73" s="1000"/>
      <c r="AI73" s="1000"/>
      <c r="AJ73" s="1000"/>
      <c r="AK73" s="1000" t="s">
        <v>544</v>
      </c>
      <c r="AL73" s="1000"/>
      <c r="AM73" s="1000"/>
      <c r="AN73" s="1000"/>
      <c r="AO73" s="1000"/>
      <c r="AP73" s="1000" t="s">
        <v>544</v>
      </c>
      <c r="AQ73" s="1000"/>
      <c r="AR73" s="1000"/>
      <c r="AS73" s="1000"/>
      <c r="AT73" s="1000"/>
      <c r="AU73" s="1000" t="s">
        <v>544</v>
      </c>
      <c r="AV73" s="1000"/>
      <c r="AW73" s="1000"/>
      <c r="AX73" s="1000"/>
      <c r="AY73" s="1000"/>
      <c r="AZ73" s="1001" t="s">
        <v>541</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538</v>
      </c>
      <c r="C74" s="1004"/>
      <c r="D74" s="1004"/>
      <c r="E74" s="1004"/>
      <c r="F74" s="1004"/>
      <c r="G74" s="1004"/>
      <c r="H74" s="1004"/>
      <c r="I74" s="1004"/>
      <c r="J74" s="1004"/>
      <c r="K74" s="1004"/>
      <c r="L74" s="1004"/>
      <c r="M74" s="1004"/>
      <c r="N74" s="1004"/>
      <c r="O74" s="1004"/>
      <c r="P74" s="1005"/>
      <c r="Q74" s="1006">
        <v>653677</v>
      </c>
      <c r="R74" s="1000"/>
      <c r="S74" s="1000"/>
      <c r="T74" s="1000"/>
      <c r="U74" s="1000"/>
      <c r="V74" s="1000">
        <v>638723</v>
      </c>
      <c r="W74" s="1000"/>
      <c r="X74" s="1000"/>
      <c r="Y74" s="1000"/>
      <c r="Z74" s="1000"/>
      <c r="AA74" s="1000">
        <v>14954</v>
      </c>
      <c r="AB74" s="1000"/>
      <c r="AC74" s="1000"/>
      <c r="AD74" s="1000"/>
      <c r="AE74" s="1000"/>
      <c r="AF74" s="1000">
        <v>14954</v>
      </c>
      <c r="AG74" s="1000"/>
      <c r="AH74" s="1000"/>
      <c r="AI74" s="1000"/>
      <c r="AJ74" s="1000"/>
      <c r="AK74" s="1000">
        <v>3939</v>
      </c>
      <c r="AL74" s="1000"/>
      <c r="AM74" s="1000"/>
      <c r="AN74" s="1000"/>
      <c r="AO74" s="1000"/>
      <c r="AP74" s="1000" t="s">
        <v>544</v>
      </c>
      <c r="AQ74" s="1000"/>
      <c r="AR74" s="1000"/>
      <c r="AS74" s="1000"/>
      <c r="AT74" s="1000"/>
      <c r="AU74" s="1000" t="s">
        <v>544</v>
      </c>
      <c r="AV74" s="1000"/>
      <c r="AW74" s="1000"/>
      <c r="AX74" s="1000"/>
      <c r="AY74" s="1000"/>
      <c r="AZ74" s="1001" t="s">
        <v>542</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539</v>
      </c>
      <c r="C75" s="1004"/>
      <c r="D75" s="1004"/>
      <c r="E75" s="1004"/>
      <c r="F75" s="1004"/>
      <c r="G75" s="1004"/>
      <c r="H75" s="1004"/>
      <c r="I75" s="1004"/>
      <c r="J75" s="1004"/>
      <c r="K75" s="1004"/>
      <c r="L75" s="1004"/>
      <c r="M75" s="1004"/>
      <c r="N75" s="1004"/>
      <c r="O75" s="1004"/>
      <c r="P75" s="1005"/>
      <c r="Q75" s="1007">
        <v>28888</v>
      </c>
      <c r="R75" s="1008"/>
      <c r="S75" s="1008"/>
      <c r="T75" s="1008"/>
      <c r="U75" s="1009"/>
      <c r="V75" s="1010">
        <v>27514</v>
      </c>
      <c r="W75" s="1008"/>
      <c r="X75" s="1008"/>
      <c r="Y75" s="1008"/>
      <c r="Z75" s="1009"/>
      <c r="AA75" s="1010">
        <v>1374</v>
      </c>
      <c r="AB75" s="1008"/>
      <c r="AC75" s="1008"/>
      <c r="AD75" s="1008"/>
      <c r="AE75" s="1009"/>
      <c r="AF75" s="1010">
        <v>1374</v>
      </c>
      <c r="AG75" s="1008"/>
      <c r="AH75" s="1008"/>
      <c r="AI75" s="1008"/>
      <c r="AJ75" s="1009"/>
      <c r="AK75" s="1010">
        <v>22</v>
      </c>
      <c r="AL75" s="1008"/>
      <c r="AM75" s="1008"/>
      <c r="AN75" s="1008"/>
      <c r="AO75" s="1009"/>
      <c r="AP75" s="1010" t="s">
        <v>544</v>
      </c>
      <c r="AQ75" s="1008"/>
      <c r="AR75" s="1008"/>
      <c r="AS75" s="1008"/>
      <c r="AT75" s="1009"/>
      <c r="AU75" s="1010" t="s">
        <v>544</v>
      </c>
      <c r="AV75" s="1008"/>
      <c r="AW75" s="1008"/>
      <c r="AX75" s="1008"/>
      <c r="AY75" s="1009"/>
      <c r="AZ75" s="1001" t="s">
        <v>541</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539</v>
      </c>
      <c r="C76" s="1004"/>
      <c r="D76" s="1004"/>
      <c r="E76" s="1004"/>
      <c r="F76" s="1004"/>
      <c r="G76" s="1004"/>
      <c r="H76" s="1004"/>
      <c r="I76" s="1004"/>
      <c r="J76" s="1004"/>
      <c r="K76" s="1004"/>
      <c r="L76" s="1004"/>
      <c r="M76" s="1004"/>
      <c r="N76" s="1004"/>
      <c r="O76" s="1004"/>
      <c r="P76" s="1005"/>
      <c r="Q76" s="1007">
        <v>366</v>
      </c>
      <c r="R76" s="1008"/>
      <c r="S76" s="1008"/>
      <c r="T76" s="1008"/>
      <c r="U76" s="1009"/>
      <c r="V76" s="1010">
        <v>149</v>
      </c>
      <c r="W76" s="1008"/>
      <c r="X76" s="1008"/>
      <c r="Y76" s="1008"/>
      <c r="Z76" s="1009"/>
      <c r="AA76" s="1010">
        <v>218</v>
      </c>
      <c r="AB76" s="1008"/>
      <c r="AC76" s="1008"/>
      <c r="AD76" s="1008"/>
      <c r="AE76" s="1009"/>
      <c r="AF76" s="1010">
        <v>218</v>
      </c>
      <c r="AG76" s="1008"/>
      <c r="AH76" s="1008"/>
      <c r="AI76" s="1008"/>
      <c r="AJ76" s="1009"/>
      <c r="AK76" s="1010" t="s">
        <v>544</v>
      </c>
      <c r="AL76" s="1008"/>
      <c r="AM76" s="1008"/>
      <c r="AN76" s="1008"/>
      <c r="AO76" s="1009"/>
      <c r="AP76" s="1010" t="s">
        <v>544</v>
      </c>
      <c r="AQ76" s="1008"/>
      <c r="AR76" s="1008"/>
      <c r="AS76" s="1008"/>
      <c r="AT76" s="1009"/>
      <c r="AU76" s="1010" t="s">
        <v>544</v>
      </c>
      <c r="AV76" s="1008"/>
      <c r="AW76" s="1008"/>
      <c r="AX76" s="1008"/>
      <c r="AY76" s="1009"/>
      <c r="AZ76" s="1001" t="s">
        <v>543</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540</v>
      </c>
      <c r="C77" s="1004"/>
      <c r="D77" s="1004"/>
      <c r="E77" s="1004"/>
      <c r="F77" s="1004"/>
      <c r="G77" s="1004"/>
      <c r="H77" s="1004"/>
      <c r="I77" s="1004"/>
      <c r="J77" s="1004"/>
      <c r="K77" s="1004"/>
      <c r="L77" s="1004"/>
      <c r="M77" s="1004"/>
      <c r="N77" s="1004"/>
      <c r="O77" s="1004"/>
      <c r="P77" s="1005"/>
      <c r="Q77" s="1007">
        <v>437</v>
      </c>
      <c r="R77" s="1008"/>
      <c r="S77" s="1008"/>
      <c r="T77" s="1008"/>
      <c r="U77" s="1009"/>
      <c r="V77" s="1010">
        <v>412</v>
      </c>
      <c r="W77" s="1008"/>
      <c r="X77" s="1008"/>
      <c r="Y77" s="1008"/>
      <c r="Z77" s="1009"/>
      <c r="AA77" s="1010">
        <v>25</v>
      </c>
      <c r="AB77" s="1008"/>
      <c r="AC77" s="1008"/>
      <c r="AD77" s="1008"/>
      <c r="AE77" s="1009"/>
      <c r="AF77" s="1010">
        <v>25</v>
      </c>
      <c r="AG77" s="1008"/>
      <c r="AH77" s="1008"/>
      <c r="AI77" s="1008"/>
      <c r="AJ77" s="1009"/>
      <c r="AK77" s="1010">
        <v>90</v>
      </c>
      <c r="AL77" s="1008"/>
      <c r="AM77" s="1008"/>
      <c r="AN77" s="1008"/>
      <c r="AO77" s="1009"/>
      <c r="AP77" s="1010" t="s">
        <v>544</v>
      </c>
      <c r="AQ77" s="1008"/>
      <c r="AR77" s="1008"/>
      <c r="AS77" s="1008"/>
      <c r="AT77" s="1009"/>
      <c r="AU77" s="1010" t="s">
        <v>544</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16843</v>
      </c>
      <c r="AG88" s="988"/>
      <c r="AH88" s="988"/>
      <c r="AI88" s="988"/>
      <c r="AJ88" s="988"/>
      <c r="AK88" s="992"/>
      <c r="AL88" s="992"/>
      <c r="AM88" s="992"/>
      <c r="AN88" s="992"/>
      <c r="AO88" s="992"/>
      <c r="AP88" s="988">
        <v>7804</v>
      </c>
      <c r="AQ88" s="988"/>
      <c r="AR88" s="988"/>
      <c r="AS88" s="988"/>
      <c r="AT88" s="988"/>
      <c r="AU88" s="988">
        <v>3495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807386</v>
      </c>
      <c r="AB110" s="916"/>
      <c r="AC110" s="916"/>
      <c r="AD110" s="916"/>
      <c r="AE110" s="917"/>
      <c r="AF110" s="918">
        <v>776440</v>
      </c>
      <c r="AG110" s="916"/>
      <c r="AH110" s="916"/>
      <c r="AI110" s="916"/>
      <c r="AJ110" s="917"/>
      <c r="AK110" s="918">
        <v>812451</v>
      </c>
      <c r="AL110" s="916"/>
      <c r="AM110" s="916"/>
      <c r="AN110" s="916"/>
      <c r="AO110" s="917"/>
      <c r="AP110" s="919">
        <v>13.8</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9982156</v>
      </c>
      <c r="BR110" s="863"/>
      <c r="BS110" s="863"/>
      <c r="BT110" s="863"/>
      <c r="BU110" s="863"/>
      <c r="BV110" s="863">
        <v>10387371</v>
      </c>
      <c r="BW110" s="863"/>
      <c r="BX110" s="863"/>
      <c r="BY110" s="863"/>
      <c r="BZ110" s="863"/>
      <c r="CA110" s="863">
        <v>10771392</v>
      </c>
      <c r="CB110" s="863"/>
      <c r="CC110" s="863"/>
      <c r="CD110" s="863"/>
      <c r="CE110" s="863"/>
      <c r="CF110" s="887">
        <v>182.3</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19198</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210581</v>
      </c>
      <c r="BR112" s="835"/>
      <c r="BS112" s="835"/>
      <c r="BT112" s="835"/>
      <c r="BU112" s="835"/>
      <c r="BV112" s="835">
        <v>198897</v>
      </c>
      <c r="BW112" s="835"/>
      <c r="BX112" s="835"/>
      <c r="BY112" s="835"/>
      <c r="BZ112" s="835"/>
      <c r="CA112" s="835">
        <v>186953</v>
      </c>
      <c r="CB112" s="835"/>
      <c r="CC112" s="835"/>
      <c r="CD112" s="835"/>
      <c r="CE112" s="835"/>
      <c r="CF112" s="896">
        <v>3.2</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16918</v>
      </c>
      <c r="AB113" s="944"/>
      <c r="AC113" s="944"/>
      <c r="AD113" s="944"/>
      <c r="AE113" s="945"/>
      <c r="AF113" s="946">
        <v>16929</v>
      </c>
      <c r="AG113" s="944"/>
      <c r="AH113" s="944"/>
      <c r="AI113" s="944"/>
      <c r="AJ113" s="945"/>
      <c r="AK113" s="946">
        <v>16942</v>
      </c>
      <c r="AL113" s="944"/>
      <c r="AM113" s="944"/>
      <c r="AN113" s="944"/>
      <c r="AO113" s="945"/>
      <c r="AP113" s="947">
        <v>0.3</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3450848</v>
      </c>
      <c r="BR113" s="835"/>
      <c r="BS113" s="835"/>
      <c r="BT113" s="835"/>
      <c r="BU113" s="835"/>
      <c r="BV113" s="835">
        <v>3573038</v>
      </c>
      <c r="BW113" s="835"/>
      <c r="BX113" s="835"/>
      <c r="BY113" s="835"/>
      <c r="BZ113" s="835"/>
      <c r="CA113" s="835">
        <v>3494822</v>
      </c>
      <c r="CB113" s="835"/>
      <c r="CC113" s="835"/>
      <c r="CD113" s="835"/>
      <c r="CE113" s="835"/>
      <c r="CF113" s="896">
        <v>59.2</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397228</v>
      </c>
      <c r="AB114" s="798"/>
      <c r="AC114" s="798"/>
      <c r="AD114" s="798"/>
      <c r="AE114" s="799"/>
      <c r="AF114" s="800">
        <v>397688</v>
      </c>
      <c r="AG114" s="798"/>
      <c r="AH114" s="798"/>
      <c r="AI114" s="798"/>
      <c r="AJ114" s="799"/>
      <c r="AK114" s="800">
        <v>394956</v>
      </c>
      <c r="AL114" s="798"/>
      <c r="AM114" s="798"/>
      <c r="AN114" s="798"/>
      <c r="AO114" s="799"/>
      <c r="AP114" s="845">
        <v>6.7</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1716613</v>
      </c>
      <c r="BR114" s="835"/>
      <c r="BS114" s="835"/>
      <c r="BT114" s="835"/>
      <c r="BU114" s="835"/>
      <c r="BV114" s="835">
        <v>1757616</v>
      </c>
      <c r="BW114" s="835"/>
      <c r="BX114" s="835"/>
      <c r="BY114" s="835"/>
      <c r="BZ114" s="835"/>
      <c r="CA114" s="835">
        <v>1592135</v>
      </c>
      <c r="CB114" s="835"/>
      <c r="CC114" s="835"/>
      <c r="CD114" s="835"/>
      <c r="CE114" s="835"/>
      <c r="CF114" s="896">
        <v>26.9</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1221532</v>
      </c>
      <c r="AB117" s="930"/>
      <c r="AC117" s="930"/>
      <c r="AD117" s="930"/>
      <c r="AE117" s="931"/>
      <c r="AF117" s="932">
        <v>1191057</v>
      </c>
      <c r="AG117" s="930"/>
      <c r="AH117" s="930"/>
      <c r="AI117" s="930"/>
      <c r="AJ117" s="931"/>
      <c r="AK117" s="932">
        <v>1224349</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15379396</v>
      </c>
      <c r="BR119" s="866"/>
      <c r="BS119" s="866"/>
      <c r="BT119" s="866"/>
      <c r="BU119" s="866"/>
      <c r="BV119" s="866">
        <v>15916922</v>
      </c>
      <c r="BW119" s="866"/>
      <c r="BX119" s="866"/>
      <c r="BY119" s="866"/>
      <c r="BZ119" s="866"/>
      <c r="CA119" s="866">
        <v>16045302</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19198</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1723375</v>
      </c>
      <c r="BR120" s="863"/>
      <c r="BS120" s="863"/>
      <c r="BT120" s="863"/>
      <c r="BU120" s="863"/>
      <c r="BV120" s="863">
        <v>1832760</v>
      </c>
      <c r="BW120" s="863"/>
      <c r="BX120" s="863"/>
      <c r="BY120" s="863"/>
      <c r="BZ120" s="863"/>
      <c r="CA120" s="863">
        <v>1885873</v>
      </c>
      <c r="CB120" s="863"/>
      <c r="CC120" s="863"/>
      <c r="CD120" s="863"/>
      <c r="CE120" s="863"/>
      <c r="CF120" s="887">
        <v>31.9</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197045</v>
      </c>
      <c r="DH120" s="863"/>
      <c r="DI120" s="863"/>
      <c r="DJ120" s="863"/>
      <c r="DK120" s="863"/>
      <c r="DL120" s="863">
        <v>185510</v>
      </c>
      <c r="DM120" s="863"/>
      <c r="DN120" s="863"/>
      <c r="DO120" s="863"/>
      <c r="DP120" s="863"/>
      <c r="DQ120" s="863">
        <v>173732</v>
      </c>
      <c r="DR120" s="863"/>
      <c r="DS120" s="863"/>
      <c r="DT120" s="863"/>
      <c r="DU120" s="863"/>
      <c r="DV120" s="864">
        <v>2.9</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1006687</v>
      </c>
      <c r="BR121" s="835"/>
      <c r="BS121" s="835"/>
      <c r="BT121" s="835"/>
      <c r="BU121" s="835"/>
      <c r="BV121" s="835">
        <v>1075108</v>
      </c>
      <c r="BW121" s="835"/>
      <c r="BX121" s="835"/>
      <c r="BY121" s="835"/>
      <c r="BZ121" s="835"/>
      <c r="CA121" s="835">
        <v>1129686</v>
      </c>
      <c r="CB121" s="835"/>
      <c r="CC121" s="835"/>
      <c r="CD121" s="835"/>
      <c r="CE121" s="835"/>
      <c r="CF121" s="896">
        <v>19.100000000000001</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13536</v>
      </c>
      <c r="DH121" s="835"/>
      <c r="DI121" s="835"/>
      <c r="DJ121" s="835"/>
      <c r="DK121" s="835"/>
      <c r="DL121" s="835">
        <v>13387</v>
      </c>
      <c r="DM121" s="835"/>
      <c r="DN121" s="835"/>
      <c r="DO121" s="835"/>
      <c r="DP121" s="835"/>
      <c r="DQ121" s="835">
        <v>13221</v>
      </c>
      <c r="DR121" s="835"/>
      <c r="DS121" s="835"/>
      <c r="DT121" s="835"/>
      <c r="DU121" s="835"/>
      <c r="DV121" s="812">
        <v>0.2</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9660221</v>
      </c>
      <c r="BR122" s="866"/>
      <c r="BS122" s="866"/>
      <c r="BT122" s="866"/>
      <c r="BU122" s="866"/>
      <c r="BV122" s="866">
        <v>10012348</v>
      </c>
      <c r="BW122" s="866"/>
      <c r="BX122" s="866"/>
      <c r="BY122" s="866"/>
      <c r="BZ122" s="866"/>
      <c r="CA122" s="866">
        <v>10181178</v>
      </c>
      <c r="CB122" s="866"/>
      <c r="CC122" s="866"/>
      <c r="CD122" s="866"/>
      <c r="CE122" s="866"/>
      <c r="CF122" s="867">
        <v>172.3</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12390283</v>
      </c>
      <c r="BR123" s="854"/>
      <c r="BS123" s="854"/>
      <c r="BT123" s="854"/>
      <c r="BU123" s="854"/>
      <c r="BV123" s="854">
        <v>12920216</v>
      </c>
      <c r="BW123" s="854"/>
      <c r="BX123" s="854"/>
      <c r="BY123" s="854"/>
      <c r="BZ123" s="854"/>
      <c r="CA123" s="854">
        <v>13196737</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51.8</v>
      </c>
      <c r="BR124" s="852"/>
      <c r="BS124" s="852"/>
      <c r="BT124" s="852"/>
      <c r="BU124" s="852"/>
      <c r="BV124" s="852">
        <v>49.8</v>
      </c>
      <c r="BW124" s="852"/>
      <c r="BX124" s="852"/>
      <c r="BY124" s="852"/>
      <c r="BZ124" s="852"/>
      <c r="CA124" s="852">
        <v>48.2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104250</v>
      </c>
      <c r="AB128" s="819"/>
      <c r="AC128" s="819"/>
      <c r="AD128" s="819"/>
      <c r="AE128" s="820"/>
      <c r="AF128" s="821">
        <v>109238</v>
      </c>
      <c r="AG128" s="819"/>
      <c r="AH128" s="819"/>
      <c r="AI128" s="819"/>
      <c r="AJ128" s="820"/>
      <c r="AK128" s="821">
        <v>107673</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14.17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6565676</v>
      </c>
      <c r="AB129" s="798"/>
      <c r="AC129" s="798"/>
      <c r="AD129" s="798"/>
      <c r="AE129" s="799"/>
      <c r="AF129" s="800">
        <v>6759134</v>
      </c>
      <c r="AG129" s="798"/>
      <c r="AH129" s="798"/>
      <c r="AI129" s="798"/>
      <c r="AJ129" s="799"/>
      <c r="AK129" s="800">
        <v>6669001</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111</v>
      </c>
      <c r="BG129" s="788"/>
      <c r="BH129" s="788"/>
      <c r="BI129" s="788"/>
      <c r="BJ129" s="788"/>
      <c r="BK129" s="788"/>
      <c r="BL129" s="789"/>
      <c r="BM129" s="787">
        <v>19.170000000000002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796668</v>
      </c>
      <c r="AB130" s="798"/>
      <c r="AC130" s="798"/>
      <c r="AD130" s="798"/>
      <c r="AE130" s="799"/>
      <c r="AF130" s="800">
        <v>750196</v>
      </c>
      <c r="AG130" s="798"/>
      <c r="AH130" s="798"/>
      <c r="AI130" s="798"/>
      <c r="AJ130" s="799"/>
      <c r="AK130" s="800">
        <v>760956</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5.6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5769008</v>
      </c>
      <c r="AB131" s="781"/>
      <c r="AC131" s="781"/>
      <c r="AD131" s="781"/>
      <c r="AE131" s="782"/>
      <c r="AF131" s="783">
        <v>6008938</v>
      </c>
      <c r="AG131" s="781"/>
      <c r="AH131" s="781"/>
      <c r="AI131" s="781"/>
      <c r="AJ131" s="782"/>
      <c r="AK131" s="783">
        <v>5908045</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48.2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5.5575239280000002</v>
      </c>
      <c r="AB132" s="761"/>
      <c r="AC132" s="761"/>
      <c r="AD132" s="761"/>
      <c r="AE132" s="762"/>
      <c r="AF132" s="763">
        <v>5.5188287850000002</v>
      </c>
      <c r="AG132" s="761"/>
      <c r="AH132" s="761"/>
      <c r="AI132" s="761"/>
      <c r="AJ132" s="762"/>
      <c r="AK132" s="763">
        <v>6.0209426300000004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5.4</v>
      </c>
      <c r="AB133" s="740"/>
      <c r="AC133" s="740"/>
      <c r="AD133" s="740"/>
      <c r="AE133" s="741"/>
      <c r="AF133" s="739">
        <v>5.3</v>
      </c>
      <c r="AG133" s="740"/>
      <c r="AH133" s="740"/>
      <c r="AI133" s="740"/>
      <c r="AJ133" s="741"/>
      <c r="AK133" s="739">
        <v>5.6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2" t="s">
        <v>468</v>
      </c>
      <c r="L7" s="256"/>
      <c r="M7" s="257" t="s">
        <v>469</v>
      </c>
      <c r="N7" s="258"/>
    </row>
    <row r="8" spans="1:16">
      <c r="A8" s="250"/>
      <c r="B8" s="246"/>
      <c r="C8" s="246"/>
      <c r="D8" s="246"/>
      <c r="E8" s="246"/>
      <c r="F8" s="246"/>
      <c r="G8" s="259"/>
      <c r="H8" s="260"/>
      <c r="I8" s="260"/>
      <c r="J8" s="261"/>
      <c r="K8" s="1153"/>
      <c r="L8" s="262" t="s">
        <v>470</v>
      </c>
      <c r="M8" s="263" t="s">
        <v>471</v>
      </c>
      <c r="N8" s="264" t="s">
        <v>472</v>
      </c>
    </row>
    <row r="9" spans="1:16">
      <c r="A9" s="250"/>
      <c r="B9" s="246"/>
      <c r="C9" s="246"/>
      <c r="D9" s="246"/>
      <c r="E9" s="246"/>
      <c r="F9" s="246"/>
      <c r="G9" s="1166" t="s">
        <v>473</v>
      </c>
      <c r="H9" s="1167"/>
      <c r="I9" s="1167"/>
      <c r="J9" s="1168"/>
      <c r="K9" s="265">
        <v>1706988</v>
      </c>
      <c r="L9" s="266">
        <v>49207</v>
      </c>
      <c r="M9" s="267">
        <v>55845</v>
      </c>
      <c r="N9" s="268">
        <v>-11.9</v>
      </c>
    </row>
    <row r="10" spans="1:16">
      <c r="A10" s="250"/>
      <c r="B10" s="246"/>
      <c r="C10" s="246"/>
      <c r="D10" s="246"/>
      <c r="E10" s="246"/>
      <c r="F10" s="246"/>
      <c r="G10" s="1166" t="s">
        <v>474</v>
      </c>
      <c r="H10" s="1167"/>
      <c r="I10" s="1167"/>
      <c r="J10" s="1168"/>
      <c r="K10" s="269">
        <v>160126</v>
      </c>
      <c r="L10" s="270">
        <v>4616</v>
      </c>
      <c r="M10" s="271">
        <v>5607</v>
      </c>
      <c r="N10" s="272">
        <v>-17.7</v>
      </c>
    </row>
    <row r="11" spans="1:16" ht="13.5" customHeight="1">
      <c r="A11" s="250"/>
      <c r="B11" s="246"/>
      <c r="C11" s="246"/>
      <c r="D11" s="246"/>
      <c r="E11" s="246"/>
      <c r="F11" s="246"/>
      <c r="G11" s="1166" t="s">
        <v>475</v>
      </c>
      <c r="H11" s="1167"/>
      <c r="I11" s="1167"/>
      <c r="J11" s="1168"/>
      <c r="K11" s="269">
        <v>530074</v>
      </c>
      <c r="L11" s="270">
        <v>15280</v>
      </c>
      <c r="M11" s="271">
        <v>8384</v>
      </c>
      <c r="N11" s="272">
        <v>82.3</v>
      </c>
    </row>
    <row r="12" spans="1:16" ht="13.5" customHeight="1">
      <c r="A12" s="250"/>
      <c r="B12" s="246"/>
      <c r="C12" s="246"/>
      <c r="D12" s="246"/>
      <c r="E12" s="246"/>
      <c r="F12" s="246"/>
      <c r="G12" s="1166" t="s">
        <v>476</v>
      </c>
      <c r="H12" s="1167"/>
      <c r="I12" s="1167"/>
      <c r="J12" s="1168"/>
      <c r="K12" s="269" t="s">
        <v>477</v>
      </c>
      <c r="L12" s="270" t="s">
        <v>477</v>
      </c>
      <c r="M12" s="271">
        <v>147</v>
      </c>
      <c r="N12" s="272" t="s">
        <v>477</v>
      </c>
    </row>
    <row r="13" spans="1:16" ht="13.5" customHeight="1">
      <c r="A13" s="250"/>
      <c r="B13" s="246"/>
      <c r="C13" s="246"/>
      <c r="D13" s="246"/>
      <c r="E13" s="246"/>
      <c r="F13" s="246"/>
      <c r="G13" s="1166" t="s">
        <v>478</v>
      </c>
      <c r="H13" s="1167"/>
      <c r="I13" s="1167"/>
      <c r="J13" s="1168"/>
      <c r="K13" s="269" t="s">
        <v>477</v>
      </c>
      <c r="L13" s="270" t="s">
        <v>477</v>
      </c>
      <c r="M13" s="271">
        <v>6</v>
      </c>
      <c r="N13" s="272" t="s">
        <v>477</v>
      </c>
    </row>
    <row r="14" spans="1:16" ht="13.5" customHeight="1">
      <c r="A14" s="250"/>
      <c r="B14" s="246"/>
      <c r="C14" s="246"/>
      <c r="D14" s="246"/>
      <c r="E14" s="246"/>
      <c r="F14" s="246"/>
      <c r="G14" s="1166" t="s">
        <v>479</v>
      </c>
      <c r="H14" s="1167"/>
      <c r="I14" s="1167"/>
      <c r="J14" s="1168"/>
      <c r="K14" s="269">
        <v>141015</v>
      </c>
      <c r="L14" s="270">
        <v>4065</v>
      </c>
      <c r="M14" s="271">
        <v>2653</v>
      </c>
      <c r="N14" s="272">
        <v>53.2</v>
      </c>
    </row>
    <row r="15" spans="1:16" ht="13.5" customHeight="1">
      <c r="A15" s="250"/>
      <c r="B15" s="246"/>
      <c r="C15" s="246"/>
      <c r="D15" s="246"/>
      <c r="E15" s="246"/>
      <c r="F15" s="246"/>
      <c r="G15" s="1166" t="s">
        <v>480</v>
      </c>
      <c r="H15" s="1167"/>
      <c r="I15" s="1167"/>
      <c r="J15" s="1168"/>
      <c r="K15" s="269">
        <v>57391</v>
      </c>
      <c r="L15" s="270">
        <v>1654</v>
      </c>
      <c r="M15" s="271">
        <v>1240</v>
      </c>
      <c r="N15" s="272">
        <v>33.4</v>
      </c>
    </row>
    <row r="16" spans="1:16">
      <c r="A16" s="250"/>
      <c r="B16" s="246"/>
      <c r="C16" s="246"/>
      <c r="D16" s="246"/>
      <c r="E16" s="246"/>
      <c r="F16" s="246"/>
      <c r="G16" s="1169" t="s">
        <v>481</v>
      </c>
      <c r="H16" s="1170"/>
      <c r="I16" s="1170"/>
      <c r="J16" s="1171"/>
      <c r="K16" s="270">
        <v>-182998</v>
      </c>
      <c r="L16" s="270">
        <v>-5275</v>
      </c>
      <c r="M16" s="271">
        <v>-5294</v>
      </c>
      <c r="N16" s="272">
        <v>-0.4</v>
      </c>
    </row>
    <row r="17" spans="1:16">
      <c r="A17" s="250"/>
      <c r="B17" s="246"/>
      <c r="C17" s="246"/>
      <c r="D17" s="246"/>
      <c r="E17" s="246"/>
      <c r="F17" s="246"/>
      <c r="G17" s="1169" t="s">
        <v>170</v>
      </c>
      <c r="H17" s="1170"/>
      <c r="I17" s="1170"/>
      <c r="J17" s="1171"/>
      <c r="K17" s="270">
        <v>2412596</v>
      </c>
      <c r="L17" s="270">
        <v>69547</v>
      </c>
      <c r="M17" s="271">
        <v>68586</v>
      </c>
      <c r="N17" s="272">
        <v>1.4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63" t="s">
        <v>486</v>
      </c>
      <c r="H21" s="1164"/>
      <c r="I21" s="1164"/>
      <c r="J21" s="1165"/>
      <c r="K21" s="282">
        <v>6.31</v>
      </c>
      <c r="L21" s="283">
        <v>6.42</v>
      </c>
      <c r="M21" s="284">
        <v>-0.11</v>
      </c>
      <c r="N21" s="251"/>
      <c r="O21" s="285"/>
      <c r="P21" s="281"/>
    </row>
    <row r="22" spans="1:16" s="286" customFormat="1">
      <c r="A22" s="281"/>
      <c r="B22" s="251"/>
      <c r="C22" s="251"/>
      <c r="D22" s="251"/>
      <c r="E22" s="251"/>
      <c r="F22" s="251"/>
      <c r="G22" s="1163" t="s">
        <v>487</v>
      </c>
      <c r="H22" s="1164"/>
      <c r="I22" s="1164"/>
      <c r="J22" s="1165"/>
      <c r="K22" s="287">
        <v>96.5</v>
      </c>
      <c r="L22" s="288">
        <v>97.3</v>
      </c>
      <c r="M22" s="289">
        <v>-0.8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2" t="s">
        <v>468</v>
      </c>
      <c r="L30" s="256"/>
      <c r="M30" s="257" t="s">
        <v>469</v>
      </c>
      <c r="N30" s="258"/>
    </row>
    <row r="31" spans="1:16">
      <c r="A31" s="250"/>
      <c r="B31" s="246"/>
      <c r="C31" s="246"/>
      <c r="D31" s="246"/>
      <c r="E31" s="246"/>
      <c r="F31" s="246"/>
      <c r="G31" s="259"/>
      <c r="H31" s="260"/>
      <c r="I31" s="260"/>
      <c r="J31" s="261"/>
      <c r="K31" s="1153"/>
      <c r="L31" s="262" t="s">
        <v>470</v>
      </c>
      <c r="M31" s="263" t="s">
        <v>471</v>
      </c>
      <c r="N31" s="264" t="s">
        <v>472</v>
      </c>
    </row>
    <row r="32" spans="1:16" ht="27" customHeight="1">
      <c r="A32" s="250"/>
      <c r="B32" s="246"/>
      <c r="C32" s="246"/>
      <c r="D32" s="246"/>
      <c r="E32" s="246"/>
      <c r="F32" s="246"/>
      <c r="G32" s="1154" t="s">
        <v>491</v>
      </c>
      <c r="H32" s="1155"/>
      <c r="I32" s="1155"/>
      <c r="J32" s="1156"/>
      <c r="K32" s="296">
        <v>812451</v>
      </c>
      <c r="L32" s="296">
        <v>23420</v>
      </c>
      <c r="M32" s="297">
        <v>31128</v>
      </c>
      <c r="N32" s="298">
        <v>-24.8</v>
      </c>
    </row>
    <row r="33" spans="1:16" ht="13.5" customHeight="1">
      <c r="A33" s="250"/>
      <c r="B33" s="246"/>
      <c r="C33" s="246"/>
      <c r="D33" s="246"/>
      <c r="E33" s="246"/>
      <c r="F33" s="246"/>
      <c r="G33" s="1154" t="s">
        <v>492</v>
      </c>
      <c r="H33" s="1155"/>
      <c r="I33" s="1155"/>
      <c r="J33" s="1156"/>
      <c r="K33" s="296" t="s">
        <v>477</v>
      </c>
      <c r="L33" s="296" t="s">
        <v>477</v>
      </c>
      <c r="M33" s="297" t="s">
        <v>477</v>
      </c>
      <c r="N33" s="298" t="s">
        <v>477</v>
      </c>
    </row>
    <row r="34" spans="1:16" ht="27" customHeight="1">
      <c r="A34" s="250"/>
      <c r="B34" s="246"/>
      <c r="C34" s="246"/>
      <c r="D34" s="246"/>
      <c r="E34" s="246"/>
      <c r="F34" s="246"/>
      <c r="G34" s="1154" t="s">
        <v>493</v>
      </c>
      <c r="H34" s="1155"/>
      <c r="I34" s="1155"/>
      <c r="J34" s="1156"/>
      <c r="K34" s="296" t="s">
        <v>477</v>
      </c>
      <c r="L34" s="296" t="s">
        <v>477</v>
      </c>
      <c r="M34" s="297" t="s">
        <v>477</v>
      </c>
      <c r="N34" s="298" t="s">
        <v>477</v>
      </c>
    </row>
    <row r="35" spans="1:16" ht="27" customHeight="1">
      <c r="A35" s="250"/>
      <c r="B35" s="246"/>
      <c r="C35" s="246"/>
      <c r="D35" s="246"/>
      <c r="E35" s="246"/>
      <c r="F35" s="246"/>
      <c r="G35" s="1154" t="s">
        <v>494</v>
      </c>
      <c r="H35" s="1155"/>
      <c r="I35" s="1155"/>
      <c r="J35" s="1156"/>
      <c r="K35" s="296">
        <v>16942</v>
      </c>
      <c r="L35" s="296">
        <v>488</v>
      </c>
      <c r="M35" s="297">
        <v>9784</v>
      </c>
      <c r="N35" s="298">
        <v>-95</v>
      </c>
    </row>
    <row r="36" spans="1:16" ht="27" customHeight="1">
      <c r="A36" s="250"/>
      <c r="B36" s="246"/>
      <c r="C36" s="246"/>
      <c r="D36" s="246"/>
      <c r="E36" s="246"/>
      <c r="F36" s="246"/>
      <c r="G36" s="1154" t="s">
        <v>495</v>
      </c>
      <c r="H36" s="1155"/>
      <c r="I36" s="1155"/>
      <c r="J36" s="1156"/>
      <c r="K36" s="296">
        <v>394956</v>
      </c>
      <c r="L36" s="296">
        <v>11385</v>
      </c>
      <c r="M36" s="297">
        <v>2611</v>
      </c>
      <c r="N36" s="298">
        <v>336</v>
      </c>
    </row>
    <row r="37" spans="1:16" ht="13.5" customHeight="1">
      <c r="A37" s="250"/>
      <c r="B37" s="246"/>
      <c r="C37" s="246"/>
      <c r="D37" s="246"/>
      <c r="E37" s="246"/>
      <c r="F37" s="246"/>
      <c r="G37" s="1154" t="s">
        <v>496</v>
      </c>
      <c r="H37" s="1155"/>
      <c r="I37" s="1155"/>
      <c r="J37" s="1156"/>
      <c r="K37" s="296" t="s">
        <v>477</v>
      </c>
      <c r="L37" s="296" t="s">
        <v>477</v>
      </c>
      <c r="M37" s="297">
        <v>1177</v>
      </c>
      <c r="N37" s="298" t="s">
        <v>477</v>
      </c>
    </row>
    <row r="38" spans="1:16" ht="27" customHeight="1">
      <c r="A38" s="250"/>
      <c r="B38" s="246"/>
      <c r="C38" s="246"/>
      <c r="D38" s="246"/>
      <c r="E38" s="246"/>
      <c r="F38" s="246"/>
      <c r="G38" s="1157" t="s">
        <v>497</v>
      </c>
      <c r="H38" s="1158"/>
      <c r="I38" s="1158"/>
      <c r="J38" s="1159"/>
      <c r="K38" s="299" t="s">
        <v>477</v>
      </c>
      <c r="L38" s="299" t="s">
        <v>477</v>
      </c>
      <c r="M38" s="300">
        <v>1</v>
      </c>
      <c r="N38" s="301" t="s">
        <v>477</v>
      </c>
      <c r="O38" s="295"/>
    </row>
    <row r="39" spans="1:16">
      <c r="A39" s="250"/>
      <c r="B39" s="246"/>
      <c r="C39" s="246"/>
      <c r="D39" s="246"/>
      <c r="E39" s="246"/>
      <c r="F39" s="246"/>
      <c r="G39" s="1157" t="s">
        <v>498</v>
      </c>
      <c r="H39" s="1158"/>
      <c r="I39" s="1158"/>
      <c r="J39" s="1159"/>
      <c r="K39" s="302">
        <v>-107673</v>
      </c>
      <c r="L39" s="302">
        <v>-3104</v>
      </c>
      <c r="M39" s="303">
        <v>-3247</v>
      </c>
      <c r="N39" s="304">
        <v>-4.4000000000000004</v>
      </c>
      <c r="O39" s="295"/>
    </row>
    <row r="40" spans="1:16" ht="27" customHeight="1">
      <c r="A40" s="250"/>
      <c r="B40" s="246"/>
      <c r="C40" s="246"/>
      <c r="D40" s="246"/>
      <c r="E40" s="246"/>
      <c r="F40" s="246"/>
      <c r="G40" s="1154" t="s">
        <v>499</v>
      </c>
      <c r="H40" s="1155"/>
      <c r="I40" s="1155"/>
      <c r="J40" s="1156"/>
      <c r="K40" s="302">
        <v>-760956</v>
      </c>
      <c r="L40" s="302">
        <v>-21936</v>
      </c>
      <c r="M40" s="303">
        <v>-28558</v>
      </c>
      <c r="N40" s="304">
        <v>-23.2</v>
      </c>
      <c r="O40" s="295"/>
    </row>
    <row r="41" spans="1:16">
      <c r="A41" s="250"/>
      <c r="B41" s="246"/>
      <c r="C41" s="246"/>
      <c r="D41" s="246"/>
      <c r="E41" s="246"/>
      <c r="F41" s="246"/>
      <c r="G41" s="1160" t="s">
        <v>281</v>
      </c>
      <c r="H41" s="1161"/>
      <c r="I41" s="1161"/>
      <c r="J41" s="1162"/>
      <c r="K41" s="296">
        <v>355720</v>
      </c>
      <c r="L41" s="302">
        <v>10254</v>
      </c>
      <c r="M41" s="303">
        <v>12895</v>
      </c>
      <c r="N41" s="304">
        <v>-20.5</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47" t="s">
        <v>468</v>
      </c>
      <c r="J49" s="1149" t="s">
        <v>503</v>
      </c>
      <c r="K49" s="1150"/>
      <c r="L49" s="1150"/>
      <c r="M49" s="1150"/>
      <c r="N49" s="1151"/>
    </row>
    <row r="50" spans="1:14">
      <c r="A50" s="250"/>
      <c r="B50" s="246"/>
      <c r="C50" s="246"/>
      <c r="D50" s="246"/>
      <c r="E50" s="246"/>
      <c r="F50" s="246"/>
      <c r="G50" s="314"/>
      <c r="H50" s="315"/>
      <c r="I50" s="1148"/>
      <c r="J50" s="316" t="s">
        <v>504</v>
      </c>
      <c r="K50" s="317" t="s">
        <v>505</v>
      </c>
      <c r="L50" s="318" t="s">
        <v>506</v>
      </c>
      <c r="M50" s="319" t="s">
        <v>507</v>
      </c>
      <c r="N50" s="320" t="s">
        <v>508</v>
      </c>
    </row>
    <row r="51" spans="1:14">
      <c r="A51" s="250"/>
      <c r="B51" s="246"/>
      <c r="C51" s="246"/>
      <c r="D51" s="246"/>
      <c r="E51" s="246"/>
      <c r="F51" s="246"/>
      <c r="G51" s="312" t="s">
        <v>509</v>
      </c>
      <c r="H51" s="313"/>
      <c r="I51" s="321">
        <v>1600582</v>
      </c>
      <c r="J51" s="322">
        <v>44842</v>
      </c>
      <c r="K51" s="323">
        <v>81.7</v>
      </c>
      <c r="L51" s="324">
        <v>46819</v>
      </c>
      <c r="M51" s="325">
        <v>9.3000000000000007</v>
      </c>
      <c r="N51" s="326">
        <v>72.400000000000006</v>
      </c>
    </row>
    <row r="52" spans="1:14">
      <c r="A52" s="250"/>
      <c r="B52" s="246"/>
      <c r="C52" s="246"/>
      <c r="D52" s="246"/>
      <c r="E52" s="246"/>
      <c r="F52" s="246"/>
      <c r="G52" s="327"/>
      <c r="H52" s="328" t="s">
        <v>510</v>
      </c>
      <c r="I52" s="329">
        <v>651983</v>
      </c>
      <c r="J52" s="330">
        <v>18266</v>
      </c>
      <c r="K52" s="331">
        <v>36.5</v>
      </c>
      <c r="L52" s="332">
        <v>24121</v>
      </c>
      <c r="M52" s="333">
        <v>9.5</v>
      </c>
      <c r="N52" s="334">
        <v>27</v>
      </c>
    </row>
    <row r="53" spans="1:14">
      <c r="A53" s="250"/>
      <c r="B53" s="246"/>
      <c r="C53" s="246"/>
      <c r="D53" s="246"/>
      <c r="E53" s="246"/>
      <c r="F53" s="246"/>
      <c r="G53" s="312" t="s">
        <v>511</v>
      </c>
      <c r="H53" s="313"/>
      <c r="I53" s="321">
        <v>2079220</v>
      </c>
      <c r="J53" s="322">
        <v>58380</v>
      </c>
      <c r="K53" s="323">
        <v>30.2</v>
      </c>
      <c r="L53" s="324">
        <v>53270</v>
      </c>
      <c r="M53" s="325">
        <v>13.8</v>
      </c>
      <c r="N53" s="326">
        <v>16.399999999999999</v>
      </c>
    </row>
    <row r="54" spans="1:14">
      <c r="A54" s="250"/>
      <c r="B54" s="246"/>
      <c r="C54" s="246"/>
      <c r="D54" s="246"/>
      <c r="E54" s="246"/>
      <c r="F54" s="246"/>
      <c r="G54" s="327"/>
      <c r="H54" s="328" t="s">
        <v>510</v>
      </c>
      <c r="I54" s="329">
        <v>711738</v>
      </c>
      <c r="J54" s="330">
        <v>19984</v>
      </c>
      <c r="K54" s="331">
        <v>9.4</v>
      </c>
      <c r="L54" s="332">
        <v>24316</v>
      </c>
      <c r="M54" s="333">
        <v>0.8</v>
      </c>
      <c r="N54" s="334">
        <v>8.6</v>
      </c>
    </row>
    <row r="55" spans="1:14">
      <c r="A55" s="250"/>
      <c r="B55" s="246"/>
      <c r="C55" s="246"/>
      <c r="D55" s="246"/>
      <c r="E55" s="246"/>
      <c r="F55" s="246"/>
      <c r="G55" s="312" t="s">
        <v>512</v>
      </c>
      <c r="H55" s="313"/>
      <c r="I55" s="321">
        <v>1239980</v>
      </c>
      <c r="J55" s="322">
        <v>35123</v>
      </c>
      <c r="K55" s="323">
        <v>-39.799999999999997</v>
      </c>
      <c r="L55" s="324">
        <v>53292</v>
      </c>
      <c r="M55" s="325">
        <v>0</v>
      </c>
      <c r="N55" s="326">
        <v>-39.799999999999997</v>
      </c>
    </row>
    <row r="56" spans="1:14">
      <c r="A56" s="250"/>
      <c r="B56" s="246"/>
      <c r="C56" s="246"/>
      <c r="D56" s="246"/>
      <c r="E56" s="246"/>
      <c r="F56" s="246"/>
      <c r="G56" s="327"/>
      <c r="H56" s="328" t="s">
        <v>510</v>
      </c>
      <c r="I56" s="329">
        <v>742991</v>
      </c>
      <c r="J56" s="330">
        <v>21046</v>
      </c>
      <c r="K56" s="331">
        <v>5.3</v>
      </c>
      <c r="L56" s="332">
        <v>28900</v>
      </c>
      <c r="M56" s="333">
        <v>18.899999999999999</v>
      </c>
      <c r="N56" s="334">
        <v>-13.6</v>
      </c>
    </row>
    <row r="57" spans="1:14">
      <c r="A57" s="250"/>
      <c r="B57" s="246"/>
      <c r="C57" s="246"/>
      <c r="D57" s="246"/>
      <c r="E57" s="246"/>
      <c r="F57" s="246"/>
      <c r="G57" s="312" t="s">
        <v>513</v>
      </c>
      <c r="H57" s="313"/>
      <c r="I57" s="321">
        <v>1091526</v>
      </c>
      <c r="J57" s="322">
        <v>31207</v>
      </c>
      <c r="K57" s="323">
        <v>-11.1</v>
      </c>
      <c r="L57" s="324">
        <v>49919</v>
      </c>
      <c r="M57" s="325">
        <v>-6.3</v>
      </c>
      <c r="N57" s="326">
        <v>-4.8</v>
      </c>
    </row>
    <row r="58" spans="1:14">
      <c r="A58" s="250"/>
      <c r="B58" s="246"/>
      <c r="C58" s="246"/>
      <c r="D58" s="246"/>
      <c r="E58" s="246"/>
      <c r="F58" s="246"/>
      <c r="G58" s="327"/>
      <c r="H58" s="328" t="s">
        <v>510</v>
      </c>
      <c r="I58" s="329">
        <v>938335</v>
      </c>
      <c r="J58" s="330">
        <v>26827</v>
      </c>
      <c r="K58" s="331">
        <v>27.5</v>
      </c>
      <c r="L58" s="332">
        <v>26398</v>
      </c>
      <c r="M58" s="333">
        <v>-8.6999999999999993</v>
      </c>
      <c r="N58" s="334">
        <v>36.200000000000003</v>
      </c>
    </row>
    <row r="59" spans="1:14">
      <c r="A59" s="250"/>
      <c r="B59" s="246"/>
      <c r="C59" s="246"/>
      <c r="D59" s="246"/>
      <c r="E59" s="246"/>
      <c r="F59" s="246"/>
      <c r="G59" s="312" t="s">
        <v>514</v>
      </c>
      <c r="H59" s="313"/>
      <c r="I59" s="321">
        <v>1260234</v>
      </c>
      <c r="J59" s="322">
        <v>36328</v>
      </c>
      <c r="K59" s="323">
        <v>16.399999999999999</v>
      </c>
      <c r="L59" s="324">
        <v>47738</v>
      </c>
      <c r="M59" s="325">
        <v>-4.4000000000000004</v>
      </c>
      <c r="N59" s="326">
        <v>20.8</v>
      </c>
    </row>
    <row r="60" spans="1:14">
      <c r="A60" s="250"/>
      <c r="B60" s="246"/>
      <c r="C60" s="246"/>
      <c r="D60" s="246"/>
      <c r="E60" s="246"/>
      <c r="F60" s="246"/>
      <c r="G60" s="327"/>
      <c r="H60" s="328" t="s">
        <v>510</v>
      </c>
      <c r="I60" s="335">
        <v>1114093</v>
      </c>
      <c r="J60" s="330">
        <v>32116</v>
      </c>
      <c r="K60" s="331">
        <v>19.7</v>
      </c>
      <c r="L60" s="332">
        <v>24937</v>
      </c>
      <c r="M60" s="333">
        <v>-5.5</v>
      </c>
      <c r="N60" s="334">
        <v>25.2</v>
      </c>
    </row>
    <row r="61" spans="1:14">
      <c r="A61" s="250"/>
      <c r="B61" s="246"/>
      <c r="C61" s="246"/>
      <c r="D61" s="246"/>
      <c r="E61" s="246"/>
      <c r="F61" s="246"/>
      <c r="G61" s="312" t="s">
        <v>515</v>
      </c>
      <c r="H61" s="336"/>
      <c r="I61" s="337">
        <v>1454308</v>
      </c>
      <c r="J61" s="338">
        <v>41176</v>
      </c>
      <c r="K61" s="339">
        <v>15.5</v>
      </c>
      <c r="L61" s="340">
        <v>50208</v>
      </c>
      <c r="M61" s="341">
        <v>2.5</v>
      </c>
      <c r="N61" s="326">
        <v>13</v>
      </c>
    </row>
    <row r="62" spans="1:14">
      <c r="A62" s="250"/>
      <c r="B62" s="246"/>
      <c r="C62" s="246"/>
      <c r="D62" s="246"/>
      <c r="E62" s="246"/>
      <c r="F62" s="246"/>
      <c r="G62" s="327"/>
      <c r="H62" s="328" t="s">
        <v>510</v>
      </c>
      <c r="I62" s="329">
        <v>831828</v>
      </c>
      <c r="J62" s="330">
        <v>23648</v>
      </c>
      <c r="K62" s="331">
        <v>19.7</v>
      </c>
      <c r="L62" s="332">
        <v>25734</v>
      </c>
      <c r="M62" s="333">
        <v>3</v>
      </c>
      <c r="N62" s="334">
        <v>16.7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2" sqref="I10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2" sqref="I10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11.45</v>
      </c>
      <c r="G47" s="12">
        <v>13.33</v>
      </c>
      <c r="H47" s="12">
        <v>12.29</v>
      </c>
      <c r="I47" s="12">
        <v>12.37</v>
      </c>
      <c r="J47" s="13">
        <v>12.23</v>
      </c>
    </row>
    <row r="48" spans="2:10" ht="57.75" customHeight="1">
      <c r="B48" s="14"/>
      <c r="C48" s="1174" t="s">
        <v>4</v>
      </c>
      <c r="D48" s="1174"/>
      <c r="E48" s="1175"/>
      <c r="F48" s="15">
        <v>5.47</v>
      </c>
      <c r="G48" s="16">
        <v>4</v>
      </c>
      <c r="H48" s="16">
        <v>4.6900000000000004</v>
      </c>
      <c r="I48" s="16">
        <v>4.9400000000000004</v>
      </c>
      <c r="J48" s="17">
        <v>4.6500000000000004</v>
      </c>
    </row>
    <row r="49" spans="2:10" ht="57.75" customHeight="1" thickBot="1">
      <c r="B49" s="18"/>
      <c r="C49" s="1176" t="s">
        <v>5</v>
      </c>
      <c r="D49" s="1176"/>
      <c r="E49" s="1177"/>
      <c r="F49" s="19">
        <v>3.74</v>
      </c>
      <c r="G49" s="20">
        <v>0.55000000000000004</v>
      </c>
      <c r="H49" s="20" t="s">
        <v>522</v>
      </c>
      <c r="I49" s="20">
        <v>0.81</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2018-10-18T04:40:36Z</cp:lastPrinted>
  <dcterms:created xsi:type="dcterms:W3CDTF">2018-01-24T04:18:10Z</dcterms:created>
  <dcterms:modified xsi:type="dcterms:W3CDTF">2018-11-21T02:40:02Z</dcterms:modified>
  <cp:category/>
</cp:coreProperties>
</file>