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W34" i="9" s="1"/>
  <c r="BW35" i="9" l="1"/>
  <c r="BW36" i="9" s="1"/>
  <c r="BW37" i="9" s="1"/>
  <c r="BW38" i="9" s="1"/>
  <c r="BW39" i="9" s="1"/>
  <c r="BW40" i="9" s="1"/>
  <c r="CO34" i="9"/>
  <c r="CO35" i="9" s="1"/>
  <c r="CO36" i="9" s="1"/>
</calcChain>
</file>

<file path=xl/sharedStrings.xml><?xml version="1.0" encoding="utf-8"?>
<sst xmlns="http://schemas.openxmlformats.org/spreadsheetml/2006/main" count="1024" uniqueCount="558">
  <si>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</si>
  <si>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</si>
  <si>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</si>
  <si>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</si>
  <si>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</si>
  <si>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</si>
  <si>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</si>
  <si>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</si>
  <si>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</si>
  <si>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</si>
  <si>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</si>
  <si>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</si>
  <si>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</si>
  <si>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</si>
  <si>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</si>
  <si>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</si>
  <si>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</si>
  <si>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</si>
  <si>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</si>
  <si>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</si>
  <si>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</si>
  <si>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</si>
  <si>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</si>
  <si>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</si>
  <si>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</si>
  <si>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</si>
  <si>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</si>
  <si>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</si>
  <si>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</si>
  <si>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</si>
  <si>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</si>
  <si>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</si>
  <si>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</si>
  <si>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</si>
  <si>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</si>
  <si>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</si>
  <si>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</si>
  <si>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</si>
  <si>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</si>
  <si>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</si>
  <si>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</si>
  <si>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</si>
  <si>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</si>
  <si>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</si>
  <si>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</si>
  <si>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</si>
  <si>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</si>
  <si>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</si>
  <si>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</si>
  <si>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</si>
  <si>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</si>
  <si>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</si>
  <si>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</si>
  <si>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</si>
  <si>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</si>
  <si>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</si>
  <si>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</si>
  <si>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</si>
  <si>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</si>
  <si>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</si>
  <si>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</si>
  <si>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</si>
  <si>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</si>
  <si>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</si>
  <si>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</si>
  <si>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</si>
  <si>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</si>
  <si>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</si>
  <si>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</si>
  <si>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</si>
  <si>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</si>
  <si>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</si>
  <si>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</si>
  <si>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</si>
  <si>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</si>
  <si>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</si>
  <si>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</si>
  <si>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</si>
  <si>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</si>
  <si>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</si>
  <si>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</si>
  <si>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</si>
  <si>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</si>
  <si>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</si>
  <si>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</si>
  <si>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</si>
  <si>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</si>
  <si>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</si>
  <si>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</si>
  <si>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</si>
  <si>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</si>
  <si>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</si>
  <si>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</si>
  <si>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</si>
  <si>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</si>
  <si>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</si>
  <si>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</si>
  <si>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</si>
  <si>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</si>
  <si>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</si>
  <si>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</si>
  <si>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</si>
  <si>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</si>
  <si>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</si>
  <si>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</si>
  <si>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</si>
  <si>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</si>
  <si>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</si>
  <si>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</si>
  <si>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</si>
  <si>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</si>
  <si>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</si>
  <si>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</si>
  <si>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</si>
  <si>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</si>
  <si>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</si>
  <si>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</si>
  <si>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</si>
  <si>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</si>
  <si>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</si>
  <si>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</si>
  <si>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</si>
  <si>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</si>
  <si>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</si>
  <si>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</si>
  <si>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</si>
  <si>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</si>
  <si>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</si>
  <si>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</si>
  <si>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</si>
  <si>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</si>
  <si>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</si>
  <si>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</si>
  <si>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</si>
  <si>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</si>
  <si>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</si>
  <si>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</si>
  <si>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</si>
  <si>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</si>
  <si>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</si>
  <si>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</si>
  <si>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</si>
  <si>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</si>
  <si>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</si>
  <si>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</si>
  <si>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</si>
  <si>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</si>
  <si>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</si>
  <si>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</si>
  <si>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</si>
  <si>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</si>
  <si>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</si>
  <si>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</si>
  <si>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</si>
  <si>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</si>
  <si>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</si>
  <si>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</si>
  <si>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</si>
  <si>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</si>
  <si>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</si>
  <si>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</si>
  <si>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</si>
  <si>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</si>
  <si>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</si>
  <si>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</si>
  <si>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</si>
  <si>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</si>
  <si>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</si>
  <si>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</si>
  <si>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</si>
  <si>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</si>
  <si>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</si>
  <si>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</si>
  <si>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</si>
  <si>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</si>
  <si>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</si>
  <si>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</si>
  <si>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</si>
  <si>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</si>
  <si>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</si>
  <si>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</si>
  <si>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</si>
  <si>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</si>
  <si>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</si>
  <si>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</si>
  <si>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</si>
  <si>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</si>
  <si>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</si>
  <si>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</si>
  <si>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</si>
  <si>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</si>
  <si>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</si>
  <si>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</si>
  <si>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</si>
  <si>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</si>
  <si>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</si>
  <si>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</si>
  <si>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埼玉県三郷市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</si>
  <si>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</si>
  <si>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</si>
  <si>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</si>
  <si>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</si>
  <si>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</si>
  <si>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</si>
  <si>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</si>
  <si>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</si>
  <si>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</si>
  <si>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</si>
  <si>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</si>
  <si>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</si>
  <si>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</si>
  <si>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</si>
  <si>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</si>
  <si>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</si>
  <si>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</si>
  <si>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</si>
  <si>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</si>
  <si>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</si>
  <si>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</si>
  <si>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</si>
  <si>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</si>
  <si>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</si>
  <si>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</si>
  <si>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</si>
  <si>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</si>
  <si>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</si>
  <si>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</si>
  <si>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</si>
  <si>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</si>
  <si>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</si>
  <si>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</si>
  <si>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</si>
  <si>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</si>
  <si>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</si>
  <si>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</si>
  <si>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</si>
  <si>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</si>
  <si>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</si>
  <si>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</si>
  <si>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</si>
  <si>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</si>
  <si>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</si>
  <si>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</si>
  <si>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</si>
  <si>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</si>
  <si>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</si>
  <si>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</si>
  <si>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</si>
  <si>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</si>
  <si>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</si>
  <si>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</si>
  <si>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</si>
  <si>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</si>
  <si>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</si>
  <si>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</si>
  <si>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</si>
  <si>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</si>
  <si>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</si>
  <si>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</si>
  <si>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</si>
  <si>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</si>
  <si>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</si>
  <si>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</si>
  <si>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</si>
  <si>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</si>
  <si>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</si>
  <si>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</si>
  <si>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</si>
  <si>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</si>
  <si>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</si>
  <si>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</si>
  <si>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</si>
  <si>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</si>
  <si>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</si>
  <si>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</si>
  <si>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</si>
  <si>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</si>
  <si>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</si>
  <si>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</si>
  <si>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</si>
  <si>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</si>
  <si>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</si>
  <si>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</si>
  <si>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</si>
  <si>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</si>
  <si>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</si>
  <si>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</si>
  <si>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</si>
  <si>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</si>
  <si>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</si>
  <si>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</si>
  <si>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</si>
  <si>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</si>
  <si>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</si>
  <si>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</si>
  <si>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</si>
  <si>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</si>
  <si>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</si>
  <si>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</si>
  <si>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</si>
  <si>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</si>
  <si>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</si>
  <si>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</si>
  <si>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</si>
  <si>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</si>
  <si>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</si>
  <si>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</si>
  <si>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</si>
  <si>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</si>
  <si>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</si>
  <si>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</si>
  <si>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</si>
  <si>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</si>
  <si>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</si>
  <si>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</si>
  <si>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</si>
  <si>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</si>
  <si>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</si>
  <si>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</si>
  <si>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</si>
  <si>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</si>
  <si>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</si>
  <si>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</si>
  <si>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</si>
  <si>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</si>
  <si>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</si>
  <si>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</si>
  <si>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</si>
  <si>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</si>
  <si>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</si>
  <si>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</si>
  <si>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</si>
  <si>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</si>
  <si>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</si>
  <si>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</si>
  <si>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</si>
  <si>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</si>
  <si>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</si>
  <si>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</si>
  <si>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</si>
  <si>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</si>
  <si>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</si>
  <si>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</si>
  <si>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</si>
  <si>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</si>
  <si>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</si>
  <si>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</si>
  <si>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埼玉県三郷市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</si>
  <si>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</si>
  <si>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</si>
  <si>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</si>
  <si>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</si>
  <si>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</si>
  <si>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</si>
  <si>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</si>
  <si>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</si>
  <si>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</si>
  <si>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</si>
  <si>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</si>
  <si>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</si>
  <si>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</si>
  <si>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</si>
  <si>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</si>
  <si>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</si>
  <si>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</si>
  <si>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</si>
  <si>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</si>
  <si>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</si>
  <si>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</si>
  <si>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</si>
  <si>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</si>
  <si>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</si>
  <si>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</si>
  <si>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</si>
  <si>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</si>
  <si>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</si>
  <si>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</si>
  <si>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</si>
  <si>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</si>
  <si>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</si>
  <si>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</si>
  <si>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</si>
  <si>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</si>
  <si>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</si>
  <si>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</si>
  <si>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</si>
  <si>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</si>
  <si>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</si>
  <si>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</si>
  <si>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</si>
  <si>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</si>
  <si>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</si>
  <si>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</si>
  <si>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</si>
  <si>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</si>
  <si>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</si>
  <si>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</si>
  <si>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</si>
  <si>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</si>
  <si>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</si>
  <si>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</si>
  <si>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</si>
  <si>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</si>
  <si>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</si>
  <si>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</si>
  <si>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</si>
  <si>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</si>
  <si>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</si>
  <si>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</si>
  <si>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</si>
  <si>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</si>
  <si>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</si>
  <si>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</si>
  <si>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</si>
  <si>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</si>
  <si>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</si>
  <si>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</si>
  <si>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</si>
  <si>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</si>
  <si>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</si>
  <si>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</si>
  <si>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</si>
  <si>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</si>
  <si>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</si>
  <si>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</si>
  <si>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</si>
  <si>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</si>
  <si>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</si>
  <si>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</si>
  <si>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</si>
  <si>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</si>
  <si>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</si>
  <si>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</si>
  <si>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</si>
  <si>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</si>
  <si>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</si>
  <si>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</si>
  <si>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</si>
  <si>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</si>
  <si>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</si>
  <si>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</si>
  <si>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</si>
  <si>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</si>
  <si>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</si>
  <si>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</si>
  <si>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</si>
  <si>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</si>
  <si>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</si>
  <si>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</si>
  <si>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</si>
  <si>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</si>
  <si>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</si>
  <si>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</si>
  <si>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</si>
  <si>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</si>
  <si>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</si>
  <si>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</si>
  <si>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</si>
  <si>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</si>
  <si>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</si>
  <si>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</si>
  <si>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</si>
  <si>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</si>
  <si>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</si>
  <si>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</si>
  <si>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</si>
  <si>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</si>
  <si>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</si>
  <si>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</si>
  <si>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</si>
  <si>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</si>
  <si>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</si>
  <si>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</si>
  <si>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</si>
  <si>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</si>
  <si>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</si>
  <si>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</si>
  <si>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</si>
  <si>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</si>
  <si>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</si>
  <si>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</si>
  <si>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</si>
  <si>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</si>
  <si>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</si>
  <si>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</si>
  <si>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</si>
  <si>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</si>
  <si>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</si>
  <si>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</si>
  <si>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</si>
  <si>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</si>
  <si>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</si>
  <si>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</si>
  <si>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</si>
  <si>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</si>
  <si>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</si>
  <si>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</si>
  <si>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</si>
  <si>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</si>
  <si>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</si>
  <si>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</si>
  <si>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</si>
  <si>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</si>
  <si>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</si>
  <si>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</si>
  <si>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</si>
  <si>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</si>
  <si>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</si>
  <si>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</si>
  <si>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</si>
  <si>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</si>
  <si>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</si>
  <si>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</si>
  <si>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</si>
  <si>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</si>
  <si>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</si>
  <si>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</si>
  <si>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</si>
  <si>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</si>
  <si>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</si>
  <si>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</si>
  <si>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</si>
  <si>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</si>
  <si>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2.78</t>
  </si>
  <si>
    <t>▲ 0.12</t>
  </si>
  <si>
    <t>一般会計</t>
  </si>
  <si>
    <t>上水道事業特別会計</t>
  </si>
  <si>
    <t>公共下水道事業特別会計</t>
  </si>
  <si>
    <t>国民健康保険特別会計</t>
  </si>
  <si>
    <t>介護保険特別会計</t>
  </si>
  <si>
    <t>後期高齢者医療特別会計</t>
  </si>
  <si>
    <t>その他会計（赤字）</t>
  </si>
  <si>
    <t>その他会計（黒字）</t>
  </si>
  <si>
    <t>三郷市土地開発公社</t>
    <rPh sb="0" eb="3">
      <t>ミサトシ</t>
    </rPh>
    <rPh sb="3" eb="5">
      <t>トチ</t>
    </rPh>
    <rPh sb="5" eb="7">
      <t>カイハツ</t>
    </rPh>
    <rPh sb="7" eb="9">
      <t>コウシャ</t>
    </rPh>
    <phoneticPr fontId="2"/>
  </si>
  <si>
    <t>三郷市文化振興公社</t>
    <rPh sb="0" eb="3">
      <t>ミサトシ</t>
    </rPh>
    <rPh sb="3" eb="5">
      <t>ブンカ</t>
    </rPh>
    <rPh sb="5" eb="7">
      <t>シンコウ</t>
    </rPh>
    <rPh sb="7" eb="9">
      <t>コウシャ</t>
    </rPh>
    <phoneticPr fontId="2"/>
  </si>
  <si>
    <t>首都圏新都市鉄道</t>
    <rPh sb="0" eb="3">
      <t>シュトケン</t>
    </rPh>
    <rPh sb="3" eb="6">
      <t>シントシ</t>
    </rPh>
    <rPh sb="6" eb="8">
      <t>テツドウ</t>
    </rPh>
    <phoneticPr fontId="2"/>
  </si>
  <si>
    <t>-</t>
    <phoneticPr fontId="2"/>
  </si>
  <si>
    <t>埼玉県後期高齢者医療広域連合</t>
  </si>
  <si>
    <t>埼玉県市町村総合事務組合</t>
  </si>
  <si>
    <t>彩の国さいたま人づくり広域連合</t>
  </si>
  <si>
    <t>東埼玉資源環境組合</t>
  </si>
  <si>
    <t>江戸川水防事務組合</t>
  </si>
  <si>
    <t>特別会計</t>
  </si>
  <si>
    <t>交通災害特別会計</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</si>
  <si>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</si>
  <si>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</si>
  <si>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</si>
  <si>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</si>
  <si>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</si>
  <si>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</si>
  <si>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</si>
  <si>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</si>
  <si>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</si>
  <si>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</si>
  <si>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</si>
  <si>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</si>
  <si>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</si>
  <si>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減少しているが、単年度の数値で見ると平成２８年度は増加している。近年、小中学校のトイレ改修や空調整備、小学校校舎等増改築など大規模な工事（単独事業）を行っているため、市債の借入額が増加している。そのため、将来負担比率は増加している。
次年度以降は、近年、大幅に市債の借り入れを行っているため、元金の据置期間が終了する影響により、少しずつ元利償還金の額が増加することが予定されているため、実質公債費比率は数値の増加が見込まれる。さらに今後、公共施設の適正な管理という点からも、普通建設事業（単独事業）は引き続き増加傾向になることが見込まれ、それに伴い、地方債の借入額も増加することが見込まれる。
今後も市債の借入額と公共施設の更新をはじめとする普通建設事業（単独事業）、双方のバランスを考慮し、健全な財政運営に努めていく。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</si>
</sst>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xmlns:c16r2="http://schemas.microsoft.com/office/drawing/2015/06/chart">
            <c:ext xmlns:c16="http://schemas.microsoft.com/office/drawing/2014/chart" uri="{C3380CC4-5D6E-409C-BE32-E72D297353CC}">
              <c16:uniqueId val="{00000000-719B-47A7-902A-3EAE034EBD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34092</c:v>
                </c:pt>
                <c:pt idx="1">
                  <c:v>46915</c:v>
                </c:pt>
                <c:pt idx="2">
                  <c:v>42142</c:v>
                </c:pt>
                <c:pt idx="3">
                  <c:v>49368</c:v>
                </c:pt>
                <c:pt idx="4">
                  <c:v>31645</c:v>
                </c:pt>
              </c:numCache>
            </c:numRef>
          </c:val>
          <c:smooth val="0"/>
          <c:extLst xmlns:c16r2="http://schemas.microsoft.com/office/drawing/2015/06/chart">
            <c:ext xmlns:c16="http://schemas.microsoft.com/office/drawing/2014/chart" uri="{C3380CC4-5D6E-409C-BE32-E72D297353CC}">
              <c16:uniqueId val="{00000001-719B-47A7-902A-3EAE034EBDEE}"/>
            </c:ext>
          </c:extLst>
        </c:ser>
        <c:dLbls>
          <c:showLegendKey val="0"/>
          <c:showVal val="0"/>
          <c:showCatName val="0"/>
          <c:showSerName val="0"/>
          <c:showPercent val="0"/>
          <c:showBubbleSize val="0"/>
        </c:dLbls>
        <c:marker val="1"/>
        <c:smooth val="0"/>
        <c:axId val="165649792"/>
        <c:axId val="165668352"/>
      </c:lineChart>
      <c:catAx>
        <c:axId val="165649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668352"/>
        <c:crosses val="autoZero"/>
        <c:auto val="1"/>
        <c:lblAlgn val="ctr"/>
        <c:lblOffset val="100"/>
        <c:tickLblSkip val="1"/>
        <c:tickMarkSkip val="1"/>
        <c:noMultiLvlLbl val="0"/>
      </c:catAx>
      <c:valAx>
        <c:axId val="1656683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4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64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9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9.74</c:v>
                </c:pt>
                <c:pt idx="1">
                  <c:v>10.87</c:v>
                </c:pt>
                <c:pt idx="2">
                  <c:v>13.28</c:v>
                </c:pt>
                <c:pt idx="3">
                  <c:v>11.56</c:v>
                </c:pt>
                <c:pt idx="4">
                  <c:v>12.2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7.56</c:v>
                </c:pt>
                <c:pt idx="1">
                  <c:v>8.34</c:v>
                </c:pt>
                <c:pt idx="2">
                  <c:v>8.98</c:v>
                </c:pt>
                <c:pt idx="3">
                  <c:v>7.58</c:v>
                </c:pt>
                <c:pt idx="4">
                  <c:v>6.61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0361856"/>
        <c:axId val="180364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4.05</c:v>
                </c:pt>
                <c:pt idx="1">
                  <c:v>2.2999999999999998</c:v>
                </c:pt>
                <c:pt idx="2">
                  <c:v>3.02</c:v>
                </c:pt>
                <c:pt idx="3">
                  <c:v>-2.78</c:v>
                </c:pt>
                <c:pt idx="4">
                  <c:v>-0.12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0361856"/>
        <c:axId val="180364032"/>
      </c:lineChart>
      <c:catAx>
        <c:axId val="18036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364032"/>
        <c:crosses val="autoZero"/>
        <c:auto val="1"/>
        <c:lblAlgn val="ctr"/>
        <c:lblOffset val="100"/>
        <c:tickLblSkip val="1"/>
        <c:tickMarkSkip val="1"/>
        <c:noMultiLvlLbl val="0"/>
      </c:catAx>
      <c:valAx>
        <c:axId val="18036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6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0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0.49</c:v>
                </c:pt>
                <c:pt idx="2">
                  <c:v>#N/A</c:v>
                </c:pt>
                <c:pt idx="3">
                  <c:v>0.53</c:v>
                </c:pt>
                <c:pt idx="4">
                  <c:v>#N/A</c:v>
                </c:pt>
                <c:pt idx="5">
                  <c:v>0.35</c:v>
                </c:pt>
                <c:pt idx="6">
                  <c:v>#N/A</c:v>
                </c:pt>
                <c:pt idx="7">
                  <c:v>0.45</c:v>
                </c:pt>
                <c:pt idx="8">
                  <c:v>#N/A</c:v>
                </c:pt>
                <c:pt idx="9">
                  <c:v>0.44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1.1000000000000001</c:v>
                </c:pt>
                <c:pt idx="2">
                  <c:v>#N/A</c:v>
                </c:pt>
                <c:pt idx="3">
                  <c:v>1.69</c:v>
                </c:pt>
                <c:pt idx="4">
                  <c:v>#N/A</c:v>
                </c:pt>
                <c:pt idx="5">
                  <c:v>0.9</c:v>
                </c:pt>
                <c:pt idx="6">
                  <c:v>#N/A</c:v>
                </c:pt>
                <c:pt idx="7">
                  <c:v>0.71</c:v>
                </c:pt>
                <c:pt idx="8">
                  <c:v>#N/A</c:v>
                </c:pt>
                <c:pt idx="9">
                  <c:v>0.87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2.78</c:v>
                </c:pt>
                <c:pt idx="2">
                  <c:v>#N/A</c:v>
                </c:pt>
                <c:pt idx="3">
                  <c:v>2.0499999999999998</c:v>
                </c:pt>
                <c:pt idx="4">
                  <c:v>#N/A</c:v>
                </c:pt>
                <c:pt idx="5">
                  <c:v>1.86</c:v>
                </c:pt>
                <c:pt idx="6">
                  <c:v>#N/A</c:v>
                </c:pt>
                <c:pt idx="7">
                  <c:v>1.61</c:v>
                </c:pt>
                <c:pt idx="8">
                  <c:v>#N/A</c:v>
                </c:pt>
                <c:pt idx="9">
                  <c:v>1.52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8.61</c:v>
                </c:pt>
                <c:pt idx="2">
                  <c:v>#N/A</c:v>
                </c:pt>
                <c:pt idx="3">
                  <c:v>9.16</c:v>
                </c:pt>
                <c:pt idx="4">
                  <c:v>#N/A</c:v>
                </c:pt>
                <c:pt idx="5">
                  <c:v>8.84</c:v>
                </c:pt>
                <c:pt idx="6">
                  <c:v>#N/A</c:v>
                </c:pt>
                <c:pt idx="7">
                  <c:v>8.23</c:v>
                </c:pt>
                <c:pt idx="8">
                  <c:v>#N/A</c:v>
                </c:pt>
                <c:pt idx="9">
                  <c:v>8.8699999999999992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9.74</c:v>
                </c:pt>
                <c:pt idx="2">
                  <c:v>#N/A</c:v>
                </c:pt>
                <c:pt idx="3">
                  <c:v>10.87</c:v>
                </c:pt>
                <c:pt idx="4">
                  <c:v>#N/A</c:v>
                </c:pt>
                <c:pt idx="5">
                  <c:v>13.28</c:v>
                </c:pt>
                <c:pt idx="6">
                  <c:v>#N/A</c:v>
                </c:pt>
                <c:pt idx="7">
                  <c:v>11.55</c:v>
                </c:pt>
                <c:pt idx="8">
                  <c:v>#N/A</c:v>
                </c:pt>
                <c:pt idx="9">
                  <c:v>12.19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0466816"/>
        <c:axId val="180468352"/>
      </c:barChart>
      <c:catAx>
        <c:axId val="18046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468352"/>
        <c:crosses val="autoZero"/>
        <c:auto val="1"/>
        <c:lblAlgn val="ctr"/>
        <c:lblOffset val="100"/>
        <c:tickLblSkip val="1"/>
        <c:tickMarkSkip val="1"/>
        <c:noMultiLvlLbl val="0"/>
      </c:catAx>
      <c:valAx>
        <c:axId val="18046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466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33"/>
          <c:h val="0.639296187683287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3491</c:v>
                </c:pt>
                <c:pt idx="5">
                  <c:v>3717</c:v>
                </c:pt>
                <c:pt idx="8">
                  <c:v>3913</c:v>
                </c:pt>
                <c:pt idx="11">
                  <c:v>3636</c:v>
                </c:pt>
                <c:pt idx="14">
                  <c:v>3709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15</c:v>
                </c:pt>
                <c:pt idx="6">
                  <c:v>8</c:v>
                </c:pt>
                <c:pt idx="9">
                  <c:v>13</c:v>
                </c:pt>
                <c:pt idx="12">
                  <c:v>25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91</c:v>
                </c:pt>
                <c:pt idx="3">
                  <c:v>85</c:v>
                </c:pt>
                <c:pt idx="6">
                  <c:v>64</c:v>
                </c:pt>
                <c:pt idx="9">
                  <c:v>105</c:v>
                </c:pt>
                <c:pt idx="12">
                  <c:v>90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972</c:v>
                </c:pt>
                <c:pt idx="3">
                  <c:v>892</c:v>
                </c:pt>
                <c:pt idx="6">
                  <c:v>933</c:v>
                </c:pt>
                <c:pt idx="9">
                  <c:v>956</c:v>
                </c:pt>
                <c:pt idx="12">
                  <c:v>975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4315</c:v>
                </c:pt>
                <c:pt idx="3">
                  <c:v>4348</c:v>
                </c:pt>
                <c:pt idx="6">
                  <c:v>4314</c:v>
                </c:pt>
                <c:pt idx="9">
                  <c:v>4161</c:v>
                </c:pt>
                <c:pt idx="12">
                  <c:v>4239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0768768"/>
        <c:axId val="180770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1911</c:v>
                </c:pt>
                <c:pt idx="2">
                  <c:v>#N/A</c:v>
                </c:pt>
                <c:pt idx="3">
                  <c:v>#N/A</c:v>
                </c:pt>
                <c:pt idx="4">
                  <c:v>1623</c:v>
                </c:pt>
                <c:pt idx="5">
                  <c:v>#N/A</c:v>
                </c:pt>
                <c:pt idx="6">
                  <c:v>#N/A</c:v>
                </c:pt>
                <c:pt idx="7">
                  <c:v>1406</c:v>
                </c:pt>
                <c:pt idx="8">
                  <c:v>#N/A</c:v>
                </c:pt>
                <c:pt idx="9">
                  <c:v>#N/A</c:v>
                </c:pt>
                <c:pt idx="10">
                  <c:v>1599</c:v>
                </c:pt>
                <c:pt idx="11">
                  <c:v>#N/A</c:v>
                </c:pt>
                <c:pt idx="12">
                  <c:v>#N/A</c:v>
                </c:pt>
                <c:pt idx="13">
                  <c:v>1620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0768768"/>
        <c:axId val="180770688"/>
      </c:lineChart>
      <c:catAx>
        <c:axId val="18076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770688"/>
        <c:crosses val="autoZero"/>
        <c:auto val="1"/>
        <c:lblAlgn val="ctr"/>
        <c:lblOffset val="100"/>
        <c:tickLblSkip val="1"/>
        <c:tickMarkSkip val="1"/>
        <c:noMultiLvlLbl val="0"/>
      </c:catAx>
      <c:valAx>
        <c:axId val="18077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76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17"/>
          <c:h val="0.5891821277385501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34345</c:v>
                </c:pt>
                <c:pt idx="5">
                  <c:v>35915</c:v>
                </c:pt>
                <c:pt idx="8">
                  <c:v>36387</c:v>
                </c:pt>
                <c:pt idx="11">
                  <c:v>36700</c:v>
                </c:pt>
                <c:pt idx="14">
                  <c:v>36594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11980</c:v>
                </c:pt>
                <c:pt idx="5">
                  <c:v>11873</c:v>
                </c:pt>
                <c:pt idx="8">
                  <c:v>11964</c:v>
                </c:pt>
                <c:pt idx="11">
                  <c:v>11018</c:v>
                </c:pt>
                <c:pt idx="14">
                  <c:v>11120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2376</c:v>
                </c:pt>
                <c:pt idx="5">
                  <c:v>2610</c:v>
                </c:pt>
                <c:pt idx="8">
                  <c:v>2782</c:v>
                </c:pt>
                <c:pt idx="11">
                  <c:v>2475</c:v>
                </c:pt>
                <c:pt idx="14">
                  <c:v>2344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213</c:v>
                </c:pt>
                <c:pt idx="3">
                  <c:v>304</c:v>
                </c:pt>
                <c:pt idx="6">
                  <c:v>441</c:v>
                </c:pt>
                <c:pt idx="9">
                  <c:v>456</c:v>
                </c:pt>
                <c:pt idx="12">
                  <c:v>421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4256</c:v>
                </c:pt>
                <c:pt idx="3">
                  <c:v>3379</c:v>
                </c:pt>
                <c:pt idx="6">
                  <c:v>3392</c:v>
                </c:pt>
                <c:pt idx="9">
                  <c:v>2761</c:v>
                </c:pt>
                <c:pt idx="12">
                  <c:v>2637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453</c:v>
                </c:pt>
                <c:pt idx="3">
                  <c:v>478</c:v>
                </c:pt>
                <c:pt idx="6">
                  <c:v>829</c:v>
                </c:pt>
                <c:pt idx="9">
                  <c:v>1506</c:v>
                </c:pt>
                <c:pt idx="12">
                  <c:v>1377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18419</c:v>
                </c:pt>
                <c:pt idx="3">
                  <c:v>17306</c:v>
                </c:pt>
                <c:pt idx="6">
                  <c:v>16572</c:v>
                </c:pt>
                <c:pt idx="9">
                  <c:v>16070</c:v>
                </c:pt>
                <c:pt idx="12">
                  <c:v>16460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2776</c:v>
                </c:pt>
                <c:pt idx="3">
                  <c:v>2592</c:v>
                </c:pt>
                <c:pt idx="6">
                  <c:v>2142</c:v>
                </c:pt>
                <c:pt idx="9">
                  <c:v>2073</c:v>
                </c:pt>
                <c:pt idx="12">
                  <c:v>1820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38162</c:v>
                </c:pt>
                <c:pt idx="3">
                  <c:v>39376</c:v>
                </c:pt>
                <c:pt idx="6">
                  <c:v>40450</c:v>
                </c:pt>
                <c:pt idx="9">
                  <c:v>41958</c:v>
                </c:pt>
                <c:pt idx="12">
                  <c:v>42251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0902528"/>
        <c:axId val="180916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15577</c:v>
                </c:pt>
                <c:pt idx="2">
                  <c:v>#N/A</c:v>
                </c:pt>
                <c:pt idx="3">
                  <c:v>#N/A</c:v>
                </c:pt>
                <c:pt idx="4">
                  <c:v>13038</c:v>
                </c:pt>
                <c:pt idx="5">
                  <c:v>#N/A</c:v>
                </c:pt>
                <c:pt idx="6">
                  <c:v>#N/A</c:v>
                </c:pt>
                <c:pt idx="7">
                  <c:v>12693</c:v>
                </c:pt>
                <c:pt idx="8">
                  <c:v>#N/A</c:v>
                </c:pt>
                <c:pt idx="9">
                  <c:v>#N/A</c:v>
                </c:pt>
                <c:pt idx="10">
                  <c:v>14632</c:v>
                </c:pt>
                <c:pt idx="11">
                  <c:v>#N/A</c:v>
                </c:pt>
                <c:pt idx="12">
                  <c:v>#N/A</c:v>
                </c:pt>
                <c:pt idx="13">
                  <c:v>14907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0902528"/>
        <c:axId val="180916992"/>
      </c:lineChart>
      <c:catAx>
        <c:axId val="18090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916992"/>
        <c:crosses val="autoZero"/>
        <c:auto val="1"/>
        <c:lblAlgn val="ctr"/>
        <c:lblOffset val="100"/>
        <c:tickLblSkip val="1"/>
        <c:tickMarkSkip val="1"/>
        <c:noMultiLvlLbl val="0"/>
      </c:catAx>
      <c:valAx>
        <c:axId val="18091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90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{C729F07F-B97E-4DF1-A6B1-69D3E3EF9B6C}</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2BBB-4607-9376-F754FAE9BE9B}"/>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{9E7EB3D9-D584-42A4-98FC-F1B9A8C87206}</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2BBB-4607-9376-F754FAE9BE9B}"/>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{CE094098-AD2A-44A7-8355-DBCD3ED41D3D}</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2BBB-4607-9376-F754FAE9BE9B}"/>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{697C1BC7-677B-4312-AB45-BC392482727C}</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2BBB-4607-9376-F754FAE9BE9B}"/>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{27D07C91-42CC-4BD6-83C6-2196D78842F8}</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2BBB-4607-9376-F754FAE9BE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2BBB-4607-9376-F754FAE9BE9B}"/>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{CBD27151-5E0D-48BB-AD82-0B19BB6E862C}</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2BBB-4607-9376-F754FAE9BE9B}"/>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{AF3B1FEB-A1FA-48D4-98C8-EEEA4AAB194D}</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2BBB-4607-9376-F754FAE9BE9B}"/>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{CE199F11-A32E-4FD6-ABF6-24A480163779}</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2BBB-4607-9376-F754FAE9BE9B}"/>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{700251B0-C2F9-4161-BFFF-A7FDFC2EE075}</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2BBB-4607-9376-F754FAE9BE9B}"/>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{D8AFCD2B-1A80-49B1-AD55-C11C00A7D7A4}</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2BBB-4607-9376-F754FAE9BE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2BBB-4607-9376-F754FAE9BE9B}"/>
            </c:ext>
          </c:extLst>
        </c:ser>
        <c:dLbls>
          <c:showLegendKey val="0"/>
          <c:showVal val="0"/>
          <c:showCatName val="0"/>
          <c:showSerName val="0"/>
          <c:showPercent val="0"/>
          <c:showBubbleSize val="0"/>
        </c:dLbls>
        <c:axId val="181054848"/>
        <c:axId val="181093888"/>
      </c:scatterChart>
      <c:valAx>
        <c:axId val="1810548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093888"/>
        <c:crosses val="autoZero"/>
        <c:crossBetween val="midCat"/>
      </c:valAx>
      <c:valAx>
        <c:axId val="181093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054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{7756E6E4-9EC9-4FAB-836B-1BBF2940F73B}</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C1E2-410B-8A47-094625B9AA0D}"/>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{FAE142D4-6462-407C-AB5A-31276F058A0B}</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C1E2-410B-8A47-094625B9AA0D}"/>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{6EFD0C62-7908-43B0-846F-42F054D8294D}</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C1E2-410B-8A47-094625B9AA0D}"/>
                </c:ext>
              </c:extLst>
            </c:dLbl>
            <c:dLbl>
              <c:idx val="3"/>
              <c:layout>
                <c:manualLayout>
                  <c:x val="-2.6710327419742847E-2"/>
                  <c:y val="-6.2527233115468414E-2"/>
                </c:manualLayout>
              </c:layout>
              <c:tx>
                <c:strRef>
                  <c:f>'公会計指標分析・財政指標組合せ分析表 '!$N$72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{AE24A473-30B6-4331-80ED-F0458539219F}</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C1E2-410B-8A47-094625B9AA0D}"/>
                </c:ext>
              </c:extLst>
            </c:dLbl>
            <c:dLbl>
              <c:idx val="4"/>
              <c:layout>
                <c:manualLayout>
                  <c:x val="-3.6700597103884583E-2"/>
                  <c:y val="-6.2527233115468414E-2"/>
                </c:manualLayout>
              </c:layout>
              <c:tx>
                <c:strRef>
                  <c:f>'公会計指標分析・財政指標組合せ分析表 '!$O$72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{B94D3569-C0E9-47CF-A9DD-4DC963665A89}</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C1E2-410B-8A47-094625B9AA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9.3000000000000007</c:v>
                </c:pt>
                <c:pt idx="1">
                  <c:v>8.6</c:v>
                </c:pt>
                <c:pt idx="2">
                  <c:v>7.7</c:v>
                </c:pt>
                <c:pt idx="3">
                  <c:v>7.1</c:v>
                </c:pt>
                <c:pt idx="4">
                  <c:v>7</c:v>
                </c:pt>
              </c:numCache>
            </c:numRef>
          </c:xVal>
          <c:yVal>
            <c:numRef>
              <c:f>'公会計指標分析・財政指標組合せ分析表 '!$K$73:$O$73</c:f>
              <c:numCache>
                <c:formatCode>#,##0.0;"▲ "#,##0.0</c:formatCode>
                <c:ptCount val="5"/>
                <c:pt idx="0">
                  <c:v>74.099999999999994</c:v>
                </c:pt>
                <c:pt idx="1">
                  <c:v>60.7</c:v>
                </c:pt>
                <c:pt idx="2">
                  <c:v>59.5</c:v>
                </c:pt>
                <c:pt idx="3">
                  <c:v>66.900000000000006</c:v>
                </c:pt>
                <c:pt idx="4">
                  <c:v>67.3</c:v>
                </c:pt>
              </c:numCache>
            </c:numRef>
          </c:yVal>
          <c:smooth val="0"/>
          <c:extLst xmlns:c16r2="http://schemas.microsoft.com/office/drawing/2015/06/chart">
            <c:ext xmlns:c16="http://schemas.microsoft.com/office/drawing/2014/chart" uri="{C3380CC4-5D6E-409C-BE32-E72D297353CC}">
              <c16:uniqueId val="{00000005-C1E2-410B-8A47-094625B9AA0D}"/>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{3B309EC9-3158-46E4-87DC-807AEDFDBD4D}</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C1E2-410B-8A47-094625B9AA0D}"/>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{B74A9B29-61D6-4E8F-980D-C0BD589FB231}</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C1E2-410B-8A47-094625B9AA0D}"/>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{F096351E-9610-4797-A3E4-E9C716BC7D0A}</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C1E2-410B-8A47-094625B9AA0D}"/>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{D035F105-9575-4313-A9B2-5EBB8491B2F7}</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C1E2-410B-8A47-094625B9AA0D}"/>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{40FDA94E-0E67-4A37-806C-22E1B19CA69A}</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C1E2-410B-8A47-094625B9AA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8.5</c:v>
                </c:pt>
                <c:pt idx="1">
                  <c:v>7.9</c:v>
                </c:pt>
                <c:pt idx="2">
                  <c:v>7.1</c:v>
                </c:pt>
                <c:pt idx="3">
                  <c:v>5.3</c:v>
                </c:pt>
                <c:pt idx="4">
                  <c:v>5</c:v>
                </c:pt>
              </c:numCache>
            </c:numRef>
          </c:xVal>
          <c:yVal>
            <c:numRef>
              <c:f>'公会計指標分析・財政指標組合せ分析表 '!$K$77:$O$77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C1E2-410B-8A47-094625B9AA0D}"/>
            </c:ext>
          </c:extLst>
        </c:ser>
        <c:dLbls>
          <c:showLegendKey val="0"/>
          <c:showVal val="0"/>
          <c:showCatName val="0"/>
          <c:showSerName val="0"/>
          <c:showPercent val="0"/>
          <c:showBubbleSize val="0"/>
        </c:dLbls>
        <c:axId val="181124480"/>
        <c:axId val="181163520"/>
      </c:scatterChart>
      <c:valAx>
        <c:axId val="181124480"/>
        <c:scaling>
          <c:orientation val="minMax"/>
          <c:max val="9.6999999999999993"/>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163520"/>
        <c:crosses val="autoZero"/>
        <c:crossBetween val="midCat"/>
      </c:valAx>
      <c:valAx>
        <c:axId val="181163520"/>
        <c:scaling>
          <c:orientation val="minMax"/>
          <c:max val="8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124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　「算入公債費等」については、臨時財政対策債などの交付税措置のある地方債の借入が増えていることなどから増加している</a:t>
          </a:r>
          <a:r>
            <a:rPr lang="ja-JP" altLang="en-US" sz="1400">
              <a:solidFill>
                <a:schemeClr val="dk1"/>
              </a:solidFill>
              <a:latin typeface="+mn-lt"/>
              <a:ea typeface="+mn-ea"/>
              <a:cs typeface="+mn-cs"/>
            </a:rPr>
            <a:t>ものの、</a:t>
          </a:r>
          <a:r>
            <a:rPr lang="ja-JP" altLang="ja-JP" sz="1400">
              <a:solidFill>
                <a:schemeClr val="dk1"/>
              </a:solidFill>
              <a:latin typeface="+mn-lt"/>
              <a:ea typeface="+mn-ea"/>
              <a:cs typeface="+mn-cs"/>
            </a:rPr>
            <a:t>「元利償還金」</a:t>
          </a:r>
          <a:r>
            <a:rPr lang="ja-JP" altLang="en-US" sz="1400">
              <a:solidFill>
                <a:schemeClr val="dk1"/>
              </a:solidFill>
              <a:latin typeface="+mn-lt"/>
              <a:ea typeface="+mn-ea"/>
              <a:cs typeface="+mn-cs"/>
            </a:rPr>
            <a:t>や「公営企業債の元利償還金に対する繰入金」も増加して</a:t>
          </a:r>
          <a:r>
            <a:rPr lang="ja-JP" altLang="ja-JP" sz="1400">
              <a:solidFill>
                <a:schemeClr val="dk1"/>
              </a:solidFill>
              <a:latin typeface="+mn-lt"/>
              <a:ea typeface="+mn-ea"/>
              <a:cs typeface="+mn-cs"/>
            </a:rPr>
            <a:t>いる。</a:t>
          </a:r>
          <a:endParaRPr lang="en-US" altLang="ja-JP" sz="1400">
            <a:solidFill>
              <a:schemeClr val="dk1"/>
            </a:solidFill>
            <a:latin typeface="+mn-lt"/>
            <a:ea typeface="+mn-ea"/>
            <a:cs typeface="+mn-cs"/>
          </a:endParaRPr>
        </a:p>
        <a:p>
          <a:r>
            <a:rPr lang="ja-JP" altLang="ja-JP" sz="1400">
              <a:solidFill>
                <a:schemeClr val="dk1"/>
              </a:solidFill>
              <a:latin typeface="+mn-lt"/>
              <a:ea typeface="+mn-ea"/>
              <a:cs typeface="+mn-cs"/>
            </a:rPr>
            <a:t>　以上の状況などから、実質公債費比率の分子全体では、前年度と比べて増加している。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a:solidFill>
                <a:schemeClr val="dk1"/>
              </a:solidFill>
              <a:latin typeface="+mn-lt"/>
              <a:ea typeface="+mn-ea"/>
              <a:cs typeface="+mn-cs"/>
            </a:rPr>
            <a:t>　一般会計において、平成２４年度まで地方債現在高は減少していたが、平成２５年度以降は地方債の借入額が元金償還額を上回ったため、地方債現在額は増加している。</a:t>
          </a:r>
          <a:endParaRPr lang="en-US" altLang="ja-JP" sz="1400">
            <a:solidFill>
              <a:schemeClr val="dk1"/>
            </a:solidFill>
            <a:latin typeface="+mn-lt"/>
            <a:ea typeface="+mn-ea"/>
            <a:cs typeface="+mn-cs"/>
          </a:endParaRPr>
        </a:p>
        <a:p>
          <a:pPr eaLnBrk="1" fontAlgn="auto" latinLnBrk="0" hangingPunct="1"/>
          <a:r>
            <a:rPr lang="ja-JP" altLang="ja-JP" sz="1400">
              <a:solidFill>
                <a:schemeClr val="dk1"/>
              </a:solidFill>
              <a:latin typeface="+mn-lt"/>
              <a:ea typeface="+mn-ea"/>
              <a:cs typeface="+mn-cs"/>
            </a:rPr>
            <a:t>　地方債現在高が増加している主な要因は、公共施設の老朽化対策による改修工事費が増加したためである。</a:t>
          </a:r>
          <a:endParaRPr lang="en-US" altLang="ja-JP" sz="1400">
            <a:solidFill>
              <a:schemeClr val="dk1"/>
            </a:solidFill>
            <a:latin typeface="+mn-lt"/>
            <a:ea typeface="+mn-ea"/>
            <a:cs typeface="+mn-cs"/>
          </a:endParaRPr>
        </a:p>
        <a:p>
          <a:pPr eaLnBrk="1" fontAlgn="auto" latinLnBrk="0" hangingPunct="1"/>
          <a:r>
            <a:rPr lang="ja-JP" altLang="ja-JP" sz="1400">
              <a:solidFill>
                <a:schemeClr val="dk1"/>
              </a:solidFill>
              <a:latin typeface="+mn-lt"/>
              <a:ea typeface="+mn-ea"/>
              <a:cs typeface="+mn-cs"/>
            </a:rPr>
            <a:t>　以上の状況などから、前年度に比べて将来負担比率の分子全体が増加している。</a:t>
          </a:r>
          <a:endParaRPr lang="en-US" altLang="ja-JP" sz="14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139,164
135,705
30.13
47,743,829
44,470,740
3,033,095
24,864,465
42,250,940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139,164
135,705
30.13
47,743,829
44,470,740
3,033,095
24,864,465
42,250,940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139,164
135,705
30.13
47,743,829
44,470,740
3,033,095
24,864,465
42,250,940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139,164
135,705
30.13
47,743,829
44,470,740
3,033,095
24,864,465
42,250,940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a:solidFill>
                <a:schemeClr val="dk1"/>
              </a:solidFill>
              <a:latin typeface="+mn-lt"/>
              <a:ea typeface="+mn-ea"/>
              <a:cs typeface="+mn-cs"/>
            </a:rPr>
            <a:t>　平成２</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年度決算では、前年度から０．</a:t>
          </a:r>
          <a:r>
            <a:rPr kumimoji="1" lang="ja-JP" altLang="en-US" sz="1300">
              <a:solidFill>
                <a:schemeClr val="dk1"/>
              </a:solidFill>
              <a:latin typeface="+mn-lt"/>
              <a:ea typeface="+mn-ea"/>
              <a:cs typeface="+mn-cs"/>
            </a:rPr>
            <a:t>０１</a:t>
          </a:r>
          <a:r>
            <a:rPr kumimoji="1" lang="ja-JP" altLang="ja-JP" sz="1300">
              <a:solidFill>
                <a:schemeClr val="dk1"/>
              </a:solidFill>
              <a:latin typeface="+mn-lt"/>
              <a:ea typeface="+mn-ea"/>
              <a:cs typeface="+mn-cs"/>
            </a:rPr>
            <a:t>ポイント高くなっている。</a:t>
          </a:r>
          <a:endParaRPr kumimoji="1" lang="en-US" altLang="ja-JP" sz="1300">
            <a:solidFill>
              <a:schemeClr val="dk1"/>
            </a:solidFill>
            <a:latin typeface="+mn-lt"/>
            <a:ea typeface="+mn-ea"/>
            <a:cs typeface="+mn-cs"/>
          </a:endParaRPr>
        </a:p>
        <a:p>
          <a:pPr fontAlgn="base"/>
          <a:r>
            <a:rPr kumimoji="1" lang="ja-JP" altLang="ja-JP" sz="1300" baseline="0">
              <a:solidFill>
                <a:schemeClr val="dk1"/>
              </a:solidFill>
              <a:latin typeface="+mn-lt"/>
              <a:ea typeface="+mn-ea"/>
              <a:cs typeface="+mn-cs"/>
            </a:rPr>
            <a:t>　</a:t>
          </a:r>
          <a:r>
            <a:rPr lang="ja-JP" altLang="ja-JP" sz="1300" baseline="0">
              <a:solidFill>
                <a:schemeClr val="dk1"/>
              </a:solidFill>
              <a:latin typeface="+mn-lt"/>
              <a:ea typeface="+mn-ea"/>
              <a:cs typeface="+mn-cs"/>
            </a:rPr>
            <a:t>主な要因は、地方消費税交付金や個人市民税</a:t>
          </a:r>
          <a:r>
            <a:rPr lang="ja-JP" altLang="en-US" sz="1300" baseline="0">
              <a:solidFill>
                <a:schemeClr val="dk1"/>
              </a:solidFill>
              <a:latin typeface="+mn-lt"/>
              <a:ea typeface="+mn-ea"/>
              <a:cs typeface="+mn-cs"/>
            </a:rPr>
            <a:t>・固定資産税</a:t>
          </a:r>
          <a:r>
            <a:rPr lang="ja-JP" altLang="ja-JP" sz="1300" baseline="0">
              <a:solidFill>
                <a:schemeClr val="dk1"/>
              </a:solidFill>
              <a:latin typeface="+mn-lt"/>
              <a:ea typeface="+mn-ea"/>
              <a:cs typeface="+mn-cs"/>
            </a:rPr>
            <a:t>などの増収から、基準財政収入額が前年度を上回ったためである。</a:t>
          </a:r>
          <a:endParaRPr lang="en-US" altLang="ja-JP" sz="1300" baseline="0">
            <a:solidFill>
              <a:schemeClr val="dk1"/>
            </a:solidFill>
            <a:latin typeface="+mn-lt"/>
            <a:ea typeface="+mn-ea"/>
            <a:cs typeface="+mn-cs"/>
          </a:endParaRPr>
        </a:p>
        <a:p>
          <a:r>
            <a:rPr lang="ja-JP" altLang="ja-JP" sz="1300" baseline="0">
              <a:solidFill>
                <a:schemeClr val="dk1"/>
              </a:solidFill>
              <a:latin typeface="+mn-lt"/>
              <a:ea typeface="+mn-ea"/>
              <a:cs typeface="+mn-cs"/>
            </a:rPr>
            <a:t>　今後とも、「</a:t>
          </a:r>
          <a:r>
            <a:rPr lang="ja-JP" altLang="ja-JP" sz="1300">
              <a:solidFill>
                <a:schemeClr val="dk1"/>
              </a:solidFill>
              <a:latin typeface="+mn-lt"/>
              <a:ea typeface="+mn-ea"/>
              <a:cs typeface="+mn-cs"/>
            </a:rPr>
            <a:t>第４次三郷市総合計画後期基本計画」</a:t>
          </a:r>
          <a:r>
            <a:rPr lang="ja-JP" altLang="ja-JP" sz="1300" baseline="0">
              <a:solidFill>
                <a:schemeClr val="dk1"/>
              </a:solidFill>
              <a:latin typeface="+mn-lt"/>
              <a:ea typeface="+mn-ea"/>
              <a:cs typeface="+mn-cs"/>
            </a:rPr>
            <a:t>に基づき、市税を中心とした自主一般財源の確保に努める。</a:t>
          </a:r>
          <a:endParaRPr lang="ja-JP" altLang="ja-JP" sz="1300" b="0" i="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73378</xdr:rowOff>
    </xdr:from>
    <xdr:to>
      <xdr:col>7</xdr:col>
      <xdr:colOff>152400</xdr:colOff>
      <xdr:row>40</xdr:row>
      <xdr:rowOff>86783</xdr:rowOff>
    </xdr:to>
    <xdr:cxnSp macro="">
      <xdr:nvCxnSpPr>
        <xdr:cNvPr id="68" name="直線コネクタ 67"/>
        <xdr:cNvCxnSpPr/>
      </xdr:nvCxnSpPr>
      <xdr:spPr>
        <a:xfrm flipV="1">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113595</xdr:rowOff>
    </xdr:to>
    <xdr:cxnSp macro="">
      <xdr:nvCxnSpPr>
        <xdr:cNvPr id="71" name="直線コネクタ 70"/>
        <xdr:cNvCxnSpPr/>
      </xdr:nvCxnSpPr>
      <xdr:spPr>
        <a:xfrm flipV="1">
          <a:off x="3225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113595</xdr:rowOff>
    </xdr:from>
    <xdr:to>
      <xdr:col>4</xdr:col>
      <xdr:colOff>482600</xdr:colOff>
      <xdr:row>40</xdr:row>
      <xdr:rowOff>113595</xdr:rowOff>
    </xdr:to>
    <xdr:cxnSp macro="">
      <xdr:nvCxnSpPr>
        <xdr:cNvPr id="74" name="直線コネクタ 73"/>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113595</xdr:rowOff>
    </xdr:from>
    <xdr:to>
      <xdr:col>3</xdr:col>
      <xdr:colOff>279400</xdr:colOff>
      <xdr:row>40</xdr:row>
      <xdr:rowOff>113595</xdr:rowOff>
    </xdr:to>
    <xdr:cxnSp macro="">
      <xdr:nvCxnSpPr>
        <xdr:cNvPr id="77" name="直線コネクタ 76"/>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22578</xdr:rowOff>
    </xdr:from>
    <xdr:to>
      <xdr:col>7</xdr:col>
      <xdr:colOff>203200</xdr:colOff>
      <xdr:row>40</xdr:row>
      <xdr:rowOff>124178</xdr:rowOff>
    </xdr:to>
    <xdr:sp macro="" textlink="">
      <xdr:nvSpPr>
        <xdr:cNvPr id="87" name="円/楕円 86"/>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39105</xdr:rowOff>
    </xdr:from>
    <xdr:ext cx="762000" cy="259045"/>
    <xdr:sp macro="" textlink="">
      <xdr:nvSpPr>
        <xdr:cNvPr id="88"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62795</xdr:rowOff>
    </xdr:from>
    <xdr:to>
      <xdr:col>4</xdr:col>
      <xdr:colOff>533400</xdr:colOff>
      <xdr:row>40</xdr:row>
      <xdr:rowOff>164395</xdr:rowOff>
    </xdr:to>
    <xdr:sp macro="" textlink="">
      <xdr:nvSpPr>
        <xdr:cNvPr id="91" name="円/楕円 90"/>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3122</xdr:rowOff>
    </xdr:from>
    <xdr:ext cx="762000" cy="259045"/>
    <xdr:sp macro="" textlink="">
      <xdr:nvSpPr>
        <xdr:cNvPr id="92" name="テキスト ボックス 91"/>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62795</xdr:rowOff>
    </xdr:from>
    <xdr:to>
      <xdr:col>3</xdr:col>
      <xdr:colOff>330200</xdr:colOff>
      <xdr:row>40</xdr:row>
      <xdr:rowOff>164395</xdr:rowOff>
    </xdr:to>
    <xdr:sp macro="" textlink="">
      <xdr:nvSpPr>
        <xdr:cNvPr id="93" name="円/楕円 92"/>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3122</xdr:rowOff>
    </xdr:from>
    <xdr:ext cx="762000" cy="259045"/>
    <xdr:sp macro="" textlink="">
      <xdr:nvSpPr>
        <xdr:cNvPr id="94" name="テキスト ボックス 93"/>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62795</xdr:rowOff>
    </xdr:from>
    <xdr:to>
      <xdr:col>2</xdr:col>
      <xdr:colOff>127000</xdr:colOff>
      <xdr:row>40</xdr:row>
      <xdr:rowOff>164395</xdr:rowOff>
    </xdr:to>
    <xdr:sp macro="" textlink="">
      <xdr:nvSpPr>
        <xdr:cNvPr id="95" name="円/楕円 94"/>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3122</xdr:rowOff>
    </xdr:from>
    <xdr:ext cx="762000" cy="259045"/>
    <xdr:sp macro="" textlink="">
      <xdr:nvSpPr>
        <xdr:cNvPr id="96" name="テキスト ボックス 95"/>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平成２</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年度決算では、前年度から</a:t>
          </a:r>
          <a:r>
            <a:rPr kumimoji="1" lang="ja-JP" altLang="en-US" sz="1300">
              <a:solidFill>
                <a:schemeClr val="dk1"/>
              </a:solidFill>
              <a:latin typeface="+mn-lt"/>
              <a:ea typeface="+mn-ea"/>
              <a:cs typeface="+mn-cs"/>
            </a:rPr>
            <a:t>０</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４</a:t>
          </a:r>
          <a:r>
            <a:rPr kumimoji="1" lang="ja-JP" altLang="ja-JP" sz="1300">
              <a:solidFill>
                <a:schemeClr val="dk1"/>
              </a:solidFill>
              <a:latin typeface="+mn-lt"/>
              <a:ea typeface="+mn-ea"/>
              <a:cs typeface="+mn-cs"/>
            </a:rPr>
            <a:t>ポイント高くなっている。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普通交付税は減収となったものの、市税が増収となったことから、経常一般財源収入は増加しているが、</a:t>
          </a:r>
          <a:r>
            <a:rPr kumimoji="1" lang="ja-JP" altLang="en-US" sz="1300">
              <a:solidFill>
                <a:schemeClr val="dk1"/>
              </a:solidFill>
              <a:latin typeface="+mn-lt"/>
              <a:ea typeface="+mn-ea"/>
              <a:cs typeface="+mn-cs"/>
            </a:rPr>
            <a:t>臨時財政対策債が減少していることから経常収支比率算出の分母が減額となったため</a:t>
          </a:r>
          <a:r>
            <a:rPr kumimoji="1" lang="ja-JP" altLang="ja-JP" sz="1300">
              <a:solidFill>
                <a:schemeClr val="dk1"/>
              </a:solidFill>
              <a:latin typeface="+mn-lt"/>
              <a:ea typeface="+mn-ea"/>
              <a:cs typeface="+mn-cs"/>
            </a:rPr>
            <a:t>、経常収支比率は増加している。</a:t>
          </a:r>
          <a:r>
            <a:rPr kumimoji="1" lang="ja-JP" altLang="en-US" sz="1300">
              <a:solidFill>
                <a:schemeClr val="dk1"/>
              </a:solidFill>
              <a:latin typeface="+mn-lt"/>
              <a:ea typeface="+mn-ea"/>
              <a:cs typeface="+mn-cs"/>
            </a:rPr>
            <a:t>さらに、公債費が増加していることも要因である。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今後は、「第４次三郷市総合計画後期基本計画」をもとに、継続的に行財政改革を進め、計画的</a:t>
          </a:r>
          <a:r>
            <a:rPr kumimoji="1" lang="ja-JP" altLang="en-US" sz="1300">
              <a:solidFill>
                <a:schemeClr val="dk1"/>
              </a:solidFill>
              <a:latin typeface="+mn-lt"/>
              <a:ea typeface="+mn-ea"/>
              <a:cs typeface="+mn-cs"/>
            </a:rPr>
            <a:t>な</a:t>
          </a:r>
          <a:r>
            <a:rPr kumimoji="1" lang="ja-JP" altLang="ja-JP" sz="1300">
              <a:solidFill>
                <a:schemeClr val="dk1"/>
              </a:solidFill>
              <a:latin typeface="+mn-lt"/>
              <a:ea typeface="+mn-ea"/>
              <a:cs typeface="+mn-cs"/>
            </a:rPr>
            <a:t>行財政運営に努める。</a:t>
          </a:r>
          <a:endParaRPr lang="ja-JP" altLang="ja-JP" sz="1300"/>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107188</xdr:rowOff>
    </xdr:from>
    <xdr:to>
      <xdr:col>7</xdr:col>
      <xdr:colOff>152400</xdr:colOff>
      <xdr:row>62</xdr:row>
      <xdr:rowOff>126492</xdr:rowOff>
    </xdr:to>
    <xdr:cxnSp macro="">
      <xdr:nvCxnSpPr>
        <xdr:cNvPr id="129" name="直線コネクタ 128"/>
        <xdr:cNvCxnSpPr/>
      </xdr:nvCxnSpPr>
      <xdr:spPr>
        <a:xfrm>
          <a:off x="4114800" y="107370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107188</xdr:rowOff>
    </xdr:to>
    <xdr:cxnSp macro="">
      <xdr:nvCxnSpPr>
        <xdr:cNvPr id="132" name="直線コネクタ 131"/>
        <xdr:cNvCxnSpPr/>
      </xdr:nvCxnSpPr>
      <xdr:spPr>
        <a:xfrm>
          <a:off x="3225800" y="106502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20320</xdr:rowOff>
    </xdr:to>
    <xdr:cxnSp macro="">
      <xdr:nvCxnSpPr>
        <xdr:cNvPr id="135" name="直線コネクタ 134"/>
        <xdr:cNvCxnSpPr/>
      </xdr:nvCxnSpPr>
      <xdr:spPr>
        <a:xfrm>
          <a:off x="2336800" y="1065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20320</xdr:rowOff>
    </xdr:to>
    <xdr:cxnSp macro="">
      <xdr:nvCxnSpPr>
        <xdr:cNvPr id="138" name="直線コネクタ 137"/>
        <xdr:cNvCxnSpPr/>
      </xdr:nvCxnSpPr>
      <xdr:spPr>
        <a:xfrm>
          <a:off x="1447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8" name="円/楕円 147"/>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47769</xdr:rowOff>
    </xdr:from>
    <xdr:ext cx="762000" cy="259045"/>
    <xdr:sp macro="" textlink="">
      <xdr:nvSpPr>
        <xdr:cNvPr id="149" name="財政構造の弾力性該当値テキスト"/>
        <xdr:cNvSpPr txBox="1"/>
      </xdr:nvSpPr>
      <xdr:spPr>
        <a:xfrm>
          <a:off x="5041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56388</xdr:rowOff>
    </xdr:from>
    <xdr:to>
      <xdr:col>6</xdr:col>
      <xdr:colOff>50800</xdr:colOff>
      <xdr:row>62</xdr:row>
      <xdr:rowOff>157988</xdr:rowOff>
    </xdr:to>
    <xdr:sp macro="" textlink="">
      <xdr:nvSpPr>
        <xdr:cNvPr id="150" name="円/楕円 149"/>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142765</xdr:rowOff>
    </xdr:from>
    <xdr:ext cx="736600" cy="259045"/>
    <xdr:sp macro="" textlink="">
      <xdr:nvSpPr>
        <xdr:cNvPr id="151" name="テキスト ボックス 150"/>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2" name="円/楕円 151"/>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55897</xdr:rowOff>
    </xdr:from>
    <xdr:ext cx="762000" cy="259045"/>
    <xdr:sp macro="" textlink="">
      <xdr:nvSpPr>
        <xdr:cNvPr id="153" name="テキスト ボックス 152"/>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4" name="円/楕円 153"/>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55897</xdr:rowOff>
    </xdr:from>
    <xdr:ext cx="762000" cy="259045"/>
    <xdr:sp macro="" textlink="">
      <xdr:nvSpPr>
        <xdr:cNvPr id="155" name="テキスト ボックス 154"/>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6" name="円/楕円 155"/>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31767</xdr:rowOff>
    </xdr:from>
    <xdr:ext cx="762000" cy="259045"/>
    <xdr:sp macro="" textlink="">
      <xdr:nvSpPr>
        <xdr:cNvPr id="157" name="テキスト ボックス 156"/>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人件費・物件費等については、行政サービスの効率化を進めている影響もあり、類似団体平均より低い額となっている。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今後も第４次三郷市定員適正化１１か年計画に則り、職員数の適正化を進めるとともに、民間委託や指定管理者制度の導入などにより、コスト削減に努めていく。</a:t>
          </a:r>
          <a:endParaRPr lang="ja-JP" altLang="ja-JP" sz="13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106170</xdr:rowOff>
    </xdr:from>
    <xdr:to>
      <xdr:col>7</xdr:col>
      <xdr:colOff>152400</xdr:colOff>
      <xdr:row>82</xdr:row>
      <xdr:rowOff>143490</xdr:rowOff>
    </xdr:to>
    <xdr:cxnSp macro="">
      <xdr:nvCxnSpPr>
        <xdr:cNvPr id="192" name="直線コネクタ 191"/>
        <xdr:cNvCxnSpPr/>
      </xdr:nvCxnSpPr>
      <xdr:spPr>
        <a:xfrm flipV="1">
          <a:off x="4114800" y="14165070"/>
          <a:ext cx="8382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143490</xdr:rowOff>
    </xdr:from>
    <xdr:to>
      <xdr:col>6</xdr:col>
      <xdr:colOff>0</xdr:colOff>
      <xdr:row>82</xdr:row>
      <xdr:rowOff>146709</xdr:rowOff>
    </xdr:to>
    <xdr:cxnSp macro="">
      <xdr:nvCxnSpPr>
        <xdr:cNvPr id="195" name="直線コネクタ 194"/>
        <xdr:cNvCxnSpPr/>
      </xdr:nvCxnSpPr>
      <xdr:spPr>
        <a:xfrm flipV="1">
          <a:off x="3225800" y="14202390"/>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137899</xdr:rowOff>
    </xdr:from>
    <xdr:ext cx="736600" cy="259045"/>
    <xdr:sp macro="" textlink="">
      <xdr:nvSpPr>
        <xdr:cNvPr id="197" name="テキスト ボックス 196"/>
        <xdr:cNvSpPr txBox="1"/>
      </xdr:nvSpPr>
      <xdr:spPr>
        <a:xfrm>
          <a:off x="3733800" y="1436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67241</xdr:rowOff>
    </xdr:from>
    <xdr:to>
      <xdr:col>4</xdr:col>
      <xdr:colOff>482600</xdr:colOff>
      <xdr:row>82</xdr:row>
      <xdr:rowOff>146709</xdr:rowOff>
    </xdr:to>
    <xdr:cxnSp macro="">
      <xdr:nvCxnSpPr>
        <xdr:cNvPr id="198" name="直線コネクタ 197"/>
        <xdr:cNvCxnSpPr/>
      </xdr:nvCxnSpPr>
      <xdr:spPr>
        <a:xfrm>
          <a:off x="2336800" y="14126141"/>
          <a:ext cx="889000" cy="7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67241</xdr:rowOff>
    </xdr:from>
    <xdr:to>
      <xdr:col>3</xdr:col>
      <xdr:colOff>279400</xdr:colOff>
      <xdr:row>82</xdr:row>
      <xdr:rowOff>73313</xdr:rowOff>
    </xdr:to>
    <xdr:cxnSp macro="">
      <xdr:nvCxnSpPr>
        <xdr:cNvPr id="201" name="直線コネクタ 200"/>
        <xdr:cNvCxnSpPr/>
      </xdr:nvCxnSpPr>
      <xdr:spPr>
        <a:xfrm flipV="1">
          <a:off x="1447800" y="14126141"/>
          <a:ext cx="8890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55370</xdr:rowOff>
    </xdr:from>
    <xdr:to>
      <xdr:col>7</xdr:col>
      <xdr:colOff>203200</xdr:colOff>
      <xdr:row>82</xdr:row>
      <xdr:rowOff>156970</xdr:rowOff>
    </xdr:to>
    <xdr:sp macro="" textlink="">
      <xdr:nvSpPr>
        <xdr:cNvPr id="211" name="円/楕円 210"/>
        <xdr:cNvSpPr/>
      </xdr:nvSpPr>
      <xdr:spPr>
        <a:xfrm>
          <a:off x="4902200" y="141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71897</xdr:rowOff>
    </xdr:from>
    <xdr:ext cx="762000" cy="259045"/>
    <xdr:sp macro="" textlink="">
      <xdr:nvSpPr>
        <xdr:cNvPr id="212" name="人件費・物件費等の状況該当値テキスト"/>
        <xdr:cNvSpPr txBox="1"/>
      </xdr:nvSpPr>
      <xdr:spPr>
        <a:xfrm>
          <a:off x="5041900" y="139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98,122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92690</xdr:rowOff>
    </xdr:from>
    <xdr:to>
      <xdr:col>6</xdr:col>
      <xdr:colOff>50800</xdr:colOff>
      <xdr:row>83</xdr:row>
      <xdr:rowOff>22840</xdr:rowOff>
    </xdr:to>
    <xdr:sp macro="" textlink="">
      <xdr:nvSpPr>
        <xdr:cNvPr id="213" name="円/楕円 212"/>
        <xdr:cNvSpPr/>
      </xdr:nvSpPr>
      <xdr:spPr>
        <a:xfrm>
          <a:off x="4064000" y="141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33017</xdr:rowOff>
    </xdr:from>
    <xdr:ext cx="736600" cy="259045"/>
    <xdr:sp macro="" textlink="">
      <xdr:nvSpPr>
        <xdr:cNvPr id="214" name="テキスト ボックス 213"/>
        <xdr:cNvSpPr txBox="1"/>
      </xdr:nvSpPr>
      <xdr:spPr>
        <a:xfrm>
          <a:off x="3733800" y="1392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99,978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95909</xdr:rowOff>
    </xdr:from>
    <xdr:to>
      <xdr:col>4</xdr:col>
      <xdr:colOff>533400</xdr:colOff>
      <xdr:row>83</xdr:row>
      <xdr:rowOff>26059</xdr:rowOff>
    </xdr:to>
    <xdr:sp macro="" textlink="">
      <xdr:nvSpPr>
        <xdr:cNvPr id="215" name="円/楕円 214"/>
        <xdr:cNvSpPr/>
      </xdr:nvSpPr>
      <xdr:spPr>
        <a:xfrm>
          <a:off x="3175000" y="1415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36236</xdr:rowOff>
    </xdr:from>
    <xdr:ext cx="762000" cy="259045"/>
    <xdr:sp macro="" textlink="">
      <xdr:nvSpPr>
        <xdr:cNvPr id="216" name="テキスト ボックス 215"/>
        <xdr:cNvSpPr txBox="1"/>
      </xdr:nvSpPr>
      <xdr:spPr>
        <a:xfrm>
          <a:off x="2844800" y="1392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16441</xdr:rowOff>
    </xdr:from>
    <xdr:to>
      <xdr:col>3</xdr:col>
      <xdr:colOff>330200</xdr:colOff>
      <xdr:row>82</xdr:row>
      <xdr:rowOff>118041</xdr:rowOff>
    </xdr:to>
    <xdr:sp macro="" textlink="">
      <xdr:nvSpPr>
        <xdr:cNvPr id="217" name="円/楕円 216"/>
        <xdr:cNvSpPr/>
      </xdr:nvSpPr>
      <xdr:spPr>
        <a:xfrm>
          <a:off x="2286000" y="1407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128218</xdr:rowOff>
    </xdr:from>
    <xdr:ext cx="762000" cy="259045"/>
    <xdr:sp macro="" textlink="">
      <xdr:nvSpPr>
        <xdr:cNvPr id="218" name="テキスト ボックス 217"/>
        <xdr:cNvSpPr txBox="1"/>
      </xdr:nvSpPr>
      <xdr:spPr>
        <a:xfrm>
          <a:off x="1955800" y="1384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96,186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22513</xdr:rowOff>
    </xdr:from>
    <xdr:to>
      <xdr:col>2</xdr:col>
      <xdr:colOff>127000</xdr:colOff>
      <xdr:row>82</xdr:row>
      <xdr:rowOff>124113</xdr:rowOff>
    </xdr:to>
    <xdr:sp macro="" textlink="">
      <xdr:nvSpPr>
        <xdr:cNvPr id="219" name="円/楕円 218"/>
        <xdr:cNvSpPr/>
      </xdr:nvSpPr>
      <xdr:spPr>
        <a:xfrm>
          <a:off x="1397000" y="140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134290</xdr:rowOff>
    </xdr:from>
    <xdr:ext cx="762000" cy="259045"/>
    <xdr:sp macro="" textlink="">
      <xdr:nvSpPr>
        <xdr:cNvPr id="220" name="テキスト ボックス 219"/>
        <xdr:cNvSpPr txBox="1"/>
      </xdr:nvSpPr>
      <xdr:spPr>
        <a:xfrm>
          <a:off x="1066800" y="1385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latin typeface="+mn-lt"/>
              <a:ea typeface="+mn-ea"/>
              <a:cs typeface="+mn-cs"/>
            </a:rPr>
            <a:t>　</a:t>
          </a:r>
          <a:r>
            <a:rPr kumimoji="1" lang="ja-JP" altLang="ja-JP" sz="1300">
              <a:solidFill>
                <a:schemeClr val="dk1"/>
              </a:solidFill>
              <a:latin typeface="+mn-lt"/>
              <a:ea typeface="+mn-ea"/>
              <a:cs typeface="+mn-cs"/>
            </a:rPr>
            <a:t>平成２８年度は前年度より１．３ポイント低く、数値は９８．９となり、類似団体平均の９９．８を下回った。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85</xdr:row>
      <xdr:rowOff>47837</xdr:rowOff>
    </xdr:to>
    <xdr:cxnSp macro="">
      <xdr:nvCxnSpPr>
        <xdr:cNvPr id="254" name="直線コネクタ 253"/>
        <xdr:cNvCxnSpPr/>
      </xdr:nvCxnSpPr>
      <xdr:spPr>
        <a:xfrm flipV="1">
          <a:off x="16179800" y="1451652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138854</xdr:rowOff>
    </xdr:from>
    <xdr:to>
      <xdr:col>23</xdr:col>
      <xdr:colOff>406400</xdr:colOff>
      <xdr:row>85</xdr:row>
      <xdr:rowOff>47837</xdr:rowOff>
    </xdr:to>
    <xdr:cxnSp macro="">
      <xdr:nvCxnSpPr>
        <xdr:cNvPr id="257" name="直線コネクタ 256"/>
        <xdr:cNvCxnSpPr/>
      </xdr:nvCxnSpPr>
      <xdr:spPr>
        <a:xfrm>
          <a:off x="15290800" y="1454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84</xdr:row>
      <xdr:rowOff>138854</xdr:rowOff>
    </xdr:to>
    <xdr:cxnSp macro="">
      <xdr:nvCxnSpPr>
        <xdr:cNvPr id="260" name="直線コネクタ 259"/>
        <xdr:cNvCxnSpPr/>
      </xdr:nvCxnSpPr>
      <xdr:spPr>
        <a:xfrm>
          <a:off x="14401800" y="144521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88</xdr:row>
      <xdr:rowOff>8043</xdr:rowOff>
    </xdr:to>
    <xdr:cxnSp macro="">
      <xdr:nvCxnSpPr>
        <xdr:cNvPr id="263" name="直線コネクタ 262"/>
        <xdr:cNvCxnSpPr/>
      </xdr:nvCxnSpPr>
      <xdr:spPr>
        <a:xfrm flipV="1">
          <a:off x="13512800" y="1445217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65" name="テキスト ボックス 264"/>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7" name="テキスト ボックス 266"/>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3" name="円/楕円 272"/>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4"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5" name="円/楕円 274"/>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6" name="テキスト ボックス 275"/>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88054</xdr:rowOff>
    </xdr:from>
    <xdr:to>
      <xdr:col>22</xdr:col>
      <xdr:colOff>254000</xdr:colOff>
      <xdr:row>85</xdr:row>
      <xdr:rowOff>18204</xdr:rowOff>
    </xdr:to>
    <xdr:sp macro="" textlink="">
      <xdr:nvSpPr>
        <xdr:cNvPr id="277" name="円/楕円 276"/>
        <xdr:cNvSpPr/>
      </xdr:nvSpPr>
      <xdr:spPr>
        <a:xfrm>
          <a:off x="15240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78" name="テキスト ボックス 277"/>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171027</xdr:rowOff>
    </xdr:from>
    <xdr:to>
      <xdr:col>21</xdr:col>
      <xdr:colOff>50800</xdr:colOff>
      <xdr:row>84</xdr:row>
      <xdr:rowOff>101177</xdr:rowOff>
    </xdr:to>
    <xdr:sp macro="" textlink="">
      <xdr:nvSpPr>
        <xdr:cNvPr id="279" name="円/楕円 278"/>
        <xdr:cNvSpPr/>
      </xdr:nvSpPr>
      <xdr:spPr>
        <a:xfrm>
          <a:off x="14351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80" name="テキスト ボックス 279"/>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128693</xdr:rowOff>
    </xdr:from>
    <xdr:to>
      <xdr:col>19</xdr:col>
      <xdr:colOff>533400</xdr:colOff>
      <xdr:row>88</xdr:row>
      <xdr:rowOff>58843</xdr:rowOff>
    </xdr:to>
    <xdr:sp macro="" textlink="">
      <xdr:nvSpPr>
        <xdr:cNvPr id="281" name="円/楕円 280"/>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69020</xdr:rowOff>
    </xdr:from>
    <xdr:ext cx="762000" cy="259045"/>
    <xdr:sp macro="" textlink="">
      <xdr:nvSpPr>
        <xdr:cNvPr id="282" name="テキスト ボックス 281"/>
        <xdr:cNvSpPr txBox="1"/>
      </xdr:nvSpPr>
      <xdr:spPr>
        <a:xfrm>
          <a:off x="13131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平成２１年度に策定した「第４次三郷市定員適正化１１か年計画」は、平成２８年３月に改定した。平成２８年度の計画職員数は８７５人であり、実際は８７１人であった。全国平均や県内平均からはやや下回っている。</a:t>
          </a:r>
          <a:endParaRPr lang="ja-JP" altLang="ja-JP" sz="1300"/>
        </a:p>
        <a:p>
          <a:r>
            <a:rPr kumimoji="1" lang="ja-JP" altLang="ja-JP" sz="1300">
              <a:solidFill>
                <a:schemeClr val="dk1"/>
              </a:solidFill>
              <a:latin typeface="+mn-lt"/>
              <a:ea typeface="+mn-ea"/>
              <a:cs typeface="+mn-cs"/>
            </a:rPr>
            <a:t>　本市では、これまで職員数の抑制を行ってきたが、今後については、区画整理事業等での人口増加により行政需要も増え、大きなまちづくりの変革期を迎えており、益々画一的な行政運営では立ち行かなくなっていることから、計画上では一定数の職員増加を見込んでいる。</a:t>
          </a:r>
          <a:endParaRPr lang="ja-JP" altLang="ja-JP" sz="1300"/>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134938</xdr:rowOff>
    </xdr:from>
    <xdr:to>
      <xdr:col>24</xdr:col>
      <xdr:colOff>558800</xdr:colOff>
      <xdr:row>62</xdr:row>
      <xdr:rowOff>142981</xdr:rowOff>
    </xdr:to>
    <xdr:cxnSp macro="">
      <xdr:nvCxnSpPr>
        <xdr:cNvPr id="317" name="直線コネクタ 316"/>
        <xdr:cNvCxnSpPr/>
      </xdr:nvCxnSpPr>
      <xdr:spPr>
        <a:xfrm>
          <a:off x="16179800" y="1076483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134938</xdr:rowOff>
    </xdr:from>
    <xdr:to>
      <xdr:col>23</xdr:col>
      <xdr:colOff>406400</xdr:colOff>
      <xdr:row>62</xdr:row>
      <xdr:rowOff>142981</xdr:rowOff>
    </xdr:to>
    <xdr:cxnSp macro="">
      <xdr:nvCxnSpPr>
        <xdr:cNvPr id="320" name="直線コネクタ 319"/>
        <xdr:cNvCxnSpPr/>
      </xdr:nvCxnSpPr>
      <xdr:spPr>
        <a:xfrm flipV="1">
          <a:off x="15290800" y="107648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142981</xdr:rowOff>
    </xdr:from>
    <xdr:to>
      <xdr:col>22</xdr:col>
      <xdr:colOff>203200</xdr:colOff>
      <xdr:row>62</xdr:row>
      <xdr:rowOff>163089</xdr:rowOff>
    </xdr:to>
    <xdr:cxnSp macro="">
      <xdr:nvCxnSpPr>
        <xdr:cNvPr id="323" name="直線コネクタ 322"/>
        <xdr:cNvCxnSpPr/>
      </xdr:nvCxnSpPr>
      <xdr:spPr>
        <a:xfrm flipV="1">
          <a:off x="14401800" y="1077288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163089</xdr:rowOff>
    </xdr:from>
    <xdr:to>
      <xdr:col>21</xdr:col>
      <xdr:colOff>0</xdr:colOff>
      <xdr:row>63</xdr:row>
      <xdr:rowOff>9737</xdr:rowOff>
    </xdr:to>
    <xdr:cxnSp macro="">
      <xdr:nvCxnSpPr>
        <xdr:cNvPr id="326" name="直線コネクタ 325"/>
        <xdr:cNvCxnSpPr/>
      </xdr:nvCxnSpPr>
      <xdr:spPr>
        <a:xfrm flipV="1">
          <a:off x="13512800" y="1079298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92181</xdr:rowOff>
    </xdr:from>
    <xdr:to>
      <xdr:col>24</xdr:col>
      <xdr:colOff>609600</xdr:colOff>
      <xdr:row>63</xdr:row>
      <xdr:rowOff>22331</xdr:rowOff>
    </xdr:to>
    <xdr:sp macro="" textlink="">
      <xdr:nvSpPr>
        <xdr:cNvPr id="336" name="円/楕円 335"/>
        <xdr:cNvSpPr/>
      </xdr:nvSpPr>
      <xdr:spPr>
        <a:xfrm>
          <a:off x="169672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108708</xdr:rowOff>
    </xdr:from>
    <xdr:ext cx="762000" cy="259045"/>
    <xdr:sp macro="" textlink="">
      <xdr:nvSpPr>
        <xdr:cNvPr id="337" name="定員管理の状況該当値テキスト"/>
        <xdr:cNvSpPr txBox="1"/>
      </xdr:nvSpPr>
      <xdr:spPr>
        <a:xfrm>
          <a:off x="17106900" y="1056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84138</xdr:rowOff>
    </xdr:from>
    <xdr:to>
      <xdr:col>23</xdr:col>
      <xdr:colOff>457200</xdr:colOff>
      <xdr:row>63</xdr:row>
      <xdr:rowOff>14288</xdr:rowOff>
    </xdr:to>
    <xdr:sp macro="" textlink="">
      <xdr:nvSpPr>
        <xdr:cNvPr id="338" name="円/楕円 337"/>
        <xdr:cNvSpPr/>
      </xdr:nvSpPr>
      <xdr:spPr>
        <a:xfrm>
          <a:off x="16129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24465</xdr:rowOff>
    </xdr:from>
    <xdr:ext cx="736600" cy="259045"/>
    <xdr:sp macro="" textlink="">
      <xdr:nvSpPr>
        <xdr:cNvPr id="339" name="テキスト ボックス 338"/>
        <xdr:cNvSpPr txBox="1"/>
      </xdr:nvSpPr>
      <xdr:spPr>
        <a:xfrm>
          <a:off x="15798800" y="1048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92181</xdr:rowOff>
    </xdr:from>
    <xdr:to>
      <xdr:col>22</xdr:col>
      <xdr:colOff>254000</xdr:colOff>
      <xdr:row>63</xdr:row>
      <xdr:rowOff>22331</xdr:rowOff>
    </xdr:to>
    <xdr:sp macro="" textlink="">
      <xdr:nvSpPr>
        <xdr:cNvPr id="340" name="円/楕円 339"/>
        <xdr:cNvSpPr/>
      </xdr:nvSpPr>
      <xdr:spPr>
        <a:xfrm>
          <a:off x="15240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32508</xdr:rowOff>
    </xdr:from>
    <xdr:ext cx="762000" cy="259045"/>
    <xdr:sp macro="" textlink="">
      <xdr:nvSpPr>
        <xdr:cNvPr id="341" name="テキスト ボックス 340"/>
        <xdr:cNvSpPr txBox="1"/>
      </xdr:nvSpPr>
      <xdr:spPr>
        <a:xfrm>
          <a:off x="14909800" y="1049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112289</xdr:rowOff>
    </xdr:from>
    <xdr:to>
      <xdr:col>21</xdr:col>
      <xdr:colOff>50800</xdr:colOff>
      <xdr:row>63</xdr:row>
      <xdr:rowOff>42439</xdr:rowOff>
    </xdr:to>
    <xdr:sp macro="" textlink="">
      <xdr:nvSpPr>
        <xdr:cNvPr id="342" name="円/楕円 341"/>
        <xdr:cNvSpPr/>
      </xdr:nvSpPr>
      <xdr:spPr>
        <a:xfrm>
          <a:off x="14351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52616</xdr:rowOff>
    </xdr:from>
    <xdr:ext cx="762000" cy="259045"/>
    <xdr:sp macro="" textlink="">
      <xdr:nvSpPr>
        <xdr:cNvPr id="343" name="テキスト ボックス 342"/>
        <xdr:cNvSpPr txBox="1"/>
      </xdr:nvSpPr>
      <xdr:spPr>
        <a:xfrm>
          <a:off x="14020800" y="1051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130387</xdr:rowOff>
    </xdr:from>
    <xdr:to>
      <xdr:col>19</xdr:col>
      <xdr:colOff>533400</xdr:colOff>
      <xdr:row>63</xdr:row>
      <xdr:rowOff>60537</xdr:rowOff>
    </xdr:to>
    <xdr:sp macro="" textlink="">
      <xdr:nvSpPr>
        <xdr:cNvPr id="344" name="円/楕円 343"/>
        <xdr:cNvSpPr/>
      </xdr:nvSpPr>
      <xdr:spPr>
        <a:xfrm>
          <a:off x="13462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70714</xdr:rowOff>
    </xdr:from>
    <xdr:ext cx="762000" cy="259045"/>
    <xdr:sp macro="" textlink="">
      <xdr:nvSpPr>
        <xdr:cNvPr id="345" name="テキスト ボックス 344"/>
        <xdr:cNvSpPr txBox="1"/>
      </xdr:nvSpPr>
      <xdr:spPr>
        <a:xfrm>
          <a:off x="13131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平成２</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年度決算では、前年度から０．</a:t>
          </a:r>
          <a:r>
            <a:rPr kumimoji="1" lang="ja-JP" altLang="en-US" sz="1300">
              <a:solidFill>
                <a:schemeClr val="dk1"/>
              </a:solidFill>
              <a:latin typeface="+mn-lt"/>
              <a:ea typeface="+mn-ea"/>
              <a:cs typeface="+mn-cs"/>
            </a:rPr>
            <a:t>１</a:t>
          </a:r>
          <a:r>
            <a:rPr kumimoji="1" lang="ja-JP" altLang="ja-JP" sz="1300">
              <a:solidFill>
                <a:schemeClr val="dk1"/>
              </a:solidFill>
              <a:latin typeface="+mn-lt"/>
              <a:ea typeface="+mn-ea"/>
              <a:cs typeface="+mn-cs"/>
            </a:rPr>
            <a:t>ポイント減少している。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これは分母である普通交付税や臨時財政対策債が減少しているものの、分子のうち元利償還金</a:t>
          </a:r>
          <a:r>
            <a:rPr kumimoji="1" lang="ja-JP" altLang="en-US" sz="1300">
              <a:solidFill>
                <a:schemeClr val="dk1"/>
              </a:solidFill>
              <a:latin typeface="+mn-lt"/>
              <a:ea typeface="+mn-ea"/>
              <a:cs typeface="+mn-cs"/>
            </a:rPr>
            <a:t>（３ヵ年平均）</a:t>
          </a:r>
          <a:r>
            <a:rPr kumimoji="1" lang="ja-JP" altLang="ja-JP" sz="1300">
              <a:solidFill>
                <a:schemeClr val="dk1"/>
              </a:solidFill>
              <a:latin typeface="+mn-lt"/>
              <a:ea typeface="+mn-ea"/>
              <a:cs typeface="+mn-cs"/>
            </a:rPr>
            <a:t>が減少</a:t>
          </a:r>
          <a:r>
            <a:rPr kumimoji="1" lang="ja-JP" altLang="en-US" sz="1300">
              <a:solidFill>
                <a:schemeClr val="dk1"/>
              </a:solidFill>
              <a:latin typeface="+mn-lt"/>
              <a:ea typeface="+mn-ea"/>
              <a:cs typeface="+mn-cs"/>
            </a:rPr>
            <a:t>傾向となり</a:t>
          </a:r>
          <a:r>
            <a:rPr kumimoji="1" lang="ja-JP" altLang="ja-JP" sz="1300">
              <a:solidFill>
                <a:schemeClr val="dk1"/>
              </a:solidFill>
              <a:latin typeface="+mn-lt"/>
              <a:ea typeface="+mn-ea"/>
              <a:cs typeface="+mn-cs"/>
            </a:rPr>
            <a:t>、控除される基準財政需要額（３ヵ年平均）が増額傾向となったことにより、前年度に比べ実質公債費比率は減少している。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しかしながら、平成２</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年度においても類似団体平均を上回る結果となっている。今後も翌年度以降における財政の状況を考慮し、数値の抑制に努める。</a:t>
          </a:r>
          <a:endParaRPr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117475</xdr:rowOff>
    </xdr:from>
    <xdr:to>
      <xdr:col>24</xdr:col>
      <xdr:colOff>558800</xdr:colOff>
      <xdr:row>39</xdr:row>
      <xdr:rowOff>123507</xdr:rowOff>
    </xdr:to>
    <xdr:cxnSp macro="">
      <xdr:nvCxnSpPr>
        <xdr:cNvPr id="375" name="直線コネクタ 374"/>
        <xdr:cNvCxnSpPr/>
      </xdr:nvCxnSpPr>
      <xdr:spPr>
        <a:xfrm flipV="1">
          <a:off x="16179800" y="680402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123507</xdr:rowOff>
    </xdr:from>
    <xdr:to>
      <xdr:col>23</xdr:col>
      <xdr:colOff>406400</xdr:colOff>
      <xdr:row>39</xdr:row>
      <xdr:rowOff>159703</xdr:rowOff>
    </xdr:to>
    <xdr:cxnSp macro="">
      <xdr:nvCxnSpPr>
        <xdr:cNvPr id="378" name="直線コネクタ 377"/>
        <xdr:cNvCxnSpPr/>
      </xdr:nvCxnSpPr>
      <xdr:spPr>
        <a:xfrm flipV="1">
          <a:off x="15290800" y="681005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80" name="テキスト ボックス 379"/>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159703</xdr:rowOff>
    </xdr:from>
    <xdr:to>
      <xdr:col>22</xdr:col>
      <xdr:colOff>203200</xdr:colOff>
      <xdr:row>40</xdr:row>
      <xdr:rowOff>42545</xdr:rowOff>
    </xdr:to>
    <xdr:cxnSp macro="">
      <xdr:nvCxnSpPr>
        <xdr:cNvPr id="381" name="直線コネクタ 380"/>
        <xdr:cNvCxnSpPr/>
      </xdr:nvCxnSpPr>
      <xdr:spPr>
        <a:xfrm flipV="1">
          <a:off x="14401800" y="684625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3" name="テキスト ボックス 382"/>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42545</xdr:rowOff>
    </xdr:from>
    <xdr:to>
      <xdr:col>21</xdr:col>
      <xdr:colOff>0</xdr:colOff>
      <xdr:row>40</xdr:row>
      <xdr:rowOff>84772</xdr:rowOff>
    </xdr:to>
    <xdr:cxnSp macro="">
      <xdr:nvCxnSpPr>
        <xdr:cNvPr id="384" name="直線コネクタ 383"/>
        <xdr:cNvCxnSpPr/>
      </xdr:nvCxnSpPr>
      <xdr:spPr>
        <a:xfrm flipV="1">
          <a:off x="13512800" y="690054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6" name="テキスト ボックス 385"/>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88" name="テキスト ボックス 38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94" name="円/楕円 393"/>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38752</xdr:rowOff>
    </xdr:from>
    <xdr:ext cx="762000" cy="259045"/>
    <xdr:sp macro="" textlink="">
      <xdr:nvSpPr>
        <xdr:cNvPr id="395" name="公債費負担の状況該当値テキスト"/>
        <xdr:cNvSpPr txBox="1"/>
      </xdr:nvSpPr>
      <xdr:spPr>
        <a:xfrm>
          <a:off x="17106900" y="67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72707</xdr:rowOff>
    </xdr:from>
    <xdr:to>
      <xdr:col>23</xdr:col>
      <xdr:colOff>457200</xdr:colOff>
      <xdr:row>40</xdr:row>
      <xdr:rowOff>2857</xdr:rowOff>
    </xdr:to>
    <xdr:sp macro="" textlink="">
      <xdr:nvSpPr>
        <xdr:cNvPr id="396" name="円/楕円 395"/>
        <xdr:cNvSpPr/>
      </xdr:nvSpPr>
      <xdr:spPr>
        <a:xfrm>
          <a:off x="16129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97" name="テキスト ボックス 396"/>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108903</xdr:rowOff>
    </xdr:from>
    <xdr:to>
      <xdr:col>22</xdr:col>
      <xdr:colOff>254000</xdr:colOff>
      <xdr:row>40</xdr:row>
      <xdr:rowOff>39053</xdr:rowOff>
    </xdr:to>
    <xdr:sp macro="" textlink="">
      <xdr:nvSpPr>
        <xdr:cNvPr id="398" name="円/楕円 397"/>
        <xdr:cNvSpPr/>
      </xdr:nvSpPr>
      <xdr:spPr>
        <a:xfrm>
          <a:off x="15240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23830</xdr:rowOff>
    </xdr:from>
    <xdr:ext cx="762000" cy="259045"/>
    <xdr:sp macro="" textlink="">
      <xdr:nvSpPr>
        <xdr:cNvPr id="399" name="テキスト ボックス 398"/>
        <xdr:cNvSpPr txBox="1"/>
      </xdr:nvSpPr>
      <xdr:spPr>
        <a:xfrm>
          <a:off x="14909800" y="68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163195</xdr:rowOff>
    </xdr:from>
    <xdr:to>
      <xdr:col>21</xdr:col>
      <xdr:colOff>50800</xdr:colOff>
      <xdr:row>40</xdr:row>
      <xdr:rowOff>93345</xdr:rowOff>
    </xdr:to>
    <xdr:sp macro="" textlink="">
      <xdr:nvSpPr>
        <xdr:cNvPr id="400" name="円/楕円 399"/>
        <xdr:cNvSpPr/>
      </xdr:nvSpPr>
      <xdr:spPr>
        <a:xfrm>
          <a:off x="14351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78122</xdr:rowOff>
    </xdr:from>
    <xdr:ext cx="762000" cy="259045"/>
    <xdr:sp macro="" textlink="">
      <xdr:nvSpPr>
        <xdr:cNvPr id="401" name="テキスト ボックス 400"/>
        <xdr:cNvSpPr txBox="1"/>
      </xdr:nvSpPr>
      <xdr:spPr>
        <a:xfrm>
          <a:off x="14020800" y="69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402" name="円/楕円 401"/>
        <xdr:cNvSpPr/>
      </xdr:nvSpPr>
      <xdr:spPr>
        <a:xfrm>
          <a:off x="13462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403" name="テキスト ボックス 402"/>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平成２</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年度決算では、前年度から</a:t>
          </a:r>
          <a:r>
            <a:rPr kumimoji="1" lang="ja-JP" altLang="en-US" sz="1300">
              <a:solidFill>
                <a:schemeClr val="dk1"/>
              </a:solidFill>
              <a:latin typeface="+mn-lt"/>
              <a:ea typeface="+mn-ea"/>
              <a:cs typeface="+mn-cs"/>
            </a:rPr>
            <a:t>０</a:t>
          </a:r>
          <a:r>
            <a:rPr kumimoji="1" lang="ja-JP" altLang="ja-JP" sz="1300">
              <a:solidFill>
                <a:schemeClr val="dk1"/>
              </a:solidFill>
              <a:latin typeface="+mn-lt"/>
              <a:ea typeface="+mn-ea"/>
              <a:cs typeface="+mn-cs"/>
            </a:rPr>
            <a:t>．４ポイント高くなっている。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主な要因は、</a:t>
          </a:r>
          <a:r>
            <a:rPr kumimoji="1" lang="ja-JP" altLang="en-US" sz="1300">
              <a:solidFill>
                <a:schemeClr val="dk1"/>
              </a:solidFill>
              <a:latin typeface="+mn-lt"/>
              <a:ea typeface="+mn-ea"/>
              <a:cs typeface="+mn-cs"/>
            </a:rPr>
            <a:t>小学校の増築工事・空調設備設置工事を実施</a:t>
          </a:r>
          <a:r>
            <a:rPr kumimoji="1" lang="ja-JP" altLang="ja-JP" sz="1300">
              <a:solidFill>
                <a:schemeClr val="dk1"/>
              </a:solidFill>
              <a:latin typeface="+mn-lt"/>
              <a:ea typeface="+mn-ea"/>
              <a:cs typeface="+mn-cs"/>
            </a:rPr>
            <a:t>したこと</a:t>
          </a:r>
          <a:r>
            <a:rPr kumimoji="1" lang="ja-JP" altLang="en-US" sz="1300">
              <a:solidFill>
                <a:schemeClr val="dk1"/>
              </a:solidFill>
              <a:latin typeface="+mn-lt"/>
              <a:ea typeface="+mn-ea"/>
              <a:cs typeface="+mn-cs"/>
            </a:rPr>
            <a:t>など</a:t>
          </a:r>
          <a:r>
            <a:rPr kumimoji="1" lang="ja-JP" altLang="ja-JP" sz="1300">
              <a:solidFill>
                <a:schemeClr val="dk1"/>
              </a:solidFill>
              <a:latin typeface="+mn-lt"/>
              <a:ea typeface="+mn-ea"/>
              <a:cs typeface="+mn-cs"/>
            </a:rPr>
            <a:t>により、市費単独での普通建設事業が増加</a:t>
          </a:r>
          <a:r>
            <a:rPr kumimoji="1" lang="ja-JP" altLang="en-US" sz="1300">
              <a:solidFill>
                <a:schemeClr val="dk1"/>
              </a:solidFill>
              <a:latin typeface="+mn-lt"/>
              <a:ea typeface="+mn-ea"/>
              <a:cs typeface="+mn-cs"/>
            </a:rPr>
            <a:t>傾向となり</a:t>
          </a:r>
          <a:r>
            <a:rPr kumimoji="1" lang="ja-JP" altLang="ja-JP" sz="1300">
              <a:solidFill>
                <a:schemeClr val="dk1"/>
              </a:solidFill>
              <a:latin typeface="+mn-lt"/>
              <a:ea typeface="+mn-ea"/>
              <a:cs typeface="+mn-cs"/>
            </a:rPr>
            <a:t>、それに伴い地方債残高が増額となったためである。</a:t>
          </a:r>
          <a:endParaRPr kumimoji="1" lang="en-US" altLang="ja-JP" sz="1300">
            <a:solidFill>
              <a:schemeClr val="dk1"/>
            </a:solidFill>
            <a:latin typeface="+mn-lt"/>
            <a:ea typeface="+mn-ea"/>
            <a:cs typeface="+mn-cs"/>
          </a:endParaRPr>
        </a:p>
        <a:p>
          <a:pPr eaLnBrk="1" fontAlgn="auto" latinLnBrk="0" hangingPunct="1"/>
          <a:r>
            <a:rPr kumimoji="1" lang="ja-JP" altLang="ja-JP" sz="1300">
              <a:solidFill>
                <a:schemeClr val="dk1"/>
              </a:solidFill>
              <a:latin typeface="+mn-lt"/>
              <a:ea typeface="+mn-ea"/>
              <a:cs typeface="+mn-cs"/>
            </a:rPr>
            <a:t>　今後も当該年度のみならず、翌年度以降における財政の状況を考慮し、その健全な運営を損なうことがないよう、財政運営の健全化を図る。</a:t>
          </a:r>
          <a:endParaRPr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165566</xdr:rowOff>
    </xdr:from>
    <xdr:to>
      <xdr:col>24</xdr:col>
      <xdr:colOff>558800</xdr:colOff>
      <xdr:row>16</xdr:row>
      <xdr:rowOff>168783</xdr:rowOff>
    </xdr:to>
    <xdr:cxnSp macro="">
      <xdr:nvCxnSpPr>
        <xdr:cNvPr id="437" name="直線コネクタ 436"/>
        <xdr:cNvCxnSpPr/>
      </xdr:nvCxnSpPr>
      <xdr:spPr>
        <a:xfrm>
          <a:off x="16179800" y="2908766"/>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106045</xdr:rowOff>
    </xdr:from>
    <xdr:to>
      <xdr:col>23</xdr:col>
      <xdr:colOff>406400</xdr:colOff>
      <xdr:row>16</xdr:row>
      <xdr:rowOff>165566</xdr:rowOff>
    </xdr:to>
    <xdr:cxnSp macro="">
      <xdr:nvCxnSpPr>
        <xdr:cNvPr id="440" name="直線コネクタ 439"/>
        <xdr:cNvCxnSpPr/>
      </xdr:nvCxnSpPr>
      <xdr:spPr>
        <a:xfrm>
          <a:off x="15290800" y="2849245"/>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106045</xdr:rowOff>
    </xdr:from>
    <xdr:to>
      <xdr:col>22</xdr:col>
      <xdr:colOff>203200</xdr:colOff>
      <xdr:row>16</xdr:row>
      <xdr:rowOff>115697</xdr:rowOff>
    </xdr:to>
    <xdr:cxnSp macro="">
      <xdr:nvCxnSpPr>
        <xdr:cNvPr id="443" name="直線コネクタ 442"/>
        <xdr:cNvCxnSpPr/>
      </xdr:nvCxnSpPr>
      <xdr:spPr>
        <a:xfrm flipV="1">
          <a:off x="14401800" y="284924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115697</xdr:rowOff>
    </xdr:from>
    <xdr:to>
      <xdr:col>21</xdr:col>
      <xdr:colOff>0</xdr:colOff>
      <xdr:row>17</xdr:row>
      <xdr:rowOff>52028</xdr:rowOff>
    </xdr:to>
    <xdr:cxnSp macro="">
      <xdr:nvCxnSpPr>
        <xdr:cNvPr id="446" name="直線コネクタ 445"/>
        <xdr:cNvCxnSpPr/>
      </xdr:nvCxnSpPr>
      <xdr:spPr>
        <a:xfrm flipV="1">
          <a:off x="13512800" y="2858897"/>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117983</xdr:rowOff>
    </xdr:from>
    <xdr:to>
      <xdr:col>24</xdr:col>
      <xdr:colOff>609600</xdr:colOff>
      <xdr:row>17</xdr:row>
      <xdr:rowOff>48133</xdr:rowOff>
    </xdr:to>
    <xdr:sp macro="" textlink="">
      <xdr:nvSpPr>
        <xdr:cNvPr id="456" name="円/楕円 455"/>
        <xdr:cNvSpPr/>
      </xdr:nvSpPr>
      <xdr:spPr>
        <a:xfrm>
          <a:off x="169672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90060</xdr:rowOff>
    </xdr:from>
    <xdr:ext cx="762000" cy="259045"/>
    <xdr:sp macro="" textlink="">
      <xdr:nvSpPr>
        <xdr:cNvPr id="457" name="将来負担の状況該当値テキスト"/>
        <xdr:cNvSpPr txBox="1"/>
      </xdr:nvSpPr>
      <xdr:spPr>
        <a:xfrm>
          <a:off x="17106900" y="283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114766</xdr:rowOff>
    </xdr:from>
    <xdr:to>
      <xdr:col>23</xdr:col>
      <xdr:colOff>457200</xdr:colOff>
      <xdr:row>17</xdr:row>
      <xdr:rowOff>44916</xdr:rowOff>
    </xdr:to>
    <xdr:sp macro="" textlink="">
      <xdr:nvSpPr>
        <xdr:cNvPr id="458" name="円/楕円 457"/>
        <xdr:cNvSpPr/>
      </xdr:nvSpPr>
      <xdr:spPr>
        <a:xfrm>
          <a:off x="16129000" y="2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29693</xdr:rowOff>
    </xdr:from>
    <xdr:ext cx="736600" cy="259045"/>
    <xdr:sp macro="" textlink="">
      <xdr:nvSpPr>
        <xdr:cNvPr id="459" name="テキスト ボックス 458"/>
        <xdr:cNvSpPr txBox="1"/>
      </xdr:nvSpPr>
      <xdr:spPr>
        <a:xfrm>
          <a:off x="15798800" y="294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55245</xdr:rowOff>
    </xdr:from>
    <xdr:to>
      <xdr:col>22</xdr:col>
      <xdr:colOff>254000</xdr:colOff>
      <xdr:row>16</xdr:row>
      <xdr:rowOff>156845</xdr:rowOff>
    </xdr:to>
    <xdr:sp macro="" textlink="">
      <xdr:nvSpPr>
        <xdr:cNvPr id="460" name="円/楕円 459"/>
        <xdr:cNvSpPr/>
      </xdr:nvSpPr>
      <xdr:spPr>
        <a:xfrm>
          <a:off x="15240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141622</xdr:rowOff>
    </xdr:from>
    <xdr:ext cx="762000" cy="259045"/>
    <xdr:sp macro="" textlink="">
      <xdr:nvSpPr>
        <xdr:cNvPr id="461" name="テキスト ボックス 460"/>
        <xdr:cNvSpPr txBox="1"/>
      </xdr:nvSpPr>
      <xdr:spPr>
        <a:xfrm>
          <a:off x="14909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64897</xdr:rowOff>
    </xdr:from>
    <xdr:to>
      <xdr:col>21</xdr:col>
      <xdr:colOff>50800</xdr:colOff>
      <xdr:row>16</xdr:row>
      <xdr:rowOff>166497</xdr:rowOff>
    </xdr:to>
    <xdr:sp macro="" textlink="">
      <xdr:nvSpPr>
        <xdr:cNvPr id="462" name="円/楕円 461"/>
        <xdr:cNvSpPr/>
      </xdr:nvSpPr>
      <xdr:spPr>
        <a:xfrm>
          <a:off x="14351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151274</xdr:rowOff>
    </xdr:from>
    <xdr:ext cx="762000" cy="259045"/>
    <xdr:sp macro="" textlink="">
      <xdr:nvSpPr>
        <xdr:cNvPr id="463" name="テキスト ボックス 462"/>
        <xdr:cNvSpPr txBox="1"/>
      </xdr:nvSpPr>
      <xdr:spPr>
        <a:xfrm>
          <a:off x="14020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1228</xdr:rowOff>
    </xdr:from>
    <xdr:to>
      <xdr:col>19</xdr:col>
      <xdr:colOff>533400</xdr:colOff>
      <xdr:row>17</xdr:row>
      <xdr:rowOff>102828</xdr:rowOff>
    </xdr:to>
    <xdr:sp macro="" textlink="">
      <xdr:nvSpPr>
        <xdr:cNvPr id="464" name="円/楕円 463"/>
        <xdr:cNvSpPr/>
      </xdr:nvSpPr>
      <xdr:spPr>
        <a:xfrm>
          <a:off x="13462000" y="291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87605</xdr:rowOff>
    </xdr:from>
    <xdr:ext cx="762000" cy="259045"/>
    <xdr:sp macro="" textlink="">
      <xdr:nvSpPr>
        <xdr:cNvPr id="465" name="テキスト ボックス 464"/>
        <xdr:cNvSpPr txBox="1"/>
      </xdr:nvSpPr>
      <xdr:spPr>
        <a:xfrm>
          <a:off x="13131800" y="300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139,164
135,705
30.13
47,743,829
44,470,740
3,033,095
24,864,465
42,250,940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平成２</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年度決算では、前年度から０．</a:t>
          </a:r>
          <a:r>
            <a:rPr kumimoji="1" lang="ja-JP" altLang="en-US" sz="1300">
              <a:solidFill>
                <a:schemeClr val="dk1"/>
              </a:solidFill>
              <a:latin typeface="+mn-lt"/>
              <a:ea typeface="+mn-ea"/>
              <a:cs typeface="+mn-cs"/>
            </a:rPr>
            <a:t>７</a:t>
          </a:r>
          <a:r>
            <a:rPr kumimoji="1" lang="ja-JP" altLang="ja-JP" sz="1300">
              <a:solidFill>
                <a:schemeClr val="dk1"/>
              </a:solidFill>
              <a:latin typeface="+mn-lt"/>
              <a:ea typeface="+mn-ea"/>
              <a:cs typeface="+mn-cs"/>
            </a:rPr>
            <a:t>ポイント減少している。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主な要因は、平成２</a:t>
          </a:r>
          <a:r>
            <a:rPr kumimoji="1" lang="ja-JP" altLang="en-US" sz="1300">
              <a:solidFill>
                <a:schemeClr val="dk1"/>
              </a:solidFill>
              <a:latin typeface="+mn-lt"/>
              <a:ea typeface="+mn-ea"/>
              <a:cs typeface="+mn-cs"/>
            </a:rPr>
            <a:t>７</a:t>
          </a:r>
          <a:r>
            <a:rPr kumimoji="1" lang="ja-JP" altLang="ja-JP" sz="1300">
              <a:solidFill>
                <a:schemeClr val="dk1"/>
              </a:solidFill>
              <a:latin typeface="+mn-lt"/>
              <a:ea typeface="+mn-ea"/>
              <a:cs typeface="+mn-cs"/>
            </a:rPr>
            <a:t>年度定年退職者が多く、平成２</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年度も引き続き、多くの新規採用職員の雇用により、職員の平均年齢が下がり、人件費が減額となったためである。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今後も「第４次三郷市総合計画後期基本計画」に則り、職員数の適正化とともに行政の効率化を図る。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36</xdr:row>
      <xdr:rowOff>127000</xdr:rowOff>
    </xdr:to>
    <xdr:cxnSp macro="">
      <xdr:nvCxnSpPr>
        <xdr:cNvPr id="66" name="直線コネクタ 65"/>
        <xdr:cNvCxnSpPr/>
      </xdr:nvCxnSpPr>
      <xdr:spPr>
        <a:xfrm flipV="1">
          <a:off x="3987800" y="6245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1270</xdr:rowOff>
    </xdr:to>
    <xdr:cxnSp macro="">
      <xdr:nvCxnSpPr>
        <xdr:cNvPr id="69" name="直線コネクタ 68"/>
        <xdr:cNvCxnSpPr/>
      </xdr:nvCxnSpPr>
      <xdr:spPr>
        <a:xfrm flipV="1">
          <a:off x="3098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16510</xdr:rowOff>
    </xdr:to>
    <xdr:cxnSp macro="">
      <xdr:nvCxnSpPr>
        <xdr:cNvPr id="72" name="直線コネクタ 71"/>
        <xdr:cNvCxnSpPr/>
      </xdr:nvCxnSpPr>
      <xdr:spPr>
        <a:xfrm flipV="1">
          <a:off x="2209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115570</xdr:rowOff>
    </xdr:to>
    <xdr:cxnSp macro="">
      <xdr:nvCxnSpPr>
        <xdr:cNvPr id="75" name="直線コネクタ 74"/>
        <xdr:cNvCxnSpPr/>
      </xdr:nvCxnSpPr>
      <xdr:spPr>
        <a:xfrm flipV="1">
          <a:off x="1320800" y="6360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5" name="円/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7" name="円/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9" name="円/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latin typeface="+mn-lt"/>
              <a:ea typeface="+mn-ea"/>
              <a:cs typeface="+mn-cs"/>
            </a:rPr>
            <a:t>　平成２</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年度決算では、前年度と比べ０．</a:t>
          </a:r>
          <a:r>
            <a:rPr kumimoji="1" lang="ja-JP" altLang="en-US" sz="1300">
              <a:solidFill>
                <a:schemeClr val="dk1"/>
              </a:solidFill>
              <a:latin typeface="+mn-lt"/>
              <a:ea typeface="+mn-ea"/>
              <a:cs typeface="+mn-cs"/>
            </a:rPr>
            <a:t>１</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増加し</a:t>
          </a:r>
          <a:r>
            <a:rPr kumimoji="1" lang="ja-JP" altLang="ja-JP" sz="1300">
              <a:solidFill>
                <a:schemeClr val="dk1"/>
              </a:solidFill>
              <a:latin typeface="+mn-lt"/>
              <a:ea typeface="+mn-ea"/>
              <a:cs typeface="+mn-cs"/>
            </a:rPr>
            <a:t>ており、類似団体と比較すると依然として高い水準となっている。</a:t>
          </a:r>
          <a:endParaRPr kumimoji="1" lang="en-US" altLang="ja-JP" sz="1300">
            <a:solidFill>
              <a:schemeClr val="dk1"/>
            </a:solidFill>
            <a:latin typeface="+mn-lt"/>
            <a:ea typeface="+mn-ea"/>
            <a:cs typeface="+mn-cs"/>
          </a:endParaRPr>
        </a:p>
        <a:p>
          <a:pPr eaLnBrk="1" fontAlgn="auto" latinLnBrk="0" hangingPunct="1"/>
          <a:r>
            <a:rPr kumimoji="1" lang="ja-JP" altLang="ja-JP" sz="1300">
              <a:solidFill>
                <a:schemeClr val="dk1"/>
              </a:solidFill>
              <a:latin typeface="+mn-lt"/>
              <a:ea typeface="+mn-ea"/>
              <a:cs typeface="+mn-cs"/>
            </a:rPr>
            <a:t>　これは、</a:t>
          </a:r>
          <a:r>
            <a:rPr kumimoji="1" lang="ja-JP" altLang="en-US" sz="1300">
              <a:solidFill>
                <a:schemeClr val="dk1"/>
              </a:solidFill>
              <a:latin typeface="+mn-lt"/>
              <a:ea typeface="+mn-ea"/>
              <a:cs typeface="+mn-cs"/>
            </a:rPr>
            <a:t>指定管理委託などの各種委託業務等</a:t>
          </a:r>
          <a:r>
            <a:rPr kumimoji="1" lang="ja-JP" altLang="ja-JP" sz="1300">
              <a:solidFill>
                <a:schemeClr val="dk1"/>
              </a:solidFill>
              <a:latin typeface="+mn-lt"/>
              <a:ea typeface="+mn-ea"/>
              <a:cs typeface="+mn-cs"/>
            </a:rPr>
            <a:t>の増加などが要因であり、今後も、「第４次三郷市総合計画後期基本計画」に基づき、管理経費の効率化を図るなど、物件費の適正化を図る。</a:t>
          </a:r>
          <a:endParaRPr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81280</xdr:rowOff>
    </xdr:from>
    <xdr:to>
      <xdr:col>24</xdr:col>
      <xdr:colOff>31750</xdr:colOff>
      <xdr:row>18</xdr:row>
      <xdr:rowOff>90424</xdr:rowOff>
    </xdr:to>
    <xdr:cxnSp macro="">
      <xdr:nvCxnSpPr>
        <xdr:cNvPr id="125" name="直線コネクタ 124"/>
        <xdr:cNvCxnSpPr/>
      </xdr:nvCxnSpPr>
      <xdr:spPr>
        <a:xfrm>
          <a:off x="15671800" y="31673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53848</xdr:rowOff>
    </xdr:from>
    <xdr:to>
      <xdr:col>22</xdr:col>
      <xdr:colOff>565150</xdr:colOff>
      <xdr:row>18</xdr:row>
      <xdr:rowOff>81280</xdr:rowOff>
    </xdr:to>
    <xdr:cxnSp macro="">
      <xdr:nvCxnSpPr>
        <xdr:cNvPr id="128" name="直線コネクタ 127"/>
        <xdr:cNvCxnSpPr/>
      </xdr:nvCxnSpPr>
      <xdr:spPr>
        <a:xfrm>
          <a:off x="14782800" y="3139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143002</xdr:rowOff>
    </xdr:from>
    <xdr:to>
      <xdr:col>21</xdr:col>
      <xdr:colOff>361950</xdr:colOff>
      <xdr:row>18</xdr:row>
      <xdr:rowOff>53848</xdr:rowOff>
    </xdr:to>
    <xdr:cxnSp macro="">
      <xdr:nvCxnSpPr>
        <xdr:cNvPr id="131" name="直線コネクタ 130"/>
        <xdr:cNvCxnSpPr/>
      </xdr:nvCxnSpPr>
      <xdr:spPr>
        <a:xfrm>
          <a:off x="13893800" y="30576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115570</xdr:rowOff>
    </xdr:from>
    <xdr:to>
      <xdr:col>20</xdr:col>
      <xdr:colOff>158750</xdr:colOff>
      <xdr:row>17</xdr:row>
      <xdr:rowOff>143002</xdr:rowOff>
    </xdr:to>
    <xdr:cxnSp macro="">
      <xdr:nvCxnSpPr>
        <xdr:cNvPr id="134" name="直線コネクタ 133"/>
        <xdr:cNvCxnSpPr/>
      </xdr:nvCxnSpPr>
      <xdr:spPr>
        <a:xfrm>
          <a:off x="13004800" y="3030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39624</xdr:rowOff>
    </xdr:from>
    <xdr:to>
      <xdr:col>24</xdr:col>
      <xdr:colOff>82550</xdr:colOff>
      <xdr:row>18</xdr:row>
      <xdr:rowOff>141224</xdr:rowOff>
    </xdr:to>
    <xdr:sp macro="" textlink="">
      <xdr:nvSpPr>
        <xdr:cNvPr id="144" name="円/楕円 143"/>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11701</xdr:rowOff>
    </xdr:from>
    <xdr:ext cx="762000" cy="259045"/>
    <xdr:sp macro="" textlink="">
      <xdr:nvSpPr>
        <xdr:cNvPr id="145" name="物件費該当値テキスト"/>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30480</xdr:rowOff>
    </xdr:from>
    <xdr:to>
      <xdr:col>22</xdr:col>
      <xdr:colOff>615950</xdr:colOff>
      <xdr:row>18</xdr:row>
      <xdr:rowOff>132080</xdr:rowOff>
    </xdr:to>
    <xdr:sp macro="" textlink="">
      <xdr:nvSpPr>
        <xdr:cNvPr id="146" name="円/楕円 145"/>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116857</xdr:rowOff>
    </xdr:from>
    <xdr:ext cx="736600" cy="259045"/>
    <xdr:sp macro="" textlink="">
      <xdr:nvSpPr>
        <xdr:cNvPr id="147" name="テキスト ボックス 146"/>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xdr:rowOff>
    </xdr:from>
    <xdr:to>
      <xdr:col>21</xdr:col>
      <xdr:colOff>412750</xdr:colOff>
      <xdr:row>18</xdr:row>
      <xdr:rowOff>104648</xdr:rowOff>
    </xdr:to>
    <xdr:sp macro="" textlink="">
      <xdr:nvSpPr>
        <xdr:cNvPr id="148" name="円/楕円 147"/>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89425</xdr:rowOff>
    </xdr:from>
    <xdr:ext cx="762000" cy="259045"/>
    <xdr:sp macro="" textlink="">
      <xdr:nvSpPr>
        <xdr:cNvPr id="149" name="テキスト ボックス 148"/>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92202</xdr:rowOff>
    </xdr:from>
    <xdr:to>
      <xdr:col>20</xdr:col>
      <xdr:colOff>209550</xdr:colOff>
      <xdr:row>18</xdr:row>
      <xdr:rowOff>22352</xdr:rowOff>
    </xdr:to>
    <xdr:sp macro="" textlink="">
      <xdr:nvSpPr>
        <xdr:cNvPr id="150" name="円/楕円 149"/>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7129</xdr:rowOff>
    </xdr:from>
    <xdr:ext cx="762000" cy="259045"/>
    <xdr:sp macro="" textlink="">
      <xdr:nvSpPr>
        <xdr:cNvPr id="151" name="テキスト ボックス 150"/>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2" name="円/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平成２</a:t>
          </a:r>
          <a:r>
            <a:rPr kumimoji="1" lang="ja-JP" altLang="en-US" sz="1200">
              <a:solidFill>
                <a:schemeClr val="dk1"/>
              </a:solidFill>
              <a:latin typeface="+mn-lt"/>
              <a:ea typeface="+mn-ea"/>
              <a:cs typeface="+mn-cs"/>
            </a:rPr>
            <a:t>８</a:t>
          </a:r>
          <a:r>
            <a:rPr kumimoji="1" lang="ja-JP" altLang="ja-JP" sz="1200">
              <a:solidFill>
                <a:schemeClr val="dk1"/>
              </a:solidFill>
              <a:latin typeface="+mn-lt"/>
              <a:ea typeface="+mn-ea"/>
              <a:cs typeface="+mn-cs"/>
            </a:rPr>
            <a:t>年度決算では、前年度から</a:t>
          </a:r>
          <a:r>
            <a:rPr kumimoji="1" lang="ja-JP" altLang="en-US" sz="1200">
              <a:solidFill>
                <a:schemeClr val="dk1"/>
              </a:solidFill>
              <a:latin typeface="+mn-lt"/>
              <a:ea typeface="+mn-ea"/>
              <a:cs typeface="+mn-cs"/>
            </a:rPr>
            <a:t>０</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３</a:t>
          </a:r>
          <a:r>
            <a:rPr kumimoji="1" lang="ja-JP" altLang="ja-JP" sz="1200">
              <a:solidFill>
                <a:schemeClr val="dk1"/>
              </a:solidFill>
              <a:latin typeface="+mn-lt"/>
              <a:ea typeface="+mn-ea"/>
              <a:cs typeface="+mn-cs"/>
            </a:rPr>
            <a:t>ポイント</a:t>
          </a:r>
          <a:r>
            <a:rPr kumimoji="1" lang="ja-JP" altLang="en-US" sz="1200">
              <a:solidFill>
                <a:schemeClr val="dk1"/>
              </a:solidFill>
              <a:latin typeface="+mn-lt"/>
              <a:ea typeface="+mn-ea"/>
              <a:cs typeface="+mn-cs"/>
            </a:rPr>
            <a:t>減少し</a:t>
          </a:r>
          <a:r>
            <a:rPr kumimoji="1" lang="ja-JP" altLang="ja-JP" sz="1200">
              <a:solidFill>
                <a:schemeClr val="dk1"/>
              </a:solidFill>
              <a:latin typeface="+mn-lt"/>
              <a:ea typeface="+mn-ea"/>
              <a:cs typeface="+mn-cs"/>
            </a:rPr>
            <a:t>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主な要因は、</a:t>
          </a:r>
          <a:r>
            <a:rPr kumimoji="1" lang="ja-JP" altLang="en-US" sz="1200">
              <a:solidFill>
                <a:schemeClr val="dk1"/>
              </a:solidFill>
              <a:latin typeface="+mn-lt"/>
              <a:ea typeface="+mn-ea"/>
              <a:cs typeface="+mn-cs"/>
            </a:rPr>
            <a:t>民間保育所に係る経費など、子育て関連の経費が増加したことなどにより、扶助費決算額は増額となっているものの、公立保育所数が減少したことにより、単独事業が減少し、一般財源で負担する経常的経費が減少したためである</a:t>
          </a:r>
          <a:r>
            <a:rPr kumimoji="1" lang="ja-JP" altLang="ja-JP" sz="1200">
              <a:solidFill>
                <a:schemeClr val="dk1"/>
              </a:solidFill>
              <a:latin typeface="+mn-lt"/>
              <a:ea typeface="+mn-ea"/>
              <a:cs typeface="+mn-cs"/>
            </a:rPr>
            <a:t>。社会情勢に大きく左右されるため、厳しい状況が続くが、</a:t>
          </a:r>
          <a:r>
            <a:rPr lang="ja-JP" altLang="ja-JP" sz="1200" baseline="0">
              <a:solidFill>
                <a:schemeClr val="dk1"/>
              </a:solidFill>
              <a:latin typeface="+mn-lt"/>
              <a:ea typeface="+mn-ea"/>
              <a:cs typeface="+mn-cs"/>
            </a:rPr>
            <a:t>「</a:t>
          </a:r>
          <a:r>
            <a:rPr lang="ja-JP" altLang="ja-JP" sz="1200">
              <a:solidFill>
                <a:schemeClr val="dk1"/>
              </a:solidFill>
              <a:latin typeface="+mn-lt"/>
              <a:ea typeface="+mn-ea"/>
              <a:cs typeface="+mn-cs"/>
            </a:rPr>
            <a:t>第４次三郷市総合計画後期基本計画</a:t>
          </a:r>
          <a:r>
            <a:rPr kumimoji="1" lang="ja-JP" altLang="ja-JP" sz="1200">
              <a:solidFill>
                <a:schemeClr val="dk1"/>
              </a:solidFill>
              <a:latin typeface="+mn-lt"/>
              <a:ea typeface="+mn-ea"/>
              <a:cs typeface="+mn-cs"/>
            </a:rPr>
            <a:t>」に基づき、財政圧迫の上昇傾向に歯止めをかけるよう努める。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95250</xdr:rowOff>
    </xdr:from>
    <xdr:to>
      <xdr:col>7</xdr:col>
      <xdr:colOff>15875</xdr:colOff>
      <xdr:row>57</xdr:row>
      <xdr:rowOff>133350</xdr:rowOff>
    </xdr:to>
    <xdr:cxnSp macro="">
      <xdr:nvCxnSpPr>
        <xdr:cNvPr id="186" name="直線コネクタ 185"/>
        <xdr:cNvCxnSpPr/>
      </xdr:nvCxnSpPr>
      <xdr:spPr>
        <a:xfrm flipV="1">
          <a:off x="39878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158750</xdr:rowOff>
    </xdr:from>
    <xdr:to>
      <xdr:col>5</xdr:col>
      <xdr:colOff>549275</xdr:colOff>
      <xdr:row>57</xdr:row>
      <xdr:rowOff>133350</xdr:rowOff>
    </xdr:to>
    <xdr:cxnSp macro="">
      <xdr:nvCxnSpPr>
        <xdr:cNvPr id="189" name="直線コネクタ 188"/>
        <xdr:cNvCxnSpPr/>
      </xdr:nvCxnSpPr>
      <xdr:spPr>
        <a:xfrm>
          <a:off x="3098800" y="9588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158750</xdr:rowOff>
    </xdr:from>
    <xdr:to>
      <xdr:col>4</xdr:col>
      <xdr:colOff>346075</xdr:colOff>
      <xdr:row>56</xdr:row>
      <xdr:rowOff>76200</xdr:rowOff>
    </xdr:to>
    <xdr:cxnSp macro="">
      <xdr:nvCxnSpPr>
        <xdr:cNvPr id="192" name="直線コネクタ 191"/>
        <xdr:cNvCxnSpPr/>
      </xdr:nvCxnSpPr>
      <xdr:spPr>
        <a:xfrm flipV="1">
          <a:off x="2209800" y="958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194" name="テキスト ボックス 19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76200</xdr:rowOff>
    </xdr:to>
    <xdr:cxnSp macro="">
      <xdr:nvCxnSpPr>
        <xdr:cNvPr id="195" name="直線コネクタ 194"/>
        <xdr:cNvCxnSpPr/>
      </xdr:nvCxnSpPr>
      <xdr:spPr>
        <a:xfrm>
          <a:off x="1320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197" name="テキスト ボックス 19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199" name="テキスト ボックス 198"/>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44450</xdr:rowOff>
    </xdr:from>
    <xdr:to>
      <xdr:col>7</xdr:col>
      <xdr:colOff>66675</xdr:colOff>
      <xdr:row>57</xdr:row>
      <xdr:rowOff>146050</xdr:rowOff>
    </xdr:to>
    <xdr:sp macro="" textlink="">
      <xdr:nvSpPr>
        <xdr:cNvPr id="205" name="円/楕円 204"/>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16527</xdr:rowOff>
    </xdr:from>
    <xdr:ext cx="762000" cy="259045"/>
    <xdr:sp macro="" textlink="">
      <xdr:nvSpPr>
        <xdr:cNvPr id="206"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82550</xdr:rowOff>
    </xdr:from>
    <xdr:to>
      <xdr:col>5</xdr:col>
      <xdr:colOff>600075</xdr:colOff>
      <xdr:row>58</xdr:row>
      <xdr:rowOff>12700</xdr:rowOff>
    </xdr:to>
    <xdr:sp macro="" textlink="">
      <xdr:nvSpPr>
        <xdr:cNvPr id="207" name="円/楕円 206"/>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168927</xdr:rowOff>
    </xdr:from>
    <xdr:ext cx="736600" cy="259045"/>
    <xdr:sp macro="" textlink="">
      <xdr:nvSpPr>
        <xdr:cNvPr id="208" name="テキスト ボックス 207"/>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107950</xdr:rowOff>
    </xdr:from>
    <xdr:to>
      <xdr:col>4</xdr:col>
      <xdr:colOff>396875</xdr:colOff>
      <xdr:row>56</xdr:row>
      <xdr:rowOff>38100</xdr:rowOff>
    </xdr:to>
    <xdr:sp macro="" textlink="">
      <xdr:nvSpPr>
        <xdr:cNvPr id="209" name="円/楕円 208"/>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210" name="テキスト ボックス 209"/>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25400</xdr:rowOff>
    </xdr:from>
    <xdr:to>
      <xdr:col>3</xdr:col>
      <xdr:colOff>193675</xdr:colOff>
      <xdr:row>56</xdr:row>
      <xdr:rowOff>127000</xdr:rowOff>
    </xdr:to>
    <xdr:sp macro="" textlink="">
      <xdr:nvSpPr>
        <xdr:cNvPr id="211" name="円/楕円 210"/>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111777</xdr:rowOff>
    </xdr:from>
    <xdr:ext cx="762000" cy="259045"/>
    <xdr:sp macro="" textlink="">
      <xdr:nvSpPr>
        <xdr:cNvPr id="212" name="テキスト ボックス 211"/>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3" name="円/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4" name="テキスト ボックス 213"/>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latin typeface="+mn-lt"/>
              <a:ea typeface="+mn-ea"/>
              <a:cs typeface="+mn-cs"/>
            </a:rPr>
            <a:t>　平成２</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年度決算では、前年度</a:t>
          </a:r>
          <a:r>
            <a:rPr kumimoji="1" lang="ja-JP" altLang="en-US" sz="1300">
              <a:solidFill>
                <a:schemeClr val="dk1"/>
              </a:solidFill>
              <a:latin typeface="+mn-lt"/>
              <a:ea typeface="+mn-ea"/>
              <a:cs typeface="+mn-cs"/>
            </a:rPr>
            <a:t>から０．８</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増加している</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a:p>
          <a:pPr eaLnBrk="1" fontAlgn="auto" latinLnBrk="0" hangingPunct="1"/>
          <a:r>
            <a:rPr kumimoji="1" lang="ja-JP" altLang="ja-JP" sz="1300">
              <a:solidFill>
                <a:schemeClr val="dk1"/>
              </a:solidFill>
              <a:latin typeface="+mn-lt"/>
              <a:ea typeface="+mn-ea"/>
              <a:cs typeface="+mn-cs"/>
            </a:rPr>
            <a:t>　主な要因は、国民健康保険特別会計への繰出金</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介護保険特別会計や後期高齢者</a:t>
          </a:r>
          <a:r>
            <a:rPr kumimoji="1" lang="ja-JP" altLang="en-US" sz="1300">
              <a:solidFill>
                <a:schemeClr val="dk1"/>
              </a:solidFill>
              <a:latin typeface="+mn-lt"/>
              <a:ea typeface="+mn-ea"/>
              <a:cs typeface="+mn-cs"/>
            </a:rPr>
            <a:t>医療</a:t>
          </a:r>
          <a:r>
            <a:rPr kumimoji="1" lang="ja-JP" altLang="ja-JP" sz="1300">
              <a:solidFill>
                <a:schemeClr val="dk1"/>
              </a:solidFill>
              <a:latin typeface="+mn-lt"/>
              <a:ea typeface="+mn-ea"/>
              <a:cs typeface="+mn-cs"/>
            </a:rPr>
            <a:t>特別会計</a:t>
          </a:r>
          <a:r>
            <a:rPr kumimoji="1" lang="ja-JP" altLang="en-US" sz="1300">
              <a:solidFill>
                <a:schemeClr val="dk1"/>
              </a:solidFill>
              <a:latin typeface="+mn-lt"/>
              <a:ea typeface="+mn-ea"/>
              <a:cs typeface="+mn-cs"/>
            </a:rPr>
            <a:t>への</a:t>
          </a:r>
          <a:r>
            <a:rPr kumimoji="1" lang="ja-JP" altLang="ja-JP" sz="1300">
              <a:solidFill>
                <a:schemeClr val="dk1"/>
              </a:solidFill>
              <a:latin typeface="+mn-lt"/>
              <a:ea typeface="+mn-ea"/>
              <a:cs typeface="+mn-cs"/>
            </a:rPr>
            <a:t>繰出金</a:t>
          </a:r>
          <a:r>
            <a:rPr kumimoji="1" lang="ja-JP" altLang="en-US" sz="1300">
              <a:solidFill>
                <a:schemeClr val="dk1"/>
              </a:solidFill>
              <a:latin typeface="+mn-lt"/>
              <a:ea typeface="+mn-ea"/>
              <a:cs typeface="+mn-cs"/>
            </a:rPr>
            <a:t>、公共下水道事業特別会計への繰出金が増加したためである。</a:t>
          </a:r>
          <a:endParaRPr kumimoji="1" lang="en-US" altLang="ja-JP" sz="1300">
            <a:solidFill>
              <a:schemeClr val="dk1"/>
            </a:solidFill>
            <a:latin typeface="+mn-lt"/>
            <a:ea typeface="+mn-ea"/>
            <a:cs typeface="+mn-cs"/>
          </a:endParaRPr>
        </a:p>
        <a:p>
          <a:pPr eaLnBrk="1" fontAlgn="auto" latinLnBrk="0" hangingPunct="1"/>
          <a:r>
            <a:rPr kumimoji="1" lang="ja-JP" altLang="en-US" sz="1300">
              <a:solidFill>
                <a:schemeClr val="dk1"/>
              </a:solidFill>
              <a:latin typeface="+mn-lt"/>
              <a:ea typeface="+mn-ea"/>
              <a:cs typeface="+mn-cs"/>
            </a:rPr>
            <a:t>　今後も引き続き</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国民健康保険特別会計や公共下水道事業特別会計における自主財源の確保に努め</a:t>
          </a:r>
          <a:r>
            <a:rPr kumimoji="1" lang="ja-JP" altLang="ja-JP" sz="1300">
              <a:solidFill>
                <a:schemeClr val="dk1"/>
              </a:solidFill>
              <a:latin typeface="+mn-lt"/>
              <a:ea typeface="+mn-ea"/>
              <a:cs typeface="+mn-cs"/>
            </a:rPr>
            <a:t>、数値改善に努める。</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114300</xdr:rowOff>
    </xdr:from>
    <xdr:to>
      <xdr:col>24</xdr:col>
      <xdr:colOff>31750</xdr:colOff>
      <xdr:row>57</xdr:row>
      <xdr:rowOff>44450</xdr:rowOff>
    </xdr:to>
    <xdr:cxnSp macro="">
      <xdr:nvCxnSpPr>
        <xdr:cNvPr id="247" name="直線コネクタ 246"/>
        <xdr:cNvCxnSpPr/>
      </xdr:nvCxnSpPr>
      <xdr:spPr>
        <a:xfrm>
          <a:off x="15671800" y="9715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114300</xdr:rowOff>
    </xdr:from>
    <xdr:to>
      <xdr:col>22</xdr:col>
      <xdr:colOff>565150</xdr:colOff>
      <xdr:row>56</xdr:row>
      <xdr:rowOff>114300</xdr:rowOff>
    </xdr:to>
    <xdr:cxnSp macro="">
      <xdr:nvCxnSpPr>
        <xdr:cNvPr id="250" name="直線コネクタ 249"/>
        <xdr:cNvCxnSpPr/>
      </xdr:nvCxnSpPr>
      <xdr:spPr>
        <a:xfrm>
          <a:off x="147828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25400</xdr:rowOff>
    </xdr:from>
    <xdr:to>
      <xdr:col>21</xdr:col>
      <xdr:colOff>361950</xdr:colOff>
      <xdr:row>56</xdr:row>
      <xdr:rowOff>114300</xdr:rowOff>
    </xdr:to>
    <xdr:cxnSp macro="">
      <xdr:nvCxnSpPr>
        <xdr:cNvPr id="253" name="直線コネクタ 252"/>
        <xdr:cNvCxnSpPr/>
      </xdr:nvCxnSpPr>
      <xdr:spPr>
        <a:xfrm>
          <a:off x="13893800" y="962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56</xdr:row>
      <xdr:rowOff>25400</xdr:rowOff>
    </xdr:to>
    <xdr:cxnSp macro="">
      <xdr:nvCxnSpPr>
        <xdr:cNvPr id="256" name="直線コネクタ 255"/>
        <xdr:cNvCxnSpPr/>
      </xdr:nvCxnSpPr>
      <xdr:spPr>
        <a:xfrm>
          <a:off x="13004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165100</xdr:rowOff>
    </xdr:from>
    <xdr:to>
      <xdr:col>24</xdr:col>
      <xdr:colOff>82550</xdr:colOff>
      <xdr:row>57</xdr:row>
      <xdr:rowOff>95250</xdr:rowOff>
    </xdr:to>
    <xdr:sp macro="" textlink="">
      <xdr:nvSpPr>
        <xdr:cNvPr id="266" name="円/楕円 265"/>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137177</xdr:rowOff>
    </xdr:from>
    <xdr:ext cx="762000" cy="259045"/>
    <xdr:sp macro="" textlink="">
      <xdr:nvSpPr>
        <xdr:cNvPr id="267"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63500</xdr:rowOff>
    </xdr:from>
    <xdr:to>
      <xdr:col>22</xdr:col>
      <xdr:colOff>615950</xdr:colOff>
      <xdr:row>56</xdr:row>
      <xdr:rowOff>165100</xdr:rowOff>
    </xdr:to>
    <xdr:sp macro="" textlink="">
      <xdr:nvSpPr>
        <xdr:cNvPr id="268" name="円/楕円 267"/>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69" name="テキスト ボックス 268"/>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63500</xdr:rowOff>
    </xdr:from>
    <xdr:to>
      <xdr:col>21</xdr:col>
      <xdr:colOff>412750</xdr:colOff>
      <xdr:row>56</xdr:row>
      <xdr:rowOff>165100</xdr:rowOff>
    </xdr:to>
    <xdr:sp macro="" textlink="">
      <xdr:nvSpPr>
        <xdr:cNvPr id="270" name="円/楕円 269"/>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3827</xdr:rowOff>
    </xdr:from>
    <xdr:ext cx="762000" cy="259045"/>
    <xdr:sp macro="" textlink="">
      <xdr:nvSpPr>
        <xdr:cNvPr id="271" name="テキスト ボックス 270"/>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146050</xdr:rowOff>
    </xdr:from>
    <xdr:to>
      <xdr:col>20</xdr:col>
      <xdr:colOff>209550</xdr:colOff>
      <xdr:row>56</xdr:row>
      <xdr:rowOff>76200</xdr:rowOff>
    </xdr:to>
    <xdr:sp macro="" textlink="">
      <xdr:nvSpPr>
        <xdr:cNvPr id="272" name="円/楕円 271"/>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73" name="テキスト ボックス 272"/>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4" name="円/楕円 273"/>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5" name="テキスト ボックス 274"/>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latin typeface="+mn-lt"/>
              <a:ea typeface="+mn-ea"/>
              <a:cs typeface="+mn-cs"/>
            </a:rPr>
            <a:t>　類似団体平均よりも低い数値であるが、平成２</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年度決算は前年度と比べて０．</a:t>
          </a:r>
          <a:r>
            <a:rPr kumimoji="1" lang="ja-JP" altLang="en-US" sz="1300">
              <a:solidFill>
                <a:schemeClr val="dk1"/>
              </a:solidFill>
              <a:latin typeface="+mn-lt"/>
              <a:ea typeface="+mn-ea"/>
              <a:cs typeface="+mn-cs"/>
            </a:rPr>
            <a:t>２</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増加し</a:t>
          </a:r>
          <a:r>
            <a:rPr kumimoji="1" lang="ja-JP" altLang="ja-JP" sz="1300">
              <a:solidFill>
                <a:schemeClr val="dk1"/>
              </a:solidFill>
              <a:latin typeface="+mn-lt"/>
              <a:ea typeface="+mn-ea"/>
              <a:cs typeface="+mn-cs"/>
            </a:rPr>
            <a:t>ている。</a:t>
          </a:r>
          <a:endParaRPr kumimoji="1" lang="en-US" altLang="ja-JP" sz="1300">
            <a:solidFill>
              <a:schemeClr val="dk1"/>
            </a:solidFill>
            <a:latin typeface="+mn-lt"/>
            <a:ea typeface="+mn-ea"/>
            <a:cs typeface="+mn-cs"/>
          </a:endParaRPr>
        </a:p>
        <a:p>
          <a:pPr eaLnBrk="1" fontAlgn="auto" latinLnBrk="0" hangingPunct="1"/>
          <a:r>
            <a:rPr kumimoji="1" lang="ja-JP" altLang="ja-JP" sz="1300">
              <a:solidFill>
                <a:schemeClr val="dk1"/>
              </a:solidFill>
              <a:latin typeface="+mn-lt"/>
              <a:ea typeface="+mn-ea"/>
              <a:cs typeface="+mn-cs"/>
            </a:rPr>
            <a:t>　これは、</a:t>
          </a:r>
          <a:r>
            <a:rPr kumimoji="1" lang="ja-JP" altLang="en-US" sz="1300">
              <a:solidFill>
                <a:schemeClr val="dk1"/>
              </a:solidFill>
              <a:latin typeface="+mn-lt"/>
              <a:ea typeface="+mn-ea"/>
              <a:cs typeface="+mn-cs"/>
            </a:rPr>
            <a:t>補助費決算額は減額となっているが、内訳として、平成２７年度実施のプレミアム付商品券支援事業などの臨時的経費が減少し、経常経費は微増傾向である</a:t>
          </a:r>
          <a:r>
            <a:rPr kumimoji="1" lang="ja-JP" altLang="ja-JP" sz="1300">
              <a:solidFill>
                <a:schemeClr val="dk1"/>
              </a:solidFill>
              <a:latin typeface="+mn-lt"/>
              <a:ea typeface="+mn-ea"/>
              <a:cs typeface="+mn-cs"/>
            </a:rPr>
            <a:t>ことなどが要因である。</a:t>
          </a:r>
          <a:endParaRPr kumimoji="1" lang="en-US" altLang="ja-JP" sz="1300">
            <a:solidFill>
              <a:schemeClr val="dk1"/>
            </a:solidFill>
            <a:latin typeface="+mn-lt"/>
            <a:ea typeface="+mn-ea"/>
            <a:cs typeface="+mn-cs"/>
          </a:endParaRPr>
        </a:p>
        <a:p>
          <a:pPr eaLnBrk="1" fontAlgn="auto" latinLnBrk="0" hangingPunct="1"/>
          <a:r>
            <a:rPr kumimoji="1" lang="ja-JP" altLang="ja-JP" sz="1300">
              <a:solidFill>
                <a:schemeClr val="dk1"/>
              </a:solidFill>
              <a:latin typeface="+mn-lt"/>
              <a:ea typeface="+mn-ea"/>
              <a:cs typeface="+mn-cs"/>
            </a:rPr>
            <a:t>　今後も引き続き、補助金の公平性の確保を行うなど適正化を図る。</a:t>
          </a:r>
          <a:endParaRPr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165100</xdr:rowOff>
    </xdr:from>
    <xdr:to>
      <xdr:col>24</xdr:col>
      <xdr:colOff>31750</xdr:colOff>
      <xdr:row>35</xdr:row>
      <xdr:rowOff>19050</xdr:rowOff>
    </xdr:to>
    <xdr:cxnSp macro="">
      <xdr:nvCxnSpPr>
        <xdr:cNvPr id="308" name="直線コネクタ 307"/>
        <xdr:cNvCxnSpPr/>
      </xdr:nvCxnSpPr>
      <xdr:spPr>
        <a:xfrm>
          <a:off x="15671800" y="599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165100</xdr:rowOff>
    </xdr:to>
    <xdr:cxnSp macro="">
      <xdr:nvCxnSpPr>
        <xdr:cNvPr id="311" name="直線コネクタ 310"/>
        <xdr:cNvCxnSpPr/>
      </xdr:nvCxnSpPr>
      <xdr:spPr>
        <a:xfrm>
          <a:off x="14782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152400</xdr:rowOff>
    </xdr:to>
    <xdr:cxnSp macro="">
      <xdr:nvCxnSpPr>
        <xdr:cNvPr id="314" name="直線コネクタ 313"/>
        <xdr:cNvCxnSpPr/>
      </xdr:nvCxnSpPr>
      <xdr:spPr>
        <a:xfrm flipV="1">
          <a:off x="13893800" y="595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139700</xdr:rowOff>
    </xdr:from>
    <xdr:to>
      <xdr:col>20</xdr:col>
      <xdr:colOff>158750</xdr:colOff>
      <xdr:row>34</xdr:row>
      <xdr:rowOff>152400</xdr:rowOff>
    </xdr:to>
    <xdr:cxnSp macro="">
      <xdr:nvCxnSpPr>
        <xdr:cNvPr id="317" name="直線コネクタ 316"/>
        <xdr:cNvCxnSpPr/>
      </xdr:nvCxnSpPr>
      <xdr:spPr>
        <a:xfrm>
          <a:off x="130048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139700</xdr:rowOff>
    </xdr:from>
    <xdr:to>
      <xdr:col>24</xdr:col>
      <xdr:colOff>82550</xdr:colOff>
      <xdr:row>35</xdr:row>
      <xdr:rowOff>69850</xdr:rowOff>
    </xdr:to>
    <xdr:sp macro="" textlink="">
      <xdr:nvSpPr>
        <xdr:cNvPr id="327" name="円/楕円 326"/>
        <xdr:cNvSpPr/>
      </xdr:nvSpPr>
      <xdr:spPr>
        <a:xfrm>
          <a:off x="164592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156227</xdr:rowOff>
    </xdr:from>
    <xdr:ext cx="762000" cy="259045"/>
    <xdr:sp macro="" textlink="">
      <xdr:nvSpPr>
        <xdr:cNvPr id="328" name="補助費等該当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114300</xdr:rowOff>
    </xdr:from>
    <xdr:to>
      <xdr:col>22</xdr:col>
      <xdr:colOff>615950</xdr:colOff>
      <xdr:row>35</xdr:row>
      <xdr:rowOff>44450</xdr:rowOff>
    </xdr:to>
    <xdr:sp macro="" textlink="">
      <xdr:nvSpPr>
        <xdr:cNvPr id="329" name="円/楕円 328"/>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54627</xdr:rowOff>
    </xdr:from>
    <xdr:ext cx="736600" cy="259045"/>
    <xdr:sp macro="" textlink="">
      <xdr:nvSpPr>
        <xdr:cNvPr id="330" name="テキスト ボックス 329"/>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1" name="円/楕円 330"/>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2" name="テキスト ボックス 331"/>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101600</xdr:rowOff>
    </xdr:from>
    <xdr:to>
      <xdr:col>20</xdr:col>
      <xdr:colOff>209550</xdr:colOff>
      <xdr:row>35</xdr:row>
      <xdr:rowOff>31750</xdr:rowOff>
    </xdr:to>
    <xdr:sp macro="" textlink="">
      <xdr:nvSpPr>
        <xdr:cNvPr id="333" name="円/楕円 332"/>
        <xdr:cNvSpPr/>
      </xdr:nvSpPr>
      <xdr:spPr>
        <a:xfrm>
          <a:off x="13843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41927</xdr:rowOff>
    </xdr:from>
    <xdr:ext cx="762000" cy="259045"/>
    <xdr:sp macro="" textlink="">
      <xdr:nvSpPr>
        <xdr:cNvPr id="334" name="テキスト ボックス 333"/>
        <xdr:cNvSpPr txBox="1"/>
      </xdr:nvSpPr>
      <xdr:spPr>
        <a:xfrm>
          <a:off x="13512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88900</xdr:rowOff>
    </xdr:from>
    <xdr:to>
      <xdr:col>19</xdr:col>
      <xdr:colOff>6350</xdr:colOff>
      <xdr:row>35</xdr:row>
      <xdr:rowOff>19050</xdr:rowOff>
    </xdr:to>
    <xdr:sp macro="" textlink="">
      <xdr:nvSpPr>
        <xdr:cNvPr id="335" name="円/楕円 334"/>
        <xdr:cNvSpPr/>
      </xdr:nvSpPr>
      <xdr:spPr>
        <a:xfrm>
          <a:off x="12954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29227</xdr:rowOff>
    </xdr:from>
    <xdr:ext cx="762000" cy="259045"/>
    <xdr:sp macro="" textlink="">
      <xdr:nvSpPr>
        <xdr:cNvPr id="336" name="テキスト ボックス 335"/>
        <xdr:cNvSpPr txBox="1"/>
      </xdr:nvSpPr>
      <xdr:spPr>
        <a:xfrm>
          <a:off x="12623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平成２</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年度決算では、前年度より０．</a:t>
          </a:r>
          <a:r>
            <a:rPr kumimoji="1" lang="ja-JP" altLang="en-US" sz="1300">
              <a:solidFill>
                <a:schemeClr val="dk1"/>
              </a:solidFill>
              <a:latin typeface="+mn-lt"/>
              <a:ea typeface="+mn-ea"/>
              <a:cs typeface="+mn-cs"/>
            </a:rPr>
            <a:t>３</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増加し</a:t>
          </a:r>
          <a:r>
            <a:rPr kumimoji="1" lang="ja-JP" altLang="ja-JP" sz="1300">
              <a:solidFill>
                <a:schemeClr val="dk1"/>
              </a:solidFill>
              <a:latin typeface="+mn-lt"/>
              <a:ea typeface="+mn-ea"/>
              <a:cs typeface="+mn-cs"/>
            </a:rPr>
            <a:t>、類似団体平均よりも上回り、高い水準となっている。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臨時財政対策債の償還額が増加しており、市財政への負荷は大きなものとなっている。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今後も、翌年度以降における財政の状況を考慮し、より低利の借入れを行うなど、健全な財政運営に努める。</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97282</xdr:rowOff>
    </xdr:from>
    <xdr:to>
      <xdr:col>7</xdr:col>
      <xdr:colOff>15875</xdr:colOff>
      <xdr:row>77</xdr:row>
      <xdr:rowOff>110998</xdr:rowOff>
    </xdr:to>
    <xdr:cxnSp macro="">
      <xdr:nvCxnSpPr>
        <xdr:cNvPr id="366" name="直線コネクタ 365"/>
        <xdr:cNvCxnSpPr/>
      </xdr:nvCxnSpPr>
      <xdr:spPr>
        <a:xfrm>
          <a:off x="3987800" y="13298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97282</xdr:rowOff>
    </xdr:from>
    <xdr:to>
      <xdr:col>5</xdr:col>
      <xdr:colOff>549275</xdr:colOff>
      <xdr:row>77</xdr:row>
      <xdr:rowOff>129287</xdr:rowOff>
    </xdr:to>
    <xdr:cxnSp macro="">
      <xdr:nvCxnSpPr>
        <xdr:cNvPr id="369" name="直線コネクタ 368"/>
        <xdr:cNvCxnSpPr/>
      </xdr:nvCxnSpPr>
      <xdr:spPr>
        <a:xfrm flipV="1">
          <a:off x="3098800" y="132989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77</xdr:row>
      <xdr:rowOff>152146</xdr:rowOff>
    </xdr:to>
    <xdr:cxnSp macro="">
      <xdr:nvCxnSpPr>
        <xdr:cNvPr id="372" name="直線コネクタ 371"/>
        <xdr:cNvCxnSpPr/>
      </xdr:nvCxnSpPr>
      <xdr:spPr>
        <a:xfrm flipV="1">
          <a:off x="2209800" y="133309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77</xdr:row>
      <xdr:rowOff>170435</xdr:rowOff>
    </xdr:to>
    <xdr:cxnSp macro="">
      <xdr:nvCxnSpPr>
        <xdr:cNvPr id="375" name="直線コネクタ 374"/>
        <xdr:cNvCxnSpPr/>
      </xdr:nvCxnSpPr>
      <xdr:spPr>
        <a:xfrm flipV="1">
          <a:off x="1320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60198</xdr:rowOff>
    </xdr:from>
    <xdr:to>
      <xdr:col>7</xdr:col>
      <xdr:colOff>66675</xdr:colOff>
      <xdr:row>77</xdr:row>
      <xdr:rowOff>161798</xdr:rowOff>
    </xdr:to>
    <xdr:sp macro="" textlink="">
      <xdr:nvSpPr>
        <xdr:cNvPr id="385" name="円/楕円 384"/>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32275</xdr:rowOff>
    </xdr:from>
    <xdr:ext cx="762000" cy="259045"/>
    <xdr:sp macro="" textlink="">
      <xdr:nvSpPr>
        <xdr:cNvPr id="386" name="公債費該当値テキスト"/>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87" name="円/楕円 386"/>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132859</xdr:rowOff>
    </xdr:from>
    <xdr:ext cx="736600" cy="259045"/>
    <xdr:sp macro="" textlink="">
      <xdr:nvSpPr>
        <xdr:cNvPr id="388" name="テキスト ボックス 387"/>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89" name="円/楕円 388"/>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90" name="テキスト ボックス 389"/>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91" name="円/楕円 390"/>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92" name="テキスト ボックス 391"/>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3" name="円/楕円 392"/>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94" name="テキスト ボックス 39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latin typeface="+mn-lt"/>
              <a:ea typeface="+mn-ea"/>
              <a:cs typeface="+mn-cs"/>
            </a:rPr>
            <a:t>　平成２</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年度決算では、前年度より</a:t>
          </a:r>
          <a:r>
            <a:rPr kumimoji="1" lang="ja-JP" altLang="en-US" sz="1300">
              <a:solidFill>
                <a:schemeClr val="dk1"/>
              </a:solidFill>
              <a:latin typeface="+mn-lt"/>
              <a:ea typeface="+mn-ea"/>
              <a:cs typeface="+mn-cs"/>
            </a:rPr>
            <a:t>０</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１</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増加し</a:t>
          </a:r>
          <a:r>
            <a:rPr kumimoji="1" lang="ja-JP" altLang="ja-JP" sz="1300">
              <a:solidFill>
                <a:schemeClr val="dk1"/>
              </a:solidFill>
              <a:latin typeface="+mn-lt"/>
              <a:ea typeface="+mn-ea"/>
              <a:cs typeface="+mn-cs"/>
            </a:rPr>
            <a:t>ている。</a:t>
          </a:r>
          <a:endParaRPr kumimoji="1" lang="en-US" altLang="ja-JP" sz="1300">
            <a:solidFill>
              <a:schemeClr val="dk1"/>
            </a:solidFill>
            <a:latin typeface="+mn-lt"/>
            <a:ea typeface="+mn-ea"/>
            <a:cs typeface="+mn-cs"/>
          </a:endParaRPr>
        </a:p>
        <a:p>
          <a:pPr eaLnBrk="1" fontAlgn="auto" latinLnBrk="0" hangingPunct="1"/>
          <a:r>
            <a:rPr kumimoji="1" lang="ja-JP" altLang="ja-JP" sz="1300">
              <a:solidFill>
                <a:schemeClr val="dk1"/>
              </a:solidFill>
              <a:latin typeface="+mn-lt"/>
              <a:ea typeface="+mn-ea"/>
              <a:cs typeface="+mn-cs"/>
            </a:rPr>
            <a:t>　これは、</a:t>
          </a:r>
          <a:r>
            <a:rPr kumimoji="1" lang="ja-JP" altLang="en-US" sz="1300">
              <a:solidFill>
                <a:schemeClr val="dk1"/>
              </a:solidFill>
              <a:latin typeface="+mn-lt"/>
              <a:ea typeface="+mn-ea"/>
              <a:cs typeface="+mn-cs"/>
            </a:rPr>
            <a:t>特別会計への繰出金</a:t>
          </a:r>
          <a:r>
            <a:rPr kumimoji="1" lang="ja-JP" altLang="ja-JP" sz="1300">
              <a:solidFill>
                <a:schemeClr val="dk1"/>
              </a:solidFill>
              <a:latin typeface="+mn-lt"/>
              <a:ea typeface="+mn-ea"/>
              <a:cs typeface="+mn-cs"/>
            </a:rPr>
            <a:t>が、大幅に増加していることによるものである。</a:t>
          </a:r>
          <a:endParaRPr kumimoji="1" lang="en-US" altLang="ja-JP" sz="1300">
            <a:solidFill>
              <a:schemeClr val="dk1"/>
            </a:solidFill>
            <a:latin typeface="+mn-lt"/>
            <a:ea typeface="+mn-ea"/>
            <a:cs typeface="+mn-cs"/>
          </a:endParaRPr>
        </a:p>
        <a:p>
          <a:pPr eaLnBrk="1" fontAlgn="auto" latinLnBrk="0" hangingPunct="1"/>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今後も「第４次三郷市総合計画後期基本計画」に基づき、持続可能な財政基盤を確立し、安定した財政運営が行われるよう努める。</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44704</xdr:rowOff>
    </xdr:from>
    <xdr:to>
      <xdr:col>24</xdr:col>
      <xdr:colOff>31750</xdr:colOff>
      <xdr:row>78</xdr:row>
      <xdr:rowOff>49276</xdr:rowOff>
    </xdr:to>
    <xdr:cxnSp macro="">
      <xdr:nvCxnSpPr>
        <xdr:cNvPr id="425" name="直線コネクタ 424"/>
        <xdr:cNvCxnSpPr/>
      </xdr:nvCxnSpPr>
      <xdr:spPr>
        <a:xfrm>
          <a:off x="15671800" y="134178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78</xdr:row>
      <xdr:rowOff>44704</xdr:rowOff>
    </xdr:to>
    <xdr:cxnSp macro="">
      <xdr:nvCxnSpPr>
        <xdr:cNvPr id="428" name="直線コネクタ 427"/>
        <xdr:cNvCxnSpPr/>
      </xdr:nvCxnSpPr>
      <xdr:spPr>
        <a:xfrm>
          <a:off x="14782800" y="133035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78994</xdr:rowOff>
    </xdr:from>
    <xdr:to>
      <xdr:col>21</xdr:col>
      <xdr:colOff>361950</xdr:colOff>
      <xdr:row>77</xdr:row>
      <xdr:rowOff>101854</xdr:rowOff>
    </xdr:to>
    <xdr:cxnSp macro="">
      <xdr:nvCxnSpPr>
        <xdr:cNvPr id="431" name="直線コネクタ 430"/>
        <xdr:cNvCxnSpPr/>
      </xdr:nvCxnSpPr>
      <xdr:spPr>
        <a:xfrm>
          <a:off x="13893800" y="13280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37846</xdr:rowOff>
    </xdr:from>
    <xdr:to>
      <xdr:col>20</xdr:col>
      <xdr:colOff>158750</xdr:colOff>
      <xdr:row>77</xdr:row>
      <xdr:rowOff>78994</xdr:rowOff>
    </xdr:to>
    <xdr:cxnSp macro="">
      <xdr:nvCxnSpPr>
        <xdr:cNvPr id="434" name="直線コネクタ 433"/>
        <xdr:cNvCxnSpPr/>
      </xdr:nvCxnSpPr>
      <xdr:spPr>
        <a:xfrm>
          <a:off x="13004800" y="13239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44" name="円/楕円 443"/>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15003</xdr:rowOff>
    </xdr:from>
    <xdr:ext cx="762000" cy="259045"/>
    <xdr:sp macro="" textlink="">
      <xdr:nvSpPr>
        <xdr:cNvPr id="445" name="公債費以外該当値テキスト"/>
        <xdr:cNvSpPr txBox="1"/>
      </xdr:nvSpPr>
      <xdr:spPr>
        <a:xfrm>
          <a:off x="16598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165354</xdr:rowOff>
    </xdr:from>
    <xdr:to>
      <xdr:col>22</xdr:col>
      <xdr:colOff>615950</xdr:colOff>
      <xdr:row>78</xdr:row>
      <xdr:rowOff>95504</xdr:rowOff>
    </xdr:to>
    <xdr:sp macro="" textlink="">
      <xdr:nvSpPr>
        <xdr:cNvPr id="446" name="円/楕円 445"/>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80281</xdr:rowOff>
    </xdr:from>
    <xdr:ext cx="736600" cy="259045"/>
    <xdr:sp macro="" textlink="">
      <xdr:nvSpPr>
        <xdr:cNvPr id="447" name="テキスト ボックス 446"/>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51054</xdr:rowOff>
    </xdr:from>
    <xdr:to>
      <xdr:col>21</xdr:col>
      <xdr:colOff>412750</xdr:colOff>
      <xdr:row>77</xdr:row>
      <xdr:rowOff>152654</xdr:rowOff>
    </xdr:to>
    <xdr:sp macro="" textlink="">
      <xdr:nvSpPr>
        <xdr:cNvPr id="448" name="円/楕円 447"/>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137431</xdr:rowOff>
    </xdr:from>
    <xdr:ext cx="762000" cy="259045"/>
    <xdr:sp macro="" textlink="">
      <xdr:nvSpPr>
        <xdr:cNvPr id="449" name="テキスト ボックス 448"/>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28194</xdr:rowOff>
    </xdr:from>
    <xdr:to>
      <xdr:col>20</xdr:col>
      <xdr:colOff>209550</xdr:colOff>
      <xdr:row>77</xdr:row>
      <xdr:rowOff>129794</xdr:rowOff>
    </xdr:to>
    <xdr:sp macro="" textlink="">
      <xdr:nvSpPr>
        <xdr:cNvPr id="450" name="円/楕円 449"/>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51" name="テキスト ボックス 450"/>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158496</xdr:rowOff>
    </xdr:from>
    <xdr:to>
      <xdr:col>19</xdr:col>
      <xdr:colOff>6350</xdr:colOff>
      <xdr:row>77</xdr:row>
      <xdr:rowOff>88646</xdr:rowOff>
    </xdr:to>
    <xdr:sp macro="" textlink="">
      <xdr:nvSpPr>
        <xdr:cNvPr id="452" name="円/楕円 451"/>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73423</xdr:rowOff>
    </xdr:from>
    <xdr:ext cx="762000" cy="259045"/>
    <xdr:sp macro="" textlink="">
      <xdr:nvSpPr>
        <xdr:cNvPr id="453" name="テキスト ボックス 452"/>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埼玉県三郷市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59998</xdr:rowOff>
    </xdr:from>
    <xdr:to>
      <xdr:col>4</xdr:col>
      <xdr:colOff>1117600</xdr:colOff>
      <xdr:row>18</xdr:row>
      <xdr:rowOff>104184</xdr:rowOff>
    </xdr:to>
    <xdr:cxnSp macro="">
      <xdr:nvCxnSpPr>
        <xdr:cNvPr id="52" name="直線コネクタ 51"/>
        <xdr:cNvCxnSpPr/>
      </xdr:nvCxnSpPr>
      <xdr:spPr bwMode="auto">
        <a:xfrm>
          <a:off x="5003800" y="3193723"/>
          <a:ext cx="647700" cy="4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58202</xdr:rowOff>
    </xdr:from>
    <xdr:to>
      <xdr:col>4</xdr:col>
      <xdr:colOff>469900</xdr:colOff>
      <xdr:row>18</xdr:row>
      <xdr:rowOff>59998</xdr:rowOff>
    </xdr:to>
    <xdr:cxnSp macro="">
      <xdr:nvCxnSpPr>
        <xdr:cNvPr id="55" name="直線コネクタ 54"/>
        <xdr:cNvCxnSpPr/>
      </xdr:nvCxnSpPr>
      <xdr:spPr bwMode="auto">
        <a:xfrm>
          <a:off x="4305300" y="3191927"/>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58202</xdr:rowOff>
    </xdr:from>
    <xdr:to>
      <xdr:col>3</xdr:col>
      <xdr:colOff>904875</xdr:colOff>
      <xdr:row>18</xdr:row>
      <xdr:rowOff>93929</xdr:rowOff>
    </xdr:to>
    <xdr:cxnSp macro="">
      <xdr:nvCxnSpPr>
        <xdr:cNvPr id="58" name="直線コネクタ 57"/>
        <xdr:cNvCxnSpPr/>
      </xdr:nvCxnSpPr>
      <xdr:spPr bwMode="auto">
        <a:xfrm flipV="1">
          <a:off x="3606800" y="3191927"/>
          <a:ext cx="698500" cy="35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166755</xdr:rowOff>
    </xdr:from>
    <xdr:to>
      <xdr:col>3</xdr:col>
      <xdr:colOff>206375</xdr:colOff>
      <xdr:row>18</xdr:row>
      <xdr:rowOff>93929</xdr:rowOff>
    </xdr:to>
    <xdr:cxnSp macro="">
      <xdr:nvCxnSpPr>
        <xdr:cNvPr id="61" name="直線コネクタ 60"/>
        <xdr:cNvCxnSpPr/>
      </xdr:nvCxnSpPr>
      <xdr:spPr bwMode="auto">
        <a:xfrm>
          <a:off x="2908300" y="3129030"/>
          <a:ext cx="698500" cy="98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53384</xdr:rowOff>
    </xdr:from>
    <xdr:to>
      <xdr:col>5</xdr:col>
      <xdr:colOff>34925</xdr:colOff>
      <xdr:row>18</xdr:row>
      <xdr:rowOff>154984</xdr:rowOff>
    </xdr:to>
    <xdr:sp macro="" textlink="">
      <xdr:nvSpPr>
        <xdr:cNvPr id="71" name="円/楕円 70"/>
        <xdr:cNvSpPr/>
      </xdr:nvSpPr>
      <xdr:spPr bwMode="auto">
        <a:xfrm>
          <a:off x="5600700" y="318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25461</xdr:rowOff>
    </xdr:from>
    <xdr:ext cx="762000" cy="259045"/>
    <xdr:sp macro="" textlink="">
      <xdr:nvSpPr>
        <xdr:cNvPr id="72" name="人口1人当たり決算額の推移該当値テキスト130"/>
        <xdr:cNvSpPr txBox="1"/>
      </xdr:nvSpPr>
      <xdr:spPr>
        <a:xfrm>
          <a:off x="5740400" y="315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51,407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9198</xdr:rowOff>
    </xdr:from>
    <xdr:to>
      <xdr:col>4</xdr:col>
      <xdr:colOff>520700</xdr:colOff>
      <xdr:row>18</xdr:row>
      <xdr:rowOff>110798</xdr:rowOff>
    </xdr:to>
    <xdr:sp macro="" textlink="">
      <xdr:nvSpPr>
        <xdr:cNvPr id="73" name="円/楕円 72"/>
        <xdr:cNvSpPr/>
      </xdr:nvSpPr>
      <xdr:spPr bwMode="auto">
        <a:xfrm>
          <a:off x="4953000" y="314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95575</xdr:rowOff>
    </xdr:from>
    <xdr:ext cx="736600" cy="259045"/>
    <xdr:sp macro="" textlink="">
      <xdr:nvSpPr>
        <xdr:cNvPr id="74" name="テキスト ボックス 73"/>
        <xdr:cNvSpPr txBox="1"/>
      </xdr:nvSpPr>
      <xdr:spPr>
        <a:xfrm>
          <a:off x="4622800" y="322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7402</xdr:rowOff>
    </xdr:from>
    <xdr:to>
      <xdr:col>3</xdr:col>
      <xdr:colOff>955675</xdr:colOff>
      <xdr:row>18</xdr:row>
      <xdr:rowOff>109002</xdr:rowOff>
    </xdr:to>
    <xdr:sp macro="" textlink="">
      <xdr:nvSpPr>
        <xdr:cNvPr id="75" name="円/楕円 74"/>
        <xdr:cNvSpPr/>
      </xdr:nvSpPr>
      <xdr:spPr bwMode="auto">
        <a:xfrm>
          <a:off x="4254500" y="314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93779</xdr:rowOff>
    </xdr:from>
    <xdr:ext cx="762000" cy="259045"/>
    <xdr:sp macro="" textlink="">
      <xdr:nvSpPr>
        <xdr:cNvPr id="76" name="テキスト ボックス 75"/>
        <xdr:cNvSpPr txBox="1"/>
      </xdr:nvSpPr>
      <xdr:spPr>
        <a:xfrm>
          <a:off x="3924300" y="322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52,815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43129</xdr:rowOff>
    </xdr:from>
    <xdr:to>
      <xdr:col>3</xdr:col>
      <xdr:colOff>257175</xdr:colOff>
      <xdr:row>18</xdr:row>
      <xdr:rowOff>144729</xdr:rowOff>
    </xdr:to>
    <xdr:sp macro="" textlink="">
      <xdr:nvSpPr>
        <xdr:cNvPr id="77" name="円/楕円 76"/>
        <xdr:cNvSpPr/>
      </xdr:nvSpPr>
      <xdr:spPr bwMode="auto">
        <a:xfrm>
          <a:off x="3556000" y="31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129506</xdr:rowOff>
    </xdr:from>
    <xdr:ext cx="762000" cy="259045"/>
    <xdr:sp macro="" textlink="">
      <xdr:nvSpPr>
        <xdr:cNvPr id="78" name="テキスト ボックス 77"/>
        <xdr:cNvSpPr txBox="1"/>
      </xdr:nvSpPr>
      <xdr:spPr>
        <a:xfrm>
          <a:off x="3225800" y="326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115955</xdr:rowOff>
    </xdr:from>
    <xdr:to>
      <xdr:col>2</xdr:col>
      <xdr:colOff>692150</xdr:colOff>
      <xdr:row>18</xdr:row>
      <xdr:rowOff>46105</xdr:rowOff>
    </xdr:to>
    <xdr:sp macro="" textlink="">
      <xdr:nvSpPr>
        <xdr:cNvPr id="79" name="円/楕円 78"/>
        <xdr:cNvSpPr/>
      </xdr:nvSpPr>
      <xdr:spPr bwMode="auto">
        <a:xfrm>
          <a:off x="2857500" y="307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30882</xdr:rowOff>
    </xdr:from>
    <xdr:ext cx="762000" cy="259045"/>
    <xdr:sp macro="" textlink="">
      <xdr:nvSpPr>
        <xdr:cNvPr id="80" name="テキスト ボックス 79"/>
        <xdr:cNvSpPr txBox="1"/>
      </xdr:nvSpPr>
      <xdr:spPr>
        <a:xfrm>
          <a:off x="2527300" y="31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294041</xdr:rowOff>
    </xdr:from>
    <xdr:to>
      <xdr:col>4</xdr:col>
      <xdr:colOff>1117600</xdr:colOff>
      <xdr:row>35</xdr:row>
      <xdr:rowOff>294727</xdr:rowOff>
    </xdr:to>
    <xdr:cxnSp macro="">
      <xdr:nvCxnSpPr>
        <xdr:cNvPr id="115" name="直線コネクタ 114"/>
        <xdr:cNvCxnSpPr/>
      </xdr:nvCxnSpPr>
      <xdr:spPr bwMode="auto">
        <a:xfrm flipV="1">
          <a:off x="5003800" y="6904391"/>
          <a:ext cx="6477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294727</xdr:rowOff>
    </xdr:from>
    <xdr:to>
      <xdr:col>4</xdr:col>
      <xdr:colOff>469900</xdr:colOff>
      <xdr:row>35</xdr:row>
      <xdr:rowOff>338520</xdr:rowOff>
    </xdr:to>
    <xdr:cxnSp macro="">
      <xdr:nvCxnSpPr>
        <xdr:cNvPr id="118" name="直線コネクタ 117"/>
        <xdr:cNvCxnSpPr/>
      </xdr:nvCxnSpPr>
      <xdr:spPr bwMode="auto">
        <a:xfrm flipV="1">
          <a:off x="4305300" y="6905077"/>
          <a:ext cx="698500" cy="4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282808</xdr:rowOff>
    </xdr:from>
    <xdr:to>
      <xdr:col>3</xdr:col>
      <xdr:colOff>904875</xdr:colOff>
      <xdr:row>35</xdr:row>
      <xdr:rowOff>338520</xdr:rowOff>
    </xdr:to>
    <xdr:cxnSp macro="">
      <xdr:nvCxnSpPr>
        <xdr:cNvPr id="121" name="直線コネクタ 120"/>
        <xdr:cNvCxnSpPr/>
      </xdr:nvCxnSpPr>
      <xdr:spPr bwMode="auto">
        <a:xfrm>
          <a:off x="3606800" y="6893158"/>
          <a:ext cx="698500" cy="5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210569</xdr:rowOff>
    </xdr:from>
    <xdr:to>
      <xdr:col>3</xdr:col>
      <xdr:colOff>206375</xdr:colOff>
      <xdr:row>35</xdr:row>
      <xdr:rowOff>282808</xdr:rowOff>
    </xdr:to>
    <xdr:cxnSp macro="">
      <xdr:nvCxnSpPr>
        <xdr:cNvPr id="124" name="直線コネクタ 123"/>
        <xdr:cNvCxnSpPr/>
      </xdr:nvCxnSpPr>
      <xdr:spPr bwMode="auto">
        <a:xfrm>
          <a:off x="2908300" y="6820919"/>
          <a:ext cx="698500" cy="72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243241</xdr:rowOff>
    </xdr:from>
    <xdr:to>
      <xdr:col>5</xdr:col>
      <xdr:colOff>34925</xdr:colOff>
      <xdr:row>36</xdr:row>
      <xdr:rowOff>1941</xdr:rowOff>
    </xdr:to>
    <xdr:sp macro="" textlink="">
      <xdr:nvSpPr>
        <xdr:cNvPr id="134" name="円/楕円 133"/>
        <xdr:cNvSpPr/>
      </xdr:nvSpPr>
      <xdr:spPr bwMode="auto">
        <a:xfrm>
          <a:off x="5600700" y="685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88318</xdr:rowOff>
    </xdr:from>
    <xdr:ext cx="762000" cy="259045"/>
    <xdr:sp macro="" textlink="">
      <xdr:nvSpPr>
        <xdr:cNvPr id="135" name="人口1人当たり決算額の推移該当値テキスト445"/>
        <xdr:cNvSpPr txBox="1"/>
      </xdr:nvSpPr>
      <xdr:spPr>
        <a:xfrm>
          <a:off x="5740400" y="669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243927</xdr:rowOff>
    </xdr:from>
    <xdr:to>
      <xdr:col>4</xdr:col>
      <xdr:colOff>520700</xdr:colOff>
      <xdr:row>36</xdr:row>
      <xdr:rowOff>2627</xdr:rowOff>
    </xdr:to>
    <xdr:sp macro="" textlink="">
      <xdr:nvSpPr>
        <xdr:cNvPr id="136" name="円/楕円 135"/>
        <xdr:cNvSpPr/>
      </xdr:nvSpPr>
      <xdr:spPr bwMode="auto">
        <a:xfrm>
          <a:off x="4953000" y="6854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12804</xdr:rowOff>
    </xdr:from>
    <xdr:ext cx="736600" cy="259045"/>
    <xdr:sp macro="" textlink="">
      <xdr:nvSpPr>
        <xdr:cNvPr id="137" name="テキスト ボックス 136"/>
        <xdr:cNvSpPr txBox="1"/>
      </xdr:nvSpPr>
      <xdr:spPr>
        <a:xfrm>
          <a:off x="4622800" y="662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287720</xdr:rowOff>
    </xdr:from>
    <xdr:to>
      <xdr:col>3</xdr:col>
      <xdr:colOff>955675</xdr:colOff>
      <xdr:row>36</xdr:row>
      <xdr:rowOff>46420</xdr:rowOff>
    </xdr:to>
    <xdr:sp macro="" textlink="">
      <xdr:nvSpPr>
        <xdr:cNvPr id="138" name="円/楕円 137"/>
        <xdr:cNvSpPr/>
      </xdr:nvSpPr>
      <xdr:spPr bwMode="auto">
        <a:xfrm>
          <a:off x="4254500" y="689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31197</xdr:rowOff>
    </xdr:from>
    <xdr:ext cx="762000" cy="259045"/>
    <xdr:sp macro="" textlink="">
      <xdr:nvSpPr>
        <xdr:cNvPr id="139" name="テキスト ボックス 138"/>
        <xdr:cNvSpPr txBox="1"/>
      </xdr:nvSpPr>
      <xdr:spPr>
        <a:xfrm>
          <a:off x="3924300" y="69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232008</xdr:rowOff>
    </xdr:from>
    <xdr:to>
      <xdr:col>3</xdr:col>
      <xdr:colOff>257175</xdr:colOff>
      <xdr:row>35</xdr:row>
      <xdr:rowOff>333608</xdr:rowOff>
    </xdr:to>
    <xdr:sp macro="" textlink="">
      <xdr:nvSpPr>
        <xdr:cNvPr id="140" name="円/楕円 139"/>
        <xdr:cNvSpPr/>
      </xdr:nvSpPr>
      <xdr:spPr bwMode="auto">
        <a:xfrm>
          <a:off x="3556000" y="684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318385</xdr:rowOff>
    </xdr:from>
    <xdr:ext cx="762000" cy="259045"/>
    <xdr:sp macro="" textlink="">
      <xdr:nvSpPr>
        <xdr:cNvPr id="141" name="テキスト ボックス 140"/>
        <xdr:cNvSpPr txBox="1"/>
      </xdr:nvSpPr>
      <xdr:spPr>
        <a:xfrm>
          <a:off x="3225800" y="692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159769</xdr:rowOff>
    </xdr:from>
    <xdr:to>
      <xdr:col>2</xdr:col>
      <xdr:colOff>692150</xdr:colOff>
      <xdr:row>35</xdr:row>
      <xdr:rowOff>261369</xdr:rowOff>
    </xdr:to>
    <xdr:sp macro="" textlink="">
      <xdr:nvSpPr>
        <xdr:cNvPr id="142" name="円/楕円 141"/>
        <xdr:cNvSpPr/>
      </xdr:nvSpPr>
      <xdr:spPr bwMode="auto">
        <a:xfrm>
          <a:off x="2857500" y="677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246146</xdr:rowOff>
    </xdr:from>
    <xdr:ext cx="762000" cy="259045"/>
    <xdr:sp macro="" textlink="">
      <xdr:nvSpPr>
        <xdr:cNvPr id="143" name="テキスト ボックス 142"/>
        <xdr:cNvSpPr txBox="1"/>
      </xdr:nvSpPr>
      <xdr:spPr>
        <a:xfrm>
          <a:off x="2527300" y="685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139,164
135,705
30.13
47,743,829
44,470,740
3,033,095
24,864,465
42,250,940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138230</xdr:rowOff>
    </xdr:from>
    <xdr:to>
      <xdr:col>6</xdr:col>
      <xdr:colOff>511175</xdr:colOff>
      <xdr:row>36</xdr:row>
      <xdr:rowOff>29776</xdr:rowOff>
    </xdr:to>
    <xdr:cxnSp macro="">
      <xdr:nvCxnSpPr>
        <xdr:cNvPr id="63" name="直線コネクタ 62"/>
        <xdr:cNvCxnSpPr/>
      </xdr:nvCxnSpPr>
      <xdr:spPr>
        <a:xfrm>
          <a:off x="3797300" y="6138980"/>
          <a:ext cx="838200" cy="6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79546</xdr:rowOff>
    </xdr:from>
    <xdr:to>
      <xdr:col>5</xdr:col>
      <xdr:colOff>358775</xdr:colOff>
      <xdr:row>35</xdr:row>
      <xdr:rowOff>138230</xdr:rowOff>
    </xdr:to>
    <xdr:cxnSp macro="">
      <xdr:nvCxnSpPr>
        <xdr:cNvPr id="66" name="直線コネクタ 65"/>
        <xdr:cNvCxnSpPr/>
      </xdr:nvCxnSpPr>
      <xdr:spPr>
        <a:xfrm>
          <a:off x="2908300" y="6080296"/>
          <a:ext cx="889000" cy="5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77260</xdr:rowOff>
    </xdr:from>
    <xdr:to>
      <xdr:col>4</xdr:col>
      <xdr:colOff>155575</xdr:colOff>
      <xdr:row>35</xdr:row>
      <xdr:rowOff>79546</xdr:rowOff>
    </xdr:to>
    <xdr:cxnSp macro="">
      <xdr:nvCxnSpPr>
        <xdr:cNvPr id="69" name="直線コネクタ 68"/>
        <xdr:cNvCxnSpPr/>
      </xdr:nvCxnSpPr>
      <xdr:spPr>
        <a:xfrm>
          <a:off x="2019300" y="60780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152534</xdr:rowOff>
    </xdr:from>
    <xdr:to>
      <xdr:col>2</xdr:col>
      <xdr:colOff>638175</xdr:colOff>
      <xdr:row>35</xdr:row>
      <xdr:rowOff>77260</xdr:rowOff>
    </xdr:to>
    <xdr:cxnSp macro="">
      <xdr:nvCxnSpPr>
        <xdr:cNvPr id="72" name="直線コネクタ 71"/>
        <xdr:cNvCxnSpPr/>
      </xdr:nvCxnSpPr>
      <xdr:spPr>
        <a:xfrm>
          <a:off x="1130300" y="5981834"/>
          <a:ext cx="889000" cy="9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150426</xdr:rowOff>
    </xdr:from>
    <xdr:to>
      <xdr:col>6</xdr:col>
      <xdr:colOff>561975</xdr:colOff>
      <xdr:row>36</xdr:row>
      <xdr:rowOff>80576</xdr:rowOff>
    </xdr:to>
    <xdr:sp macro="" textlink="">
      <xdr:nvSpPr>
        <xdr:cNvPr id="82" name="円/楕円 81"/>
        <xdr:cNvSpPr/>
      </xdr:nvSpPr>
      <xdr:spPr>
        <a:xfrm>
          <a:off x="4584700" y="61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128853</xdr:rowOff>
    </xdr:from>
    <xdr:ext cx="534377" cy="259045"/>
    <xdr:sp macro="" textlink="">
      <xdr:nvSpPr>
        <xdr:cNvPr id="83" name="人件費該当値テキスト"/>
        <xdr:cNvSpPr txBox="1"/>
      </xdr:nvSpPr>
      <xdr:spPr>
        <a:xfrm>
          <a:off x="4686300" y="61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47,866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87430</xdr:rowOff>
    </xdr:from>
    <xdr:to>
      <xdr:col>5</xdr:col>
      <xdr:colOff>409575</xdr:colOff>
      <xdr:row>36</xdr:row>
      <xdr:rowOff>17580</xdr:rowOff>
    </xdr:to>
    <xdr:sp macro="" textlink="">
      <xdr:nvSpPr>
        <xdr:cNvPr id="84" name="円/楕円 83"/>
        <xdr:cNvSpPr/>
      </xdr:nvSpPr>
      <xdr:spPr>
        <a:xfrm>
          <a:off x="3746500" y="60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8707</xdr:rowOff>
    </xdr:from>
    <xdr:ext cx="534377" cy="259045"/>
    <xdr:sp macro="" textlink="">
      <xdr:nvSpPr>
        <xdr:cNvPr id="85" name="テキスト ボックス 84"/>
        <xdr:cNvSpPr txBox="1"/>
      </xdr:nvSpPr>
      <xdr:spPr>
        <a:xfrm>
          <a:off x="3530111" y="61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28746</xdr:rowOff>
    </xdr:from>
    <xdr:to>
      <xdr:col>4</xdr:col>
      <xdr:colOff>206375</xdr:colOff>
      <xdr:row>35</xdr:row>
      <xdr:rowOff>130346</xdr:rowOff>
    </xdr:to>
    <xdr:sp macro="" textlink="">
      <xdr:nvSpPr>
        <xdr:cNvPr id="86" name="円/楕円 85"/>
        <xdr:cNvSpPr/>
      </xdr:nvSpPr>
      <xdr:spPr>
        <a:xfrm>
          <a:off x="2857500" y="60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121473</xdr:rowOff>
    </xdr:from>
    <xdr:ext cx="534377" cy="259045"/>
    <xdr:sp macro="" textlink="">
      <xdr:nvSpPr>
        <xdr:cNvPr id="87" name="テキスト ボックス 86"/>
        <xdr:cNvSpPr txBox="1"/>
      </xdr:nvSpPr>
      <xdr:spPr>
        <a:xfrm>
          <a:off x="2641111" y="61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26460</xdr:rowOff>
    </xdr:from>
    <xdr:to>
      <xdr:col>3</xdr:col>
      <xdr:colOff>3175</xdr:colOff>
      <xdr:row>35</xdr:row>
      <xdr:rowOff>128060</xdr:rowOff>
    </xdr:to>
    <xdr:sp macro="" textlink="">
      <xdr:nvSpPr>
        <xdr:cNvPr id="88" name="円/楕円 87"/>
        <xdr:cNvSpPr/>
      </xdr:nvSpPr>
      <xdr:spPr>
        <a:xfrm>
          <a:off x="1968500" y="60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119187</xdr:rowOff>
    </xdr:from>
    <xdr:ext cx="534377" cy="259045"/>
    <xdr:sp macro="" textlink="">
      <xdr:nvSpPr>
        <xdr:cNvPr id="89" name="テキスト ボックス 88"/>
        <xdr:cNvSpPr txBox="1"/>
      </xdr:nvSpPr>
      <xdr:spPr>
        <a:xfrm>
          <a:off x="1752111" y="611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101734</xdr:rowOff>
    </xdr:from>
    <xdr:to>
      <xdr:col>1</xdr:col>
      <xdr:colOff>485775</xdr:colOff>
      <xdr:row>35</xdr:row>
      <xdr:rowOff>31884</xdr:rowOff>
    </xdr:to>
    <xdr:sp macro="" textlink="">
      <xdr:nvSpPr>
        <xdr:cNvPr id="90" name="円/楕円 89"/>
        <xdr:cNvSpPr/>
      </xdr:nvSpPr>
      <xdr:spPr>
        <a:xfrm>
          <a:off x="1079500" y="593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23011</xdr:rowOff>
    </xdr:from>
    <xdr:ext cx="534377" cy="259045"/>
    <xdr:sp macro="" textlink="">
      <xdr:nvSpPr>
        <xdr:cNvPr id="91" name="テキスト ボックス 90"/>
        <xdr:cNvSpPr txBox="1"/>
      </xdr:nvSpPr>
      <xdr:spPr>
        <a:xfrm>
          <a:off x="863111" y="60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132590</xdr:rowOff>
    </xdr:from>
    <xdr:to>
      <xdr:col>6</xdr:col>
      <xdr:colOff>511175</xdr:colOff>
      <xdr:row>57</xdr:row>
      <xdr:rowOff>147632</xdr:rowOff>
    </xdr:to>
    <xdr:cxnSp macro="">
      <xdr:nvCxnSpPr>
        <xdr:cNvPr id="119" name="直線コネクタ 118"/>
        <xdr:cNvCxnSpPr/>
      </xdr:nvCxnSpPr>
      <xdr:spPr>
        <a:xfrm>
          <a:off x="3797300" y="9905240"/>
          <a:ext cx="8382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132590</xdr:rowOff>
    </xdr:from>
    <xdr:to>
      <xdr:col>5</xdr:col>
      <xdr:colOff>358775</xdr:colOff>
      <xdr:row>57</xdr:row>
      <xdr:rowOff>139129</xdr:rowOff>
    </xdr:to>
    <xdr:cxnSp macro="">
      <xdr:nvCxnSpPr>
        <xdr:cNvPr id="122" name="直線コネクタ 121"/>
        <xdr:cNvCxnSpPr/>
      </xdr:nvCxnSpPr>
      <xdr:spPr>
        <a:xfrm flipV="1">
          <a:off x="2908300" y="9905240"/>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139129</xdr:rowOff>
    </xdr:from>
    <xdr:to>
      <xdr:col>4</xdr:col>
      <xdr:colOff>155575</xdr:colOff>
      <xdr:row>58</xdr:row>
      <xdr:rowOff>23480</xdr:rowOff>
    </xdr:to>
    <xdr:cxnSp macro="">
      <xdr:nvCxnSpPr>
        <xdr:cNvPr id="125" name="直線コネクタ 124"/>
        <xdr:cNvCxnSpPr/>
      </xdr:nvCxnSpPr>
      <xdr:spPr>
        <a:xfrm flipV="1">
          <a:off x="2019300" y="9911779"/>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23480</xdr:rowOff>
    </xdr:from>
    <xdr:to>
      <xdr:col>2</xdr:col>
      <xdr:colOff>638175</xdr:colOff>
      <xdr:row>58</xdr:row>
      <xdr:rowOff>61244</xdr:rowOff>
    </xdr:to>
    <xdr:cxnSp macro="">
      <xdr:nvCxnSpPr>
        <xdr:cNvPr id="128" name="直線コネクタ 127"/>
        <xdr:cNvCxnSpPr/>
      </xdr:nvCxnSpPr>
      <xdr:spPr>
        <a:xfrm flipV="1">
          <a:off x="1130300" y="9967580"/>
          <a:ext cx="8890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96832</xdr:rowOff>
    </xdr:from>
    <xdr:to>
      <xdr:col>6</xdr:col>
      <xdr:colOff>561975</xdr:colOff>
      <xdr:row>58</xdr:row>
      <xdr:rowOff>26982</xdr:rowOff>
    </xdr:to>
    <xdr:sp macro="" textlink="">
      <xdr:nvSpPr>
        <xdr:cNvPr id="138" name="円/楕円 137"/>
        <xdr:cNvSpPr/>
      </xdr:nvSpPr>
      <xdr:spPr>
        <a:xfrm>
          <a:off x="4584700" y="98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75259</xdr:rowOff>
    </xdr:from>
    <xdr:ext cx="534377" cy="259045"/>
    <xdr:sp macro="" textlink="">
      <xdr:nvSpPr>
        <xdr:cNvPr id="139" name="物件費該当値テキスト"/>
        <xdr:cNvSpPr txBox="1"/>
      </xdr:nvSpPr>
      <xdr:spPr>
        <a:xfrm>
          <a:off x="4686300" y="98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81790</xdr:rowOff>
    </xdr:from>
    <xdr:to>
      <xdr:col>5</xdr:col>
      <xdr:colOff>409575</xdr:colOff>
      <xdr:row>58</xdr:row>
      <xdr:rowOff>11940</xdr:rowOff>
    </xdr:to>
    <xdr:sp macro="" textlink="">
      <xdr:nvSpPr>
        <xdr:cNvPr id="140" name="円/楕円 139"/>
        <xdr:cNvSpPr/>
      </xdr:nvSpPr>
      <xdr:spPr>
        <a:xfrm>
          <a:off x="3746500" y="985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3067</xdr:rowOff>
    </xdr:from>
    <xdr:ext cx="534377" cy="259045"/>
    <xdr:sp macro="" textlink="">
      <xdr:nvSpPr>
        <xdr:cNvPr id="141" name="テキスト ボックス 140"/>
        <xdr:cNvSpPr txBox="1"/>
      </xdr:nvSpPr>
      <xdr:spPr>
        <a:xfrm>
          <a:off x="3530111" y="994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88329</xdr:rowOff>
    </xdr:from>
    <xdr:to>
      <xdr:col>4</xdr:col>
      <xdr:colOff>206375</xdr:colOff>
      <xdr:row>58</xdr:row>
      <xdr:rowOff>18479</xdr:rowOff>
    </xdr:to>
    <xdr:sp macro="" textlink="">
      <xdr:nvSpPr>
        <xdr:cNvPr id="142" name="円/楕円 141"/>
        <xdr:cNvSpPr/>
      </xdr:nvSpPr>
      <xdr:spPr>
        <a:xfrm>
          <a:off x="2857500" y="98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9606</xdr:rowOff>
    </xdr:from>
    <xdr:ext cx="534377" cy="259045"/>
    <xdr:sp macro="" textlink="">
      <xdr:nvSpPr>
        <xdr:cNvPr id="143" name="テキスト ボックス 142"/>
        <xdr:cNvSpPr txBox="1"/>
      </xdr:nvSpPr>
      <xdr:spPr>
        <a:xfrm>
          <a:off x="2641111" y="99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144130</xdr:rowOff>
    </xdr:from>
    <xdr:to>
      <xdr:col>3</xdr:col>
      <xdr:colOff>3175</xdr:colOff>
      <xdr:row>58</xdr:row>
      <xdr:rowOff>74280</xdr:rowOff>
    </xdr:to>
    <xdr:sp macro="" textlink="">
      <xdr:nvSpPr>
        <xdr:cNvPr id="144" name="円/楕円 143"/>
        <xdr:cNvSpPr/>
      </xdr:nvSpPr>
      <xdr:spPr>
        <a:xfrm>
          <a:off x="1968500" y="99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65407</xdr:rowOff>
    </xdr:from>
    <xdr:ext cx="534377" cy="259045"/>
    <xdr:sp macro="" textlink="">
      <xdr:nvSpPr>
        <xdr:cNvPr id="145" name="テキスト ボックス 144"/>
        <xdr:cNvSpPr txBox="1"/>
      </xdr:nvSpPr>
      <xdr:spPr>
        <a:xfrm>
          <a:off x="1752111" y="10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10444</xdr:rowOff>
    </xdr:from>
    <xdr:to>
      <xdr:col>1</xdr:col>
      <xdr:colOff>485775</xdr:colOff>
      <xdr:row>58</xdr:row>
      <xdr:rowOff>112044</xdr:rowOff>
    </xdr:to>
    <xdr:sp macro="" textlink="">
      <xdr:nvSpPr>
        <xdr:cNvPr id="146" name="円/楕円 145"/>
        <xdr:cNvSpPr/>
      </xdr:nvSpPr>
      <xdr:spPr>
        <a:xfrm>
          <a:off x="1079500" y="99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103171</xdr:rowOff>
    </xdr:from>
    <xdr:ext cx="534377" cy="259045"/>
    <xdr:sp macro="" textlink="">
      <xdr:nvSpPr>
        <xdr:cNvPr id="147" name="テキスト ボックス 146"/>
        <xdr:cNvSpPr txBox="1"/>
      </xdr:nvSpPr>
      <xdr:spPr>
        <a:xfrm>
          <a:off x="863111" y="10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100457</xdr:rowOff>
    </xdr:from>
    <xdr:to>
      <xdr:col>6</xdr:col>
      <xdr:colOff>511175</xdr:colOff>
      <xdr:row>74</xdr:row>
      <xdr:rowOff>144272</xdr:rowOff>
    </xdr:to>
    <xdr:cxnSp macro="">
      <xdr:nvCxnSpPr>
        <xdr:cNvPr id="176" name="直線コネクタ 175"/>
        <xdr:cNvCxnSpPr/>
      </xdr:nvCxnSpPr>
      <xdr:spPr>
        <a:xfrm flipV="1">
          <a:off x="3797300" y="12787757"/>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7"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144272</xdr:rowOff>
    </xdr:from>
    <xdr:to>
      <xdr:col>5</xdr:col>
      <xdr:colOff>358775</xdr:colOff>
      <xdr:row>74</xdr:row>
      <xdr:rowOff>146685</xdr:rowOff>
    </xdr:to>
    <xdr:cxnSp macro="">
      <xdr:nvCxnSpPr>
        <xdr:cNvPr id="179" name="直線コネクタ 178"/>
        <xdr:cNvCxnSpPr/>
      </xdr:nvCxnSpPr>
      <xdr:spPr>
        <a:xfrm flipV="1">
          <a:off x="2908300" y="1283157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14115</xdr:rowOff>
    </xdr:from>
    <xdr:ext cx="469744" cy="259045"/>
    <xdr:sp macro="" textlink="">
      <xdr:nvSpPr>
        <xdr:cNvPr id="181" name="テキスト ボックス 180"/>
        <xdr:cNvSpPr txBox="1"/>
      </xdr:nvSpPr>
      <xdr:spPr>
        <a:xfrm>
          <a:off x="3562427"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146685</xdr:rowOff>
    </xdr:from>
    <xdr:to>
      <xdr:col>4</xdr:col>
      <xdr:colOff>155575</xdr:colOff>
      <xdr:row>75</xdr:row>
      <xdr:rowOff>11811</xdr:rowOff>
    </xdr:to>
    <xdr:cxnSp macro="">
      <xdr:nvCxnSpPr>
        <xdr:cNvPr id="182" name="直線コネクタ 181"/>
        <xdr:cNvCxnSpPr/>
      </xdr:nvCxnSpPr>
      <xdr:spPr>
        <a:xfrm flipV="1">
          <a:off x="2019300" y="128339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96538</xdr:rowOff>
    </xdr:from>
    <xdr:ext cx="469744" cy="259045"/>
    <xdr:sp macro="" textlink="">
      <xdr:nvSpPr>
        <xdr:cNvPr id="184" name="テキスト ボックス 183"/>
        <xdr:cNvSpPr txBox="1"/>
      </xdr:nvSpPr>
      <xdr:spPr>
        <a:xfrm>
          <a:off x="2673427"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11811</xdr:rowOff>
    </xdr:from>
    <xdr:to>
      <xdr:col>2</xdr:col>
      <xdr:colOff>638175</xdr:colOff>
      <xdr:row>75</xdr:row>
      <xdr:rowOff>115824</xdr:rowOff>
    </xdr:to>
    <xdr:cxnSp macro="">
      <xdr:nvCxnSpPr>
        <xdr:cNvPr id="185" name="直線コネクタ 184"/>
        <xdr:cNvCxnSpPr/>
      </xdr:nvCxnSpPr>
      <xdr:spPr>
        <a:xfrm flipV="1">
          <a:off x="1130300" y="12870561"/>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124985</xdr:rowOff>
    </xdr:from>
    <xdr:ext cx="469744" cy="259045"/>
    <xdr:sp macro="" textlink="">
      <xdr:nvSpPr>
        <xdr:cNvPr id="187" name="テキスト ボックス 186"/>
        <xdr:cNvSpPr txBox="1"/>
      </xdr:nvSpPr>
      <xdr:spPr>
        <a:xfrm>
          <a:off x="1784427"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118890</xdr:rowOff>
    </xdr:from>
    <xdr:ext cx="469744" cy="259045"/>
    <xdr:sp macro="" textlink="">
      <xdr:nvSpPr>
        <xdr:cNvPr id="189" name="テキスト ボックス 188"/>
        <xdr:cNvSpPr txBox="1"/>
      </xdr:nvSpPr>
      <xdr:spPr>
        <a:xfrm>
          <a:off x="895427" y="131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49657</xdr:rowOff>
    </xdr:from>
    <xdr:to>
      <xdr:col>6</xdr:col>
      <xdr:colOff>561975</xdr:colOff>
      <xdr:row>74</xdr:row>
      <xdr:rowOff>151257</xdr:rowOff>
    </xdr:to>
    <xdr:sp macro="" textlink="">
      <xdr:nvSpPr>
        <xdr:cNvPr id="195" name="円/楕円 194"/>
        <xdr:cNvSpPr/>
      </xdr:nvSpPr>
      <xdr:spPr>
        <a:xfrm>
          <a:off x="4584700" y="127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72534</xdr:rowOff>
    </xdr:from>
    <xdr:ext cx="469744" cy="259045"/>
    <xdr:sp macro="" textlink="">
      <xdr:nvSpPr>
        <xdr:cNvPr id="196" name="維持補修費該当値テキスト"/>
        <xdr:cNvSpPr txBox="1"/>
      </xdr:nvSpPr>
      <xdr:spPr>
        <a:xfrm>
          <a:off x="4686300" y="1258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93472</xdr:rowOff>
    </xdr:from>
    <xdr:to>
      <xdr:col>5</xdr:col>
      <xdr:colOff>409575</xdr:colOff>
      <xdr:row>75</xdr:row>
      <xdr:rowOff>23622</xdr:rowOff>
    </xdr:to>
    <xdr:sp macro="" textlink="">
      <xdr:nvSpPr>
        <xdr:cNvPr id="197" name="円/楕円 196"/>
        <xdr:cNvSpPr/>
      </xdr:nvSpPr>
      <xdr:spPr>
        <a:xfrm>
          <a:off x="3746500" y="127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40149</xdr:rowOff>
    </xdr:from>
    <xdr:ext cx="469744" cy="259045"/>
    <xdr:sp macro="" textlink="">
      <xdr:nvSpPr>
        <xdr:cNvPr id="198" name="テキスト ボックス 197"/>
        <xdr:cNvSpPr txBox="1"/>
      </xdr:nvSpPr>
      <xdr:spPr>
        <a:xfrm>
          <a:off x="3562427" y="1255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95885</xdr:rowOff>
    </xdr:from>
    <xdr:to>
      <xdr:col>4</xdr:col>
      <xdr:colOff>206375</xdr:colOff>
      <xdr:row>75</xdr:row>
      <xdr:rowOff>26035</xdr:rowOff>
    </xdr:to>
    <xdr:sp macro="" textlink="">
      <xdr:nvSpPr>
        <xdr:cNvPr id="199" name="円/楕円 198"/>
        <xdr:cNvSpPr/>
      </xdr:nvSpPr>
      <xdr:spPr>
        <a:xfrm>
          <a:off x="2857500" y="127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42562</xdr:rowOff>
    </xdr:from>
    <xdr:ext cx="469744" cy="259045"/>
    <xdr:sp macro="" textlink="">
      <xdr:nvSpPr>
        <xdr:cNvPr id="200" name="テキスト ボックス 199"/>
        <xdr:cNvSpPr txBox="1"/>
      </xdr:nvSpPr>
      <xdr:spPr>
        <a:xfrm>
          <a:off x="2673427" y="125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132461</xdr:rowOff>
    </xdr:from>
    <xdr:to>
      <xdr:col>3</xdr:col>
      <xdr:colOff>3175</xdr:colOff>
      <xdr:row>75</xdr:row>
      <xdr:rowOff>62611</xdr:rowOff>
    </xdr:to>
    <xdr:sp macro="" textlink="">
      <xdr:nvSpPr>
        <xdr:cNvPr id="201" name="円/楕円 200"/>
        <xdr:cNvSpPr/>
      </xdr:nvSpPr>
      <xdr:spPr>
        <a:xfrm>
          <a:off x="1968500" y="128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79138</xdr:rowOff>
    </xdr:from>
    <xdr:ext cx="469744" cy="259045"/>
    <xdr:sp macro="" textlink="">
      <xdr:nvSpPr>
        <xdr:cNvPr id="202" name="テキスト ボックス 201"/>
        <xdr:cNvSpPr txBox="1"/>
      </xdr:nvSpPr>
      <xdr:spPr>
        <a:xfrm>
          <a:off x="1784427" y="125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65024</xdr:rowOff>
    </xdr:from>
    <xdr:to>
      <xdr:col>1</xdr:col>
      <xdr:colOff>485775</xdr:colOff>
      <xdr:row>75</xdr:row>
      <xdr:rowOff>166624</xdr:rowOff>
    </xdr:to>
    <xdr:sp macro="" textlink="">
      <xdr:nvSpPr>
        <xdr:cNvPr id="203" name="円/楕円 202"/>
        <xdr:cNvSpPr/>
      </xdr:nvSpPr>
      <xdr:spPr>
        <a:xfrm>
          <a:off x="1079500" y="129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11701</xdr:rowOff>
    </xdr:from>
    <xdr:ext cx="469744" cy="259045"/>
    <xdr:sp macro="" textlink="">
      <xdr:nvSpPr>
        <xdr:cNvPr id="204" name="テキスト ボックス 203"/>
        <xdr:cNvSpPr txBox="1"/>
      </xdr:nvSpPr>
      <xdr:spPr>
        <a:xfrm>
          <a:off x="895427" y="126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7671</xdr:rowOff>
    </xdr:from>
    <xdr:to>
      <xdr:col>6</xdr:col>
      <xdr:colOff>511175</xdr:colOff>
      <xdr:row>97</xdr:row>
      <xdr:rowOff>81166</xdr:rowOff>
    </xdr:to>
    <xdr:cxnSp macro="">
      <xdr:nvCxnSpPr>
        <xdr:cNvPr id="234" name="直線コネクタ 233"/>
        <xdr:cNvCxnSpPr/>
      </xdr:nvCxnSpPr>
      <xdr:spPr>
        <a:xfrm flipV="1">
          <a:off x="3797300" y="16638321"/>
          <a:ext cx="8382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81166</xdr:rowOff>
    </xdr:from>
    <xdr:to>
      <xdr:col>5</xdr:col>
      <xdr:colOff>358775</xdr:colOff>
      <xdr:row>97</xdr:row>
      <xdr:rowOff>139928</xdr:rowOff>
    </xdr:to>
    <xdr:cxnSp macro="">
      <xdr:nvCxnSpPr>
        <xdr:cNvPr id="237" name="直線コネクタ 236"/>
        <xdr:cNvCxnSpPr/>
      </xdr:nvCxnSpPr>
      <xdr:spPr>
        <a:xfrm flipV="1">
          <a:off x="2908300" y="16711816"/>
          <a:ext cx="889000" cy="5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139928</xdr:rowOff>
    </xdr:from>
    <xdr:to>
      <xdr:col>4</xdr:col>
      <xdr:colOff>155575</xdr:colOff>
      <xdr:row>98</xdr:row>
      <xdr:rowOff>14720</xdr:rowOff>
    </xdr:to>
    <xdr:cxnSp macro="">
      <xdr:nvCxnSpPr>
        <xdr:cNvPr id="240" name="直線コネクタ 239"/>
        <xdr:cNvCxnSpPr/>
      </xdr:nvCxnSpPr>
      <xdr:spPr>
        <a:xfrm flipV="1">
          <a:off x="2019300" y="16770578"/>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14720</xdr:rowOff>
    </xdr:from>
    <xdr:to>
      <xdr:col>2</xdr:col>
      <xdr:colOff>638175</xdr:colOff>
      <xdr:row>98</xdr:row>
      <xdr:rowOff>38925</xdr:rowOff>
    </xdr:to>
    <xdr:cxnSp macro="">
      <xdr:nvCxnSpPr>
        <xdr:cNvPr id="243" name="直線コネクタ 242"/>
        <xdr:cNvCxnSpPr/>
      </xdr:nvCxnSpPr>
      <xdr:spPr>
        <a:xfrm flipV="1">
          <a:off x="1130300" y="16816820"/>
          <a:ext cx="889000" cy="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128321</xdr:rowOff>
    </xdr:from>
    <xdr:to>
      <xdr:col>6</xdr:col>
      <xdr:colOff>561975</xdr:colOff>
      <xdr:row>97</xdr:row>
      <xdr:rowOff>58471</xdr:rowOff>
    </xdr:to>
    <xdr:sp macro="" textlink="">
      <xdr:nvSpPr>
        <xdr:cNvPr id="253" name="円/楕円 252"/>
        <xdr:cNvSpPr/>
      </xdr:nvSpPr>
      <xdr:spPr>
        <a:xfrm>
          <a:off x="4584700" y="165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106748</xdr:rowOff>
    </xdr:from>
    <xdr:ext cx="534377" cy="259045"/>
    <xdr:sp macro="" textlink="">
      <xdr:nvSpPr>
        <xdr:cNvPr id="254" name="扶助費該当値テキスト"/>
        <xdr:cNvSpPr txBox="1"/>
      </xdr:nvSpPr>
      <xdr:spPr>
        <a:xfrm>
          <a:off x="4686300" y="165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30366</xdr:rowOff>
    </xdr:from>
    <xdr:to>
      <xdr:col>5</xdr:col>
      <xdr:colOff>409575</xdr:colOff>
      <xdr:row>97</xdr:row>
      <xdr:rowOff>131966</xdr:rowOff>
    </xdr:to>
    <xdr:sp macro="" textlink="">
      <xdr:nvSpPr>
        <xdr:cNvPr id="255" name="円/楕円 254"/>
        <xdr:cNvSpPr/>
      </xdr:nvSpPr>
      <xdr:spPr>
        <a:xfrm>
          <a:off x="3746500" y="166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123093</xdr:rowOff>
    </xdr:from>
    <xdr:ext cx="534377" cy="259045"/>
    <xdr:sp macro="" textlink="">
      <xdr:nvSpPr>
        <xdr:cNvPr id="256" name="テキスト ボックス 255"/>
        <xdr:cNvSpPr txBox="1"/>
      </xdr:nvSpPr>
      <xdr:spPr>
        <a:xfrm>
          <a:off x="3530111" y="167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89128</xdr:rowOff>
    </xdr:from>
    <xdr:to>
      <xdr:col>4</xdr:col>
      <xdr:colOff>206375</xdr:colOff>
      <xdr:row>98</xdr:row>
      <xdr:rowOff>19278</xdr:rowOff>
    </xdr:to>
    <xdr:sp macro="" textlink="">
      <xdr:nvSpPr>
        <xdr:cNvPr id="257" name="円/楕円 256"/>
        <xdr:cNvSpPr/>
      </xdr:nvSpPr>
      <xdr:spPr>
        <a:xfrm>
          <a:off x="2857500" y="167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10405</xdr:rowOff>
    </xdr:from>
    <xdr:ext cx="534377" cy="259045"/>
    <xdr:sp macro="" textlink="">
      <xdr:nvSpPr>
        <xdr:cNvPr id="258" name="テキスト ボックス 257"/>
        <xdr:cNvSpPr txBox="1"/>
      </xdr:nvSpPr>
      <xdr:spPr>
        <a:xfrm>
          <a:off x="2641111" y="168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135370</xdr:rowOff>
    </xdr:from>
    <xdr:to>
      <xdr:col>3</xdr:col>
      <xdr:colOff>3175</xdr:colOff>
      <xdr:row>98</xdr:row>
      <xdr:rowOff>65520</xdr:rowOff>
    </xdr:to>
    <xdr:sp macro="" textlink="">
      <xdr:nvSpPr>
        <xdr:cNvPr id="259" name="円/楕円 258"/>
        <xdr:cNvSpPr/>
      </xdr:nvSpPr>
      <xdr:spPr>
        <a:xfrm>
          <a:off x="1968500" y="167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56647</xdr:rowOff>
    </xdr:from>
    <xdr:ext cx="534377" cy="259045"/>
    <xdr:sp macro="" textlink="">
      <xdr:nvSpPr>
        <xdr:cNvPr id="260" name="テキスト ボックス 259"/>
        <xdr:cNvSpPr txBox="1"/>
      </xdr:nvSpPr>
      <xdr:spPr>
        <a:xfrm>
          <a:off x="1752111" y="168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159575</xdr:rowOff>
    </xdr:from>
    <xdr:to>
      <xdr:col>1</xdr:col>
      <xdr:colOff>485775</xdr:colOff>
      <xdr:row>98</xdr:row>
      <xdr:rowOff>89725</xdr:rowOff>
    </xdr:to>
    <xdr:sp macro="" textlink="">
      <xdr:nvSpPr>
        <xdr:cNvPr id="261" name="円/楕円 260"/>
        <xdr:cNvSpPr/>
      </xdr:nvSpPr>
      <xdr:spPr>
        <a:xfrm>
          <a:off x="1079500" y="167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80852</xdr:rowOff>
    </xdr:from>
    <xdr:ext cx="534377" cy="259045"/>
    <xdr:sp macro="" textlink="">
      <xdr:nvSpPr>
        <xdr:cNvPr id="262" name="テキスト ボックス 261"/>
        <xdr:cNvSpPr txBox="1"/>
      </xdr:nvSpPr>
      <xdr:spPr>
        <a:xfrm>
          <a:off x="863111" y="1688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88516</xdr:rowOff>
    </xdr:from>
    <xdr:to>
      <xdr:col>15</xdr:col>
      <xdr:colOff>180975</xdr:colOff>
      <xdr:row>36</xdr:row>
      <xdr:rowOff>159314</xdr:rowOff>
    </xdr:to>
    <xdr:cxnSp macro="">
      <xdr:nvCxnSpPr>
        <xdr:cNvPr id="289" name="直線コネクタ 288"/>
        <xdr:cNvCxnSpPr/>
      </xdr:nvCxnSpPr>
      <xdr:spPr>
        <a:xfrm>
          <a:off x="9639300" y="6260716"/>
          <a:ext cx="838200" cy="7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88516</xdr:rowOff>
    </xdr:from>
    <xdr:to>
      <xdr:col>14</xdr:col>
      <xdr:colOff>28575</xdr:colOff>
      <xdr:row>37</xdr:row>
      <xdr:rowOff>2586</xdr:rowOff>
    </xdr:to>
    <xdr:cxnSp macro="">
      <xdr:nvCxnSpPr>
        <xdr:cNvPr id="292" name="直線コネクタ 291"/>
        <xdr:cNvCxnSpPr/>
      </xdr:nvCxnSpPr>
      <xdr:spPr>
        <a:xfrm flipV="1">
          <a:off x="8750300" y="6260716"/>
          <a:ext cx="889000" cy="8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115354</xdr:rowOff>
    </xdr:from>
    <xdr:to>
      <xdr:col>12</xdr:col>
      <xdr:colOff>511175</xdr:colOff>
      <xdr:row>37</xdr:row>
      <xdr:rowOff>2586</xdr:rowOff>
    </xdr:to>
    <xdr:cxnSp macro="">
      <xdr:nvCxnSpPr>
        <xdr:cNvPr id="295" name="直線コネクタ 294"/>
        <xdr:cNvCxnSpPr/>
      </xdr:nvCxnSpPr>
      <xdr:spPr>
        <a:xfrm>
          <a:off x="7861300" y="6287554"/>
          <a:ext cx="8890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115354</xdr:rowOff>
    </xdr:from>
    <xdr:to>
      <xdr:col>11</xdr:col>
      <xdr:colOff>307975</xdr:colOff>
      <xdr:row>36</xdr:row>
      <xdr:rowOff>131928</xdr:rowOff>
    </xdr:to>
    <xdr:cxnSp macro="">
      <xdr:nvCxnSpPr>
        <xdr:cNvPr id="298" name="直線コネクタ 297"/>
        <xdr:cNvCxnSpPr/>
      </xdr:nvCxnSpPr>
      <xdr:spPr>
        <a:xfrm flipV="1">
          <a:off x="6972300" y="6287554"/>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108514</xdr:rowOff>
    </xdr:from>
    <xdr:to>
      <xdr:col>15</xdr:col>
      <xdr:colOff>231775</xdr:colOff>
      <xdr:row>37</xdr:row>
      <xdr:rowOff>38664</xdr:rowOff>
    </xdr:to>
    <xdr:sp macro="" textlink="">
      <xdr:nvSpPr>
        <xdr:cNvPr id="308" name="円/楕円 307"/>
        <xdr:cNvSpPr/>
      </xdr:nvSpPr>
      <xdr:spPr>
        <a:xfrm>
          <a:off x="10426700" y="62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23441</xdr:rowOff>
    </xdr:from>
    <xdr:ext cx="534377" cy="259045"/>
    <xdr:sp macro="" textlink="">
      <xdr:nvSpPr>
        <xdr:cNvPr id="309" name="補助費等該当値テキスト"/>
        <xdr:cNvSpPr txBox="1"/>
      </xdr:nvSpPr>
      <xdr:spPr>
        <a:xfrm>
          <a:off x="10528300" y="61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37716</xdr:rowOff>
    </xdr:from>
    <xdr:to>
      <xdr:col>14</xdr:col>
      <xdr:colOff>79375</xdr:colOff>
      <xdr:row>36</xdr:row>
      <xdr:rowOff>139316</xdr:rowOff>
    </xdr:to>
    <xdr:sp macro="" textlink="">
      <xdr:nvSpPr>
        <xdr:cNvPr id="310" name="円/楕円 309"/>
        <xdr:cNvSpPr/>
      </xdr:nvSpPr>
      <xdr:spPr>
        <a:xfrm>
          <a:off x="9588500" y="620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130443</xdr:rowOff>
    </xdr:from>
    <xdr:ext cx="534377" cy="259045"/>
    <xdr:sp macro="" textlink="">
      <xdr:nvSpPr>
        <xdr:cNvPr id="311" name="テキスト ボックス 310"/>
        <xdr:cNvSpPr txBox="1"/>
      </xdr:nvSpPr>
      <xdr:spPr>
        <a:xfrm>
          <a:off x="9372111" y="630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123236</xdr:rowOff>
    </xdr:from>
    <xdr:to>
      <xdr:col>12</xdr:col>
      <xdr:colOff>561975</xdr:colOff>
      <xdr:row>37</xdr:row>
      <xdr:rowOff>53386</xdr:rowOff>
    </xdr:to>
    <xdr:sp macro="" textlink="">
      <xdr:nvSpPr>
        <xdr:cNvPr id="312" name="円/楕円 311"/>
        <xdr:cNvSpPr/>
      </xdr:nvSpPr>
      <xdr:spPr>
        <a:xfrm>
          <a:off x="8699500" y="629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44513</xdr:rowOff>
    </xdr:from>
    <xdr:ext cx="534377" cy="259045"/>
    <xdr:sp macro="" textlink="">
      <xdr:nvSpPr>
        <xdr:cNvPr id="313" name="テキスト ボックス 312"/>
        <xdr:cNvSpPr txBox="1"/>
      </xdr:nvSpPr>
      <xdr:spPr>
        <a:xfrm>
          <a:off x="8483111" y="638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64554</xdr:rowOff>
    </xdr:from>
    <xdr:to>
      <xdr:col>11</xdr:col>
      <xdr:colOff>358775</xdr:colOff>
      <xdr:row>36</xdr:row>
      <xdr:rowOff>166154</xdr:rowOff>
    </xdr:to>
    <xdr:sp macro="" textlink="">
      <xdr:nvSpPr>
        <xdr:cNvPr id="314" name="円/楕円 313"/>
        <xdr:cNvSpPr/>
      </xdr:nvSpPr>
      <xdr:spPr>
        <a:xfrm>
          <a:off x="7810500" y="62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157281</xdr:rowOff>
    </xdr:from>
    <xdr:ext cx="534377" cy="259045"/>
    <xdr:sp macro="" textlink="">
      <xdr:nvSpPr>
        <xdr:cNvPr id="315" name="テキスト ボックス 314"/>
        <xdr:cNvSpPr txBox="1"/>
      </xdr:nvSpPr>
      <xdr:spPr>
        <a:xfrm>
          <a:off x="7594111" y="63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81128</xdr:rowOff>
    </xdr:from>
    <xdr:to>
      <xdr:col>10</xdr:col>
      <xdr:colOff>155575</xdr:colOff>
      <xdr:row>37</xdr:row>
      <xdr:rowOff>11278</xdr:rowOff>
    </xdr:to>
    <xdr:sp macro="" textlink="">
      <xdr:nvSpPr>
        <xdr:cNvPr id="316" name="円/楕円 315"/>
        <xdr:cNvSpPr/>
      </xdr:nvSpPr>
      <xdr:spPr>
        <a:xfrm>
          <a:off x="6921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2405</xdr:rowOff>
    </xdr:from>
    <xdr:ext cx="534377" cy="259045"/>
    <xdr:sp macro="" textlink="">
      <xdr:nvSpPr>
        <xdr:cNvPr id="317" name="テキスト ボックス 316"/>
        <xdr:cNvSpPr txBox="1"/>
      </xdr:nvSpPr>
      <xdr:spPr>
        <a:xfrm>
          <a:off x="6705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75823</xdr:rowOff>
    </xdr:from>
    <xdr:to>
      <xdr:col>15</xdr:col>
      <xdr:colOff>180975</xdr:colOff>
      <xdr:row>57</xdr:row>
      <xdr:rowOff>97300</xdr:rowOff>
    </xdr:to>
    <xdr:cxnSp macro="">
      <xdr:nvCxnSpPr>
        <xdr:cNvPr id="348" name="直線コネクタ 347"/>
        <xdr:cNvCxnSpPr/>
      </xdr:nvCxnSpPr>
      <xdr:spPr>
        <a:xfrm>
          <a:off x="9639300" y="9677023"/>
          <a:ext cx="838200" cy="19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75823</xdr:rowOff>
    </xdr:from>
    <xdr:to>
      <xdr:col>14</xdr:col>
      <xdr:colOff>28575</xdr:colOff>
      <xdr:row>56</xdr:row>
      <xdr:rowOff>154483</xdr:rowOff>
    </xdr:to>
    <xdr:cxnSp macro="">
      <xdr:nvCxnSpPr>
        <xdr:cNvPr id="351" name="直線コネクタ 350"/>
        <xdr:cNvCxnSpPr/>
      </xdr:nvCxnSpPr>
      <xdr:spPr>
        <a:xfrm flipV="1">
          <a:off x="8750300" y="9677023"/>
          <a:ext cx="889000" cy="7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1828</xdr:rowOff>
    </xdr:from>
    <xdr:ext cx="534377" cy="259045"/>
    <xdr:sp macro="" textlink="">
      <xdr:nvSpPr>
        <xdr:cNvPr id="353" name="テキスト ボックス 352"/>
        <xdr:cNvSpPr txBox="1"/>
      </xdr:nvSpPr>
      <xdr:spPr>
        <a:xfrm>
          <a:off x="9372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102526</xdr:rowOff>
    </xdr:from>
    <xdr:to>
      <xdr:col>12</xdr:col>
      <xdr:colOff>511175</xdr:colOff>
      <xdr:row>56</xdr:row>
      <xdr:rowOff>154483</xdr:rowOff>
    </xdr:to>
    <xdr:cxnSp macro="">
      <xdr:nvCxnSpPr>
        <xdr:cNvPr id="354" name="直線コネクタ 353"/>
        <xdr:cNvCxnSpPr/>
      </xdr:nvCxnSpPr>
      <xdr:spPr>
        <a:xfrm>
          <a:off x="7861300" y="9703726"/>
          <a:ext cx="8890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102526</xdr:rowOff>
    </xdr:from>
    <xdr:to>
      <xdr:col>11</xdr:col>
      <xdr:colOff>307975</xdr:colOff>
      <xdr:row>57</xdr:row>
      <xdr:rowOff>70663</xdr:rowOff>
    </xdr:to>
    <xdr:cxnSp macro="">
      <xdr:nvCxnSpPr>
        <xdr:cNvPr id="357" name="直線コネクタ 356"/>
        <xdr:cNvCxnSpPr/>
      </xdr:nvCxnSpPr>
      <xdr:spPr>
        <a:xfrm flipV="1">
          <a:off x="6972300" y="9703726"/>
          <a:ext cx="889000" cy="13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46500</xdr:rowOff>
    </xdr:from>
    <xdr:to>
      <xdr:col>15</xdr:col>
      <xdr:colOff>231775</xdr:colOff>
      <xdr:row>57</xdr:row>
      <xdr:rowOff>148100</xdr:rowOff>
    </xdr:to>
    <xdr:sp macro="" textlink="">
      <xdr:nvSpPr>
        <xdr:cNvPr id="367" name="円/楕円 366"/>
        <xdr:cNvSpPr/>
      </xdr:nvSpPr>
      <xdr:spPr>
        <a:xfrm>
          <a:off x="10426700" y="98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24927</xdr:rowOff>
    </xdr:from>
    <xdr:ext cx="534377" cy="259045"/>
    <xdr:sp macro="" textlink="">
      <xdr:nvSpPr>
        <xdr:cNvPr id="368" name="普通建設事業費該当値テキスト"/>
        <xdr:cNvSpPr txBox="1"/>
      </xdr:nvSpPr>
      <xdr:spPr>
        <a:xfrm>
          <a:off x="10528300" y="979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31,645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25023</xdr:rowOff>
    </xdr:from>
    <xdr:to>
      <xdr:col>14</xdr:col>
      <xdr:colOff>79375</xdr:colOff>
      <xdr:row>56</xdr:row>
      <xdr:rowOff>126623</xdr:rowOff>
    </xdr:to>
    <xdr:sp macro="" textlink="">
      <xdr:nvSpPr>
        <xdr:cNvPr id="369" name="円/楕円 368"/>
        <xdr:cNvSpPr/>
      </xdr:nvSpPr>
      <xdr:spPr>
        <a:xfrm>
          <a:off x="9588500" y="96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143150</xdr:rowOff>
    </xdr:from>
    <xdr:ext cx="534377" cy="259045"/>
    <xdr:sp macro="" textlink="">
      <xdr:nvSpPr>
        <xdr:cNvPr id="370" name="テキスト ボックス 369"/>
        <xdr:cNvSpPr txBox="1"/>
      </xdr:nvSpPr>
      <xdr:spPr>
        <a:xfrm>
          <a:off x="9372111" y="94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103683</xdr:rowOff>
    </xdr:from>
    <xdr:to>
      <xdr:col>12</xdr:col>
      <xdr:colOff>561975</xdr:colOff>
      <xdr:row>57</xdr:row>
      <xdr:rowOff>33833</xdr:rowOff>
    </xdr:to>
    <xdr:sp macro="" textlink="">
      <xdr:nvSpPr>
        <xdr:cNvPr id="371" name="円/楕円 370"/>
        <xdr:cNvSpPr/>
      </xdr:nvSpPr>
      <xdr:spPr>
        <a:xfrm>
          <a:off x="8699500" y="970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24960</xdr:rowOff>
    </xdr:from>
    <xdr:ext cx="534377" cy="259045"/>
    <xdr:sp macro="" textlink="">
      <xdr:nvSpPr>
        <xdr:cNvPr id="372" name="テキスト ボックス 371"/>
        <xdr:cNvSpPr txBox="1"/>
      </xdr:nvSpPr>
      <xdr:spPr>
        <a:xfrm>
          <a:off x="8483111" y="979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51726</xdr:rowOff>
    </xdr:from>
    <xdr:to>
      <xdr:col>11</xdr:col>
      <xdr:colOff>358775</xdr:colOff>
      <xdr:row>56</xdr:row>
      <xdr:rowOff>153326</xdr:rowOff>
    </xdr:to>
    <xdr:sp macro="" textlink="">
      <xdr:nvSpPr>
        <xdr:cNvPr id="373" name="円/楕円 372"/>
        <xdr:cNvSpPr/>
      </xdr:nvSpPr>
      <xdr:spPr>
        <a:xfrm>
          <a:off x="7810500" y="96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144453</xdr:rowOff>
    </xdr:from>
    <xdr:ext cx="534377" cy="259045"/>
    <xdr:sp macro="" textlink="">
      <xdr:nvSpPr>
        <xdr:cNvPr id="374" name="テキスト ボックス 373"/>
        <xdr:cNvSpPr txBox="1"/>
      </xdr:nvSpPr>
      <xdr:spPr>
        <a:xfrm>
          <a:off x="7594111" y="97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19863</xdr:rowOff>
    </xdr:from>
    <xdr:to>
      <xdr:col>10</xdr:col>
      <xdr:colOff>155575</xdr:colOff>
      <xdr:row>57</xdr:row>
      <xdr:rowOff>121463</xdr:rowOff>
    </xdr:to>
    <xdr:sp macro="" textlink="">
      <xdr:nvSpPr>
        <xdr:cNvPr id="375" name="円/楕円 374"/>
        <xdr:cNvSpPr/>
      </xdr:nvSpPr>
      <xdr:spPr>
        <a:xfrm>
          <a:off x="6921500" y="97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112590</xdr:rowOff>
    </xdr:from>
    <xdr:ext cx="534377" cy="259045"/>
    <xdr:sp macro="" textlink="">
      <xdr:nvSpPr>
        <xdr:cNvPr id="376" name="テキスト ボックス 375"/>
        <xdr:cNvSpPr txBox="1"/>
      </xdr:nvSpPr>
      <xdr:spPr>
        <a:xfrm>
          <a:off x="6705111" y="98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109754</xdr:rowOff>
    </xdr:from>
    <xdr:to>
      <xdr:col>15</xdr:col>
      <xdr:colOff>180975</xdr:colOff>
      <xdr:row>76</xdr:row>
      <xdr:rowOff>152578</xdr:rowOff>
    </xdr:to>
    <xdr:cxnSp macro="">
      <xdr:nvCxnSpPr>
        <xdr:cNvPr id="405" name="直線コネクタ 404"/>
        <xdr:cNvCxnSpPr/>
      </xdr:nvCxnSpPr>
      <xdr:spPr>
        <a:xfrm>
          <a:off x="9639300" y="12797054"/>
          <a:ext cx="838200" cy="38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6" name="普通建設事業費 （ うち新規整備　）平均値テキスト"/>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109754</xdr:rowOff>
    </xdr:from>
    <xdr:to>
      <xdr:col>14</xdr:col>
      <xdr:colOff>28575</xdr:colOff>
      <xdr:row>77</xdr:row>
      <xdr:rowOff>36144</xdr:rowOff>
    </xdr:to>
    <xdr:cxnSp macro="">
      <xdr:nvCxnSpPr>
        <xdr:cNvPr id="408" name="直線コネクタ 407"/>
        <xdr:cNvCxnSpPr/>
      </xdr:nvCxnSpPr>
      <xdr:spPr>
        <a:xfrm flipV="1">
          <a:off x="8750300" y="12797054"/>
          <a:ext cx="889000" cy="44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93807</xdr:rowOff>
    </xdr:from>
    <xdr:ext cx="534377" cy="259045"/>
    <xdr:sp macro="" textlink="">
      <xdr:nvSpPr>
        <xdr:cNvPr id="410" name="テキスト ボックス 409"/>
        <xdr:cNvSpPr txBox="1"/>
      </xdr:nvSpPr>
      <xdr:spPr>
        <a:xfrm>
          <a:off x="9372111" y="129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101778</xdr:rowOff>
    </xdr:from>
    <xdr:to>
      <xdr:col>15</xdr:col>
      <xdr:colOff>231775</xdr:colOff>
      <xdr:row>77</xdr:row>
      <xdr:rowOff>31928</xdr:rowOff>
    </xdr:to>
    <xdr:sp macro="" textlink="">
      <xdr:nvSpPr>
        <xdr:cNvPr id="418" name="円/楕円 417"/>
        <xdr:cNvSpPr/>
      </xdr:nvSpPr>
      <xdr:spPr>
        <a:xfrm>
          <a:off x="10426700" y="131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124655</xdr:rowOff>
    </xdr:from>
    <xdr:ext cx="534377" cy="259045"/>
    <xdr:sp macro="" textlink="">
      <xdr:nvSpPr>
        <xdr:cNvPr id="419" name="普通建設事業費 （ うち新規整備　）該当値テキスト"/>
        <xdr:cNvSpPr txBox="1"/>
      </xdr:nvSpPr>
      <xdr:spPr>
        <a:xfrm>
          <a:off x="10528300" y="129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58954</xdr:rowOff>
    </xdr:from>
    <xdr:to>
      <xdr:col>14</xdr:col>
      <xdr:colOff>79375</xdr:colOff>
      <xdr:row>74</xdr:row>
      <xdr:rowOff>160554</xdr:rowOff>
    </xdr:to>
    <xdr:sp macro="" textlink="">
      <xdr:nvSpPr>
        <xdr:cNvPr id="420" name="円/楕円 419"/>
        <xdr:cNvSpPr/>
      </xdr:nvSpPr>
      <xdr:spPr>
        <a:xfrm>
          <a:off x="9588500" y="127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5631</xdr:rowOff>
    </xdr:from>
    <xdr:ext cx="534377" cy="259045"/>
    <xdr:sp macro="" textlink="">
      <xdr:nvSpPr>
        <xdr:cNvPr id="421" name="テキスト ボックス 420"/>
        <xdr:cNvSpPr txBox="1"/>
      </xdr:nvSpPr>
      <xdr:spPr>
        <a:xfrm>
          <a:off x="9372111" y="125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156794</xdr:rowOff>
    </xdr:from>
    <xdr:to>
      <xdr:col>12</xdr:col>
      <xdr:colOff>561975</xdr:colOff>
      <xdr:row>77</xdr:row>
      <xdr:rowOff>86944</xdr:rowOff>
    </xdr:to>
    <xdr:sp macro="" textlink="">
      <xdr:nvSpPr>
        <xdr:cNvPr id="422" name="円/楕円 421"/>
        <xdr:cNvSpPr/>
      </xdr:nvSpPr>
      <xdr:spPr>
        <a:xfrm>
          <a:off x="86995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78071</xdr:rowOff>
    </xdr:from>
    <xdr:ext cx="469744" cy="259045"/>
    <xdr:sp macro="" textlink="">
      <xdr:nvSpPr>
        <xdr:cNvPr id="423" name="テキスト ボックス 422"/>
        <xdr:cNvSpPr txBox="1"/>
      </xdr:nvSpPr>
      <xdr:spPr>
        <a:xfrm>
          <a:off x="8515427" y="1327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125704</xdr:rowOff>
    </xdr:from>
    <xdr:to>
      <xdr:col>15</xdr:col>
      <xdr:colOff>180975</xdr:colOff>
      <xdr:row>97</xdr:row>
      <xdr:rowOff>154406</xdr:rowOff>
    </xdr:to>
    <xdr:cxnSp macro="">
      <xdr:nvCxnSpPr>
        <xdr:cNvPr id="452" name="直線コネクタ 451"/>
        <xdr:cNvCxnSpPr/>
      </xdr:nvCxnSpPr>
      <xdr:spPr>
        <a:xfrm>
          <a:off x="9639300" y="16756354"/>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125704</xdr:rowOff>
    </xdr:from>
    <xdr:to>
      <xdr:col>14</xdr:col>
      <xdr:colOff>28575</xdr:colOff>
      <xdr:row>98</xdr:row>
      <xdr:rowOff>9119</xdr:rowOff>
    </xdr:to>
    <xdr:cxnSp macro="">
      <xdr:nvCxnSpPr>
        <xdr:cNvPr id="455" name="直線コネクタ 454"/>
        <xdr:cNvCxnSpPr/>
      </xdr:nvCxnSpPr>
      <xdr:spPr>
        <a:xfrm flipV="1">
          <a:off x="8750300" y="16756354"/>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20032</xdr:rowOff>
    </xdr:from>
    <xdr:ext cx="534377" cy="259045"/>
    <xdr:sp macro="" textlink="">
      <xdr:nvSpPr>
        <xdr:cNvPr id="457" name="テキスト ボックス 456"/>
        <xdr:cNvSpPr txBox="1"/>
      </xdr:nvSpPr>
      <xdr:spPr>
        <a:xfrm>
          <a:off x="9372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103606</xdr:rowOff>
    </xdr:from>
    <xdr:to>
      <xdr:col>15</xdr:col>
      <xdr:colOff>231775</xdr:colOff>
      <xdr:row>98</xdr:row>
      <xdr:rowOff>33756</xdr:rowOff>
    </xdr:to>
    <xdr:sp macro="" textlink="">
      <xdr:nvSpPr>
        <xdr:cNvPr id="465" name="円/楕円 464"/>
        <xdr:cNvSpPr/>
      </xdr:nvSpPr>
      <xdr:spPr>
        <a:xfrm>
          <a:off x="10426700" y="167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82033</xdr:rowOff>
    </xdr:from>
    <xdr:ext cx="534377" cy="259045"/>
    <xdr:sp macro="" textlink="">
      <xdr:nvSpPr>
        <xdr:cNvPr id="466" name="普通建設事業費 （ うち更新整備　）該当値テキスト"/>
        <xdr:cNvSpPr txBox="1"/>
      </xdr:nvSpPr>
      <xdr:spPr>
        <a:xfrm>
          <a:off x="10528300" y="1671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74904</xdr:rowOff>
    </xdr:from>
    <xdr:to>
      <xdr:col>14</xdr:col>
      <xdr:colOff>79375</xdr:colOff>
      <xdr:row>98</xdr:row>
      <xdr:rowOff>5054</xdr:rowOff>
    </xdr:to>
    <xdr:sp macro="" textlink="">
      <xdr:nvSpPr>
        <xdr:cNvPr id="467" name="円/楕円 466"/>
        <xdr:cNvSpPr/>
      </xdr:nvSpPr>
      <xdr:spPr>
        <a:xfrm>
          <a:off x="9588500" y="167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21581</xdr:rowOff>
    </xdr:from>
    <xdr:ext cx="534377" cy="259045"/>
    <xdr:sp macro="" textlink="">
      <xdr:nvSpPr>
        <xdr:cNvPr id="468" name="テキスト ボックス 467"/>
        <xdr:cNvSpPr txBox="1"/>
      </xdr:nvSpPr>
      <xdr:spPr>
        <a:xfrm>
          <a:off x="9372111" y="164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129769</xdr:rowOff>
    </xdr:from>
    <xdr:to>
      <xdr:col>12</xdr:col>
      <xdr:colOff>561975</xdr:colOff>
      <xdr:row>98</xdr:row>
      <xdr:rowOff>59919</xdr:rowOff>
    </xdr:to>
    <xdr:sp macro="" textlink="">
      <xdr:nvSpPr>
        <xdr:cNvPr id="469" name="円/楕円 468"/>
        <xdr:cNvSpPr/>
      </xdr:nvSpPr>
      <xdr:spPr>
        <a:xfrm>
          <a:off x="8699500" y="167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51046</xdr:rowOff>
    </xdr:from>
    <xdr:ext cx="534377" cy="259045"/>
    <xdr:sp macro="" textlink="">
      <xdr:nvSpPr>
        <xdr:cNvPr id="470" name="テキスト ボックス 469"/>
        <xdr:cNvSpPr txBox="1"/>
      </xdr:nvSpPr>
      <xdr:spPr>
        <a:xfrm>
          <a:off x="8483111" y="168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93001</xdr:rowOff>
    </xdr:from>
    <xdr:to>
      <xdr:col>21</xdr:col>
      <xdr:colOff>161925</xdr:colOff>
      <xdr:row>39</xdr:row>
      <xdr:rowOff>98878</xdr:rowOff>
    </xdr:to>
    <xdr:cxnSp macro="">
      <xdr:nvCxnSpPr>
        <xdr:cNvPr id="507" name="直線コネクタ 506"/>
        <xdr:cNvCxnSpPr/>
      </xdr:nvCxnSpPr>
      <xdr:spPr>
        <a:xfrm>
          <a:off x="13703300" y="6779551"/>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62302</xdr:rowOff>
    </xdr:from>
    <xdr:to>
      <xdr:col>19</xdr:col>
      <xdr:colOff>644525</xdr:colOff>
      <xdr:row>39</xdr:row>
      <xdr:rowOff>93001</xdr:rowOff>
    </xdr:to>
    <xdr:cxnSp macro="">
      <xdr:nvCxnSpPr>
        <xdr:cNvPr id="510" name="直線コネクタ 509"/>
        <xdr:cNvCxnSpPr/>
      </xdr:nvCxnSpPr>
      <xdr:spPr>
        <a:xfrm>
          <a:off x="12814300" y="6748852"/>
          <a:ext cx="889000" cy="3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42201</xdr:rowOff>
    </xdr:from>
    <xdr:to>
      <xdr:col>20</xdr:col>
      <xdr:colOff>9525</xdr:colOff>
      <xdr:row>39</xdr:row>
      <xdr:rowOff>143801</xdr:rowOff>
    </xdr:to>
    <xdr:sp macro="" textlink="">
      <xdr:nvSpPr>
        <xdr:cNvPr id="526" name="円/楕円 525"/>
        <xdr:cNvSpPr/>
      </xdr:nvSpPr>
      <xdr:spPr>
        <a:xfrm>
          <a:off x="13652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134928</xdr:rowOff>
    </xdr:from>
    <xdr:ext cx="313932" cy="259045"/>
    <xdr:sp macro="" textlink="">
      <xdr:nvSpPr>
        <xdr:cNvPr id="527" name="テキスト ボックス 526"/>
        <xdr:cNvSpPr txBox="1"/>
      </xdr:nvSpPr>
      <xdr:spPr>
        <a:xfrm>
          <a:off x="13546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11502</xdr:rowOff>
    </xdr:from>
    <xdr:to>
      <xdr:col>18</xdr:col>
      <xdr:colOff>492125</xdr:colOff>
      <xdr:row>39</xdr:row>
      <xdr:rowOff>113102</xdr:rowOff>
    </xdr:to>
    <xdr:sp macro="" textlink="">
      <xdr:nvSpPr>
        <xdr:cNvPr id="528" name="円/楕円 527"/>
        <xdr:cNvSpPr/>
      </xdr:nvSpPr>
      <xdr:spPr>
        <a:xfrm>
          <a:off x="12763500" y="66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104229</xdr:rowOff>
    </xdr:from>
    <xdr:ext cx="378565" cy="259045"/>
    <xdr:sp macro="" textlink="">
      <xdr:nvSpPr>
        <xdr:cNvPr id="529" name="テキスト ボックス 528"/>
        <xdr:cNvSpPr txBox="1"/>
      </xdr:nvSpPr>
      <xdr:spPr>
        <a:xfrm>
          <a:off x="12625017" y="679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155253</xdr:rowOff>
    </xdr:from>
    <xdr:to>
      <xdr:col>23</xdr:col>
      <xdr:colOff>517525</xdr:colOff>
      <xdr:row>77</xdr:row>
      <xdr:rowOff>156983</xdr:rowOff>
    </xdr:to>
    <xdr:cxnSp macro="">
      <xdr:nvCxnSpPr>
        <xdr:cNvPr id="607" name="直線コネクタ 606"/>
        <xdr:cNvCxnSpPr/>
      </xdr:nvCxnSpPr>
      <xdr:spPr>
        <a:xfrm flipV="1">
          <a:off x="15481300" y="13356903"/>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147275</xdr:rowOff>
    </xdr:from>
    <xdr:to>
      <xdr:col>22</xdr:col>
      <xdr:colOff>365125</xdr:colOff>
      <xdr:row>77</xdr:row>
      <xdr:rowOff>156983</xdr:rowOff>
    </xdr:to>
    <xdr:cxnSp macro="">
      <xdr:nvCxnSpPr>
        <xdr:cNvPr id="610" name="直線コネクタ 609"/>
        <xdr:cNvCxnSpPr/>
      </xdr:nvCxnSpPr>
      <xdr:spPr>
        <a:xfrm>
          <a:off x="14592300" y="13348925"/>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143921</xdr:rowOff>
    </xdr:from>
    <xdr:to>
      <xdr:col>21</xdr:col>
      <xdr:colOff>161925</xdr:colOff>
      <xdr:row>77</xdr:row>
      <xdr:rowOff>147275</xdr:rowOff>
    </xdr:to>
    <xdr:cxnSp macro="">
      <xdr:nvCxnSpPr>
        <xdr:cNvPr id="613" name="直線コネクタ 612"/>
        <xdr:cNvCxnSpPr/>
      </xdr:nvCxnSpPr>
      <xdr:spPr>
        <a:xfrm>
          <a:off x="13703300" y="13345571"/>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5" name="テキスト ボックス 614"/>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143830</xdr:rowOff>
    </xdr:from>
    <xdr:to>
      <xdr:col>19</xdr:col>
      <xdr:colOff>644525</xdr:colOff>
      <xdr:row>77</xdr:row>
      <xdr:rowOff>143921</xdr:rowOff>
    </xdr:to>
    <xdr:cxnSp macro="">
      <xdr:nvCxnSpPr>
        <xdr:cNvPr id="616" name="直線コネクタ 615"/>
        <xdr:cNvCxnSpPr/>
      </xdr:nvCxnSpPr>
      <xdr:spPr>
        <a:xfrm>
          <a:off x="12814300" y="1334548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18" name="テキスト ボックス 617"/>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0" name="テキスト ボックス 619"/>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104453</xdr:rowOff>
    </xdr:from>
    <xdr:to>
      <xdr:col>23</xdr:col>
      <xdr:colOff>568325</xdr:colOff>
      <xdr:row>78</xdr:row>
      <xdr:rowOff>34603</xdr:rowOff>
    </xdr:to>
    <xdr:sp macro="" textlink="">
      <xdr:nvSpPr>
        <xdr:cNvPr id="626" name="円/楕円 625"/>
        <xdr:cNvSpPr/>
      </xdr:nvSpPr>
      <xdr:spPr>
        <a:xfrm>
          <a:off x="16268700" y="133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82880</xdr:rowOff>
    </xdr:from>
    <xdr:ext cx="534377" cy="259045"/>
    <xdr:sp macro="" textlink="">
      <xdr:nvSpPr>
        <xdr:cNvPr id="627" name="公債費該当値テキスト"/>
        <xdr:cNvSpPr txBox="1"/>
      </xdr:nvSpPr>
      <xdr:spPr>
        <a:xfrm>
          <a:off x="16370300" y="1328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30,459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106183</xdr:rowOff>
    </xdr:from>
    <xdr:to>
      <xdr:col>22</xdr:col>
      <xdr:colOff>415925</xdr:colOff>
      <xdr:row>78</xdr:row>
      <xdr:rowOff>36333</xdr:rowOff>
    </xdr:to>
    <xdr:sp macro="" textlink="">
      <xdr:nvSpPr>
        <xdr:cNvPr id="628" name="円/楕円 627"/>
        <xdr:cNvSpPr/>
      </xdr:nvSpPr>
      <xdr:spPr>
        <a:xfrm>
          <a:off x="15430500" y="133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27460</xdr:rowOff>
    </xdr:from>
    <xdr:ext cx="534377" cy="259045"/>
    <xdr:sp macro="" textlink="">
      <xdr:nvSpPr>
        <xdr:cNvPr id="629" name="テキスト ボックス 628"/>
        <xdr:cNvSpPr txBox="1"/>
      </xdr:nvSpPr>
      <xdr:spPr>
        <a:xfrm>
          <a:off x="15214111" y="134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96475</xdr:rowOff>
    </xdr:from>
    <xdr:to>
      <xdr:col>21</xdr:col>
      <xdr:colOff>212725</xdr:colOff>
      <xdr:row>78</xdr:row>
      <xdr:rowOff>26625</xdr:rowOff>
    </xdr:to>
    <xdr:sp macro="" textlink="">
      <xdr:nvSpPr>
        <xdr:cNvPr id="630" name="円/楕円 629"/>
        <xdr:cNvSpPr/>
      </xdr:nvSpPr>
      <xdr:spPr>
        <a:xfrm>
          <a:off x="14541500" y="132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17752</xdr:rowOff>
    </xdr:from>
    <xdr:ext cx="534377" cy="259045"/>
    <xdr:sp macro="" textlink="">
      <xdr:nvSpPr>
        <xdr:cNvPr id="631" name="テキスト ボックス 630"/>
        <xdr:cNvSpPr txBox="1"/>
      </xdr:nvSpPr>
      <xdr:spPr>
        <a:xfrm>
          <a:off x="14325111" y="133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93121</xdr:rowOff>
    </xdr:from>
    <xdr:to>
      <xdr:col>20</xdr:col>
      <xdr:colOff>9525</xdr:colOff>
      <xdr:row>78</xdr:row>
      <xdr:rowOff>23271</xdr:rowOff>
    </xdr:to>
    <xdr:sp macro="" textlink="">
      <xdr:nvSpPr>
        <xdr:cNvPr id="632" name="円/楕円 631"/>
        <xdr:cNvSpPr/>
      </xdr:nvSpPr>
      <xdr:spPr>
        <a:xfrm>
          <a:off x="13652500" y="132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14398</xdr:rowOff>
    </xdr:from>
    <xdr:ext cx="534377" cy="259045"/>
    <xdr:sp macro="" textlink="">
      <xdr:nvSpPr>
        <xdr:cNvPr id="633" name="テキスト ボックス 632"/>
        <xdr:cNvSpPr txBox="1"/>
      </xdr:nvSpPr>
      <xdr:spPr>
        <a:xfrm>
          <a:off x="13436111" y="1338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93030</xdr:rowOff>
    </xdr:from>
    <xdr:to>
      <xdr:col>18</xdr:col>
      <xdr:colOff>492125</xdr:colOff>
      <xdr:row>78</xdr:row>
      <xdr:rowOff>23180</xdr:rowOff>
    </xdr:to>
    <xdr:sp macro="" textlink="">
      <xdr:nvSpPr>
        <xdr:cNvPr id="634" name="円/楕円 633"/>
        <xdr:cNvSpPr/>
      </xdr:nvSpPr>
      <xdr:spPr>
        <a:xfrm>
          <a:off x="12763500" y="132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14307</xdr:rowOff>
    </xdr:from>
    <xdr:ext cx="534377" cy="259045"/>
    <xdr:sp macro="" textlink="">
      <xdr:nvSpPr>
        <xdr:cNvPr id="635" name="テキスト ボックス 634"/>
        <xdr:cNvSpPr txBox="1"/>
      </xdr:nvSpPr>
      <xdr:spPr>
        <a:xfrm>
          <a:off x="12547111" y="133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75349</xdr:rowOff>
    </xdr:from>
    <xdr:to>
      <xdr:col>23</xdr:col>
      <xdr:colOff>517525</xdr:colOff>
      <xdr:row>96</xdr:row>
      <xdr:rowOff>108153</xdr:rowOff>
    </xdr:to>
    <xdr:cxnSp macro="">
      <xdr:nvCxnSpPr>
        <xdr:cNvPr id="664" name="直線コネクタ 663"/>
        <xdr:cNvCxnSpPr/>
      </xdr:nvCxnSpPr>
      <xdr:spPr>
        <a:xfrm flipV="1">
          <a:off x="15481300" y="16534549"/>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113428</xdr:rowOff>
    </xdr:from>
    <xdr:ext cx="469744" cy="259045"/>
    <xdr:sp macro="" textlink="">
      <xdr:nvSpPr>
        <xdr:cNvPr id="665" name="積立金平均値テキスト"/>
        <xdr:cNvSpPr txBox="1"/>
      </xdr:nvSpPr>
      <xdr:spPr>
        <a:xfrm>
          <a:off x="16370300" y="1657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108153</xdr:rowOff>
    </xdr:from>
    <xdr:to>
      <xdr:col>22</xdr:col>
      <xdr:colOff>365125</xdr:colOff>
      <xdr:row>96</xdr:row>
      <xdr:rowOff>108534</xdr:rowOff>
    </xdr:to>
    <xdr:cxnSp macro="">
      <xdr:nvCxnSpPr>
        <xdr:cNvPr id="667" name="直線コネクタ 666"/>
        <xdr:cNvCxnSpPr/>
      </xdr:nvCxnSpPr>
      <xdr:spPr>
        <a:xfrm flipV="1">
          <a:off x="14592300" y="1656735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153967</xdr:rowOff>
    </xdr:from>
    <xdr:ext cx="534377" cy="259045"/>
    <xdr:sp macro="" textlink="">
      <xdr:nvSpPr>
        <xdr:cNvPr id="669" name="テキスト ボックス 668"/>
        <xdr:cNvSpPr txBox="1"/>
      </xdr:nvSpPr>
      <xdr:spPr>
        <a:xfrm>
          <a:off x="15214111" y="166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108534</xdr:rowOff>
    </xdr:from>
    <xdr:to>
      <xdr:col>21</xdr:col>
      <xdr:colOff>161925</xdr:colOff>
      <xdr:row>96</xdr:row>
      <xdr:rowOff>131584</xdr:rowOff>
    </xdr:to>
    <xdr:cxnSp macro="">
      <xdr:nvCxnSpPr>
        <xdr:cNvPr id="670" name="直線コネクタ 669"/>
        <xdr:cNvCxnSpPr/>
      </xdr:nvCxnSpPr>
      <xdr:spPr>
        <a:xfrm flipV="1">
          <a:off x="13703300" y="16567734"/>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72" name="テキスト ボックス 671"/>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98589</xdr:rowOff>
    </xdr:from>
    <xdr:to>
      <xdr:col>19</xdr:col>
      <xdr:colOff>644525</xdr:colOff>
      <xdr:row>96</xdr:row>
      <xdr:rowOff>131584</xdr:rowOff>
    </xdr:to>
    <xdr:cxnSp macro="">
      <xdr:nvCxnSpPr>
        <xdr:cNvPr id="673" name="直線コネクタ 672"/>
        <xdr:cNvCxnSpPr/>
      </xdr:nvCxnSpPr>
      <xdr:spPr>
        <a:xfrm>
          <a:off x="12814300" y="16557789"/>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7" name="テキスト ボックス 676"/>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24549</xdr:rowOff>
    </xdr:from>
    <xdr:to>
      <xdr:col>23</xdr:col>
      <xdr:colOff>568325</xdr:colOff>
      <xdr:row>96</xdr:row>
      <xdr:rowOff>126149</xdr:rowOff>
    </xdr:to>
    <xdr:sp macro="" textlink="">
      <xdr:nvSpPr>
        <xdr:cNvPr id="683" name="円/楕円 682"/>
        <xdr:cNvSpPr/>
      </xdr:nvSpPr>
      <xdr:spPr>
        <a:xfrm>
          <a:off x="16268700" y="164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47426</xdr:rowOff>
    </xdr:from>
    <xdr:ext cx="534377" cy="259045"/>
    <xdr:sp macro="" textlink="">
      <xdr:nvSpPr>
        <xdr:cNvPr id="684" name="積立金該当値テキスト"/>
        <xdr:cNvSpPr txBox="1"/>
      </xdr:nvSpPr>
      <xdr:spPr>
        <a:xfrm>
          <a:off x="16370300" y="163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57353</xdr:rowOff>
    </xdr:from>
    <xdr:to>
      <xdr:col>22</xdr:col>
      <xdr:colOff>415925</xdr:colOff>
      <xdr:row>96</xdr:row>
      <xdr:rowOff>158953</xdr:rowOff>
    </xdr:to>
    <xdr:sp macro="" textlink="">
      <xdr:nvSpPr>
        <xdr:cNvPr id="685" name="円/楕円 684"/>
        <xdr:cNvSpPr/>
      </xdr:nvSpPr>
      <xdr:spPr>
        <a:xfrm>
          <a:off x="15430500" y="165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4030</xdr:rowOff>
    </xdr:from>
    <xdr:ext cx="534377" cy="259045"/>
    <xdr:sp macro="" textlink="">
      <xdr:nvSpPr>
        <xdr:cNvPr id="686" name="テキスト ボックス 685"/>
        <xdr:cNvSpPr txBox="1"/>
      </xdr:nvSpPr>
      <xdr:spPr>
        <a:xfrm>
          <a:off x="15214111" y="162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57734</xdr:rowOff>
    </xdr:from>
    <xdr:to>
      <xdr:col>21</xdr:col>
      <xdr:colOff>212725</xdr:colOff>
      <xdr:row>96</xdr:row>
      <xdr:rowOff>159334</xdr:rowOff>
    </xdr:to>
    <xdr:sp macro="" textlink="">
      <xdr:nvSpPr>
        <xdr:cNvPr id="687" name="円/楕円 686"/>
        <xdr:cNvSpPr/>
      </xdr:nvSpPr>
      <xdr:spPr>
        <a:xfrm>
          <a:off x="14541500" y="165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4411</xdr:rowOff>
    </xdr:from>
    <xdr:ext cx="534377" cy="259045"/>
    <xdr:sp macro="" textlink="">
      <xdr:nvSpPr>
        <xdr:cNvPr id="688" name="テキスト ボックス 687"/>
        <xdr:cNvSpPr txBox="1"/>
      </xdr:nvSpPr>
      <xdr:spPr>
        <a:xfrm>
          <a:off x="14325111" y="1629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80784</xdr:rowOff>
    </xdr:from>
    <xdr:to>
      <xdr:col>20</xdr:col>
      <xdr:colOff>9525</xdr:colOff>
      <xdr:row>97</xdr:row>
      <xdr:rowOff>10934</xdr:rowOff>
    </xdr:to>
    <xdr:sp macro="" textlink="">
      <xdr:nvSpPr>
        <xdr:cNvPr id="689" name="円/楕円 688"/>
        <xdr:cNvSpPr/>
      </xdr:nvSpPr>
      <xdr:spPr>
        <a:xfrm>
          <a:off x="13652500" y="165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2061</xdr:rowOff>
    </xdr:from>
    <xdr:ext cx="534377" cy="259045"/>
    <xdr:sp macro="" textlink="">
      <xdr:nvSpPr>
        <xdr:cNvPr id="690" name="テキスト ボックス 689"/>
        <xdr:cNvSpPr txBox="1"/>
      </xdr:nvSpPr>
      <xdr:spPr>
        <a:xfrm>
          <a:off x="13436111" y="1663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47789</xdr:rowOff>
    </xdr:from>
    <xdr:to>
      <xdr:col>18</xdr:col>
      <xdr:colOff>492125</xdr:colOff>
      <xdr:row>96</xdr:row>
      <xdr:rowOff>149389</xdr:rowOff>
    </xdr:to>
    <xdr:sp macro="" textlink="">
      <xdr:nvSpPr>
        <xdr:cNvPr id="691" name="円/楕円 690"/>
        <xdr:cNvSpPr/>
      </xdr:nvSpPr>
      <xdr:spPr>
        <a:xfrm>
          <a:off x="12763500" y="1650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165916</xdr:rowOff>
    </xdr:from>
    <xdr:ext cx="534377" cy="259045"/>
    <xdr:sp macro="" textlink="">
      <xdr:nvSpPr>
        <xdr:cNvPr id="692" name="テキスト ボックス 691"/>
        <xdr:cNvSpPr txBox="1"/>
      </xdr:nvSpPr>
      <xdr:spPr>
        <a:xfrm>
          <a:off x="12547111" y="1628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5" name="直線コネクタ 72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3" name="テキスト ボックス 74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18476</xdr:rowOff>
    </xdr:from>
    <xdr:to>
      <xdr:col>32</xdr:col>
      <xdr:colOff>187325</xdr:colOff>
      <xdr:row>59</xdr:row>
      <xdr:rowOff>19456</xdr:rowOff>
    </xdr:to>
    <xdr:cxnSp macro="">
      <xdr:nvCxnSpPr>
        <xdr:cNvPr id="778" name="直線コネクタ 777"/>
        <xdr:cNvCxnSpPr/>
      </xdr:nvCxnSpPr>
      <xdr:spPr>
        <a:xfrm>
          <a:off x="21323300" y="1013402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16289</xdr:rowOff>
    </xdr:from>
    <xdr:to>
      <xdr:col>31</xdr:col>
      <xdr:colOff>34925</xdr:colOff>
      <xdr:row>59</xdr:row>
      <xdr:rowOff>18476</xdr:rowOff>
    </xdr:to>
    <xdr:cxnSp macro="">
      <xdr:nvCxnSpPr>
        <xdr:cNvPr id="781" name="直線コネクタ 780"/>
        <xdr:cNvCxnSpPr/>
      </xdr:nvCxnSpPr>
      <xdr:spPr>
        <a:xfrm>
          <a:off x="20434300" y="10131839"/>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16289</xdr:rowOff>
    </xdr:from>
    <xdr:to>
      <xdr:col>29</xdr:col>
      <xdr:colOff>517525</xdr:colOff>
      <xdr:row>59</xdr:row>
      <xdr:rowOff>17562</xdr:rowOff>
    </xdr:to>
    <xdr:cxnSp macro="">
      <xdr:nvCxnSpPr>
        <xdr:cNvPr id="784" name="直線コネクタ 783"/>
        <xdr:cNvCxnSpPr/>
      </xdr:nvCxnSpPr>
      <xdr:spPr>
        <a:xfrm flipV="1">
          <a:off x="19545300" y="10131839"/>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16779</xdr:rowOff>
    </xdr:from>
    <xdr:to>
      <xdr:col>28</xdr:col>
      <xdr:colOff>314325</xdr:colOff>
      <xdr:row>59</xdr:row>
      <xdr:rowOff>17562</xdr:rowOff>
    </xdr:to>
    <xdr:cxnSp macro="">
      <xdr:nvCxnSpPr>
        <xdr:cNvPr id="787" name="直線コネクタ 786"/>
        <xdr:cNvCxnSpPr/>
      </xdr:nvCxnSpPr>
      <xdr:spPr>
        <a:xfrm>
          <a:off x="18656300" y="10132329"/>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140106</xdr:rowOff>
    </xdr:from>
    <xdr:to>
      <xdr:col>32</xdr:col>
      <xdr:colOff>238125</xdr:colOff>
      <xdr:row>59</xdr:row>
      <xdr:rowOff>70256</xdr:rowOff>
    </xdr:to>
    <xdr:sp macro="" textlink="">
      <xdr:nvSpPr>
        <xdr:cNvPr id="797" name="円/楕円 796"/>
        <xdr:cNvSpPr/>
      </xdr:nvSpPr>
      <xdr:spPr>
        <a:xfrm>
          <a:off x="22110700" y="10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70527</xdr:rowOff>
    </xdr:from>
    <xdr:ext cx="469744" cy="259045"/>
    <xdr:sp macro="" textlink="">
      <xdr:nvSpPr>
        <xdr:cNvPr id="798" name="貸付金該当値テキスト"/>
        <xdr:cNvSpPr txBox="1"/>
      </xdr:nvSpPr>
      <xdr:spPr>
        <a:xfrm>
          <a:off x="22212300" y="100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139126</xdr:rowOff>
    </xdr:from>
    <xdr:to>
      <xdr:col>31</xdr:col>
      <xdr:colOff>85725</xdr:colOff>
      <xdr:row>59</xdr:row>
      <xdr:rowOff>69276</xdr:rowOff>
    </xdr:to>
    <xdr:sp macro="" textlink="">
      <xdr:nvSpPr>
        <xdr:cNvPr id="799" name="円/楕円 798"/>
        <xdr:cNvSpPr/>
      </xdr:nvSpPr>
      <xdr:spPr>
        <a:xfrm>
          <a:off x="21272500" y="100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60403</xdr:rowOff>
    </xdr:from>
    <xdr:ext cx="469744" cy="259045"/>
    <xdr:sp macro="" textlink="">
      <xdr:nvSpPr>
        <xdr:cNvPr id="800" name="テキスト ボックス 799"/>
        <xdr:cNvSpPr txBox="1"/>
      </xdr:nvSpPr>
      <xdr:spPr>
        <a:xfrm>
          <a:off x="21088427" y="1017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136939</xdr:rowOff>
    </xdr:from>
    <xdr:to>
      <xdr:col>29</xdr:col>
      <xdr:colOff>568325</xdr:colOff>
      <xdr:row>59</xdr:row>
      <xdr:rowOff>67089</xdr:rowOff>
    </xdr:to>
    <xdr:sp macro="" textlink="">
      <xdr:nvSpPr>
        <xdr:cNvPr id="801" name="円/楕円 800"/>
        <xdr:cNvSpPr/>
      </xdr:nvSpPr>
      <xdr:spPr>
        <a:xfrm>
          <a:off x="20383500" y="100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58216</xdr:rowOff>
    </xdr:from>
    <xdr:ext cx="469744" cy="259045"/>
    <xdr:sp macro="" textlink="">
      <xdr:nvSpPr>
        <xdr:cNvPr id="802" name="テキスト ボックス 801"/>
        <xdr:cNvSpPr txBox="1"/>
      </xdr:nvSpPr>
      <xdr:spPr>
        <a:xfrm>
          <a:off x="20199427" y="101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138212</xdr:rowOff>
    </xdr:from>
    <xdr:to>
      <xdr:col>28</xdr:col>
      <xdr:colOff>365125</xdr:colOff>
      <xdr:row>59</xdr:row>
      <xdr:rowOff>68362</xdr:rowOff>
    </xdr:to>
    <xdr:sp macro="" textlink="">
      <xdr:nvSpPr>
        <xdr:cNvPr id="803" name="円/楕円 802"/>
        <xdr:cNvSpPr/>
      </xdr:nvSpPr>
      <xdr:spPr>
        <a:xfrm>
          <a:off x="19494500" y="100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59489</xdr:rowOff>
    </xdr:from>
    <xdr:ext cx="469744" cy="259045"/>
    <xdr:sp macro="" textlink="">
      <xdr:nvSpPr>
        <xdr:cNvPr id="804" name="テキスト ボックス 803"/>
        <xdr:cNvSpPr txBox="1"/>
      </xdr:nvSpPr>
      <xdr:spPr>
        <a:xfrm>
          <a:off x="19310427" y="1017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137429</xdr:rowOff>
    </xdr:from>
    <xdr:to>
      <xdr:col>27</xdr:col>
      <xdr:colOff>161925</xdr:colOff>
      <xdr:row>59</xdr:row>
      <xdr:rowOff>67579</xdr:rowOff>
    </xdr:to>
    <xdr:sp macro="" textlink="">
      <xdr:nvSpPr>
        <xdr:cNvPr id="805" name="円/楕円 804"/>
        <xdr:cNvSpPr/>
      </xdr:nvSpPr>
      <xdr:spPr>
        <a:xfrm>
          <a:off x="18605500" y="100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58706</xdr:rowOff>
    </xdr:from>
    <xdr:ext cx="469744" cy="259045"/>
    <xdr:sp macro="" textlink="">
      <xdr:nvSpPr>
        <xdr:cNvPr id="806" name="テキスト ボックス 805"/>
        <xdr:cNvSpPr txBox="1"/>
      </xdr:nvSpPr>
      <xdr:spPr>
        <a:xfrm>
          <a:off x="18421427" y="1017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59199</xdr:rowOff>
    </xdr:from>
    <xdr:to>
      <xdr:col>32</xdr:col>
      <xdr:colOff>187325</xdr:colOff>
      <xdr:row>76</xdr:row>
      <xdr:rowOff>125430</xdr:rowOff>
    </xdr:to>
    <xdr:cxnSp macro="">
      <xdr:nvCxnSpPr>
        <xdr:cNvPr id="838" name="直線コネクタ 837"/>
        <xdr:cNvCxnSpPr/>
      </xdr:nvCxnSpPr>
      <xdr:spPr>
        <a:xfrm flipV="1">
          <a:off x="21323300" y="13089399"/>
          <a:ext cx="838200" cy="6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125430</xdr:rowOff>
    </xdr:from>
    <xdr:to>
      <xdr:col>31</xdr:col>
      <xdr:colOff>34925</xdr:colOff>
      <xdr:row>77</xdr:row>
      <xdr:rowOff>42937</xdr:rowOff>
    </xdr:to>
    <xdr:cxnSp macro="">
      <xdr:nvCxnSpPr>
        <xdr:cNvPr id="841" name="直線コネクタ 840"/>
        <xdr:cNvCxnSpPr/>
      </xdr:nvCxnSpPr>
      <xdr:spPr>
        <a:xfrm flipV="1">
          <a:off x="20434300" y="13155630"/>
          <a:ext cx="889000" cy="8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42937</xdr:rowOff>
    </xdr:from>
    <xdr:to>
      <xdr:col>29</xdr:col>
      <xdr:colOff>517525</xdr:colOff>
      <xdr:row>77</xdr:row>
      <xdr:rowOff>75954</xdr:rowOff>
    </xdr:to>
    <xdr:cxnSp macro="">
      <xdr:nvCxnSpPr>
        <xdr:cNvPr id="844" name="直線コネクタ 843"/>
        <xdr:cNvCxnSpPr/>
      </xdr:nvCxnSpPr>
      <xdr:spPr>
        <a:xfrm flipV="1">
          <a:off x="19545300" y="13244587"/>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75954</xdr:rowOff>
    </xdr:from>
    <xdr:to>
      <xdr:col>28</xdr:col>
      <xdr:colOff>314325</xdr:colOff>
      <xdr:row>77</xdr:row>
      <xdr:rowOff>112137</xdr:rowOff>
    </xdr:to>
    <xdr:cxnSp macro="">
      <xdr:nvCxnSpPr>
        <xdr:cNvPr id="847" name="直線コネクタ 846"/>
        <xdr:cNvCxnSpPr/>
      </xdr:nvCxnSpPr>
      <xdr:spPr>
        <a:xfrm flipV="1">
          <a:off x="18656300" y="13277604"/>
          <a:ext cx="889000" cy="3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8399</xdr:rowOff>
    </xdr:from>
    <xdr:to>
      <xdr:col>32</xdr:col>
      <xdr:colOff>238125</xdr:colOff>
      <xdr:row>76</xdr:row>
      <xdr:rowOff>109999</xdr:rowOff>
    </xdr:to>
    <xdr:sp macro="" textlink="">
      <xdr:nvSpPr>
        <xdr:cNvPr id="857" name="円/楕円 856"/>
        <xdr:cNvSpPr/>
      </xdr:nvSpPr>
      <xdr:spPr>
        <a:xfrm>
          <a:off x="22110700" y="130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158276</xdr:rowOff>
    </xdr:from>
    <xdr:ext cx="534377" cy="259045"/>
    <xdr:sp macro="" textlink="">
      <xdr:nvSpPr>
        <xdr:cNvPr id="858" name="繰出金該当値テキスト"/>
        <xdr:cNvSpPr txBox="1"/>
      </xdr:nvSpPr>
      <xdr:spPr>
        <a:xfrm>
          <a:off x="22212300" y="1301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36,965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74630</xdr:rowOff>
    </xdr:from>
    <xdr:to>
      <xdr:col>31</xdr:col>
      <xdr:colOff>85725</xdr:colOff>
      <xdr:row>77</xdr:row>
      <xdr:rowOff>4780</xdr:rowOff>
    </xdr:to>
    <xdr:sp macro="" textlink="">
      <xdr:nvSpPr>
        <xdr:cNvPr id="859" name="円/楕円 858"/>
        <xdr:cNvSpPr/>
      </xdr:nvSpPr>
      <xdr:spPr>
        <a:xfrm>
          <a:off x="21272500" y="131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167357</xdr:rowOff>
    </xdr:from>
    <xdr:ext cx="534377" cy="259045"/>
    <xdr:sp macro="" textlink="">
      <xdr:nvSpPr>
        <xdr:cNvPr id="860" name="テキスト ボックス 859"/>
        <xdr:cNvSpPr txBox="1"/>
      </xdr:nvSpPr>
      <xdr:spPr>
        <a:xfrm>
          <a:off x="21056111" y="1319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163587</xdr:rowOff>
    </xdr:from>
    <xdr:to>
      <xdr:col>29</xdr:col>
      <xdr:colOff>568325</xdr:colOff>
      <xdr:row>77</xdr:row>
      <xdr:rowOff>93737</xdr:rowOff>
    </xdr:to>
    <xdr:sp macro="" textlink="">
      <xdr:nvSpPr>
        <xdr:cNvPr id="861" name="円/楕円 860"/>
        <xdr:cNvSpPr/>
      </xdr:nvSpPr>
      <xdr:spPr>
        <a:xfrm>
          <a:off x="20383500" y="131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84864</xdr:rowOff>
    </xdr:from>
    <xdr:ext cx="534377" cy="259045"/>
    <xdr:sp macro="" textlink="">
      <xdr:nvSpPr>
        <xdr:cNvPr id="862" name="テキスト ボックス 861"/>
        <xdr:cNvSpPr txBox="1"/>
      </xdr:nvSpPr>
      <xdr:spPr>
        <a:xfrm>
          <a:off x="20167111" y="1328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25154</xdr:rowOff>
    </xdr:from>
    <xdr:to>
      <xdr:col>28</xdr:col>
      <xdr:colOff>365125</xdr:colOff>
      <xdr:row>77</xdr:row>
      <xdr:rowOff>126754</xdr:rowOff>
    </xdr:to>
    <xdr:sp macro="" textlink="">
      <xdr:nvSpPr>
        <xdr:cNvPr id="863" name="円/楕円 862"/>
        <xdr:cNvSpPr/>
      </xdr:nvSpPr>
      <xdr:spPr>
        <a:xfrm>
          <a:off x="19494500" y="132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117881</xdr:rowOff>
    </xdr:from>
    <xdr:ext cx="534377" cy="259045"/>
    <xdr:sp macro="" textlink="">
      <xdr:nvSpPr>
        <xdr:cNvPr id="864" name="テキスト ボックス 863"/>
        <xdr:cNvSpPr txBox="1"/>
      </xdr:nvSpPr>
      <xdr:spPr>
        <a:xfrm>
          <a:off x="19278111" y="133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61337</xdr:rowOff>
    </xdr:from>
    <xdr:to>
      <xdr:col>27</xdr:col>
      <xdr:colOff>161925</xdr:colOff>
      <xdr:row>77</xdr:row>
      <xdr:rowOff>162937</xdr:rowOff>
    </xdr:to>
    <xdr:sp macro="" textlink="">
      <xdr:nvSpPr>
        <xdr:cNvPr id="865" name="円/楕円 864"/>
        <xdr:cNvSpPr/>
      </xdr:nvSpPr>
      <xdr:spPr>
        <a:xfrm>
          <a:off x="18605500" y="132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154064</xdr:rowOff>
    </xdr:from>
    <xdr:ext cx="534377" cy="259045"/>
    <xdr:sp macro="" textlink="">
      <xdr:nvSpPr>
        <xdr:cNvPr id="866" name="テキスト ボックス 865"/>
        <xdr:cNvSpPr txBox="1"/>
      </xdr:nvSpPr>
      <xdr:spPr>
        <a:xfrm>
          <a:off x="18389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扶助費は住民一人当たり</a:t>
          </a:r>
          <a:r>
            <a:rPr kumimoji="1" lang="ja-JP" altLang="en-US" sz="1300">
              <a:solidFill>
                <a:schemeClr val="dk1"/>
              </a:solidFill>
              <a:latin typeface="+mn-lt"/>
              <a:ea typeface="+mn-ea"/>
              <a:cs typeface="+mn-cs"/>
            </a:rPr>
            <a:t>８９，８９６</a:t>
          </a:r>
          <a:r>
            <a:rPr kumimoji="1" lang="ja-JP" altLang="ja-JP" sz="1300">
              <a:solidFill>
                <a:schemeClr val="dk1"/>
              </a:solidFill>
              <a:latin typeface="+mn-lt"/>
              <a:ea typeface="+mn-ea"/>
              <a:cs typeface="+mn-cs"/>
            </a:rPr>
            <a:t>円となっている。</a:t>
          </a:r>
          <a:r>
            <a:rPr kumimoji="1" lang="ja-JP" altLang="en-US" sz="1300">
              <a:solidFill>
                <a:schemeClr val="dk1"/>
              </a:solidFill>
              <a:latin typeface="+mn-lt"/>
              <a:ea typeface="+mn-ea"/>
              <a:cs typeface="+mn-cs"/>
            </a:rPr>
            <a:t>民間保育所等運営</a:t>
          </a:r>
          <a:r>
            <a:rPr kumimoji="1" lang="ja-JP" altLang="ja-JP" sz="1300">
              <a:solidFill>
                <a:schemeClr val="dk1"/>
              </a:solidFill>
              <a:latin typeface="+mn-lt"/>
              <a:ea typeface="+mn-ea"/>
              <a:cs typeface="+mn-cs"/>
            </a:rPr>
            <a:t>支援、</a:t>
          </a:r>
          <a:r>
            <a:rPr kumimoji="1" lang="ja-JP" altLang="en-US" sz="1300">
              <a:solidFill>
                <a:schemeClr val="dk1"/>
              </a:solidFill>
              <a:latin typeface="+mn-lt"/>
              <a:ea typeface="+mn-ea"/>
              <a:cs typeface="+mn-cs"/>
            </a:rPr>
            <a:t>年金生活者等支援臨時福祉給付金</a:t>
          </a:r>
          <a:r>
            <a:rPr kumimoji="1" lang="ja-JP" altLang="ja-JP" sz="1300">
              <a:solidFill>
                <a:schemeClr val="dk1"/>
              </a:solidFill>
              <a:latin typeface="+mn-lt"/>
              <a:ea typeface="+mn-ea"/>
              <a:cs typeface="+mn-cs"/>
            </a:rPr>
            <a:t>給付の増などにより、前年度と比べ、扶助費の住民一人当たりのコストが増加している。</a:t>
          </a:r>
          <a:endParaRPr lang="ja-JP" altLang="ja-JP" sz="1300">
            <a:solidFill>
              <a:schemeClr val="dk1"/>
            </a:solidFill>
            <a:latin typeface="+mn-lt"/>
            <a:ea typeface="+mn-ea"/>
            <a:cs typeface="+mn-cs"/>
          </a:endParaRPr>
        </a:p>
        <a:p>
          <a:r>
            <a:rPr kumimoji="1" lang="ja-JP" altLang="ja-JP" sz="1300">
              <a:solidFill>
                <a:schemeClr val="dk1"/>
              </a:solidFill>
              <a:latin typeface="+mn-lt"/>
              <a:ea typeface="+mn-ea"/>
              <a:cs typeface="+mn-cs"/>
            </a:rPr>
            <a:t>普通建設事業費は住民一人当たり</a:t>
          </a:r>
          <a:r>
            <a:rPr kumimoji="1" lang="ja-JP" altLang="en-US" sz="1300">
              <a:solidFill>
                <a:schemeClr val="dk1"/>
              </a:solidFill>
              <a:latin typeface="+mn-lt"/>
              <a:ea typeface="+mn-ea"/>
              <a:cs typeface="+mn-cs"/>
            </a:rPr>
            <a:t>３１，６４５</a:t>
          </a:r>
          <a:r>
            <a:rPr kumimoji="1" lang="ja-JP" altLang="ja-JP" sz="1300">
              <a:solidFill>
                <a:schemeClr val="dk1"/>
              </a:solidFill>
              <a:latin typeface="+mn-lt"/>
              <a:ea typeface="+mn-ea"/>
              <a:cs typeface="+mn-cs"/>
            </a:rPr>
            <a:t>円となっている。</a:t>
          </a:r>
          <a:r>
            <a:rPr kumimoji="1" lang="ja-JP" altLang="en-US" sz="1300">
              <a:solidFill>
                <a:schemeClr val="dk1"/>
              </a:solidFill>
              <a:latin typeface="+mn-lt"/>
              <a:ea typeface="+mn-ea"/>
              <a:cs typeface="+mn-cs"/>
            </a:rPr>
            <a:t>平成２７年度は</a:t>
          </a:r>
          <a:r>
            <a:rPr kumimoji="1" lang="ja-JP" altLang="ja-JP" sz="1300">
              <a:solidFill>
                <a:schemeClr val="dk1"/>
              </a:solidFill>
              <a:latin typeface="+mn-lt"/>
              <a:ea typeface="+mn-ea"/>
              <a:cs typeface="+mn-cs"/>
            </a:rPr>
            <a:t>小学校トイレ改修や</a:t>
          </a:r>
          <a:r>
            <a:rPr kumimoji="1" lang="ja-JP" altLang="en-US" sz="1300">
              <a:solidFill>
                <a:schemeClr val="dk1"/>
              </a:solidFill>
              <a:latin typeface="+mn-lt"/>
              <a:ea typeface="+mn-ea"/>
              <a:cs typeface="+mn-cs"/>
            </a:rPr>
            <a:t>北分署建替え</a:t>
          </a:r>
          <a:r>
            <a:rPr kumimoji="1" lang="ja-JP" altLang="ja-JP" sz="1300">
              <a:solidFill>
                <a:schemeClr val="dk1"/>
              </a:solidFill>
              <a:latin typeface="+mn-lt"/>
              <a:ea typeface="+mn-ea"/>
              <a:cs typeface="+mn-cs"/>
            </a:rPr>
            <a:t>など</a:t>
          </a:r>
          <a:r>
            <a:rPr kumimoji="1" lang="ja-JP" altLang="en-US" sz="1300">
              <a:solidFill>
                <a:schemeClr val="dk1"/>
              </a:solidFill>
              <a:latin typeface="+mn-lt"/>
              <a:ea typeface="+mn-ea"/>
              <a:cs typeface="+mn-cs"/>
            </a:rPr>
            <a:t>大規模工事</a:t>
          </a:r>
          <a:r>
            <a:rPr kumimoji="1" lang="ja-JP" altLang="ja-JP" sz="1300">
              <a:solidFill>
                <a:schemeClr val="dk1"/>
              </a:solidFill>
              <a:latin typeface="+mn-lt"/>
              <a:ea typeface="+mn-ea"/>
              <a:cs typeface="+mn-cs"/>
            </a:rPr>
            <a:t>を実施したことにより、前年度と比べ、普通建設事業費の住民一人当たりのコストが</a:t>
          </a:r>
          <a:r>
            <a:rPr kumimoji="1" lang="ja-JP" altLang="en-US" sz="1300">
              <a:solidFill>
                <a:schemeClr val="dk1"/>
              </a:solidFill>
              <a:latin typeface="+mn-lt"/>
              <a:ea typeface="+mn-ea"/>
              <a:cs typeface="+mn-cs"/>
            </a:rPr>
            <a:t>減少</a:t>
          </a:r>
          <a:r>
            <a:rPr kumimoji="1" lang="ja-JP" altLang="ja-JP" sz="1300">
              <a:solidFill>
                <a:schemeClr val="dk1"/>
              </a:solidFill>
              <a:latin typeface="+mn-lt"/>
              <a:ea typeface="+mn-ea"/>
              <a:cs typeface="+mn-cs"/>
            </a:rPr>
            <a:t>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繰出金は住民一人当たり</a:t>
          </a:r>
          <a:r>
            <a:rPr kumimoji="1" lang="ja-JP" altLang="en-US" sz="1300">
              <a:solidFill>
                <a:schemeClr val="dk1"/>
              </a:solidFill>
              <a:latin typeface="+mn-lt"/>
              <a:ea typeface="+mn-ea"/>
              <a:cs typeface="+mn-cs"/>
            </a:rPr>
            <a:t>３６，９６５</a:t>
          </a:r>
          <a:r>
            <a:rPr kumimoji="1" lang="ja-JP" altLang="ja-JP" sz="1300">
              <a:solidFill>
                <a:schemeClr val="dk1"/>
              </a:solidFill>
              <a:latin typeface="+mn-lt"/>
              <a:ea typeface="+mn-ea"/>
              <a:cs typeface="+mn-cs"/>
            </a:rPr>
            <a:t>円となっている。国民健康保険特別会計への繰出の増などにより、前年度と比べ、繰出金の住民一人当たりのコストが増加している。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人件費は住民一人当たり</a:t>
          </a:r>
          <a:r>
            <a:rPr kumimoji="1" lang="ja-JP" altLang="en-US" sz="1300">
              <a:solidFill>
                <a:schemeClr val="dk1"/>
              </a:solidFill>
              <a:latin typeface="+mn-lt"/>
              <a:ea typeface="+mn-ea"/>
              <a:cs typeface="+mn-cs"/>
            </a:rPr>
            <a:t>４７，８６６</a:t>
          </a:r>
          <a:r>
            <a:rPr kumimoji="1" lang="ja-JP" altLang="ja-JP" sz="1300">
              <a:solidFill>
                <a:schemeClr val="dk1"/>
              </a:solidFill>
              <a:latin typeface="+mn-lt"/>
              <a:ea typeface="+mn-ea"/>
              <a:cs typeface="+mn-cs"/>
            </a:rPr>
            <a:t>円となっている。平成２</a:t>
          </a:r>
          <a:r>
            <a:rPr kumimoji="1" lang="ja-JP" altLang="en-US" sz="1300">
              <a:solidFill>
                <a:schemeClr val="dk1"/>
              </a:solidFill>
              <a:latin typeface="+mn-lt"/>
              <a:ea typeface="+mn-ea"/>
              <a:cs typeface="+mn-cs"/>
            </a:rPr>
            <a:t>７</a:t>
          </a:r>
          <a:r>
            <a:rPr kumimoji="1" lang="ja-JP" altLang="ja-JP" sz="1300">
              <a:solidFill>
                <a:schemeClr val="dk1"/>
              </a:solidFill>
              <a:latin typeface="+mn-lt"/>
              <a:ea typeface="+mn-ea"/>
              <a:cs typeface="+mn-cs"/>
            </a:rPr>
            <a:t>年度定年退職者が多く、平成２</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年度も引き続き、多くの新規採用職員の雇用により、職員の平均年齢が下がったことによって、前年度と比べ、人件費の住民一人当たりのコストが減少している。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今後も「第４次三郷市総合計画後期基本計画」に基づき、持続可能な財政基盤を確立し、安定した財政運営が行われるよう努める。</a:t>
          </a:r>
          <a:endParaRPr kumimoji="1" lang="en-US"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139,164
135,705
30.13
47,743,829
44,470,740
3,033,095
24,864,465
42,250,940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42164</xdr:rowOff>
    </xdr:from>
    <xdr:to>
      <xdr:col>6</xdr:col>
      <xdr:colOff>511175</xdr:colOff>
      <xdr:row>38</xdr:row>
      <xdr:rowOff>126746</xdr:rowOff>
    </xdr:to>
    <xdr:cxnSp macro="">
      <xdr:nvCxnSpPr>
        <xdr:cNvPr id="61" name="直線コネクタ 60"/>
        <xdr:cNvCxnSpPr/>
      </xdr:nvCxnSpPr>
      <xdr:spPr>
        <a:xfrm>
          <a:off x="3797300" y="6557264"/>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77216</xdr:rowOff>
    </xdr:from>
    <xdr:to>
      <xdr:col>5</xdr:col>
      <xdr:colOff>358775</xdr:colOff>
      <xdr:row>38</xdr:row>
      <xdr:rowOff>42164</xdr:rowOff>
    </xdr:to>
    <xdr:cxnSp macro="">
      <xdr:nvCxnSpPr>
        <xdr:cNvPr id="64" name="直線コネクタ 63"/>
        <xdr:cNvCxnSpPr/>
      </xdr:nvCxnSpPr>
      <xdr:spPr>
        <a:xfrm>
          <a:off x="2908300" y="6420866"/>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77216</xdr:rowOff>
    </xdr:from>
    <xdr:to>
      <xdr:col>4</xdr:col>
      <xdr:colOff>155575</xdr:colOff>
      <xdr:row>37</xdr:row>
      <xdr:rowOff>120650</xdr:rowOff>
    </xdr:to>
    <xdr:cxnSp macro="">
      <xdr:nvCxnSpPr>
        <xdr:cNvPr id="67" name="直線コネクタ 66"/>
        <xdr:cNvCxnSpPr/>
      </xdr:nvCxnSpPr>
      <xdr:spPr>
        <a:xfrm flipV="1">
          <a:off x="2019300" y="64208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60452</xdr:rowOff>
    </xdr:from>
    <xdr:to>
      <xdr:col>2</xdr:col>
      <xdr:colOff>638175</xdr:colOff>
      <xdr:row>37</xdr:row>
      <xdr:rowOff>120650</xdr:rowOff>
    </xdr:to>
    <xdr:cxnSp macro="">
      <xdr:nvCxnSpPr>
        <xdr:cNvPr id="70" name="直線コネクタ 69"/>
        <xdr:cNvCxnSpPr/>
      </xdr:nvCxnSpPr>
      <xdr:spPr>
        <a:xfrm>
          <a:off x="1130300" y="6404102"/>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75946</xdr:rowOff>
    </xdr:from>
    <xdr:to>
      <xdr:col>6</xdr:col>
      <xdr:colOff>561975</xdr:colOff>
      <xdr:row>39</xdr:row>
      <xdr:rowOff>6096</xdr:rowOff>
    </xdr:to>
    <xdr:sp macro="" textlink="">
      <xdr:nvSpPr>
        <xdr:cNvPr id="80" name="円/楕円 79"/>
        <xdr:cNvSpPr/>
      </xdr:nvSpPr>
      <xdr:spPr>
        <a:xfrm>
          <a:off x="4584700" y="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54373</xdr:rowOff>
    </xdr:from>
    <xdr:ext cx="469744" cy="259045"/>
    <xdr:sp macro="" textlink="">
      <xdr:nvSpPr>
        <xdr:cNvPr id="81" name="議会費該当値テキスト"/>
        <xdr:cNvSpPr txBox="1"/>
      </xdr:nvSpPr>
      <xdr:spPr>
        <a:xfrm>
          <a:off x="4686300"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162814</xdr:rowOff>
    </xdr:from>
    <xdr:to>
      <xdr:col>5</xdr:col>
      <xdr:colOff>409575</xdr:colOff>
      <xdr:row>38</xdr:row>
      <xdr:rowOff>92964</xdr:rowOff>
    </xdr:to>
    <xdr:sp macro="" textlink="">
      <xdr:nvSpPr>
        <xdr:cNvPr id="82" name="円/楕円 81"/>
        <xdr:cNvSpPr/>
      </xdr:nvSpPr>
      <xdr:spPr>
        <a:xfrm>
          <a:off x="37465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84091</xdr:rowOff>
    </xdr:from>
    <xdr:ext cx="469744" cy="259045"/>
    <xdr:sp macro="" textlink="">
      <xdr:nvSpPr>
        <xdr:cNvPr id="83" name="テキスト ボックス 82"/>
        <xdr:cNvSpPr txBox="1"/>
      </xdr:nvSpPr>
      <xdr:spPr>
        <a:xfrm>
          <a:off x="3562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26416</xdr:rowOff>
    </xdr:from>
    <xdr:to>
      <xdr:col>4</xdr:col>
      <xdr:colOff>206375</xdr:colOff>
      <xdr:row>37</xdr:row>
      <xdr:rowOff>128016</xdr:rowOff>
    </xdr:to>
    <xdr:sp macro="" textlink="">
      <xdr:nvSpPr>
        <xdr:cNvPr id="84" name="円/楕円 83"/>
        <xdr:cNvSpPr/>
      </xdr:nvSpPr>
      <xdr:spPr>
        <a:xfrm>
          <a:off x="28575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119143</xdr:rowOff>
    </xdr:from>
    <xdr:ext cx="469744" cy="259045"/>
    <xdr:sp macro="" textlink="">
      <xdr:nvSpPr>
        <xdr:cNvPr id="85" name="テキスト ボックス 84"/>
        <xdr:cNvSpPr txBox="1"/>
      </xdr:nvSpPr>
      <xdr:spPr>
        <a:xfrm>
          <a:off x="2673427" y="64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69850</xdr:rowOff>
    </xdr:from>
    <xdr:to>
      <xdr:col>3</xdr:col>
      <xdr:colOff>3175</xdr:colOff>
      <xdr:row>38</xdr:row>
      <xdr:rowOff>0</xdr:rowOff>
    </xdr:to>
    <xdr:sp macro="" textlink="">
      <xdr:nvSpPr>
        <xdr:cNvPr id="86" name="円/楕円 85"/>
        <xdr:cNvSpPr/>
      </xdr:nvSpPr>
      <xdr:spPr>
        <a:xfrm>
          <a:off x="196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162577</xdr:rowOff>
    </xdr:from>
    <xdr:ext cx="469744" cy="259045"/>
    <xdr:sp macro="" textlink="">
      <xdr:nvSpPr>
        <xdr:cNvPr id="87" name="テキスト ボックス 86"/>
        <xdr:cNvSpPr txBox="1"/>
      </xdr:nvSpPr>
      <xdr:spPr>
        <a:xfrm>
          <a:off x="1784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9652</xdr:rowOff>
    </xdr:from>
    <xdr:to>
      <xdr:col>1</xdr:col>
      <xdr:colOff>485775</xdr:colOff>
      <xdr:row>37</xdr:row>
      <xdr:rowOff>111252</xdr:rowOff>
    </xdr:to>
    <xdr:sp macro="" textlink="">
      <xdr:nvSpPr>
        <xdr:cNvPr id="88" name="円/楕円 87"/>
        <xdr:cNvSpPr/>
      </xdr:nvSpPr>
      <xdr:spPr>
        <a:xfrm>
          <a:off x="1079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102379</xdr:rowOff>
    </xdr:from>
    <xdr:ext cx="469744" cy="259045"/>
    <xdr:sp macro="" textlink="">
      <xdr:nvSpPr>
        <xdr:cNvPr id="89" name="テキスト ボックス 88"/>
        <xdr:cNvSpPr txBox="1"/>
      </xdr:nvSpPr>
      <xdr:spPr>
        <a:xfrm>
          <a:off x="895427"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13665</xdr:rowOff>
    </xdr:from>
    <xdr:to>
      <xdr:col>6</xdr:col>
      <xdr:colOff>511175</xdr:colOff>
      <xdr:row>56</xdr:row>
      <xdr:rowOff>68415</xdr:rowOff>
    </xdr:to>
    <xdr:cxnSp macro="">
      <xdr:nvCxnSpPr>
        <xdr:cNvPr id="119" name="直線コネクタ 118"/>
        <xdr:cNvCxnSpPr/>
      </xdr:nvCxnSpPr>
      <xdr:spPr>
        <a:xfrm>
          <a:off x="3797300" y="9614865"/>
          <a:ext cx="8382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6024</xdr:rowOff>
    </xdr:from>
    <xdr:ext cx="534377" cy="259045"/>
    <xdr:sp macro="" textlink="">
      <xdr:nvSpPr>
        <xdr:cNvPr id="120" name="総務費平均値テキスト"/>
        <xdr:cNvSpPr txBox="1"/>
      </xdr:nvSpPr>
      <xdr:spPr>
        <a:xfrm>
          <a:off x="4686300" y="960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44</xdr:rowOff>
    </xdr:from>
    <xdr:to>
      <xdr:col>5</xdr:col>
      <xdr:colOff>358775</xdr:colOff>
      <xdr:row>56</xdr:row>
      <xdr:rowOff>13665</xdr:rowOff>
    </xdr:to>
    <xdr:cxnSp macro="">
      <xdr:nvCxnSpPr>
        <xdr:cNvPr id="122" name="直線コネクタ 121"/>
        <xdr:cNvCxnSpPr/>
      </xdr:nvCxnSpPr>
      <xdr:spPr>
        <a:xfrm>
          <a:off x="2908300" y="9601244"/>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118153</xdr:rowOff>
    </xdr:from>
    <xdr:ext cx="534377" cy="259045"/>
    <xdr:sp macro="" textlink="">
      <xdr:nvSpPr>
        <xdr:cNvPr id="124" name="テキスト ボックス 123"/>
        <xdr:cNvSpPr txBox="1"/>
      </xdr:nvSpPr>
      <xdr:spPr>
        <a:xfrm>
          <a:off x="3530111" y="97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44</xdr:rowOff>
    </xdr:from>
    <xdr:to>
      <xdr:col>4</xdr:col>
      <xdr:colOff>155575</xdr:colOff>
      <xdr:row>56</xdr:row>
      <xdr:rowOff>90170</xdr:rowOff>
    </xdr:to>
    <xdr:cxnSp macro="">
      <xdr:nvCxnSpPr>
        <xdr:cNvPr id="125" name="直線コネクタ 124"/>
        <xdr:cNvCxnSpPr/>
      </xdr:nvCxnSpPr>
      <xdr:spPr>
        <a:xfrm flipV="1">
          <a:off x="2019300" y="9601244"/>
          <a:ext cx="889000" cy="9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78187</xdr:rowOff>
    </xdr:from>
    <xdr:to>
      <xdr:col>2</xdr:col>
      <xdr:colOff>638175</xdr:colOff>
      <xdr:row>56</xdr:row>
      <xdr:rowOff>90170</xdr:rowOff>
    </xdr:to>
    <xdr:cxnSp macro="">
      <xdr:nvCxnSpPr>
        <xdr:cNvPr id="128" name="直線コネクタ 127"/>
        <xdr:cNvCxnSpPr/>
      </xdr:nvCxnSpPr>
      <xdr:spPr>
        <a:xfrm>
          <a:off x="1130300" y="9679387"/>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17615</xdr:rowOff>
    </xdr:from>
    <xdr:to>
      <xdr:col>6</xdr:col>
      <xdr:colOff>561975</xdr:colOff>
      <xdr:row>56</xdr:row>
      <xdr:rowOff>119215</xdr:rowOff>
    </xdr:to>
    <xdr:sp macro="" textlink="">
      <xdr:nvSpPr>
        <xdr:cNvPr id="138" name="円/楕円 137"/>
        <xdr:cNvSpPr/>
      </xdr:nvSpPr>
      <xdr:spPr>
        <a:xfrm>
          <a:off x="4584700" y="96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40492</xdr:rowOff>
    </xdr:from>
    <xdr:ext cx="534377" cy="259045"/>
    <xdr:sp macro="" textlink="">
      <xdr:nvSpPr>
        <xdr:cNvPr id="139" name="総務費該当値テキスト"/>
        <xdr:cNvSpPr txBox="1"/>
      </xdr:nvSpPr>
      <xdr:spPr>
        <a:xfrm>
          <a:off x="4686300" y="94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134315</xdr:rowOff>
    </xdr:from>
    <xdr:to>
      <xdr:col>5</xdr:col>
      <xdr:colOff>409575</xdr:colOff>
      <xdr:row>56</xdr:row>
      <xdr:rowOff>64465</xdr:rowOff>
    </xdr:to>
    <xdr:sp macro="" textlink="">
      <xdr:nvSpPr>
        <xdr:cNvPr id="140" name="円/楕円 139"/>
        <xdr:cNvSpPr/>
      </xdr:nvSpPr>
      <xdr:spPr>
        <a:xfrm>
          <a:off x="3746500" y="95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80992</xdr:rowOff>
    </xdr:from>
    <xdr:ext cx="534377" cy="259045"/>
    <xdr:sp macro="" textlink="">
      <xdr:nvSpPr>
        <xdr:cNvPr id="141" name="テキスト ボックス 140"/>
        <xdr:cNvSpPr txBox="1"/>
      </xdr:nvSpPr>
      <xdr:spPr>
        <a:xfrm>
          <a:off x="3530111" y="933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120694</xdr:rowOff>
    </xdr:from>
    <xdr:to>
      <xdr:col>4</xdr:col>
      <xdr:colOff>206375</xdr:colOff>
      <xdr:row>56</xdr:row>
      <xdr:rowOff>50844</xdr:rowOff>
    </xdr:to>
    <xdr:sp macro="" textlink="">
      <xdr:nvSpPr>
        <xdr:cNvPr id="142" name="円/楕円 141"/>
        <xdr:cNvSpPr/>
      </xdr:nvSpPr>
      <xdr:spPr>
        <a:xfrm>
          <a:off x="2857500" y="95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67371</xdr:rowOff>
    </xdr:from>
    <xdr:ext cx="534377" cy="259045"/>
    <xdr:sp macro="" textlink="">
      <xdr:nvSpPr>
        <xdr:cNvPr id="143" name="テキスト ボックス 142"/>
        <xdr:cNvSpPr txBox="1"/>
      </xdr:nvSpPr>
      <xdr:spPr>
        <a:xfrm>
          <a:off x="2641111" y="932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39370</xdr:rowOff>
    </xdr:from>
    <xdr:to>
      <xdr:col>3</xdr:col>
      <xdr:colOff>3175</xdr:colOff>
      <xdr:row>56</xdr:row>
      <xdr:rowOff>140970</xdr:rowOff>
    </xdr:to>
    <xdr:sp macro="" textlink="">
      <xdr:nvSpPr>
        <xdr:cNvPr id="144" name="円/楕円 143"/>
        <xdr:cNvSpPr/>
      </xdr:nvSpPr>
      <xdr:spPr>
        <a:xfrm>
          <a:off x="1968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132097</xdr:rowOff>
    </xdr:from>
    <xdr:ext cx="534377" cy="259045"/>
    <xdr:sp macro="" textlink="">
      <xdr:nvSpPr>
        <xdr:cNvPr id="145" name="テキスト ボックス 144"/>
        <xdr:cNvSpPr txBox="1"/>
      </xdr:nvSpPr>
      <xdr:spPr>
        <a:xfrm>
          <a:off x="1752111" y="97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27387</xdr:rowOff>
    </xdr:from>
    <xdr:to>
      <xdr:col>1</xdr:col>
      <xdr:colOff>485775</xdr:colOff>
      <xdr:row>56</xdr:row>
      <xdr:rowOff>128987</xdr:rowOff>
    </xdr:to>
    <xdr:sp macro="" textlink="">
      <xdr:nvSpPr>
        <xdr:cNvPr id="146" name="円/楕円 145"/>
        <xdr:cNvSpPr/>
      </xdr:nvSpPr>
      <xdr:spPr>
        <a:xfrm>
          <a:off x="1079500" y="96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145514</xdr:rowOff>
    </xdr:from>
    <xdr:ext cx="534377" cy="259045"/>
    <xdr:sp macro="" textlink="">
      <xdr:nvSpPr>
        <xdr:cNvPr id="147" name="テキスト ボックス 146"/>
        <xdr:cNvSpPr txBox="1"/>
      </xdr:nvSpPr>
      <xdr:spPr>
        <a:xfrm>
          <a:off x="863111" y="940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103625</xdr:rowOff>
    </xdr:from>
    <xdr:to>
      <xdr:col>6</xdr:col>
      <xdr:colOff>511175</xdr:colOff>
      <xdr:row>76</xdr:row>
      <xdr:rowOff>104212</xdr:rowOff>
    </xdr:to>
    <xdr:cxnSp macro="">
      <xdr:nvCxnSpPr>
        <xdr:cNvPr id="179" name="直線コネクタ 178"/>
        <xdr:cNvCxnSpPr/>
      </xdr:nvCxnSpPr>
      <xdr:spPr>
        <a:xfrm flipV="1">
          <a:off x="3797300" y="13133825"/>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104212</xdr:rowOff>
    </xdr:from>
    <xdr:to>
      <xdr:col>5</xdr:col>
      <xdr:colOff>358775</xdr:colOff>
      <xdr:row>77</xdr:row>
      <xdr:rowOff>36068</xdr:rowOff>
    </xdr:to>
    <xdr:cxnSp macro="">
      <xdr:nvCxnSpPr>
        <xdr:cNvPr id="182" name="直線コネクタ 181"/>
        <xdr:cNvCxnSpPr/>
      </xdr:nvCxnSpPr>
      <xdr:spPr>
        <a:xfrm flipV="1">
          <a:off x="2908300" y="13134412"/>
          <a:ext cx="889000" cy="10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36068</xdr:rowOff>
    </xdr:from>
    <xdr:to>
      <xdr:col>4</xdr:col>
      <xdr:colOff>155575</xdr:colOff>
      <xdr:row>77</xdr:row>
      <xdr:rowOff>94111</xdr:rowOff>
    </xdr:to>
    <xdr:cxnSp macro="">
      <xdr:nvCxnSpPr>
        <xdr:cNvPr id="185" name="直線コネクタ 184"/>
        <xdr:cNvCxnSpPr/>
      </xdr:nvCxnSpPr>
      <xdr:spPr>
        <a:xfrm flipV="1">
          <a:off x="2019300" y="13237718"/>
          <a:ext cx="889000" cy="5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94111</xdr:rowOff>
    </xdr:from>
    <xdr:to>
      <xdr:col>2</xdr:col>
      <xdr:colOff>638175</xdr:colOff>
      <xdr:row>77</xdr:row>
      <xdr:rowOff>119911</xdr:rowOff>
    </xdr:to>
    <xdr:cxnSp macro="">
      <xdr:nvCxnSpPr>
        <xdr:cNvPr id="188" name="直線コネクタ 187"/>
        <xdr:cNvCxnSpPr/>
      </xdr:nvCxnSpPr>
      <xdr:spPr>
        <a:xfrm flipV="1">
          <a:off x="1130300" y="13295761"/>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52825</xdr:rowOff>
    </xdr:from>
    <xdr:to>
      <xdr:col>6</xdr:col>
      <xdr:colOff>561975</xdr:colOff>
      <xdr:row>76</xdr:row>
      <xdr:rowOff>154425</xdr:rowOff>
    </xdr:to>
    <xdr:sp macro="" textlink="">
      <xdr:nvSpPr>
        <xdr:cNvPr id="198" name="円/楕円 197"/>
        <xdr:cNvSpPr/>
      </xdr:nvSpPr>
      <xdr:spPr>
        <a:xfrm>
          <a:off x="4584700" y="130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31252</xdr:rowOff>
    </xdr:from>
    <xdr:ext cx="599010" cy="259045"/>
    <xdr:sp macro="" textlink="">
      <xdr:nvSpPr>
        <xdr:cNvPr id="199" name="民生費該当値テキスト"/>
        <xdr:cNvSpPr txBox="1"/>
      </xdr:nvSpPr>
      <xdr:spPr>
        <a:xfrm>
          <a:off x="4686300" y="1306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136,814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53412</xdr:rowOff>
    </xdr:from>
    <xdr:to>
      <xdr:col>5</xdr:col>
      <xdr:colOff>409575</xdr:colOff>
      <xdr:row>76</xdr:row>
      <xdr:rowOff>155012</xdr:rowOff>
    </xdr:to>
    <xdr:sp macro="" textlink="">
      <xdr:nvSpPr>
        <xdr:cNvPr id="200" name="円/楕円 199"/>
        <xdr:cNvSpPr/>
      </xdr:nvSpPr>
      <xdr:spPr>
        <a:xfrm>
          <a:off x="3746500" y="130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146139</xdr:rowOff>
    </xdr:from>
    <xdr:ext cx="599010" cy="259045"/>
    <xdr:sp macro="" textlink="">
      <xdr:nvSpPr>
        <xdr:cNvPr id="201" name="テキスト ボックス 200"/>
        <xdr:cNvSpPr txBox="1"/>
      </xdr:nvSpPr>
      <xdr:spPr>
        <a:xfrm>
          <a:off x="3497794" y="1317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136,760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156718</xdr:rowOff>
    </xdr:from>
    <xdr:to>
      <xdr:col>4</xdr:col>
      <xdr:colOff>206375</xdr:colOff>
      <xdr:row>77</xdr:row>
      <xdr:rowOff>86868</xdr:rowOff>
    </xdr:to>
    <xdr:sp macro="" textlink="">
      <xdr:nvSpPr>
        <xdr:cNvPr id="202" name="円/楕円 201"/>
        <xdr:cNvSpPr/>
      </xdr:nvSpPr>
      <xdr:spPr>
        <a:xfrm>
          <a:off x="2857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77995</xdr:rowOff>
    </xdr:from>
    <xdr:ext cx="599010" cy="259045"/>
    <xdr:sp macro="" textlink="">
      <xdr:nvSpPr>
        <xdr:cNvPr id="203" name="テキスト ボックス 202"/>
        <xdr:cNvSpPr txBox="1"/>
      </xdr:nvSpPr>
      <xdr:spPr>
        <a:xfrm>
          <a:off x="2608794" y="1327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43311</xdr:rowOff>
    </xdr:from>
    <xdr:to>
      <xdr:col>3</xdr:col>
      <xdr:colOff>3175</xdr:colOff>
      <xdr:row>77</xdr:row>
      <xdr:rowOff>144911</xdr:rowOff>
    </xdr:to>
    <xdr:sp macro="" textlink="">
      <xdr:nvSpPr>
        <xdr:cNvPr id="204" name="円/楕円 203"/>
        <xdr:cNvSpPr/>
      </xdr:nvSpPr>
      <xdr:spPr>
        <a:xfrm>
          <a:off x="1968500" y="132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136038</xdr:rowOff>
    </xdr:from>
    <xdr:ext cx="599010" cy="259045"/>
    <xdr:sp macro="" textlink="">
      <xdr:nvSpPr>
        <xdr:cNvPr id="205" name="テキスト ボックス 204"/>
        <xdr:cNvSpPr txBox="1"/>
      </xdr:nvSpPr>
      <xdr:spPr>
        <a:xfrm>
          <a:off x="1719794" y="1333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69111</xdr:rowOff>
    </xdr:from>
    <xdr:to>
      <xdr:col>1</xdr:col>
      <xdr:colOff>485775</xdr:colOff>
      <xdr:row>77</xdr:row>
      <xdr:rowOff>170711</xdr:rowOff>
    </xdr:to>
    <xdr:sp macro="" textlink="">
      <xdr:nvSpPr>
        <xdr:cNvPr id="206" name="円/楕円 205"/>
        <xdr:cNvSpPr/>
      </xdr:nvSpPr>
      <xdr:spPr>
        <a:xfrm>
          <a:off x="1079500" y="132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161838</xdr:rowOff>
    </xdr:from>
    <xdr:ext cx="599010" cy="259045"/>
    <xdr:sp macro="" textlink="">
      <xdr:nvSpPr>
        <xdr:cNvPr id="207" name="テキスト ボックス 206"/>
        <xdr:cNvSpPr txBox="1"/>
      </xdr:nvSpPr>
      <xdr:spPr>
        <a:xfrm>
          <a:off x="830794" y="1336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12050</xdr:rowOff>
    </xdr:from>
    <xdr:to>
      <xdr:col>6</xdr:col>
      <xdr:colOff>511175</xdr:colOff>
      <xdr:row>99</xdr:row>
      <xdr:rowOff>22543</xdr:rowOff>
    </xdr:to>
    <xdr:cxnSp macro="">
      <xdr:nvCxnSpPr>
        <xdr:cNvPr id="235" name="直線コネクタ 234"/>
        <xdr:cNvCxnSpPr/>
      </xdr:nvCxnSpPr>
      <xdr:spPr>
        <a:xfrm>
          <a:off x="3797300" y="16985600"/>
          <a:ext cx="8382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139836</xdr:rowOff>
    </xdr:from>
    <xdr:to>
      <xdr:col>5</xdr:col>
      <xdr:colOff>358775</xdr:colOff>
      <xdr:row>99</xdr:row>
      <xdr:rowOff>12050</xdr:rowOff>
    </xdr:to>
    <xdr:cxnSp macro="">
      <xdr:nvCxnSpPr>
        <xdr:cNvPr id="238" name="直線コネクタ 237"/>
        <xdr:cNvCxnSpPr/>
      </xdr:nvCxnSpPr>
      <xdr:spPr>
        <a:xfrm>
          <a:off x="2908300" y="16941936"/>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139836</xdr:rowOff>
    </xdr:from>
    <xdr:to>
      <xdr:col>4</xdr:col>
      <xdr:colOff>155575</xdr:colOff>
      <xdr:row>99</xdr:row>
      <xdr:rowOff>13764</xdr:rowOff>
    </xdr:to>
    <xdr:cxnSp macro="">
      <xdr:nvCxnSpPr>
        <xdr:cNvPr id="241" name="直線コネクタ 240"/>
        <xdr:cNvCxnSpPr/>
      </xdr:nvCxnSpPr>
      <xdr:spPr>
        <a:xfrm flipV="1">
          <a:off x="2019300" y="16941936"/>
          <a:ext cx="889000" cy="4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150422</xdr:rowOff>
    </xdr:from>
    <xdr:to>
      <xdr:col>2</xdr:col>
      <xdr:colOff>638175</xdr:colOff>
      <xdr:row>99</xdr:row>
      <xdr:rowOff>13764</xdr:rowOff>
    </xdr:to>
    <xdr:cxnSp macro="">
      <xdr:nvCxnSpPr>
        <xdr:cNvPr id="244" name="直線コネクタ 243"/>
        <xdr:cNvCxnSpPr/>
      </xdr:nvCxnSpPr>
      <xdr:spPr>
        <a:xfrm>
          <a:off x="1130300" y="16952522"/>
          <a:ext cx="889000" cy="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143193</xdr:rowOff>
    </xdr:from>
    <xdr:to>
      <xdr:col>6</xdr:col>
      <xdr:colOff>561975</xdr:colOff>
      <xdr:row>99</xdr:row>
      <xdr:rowOff>73343</xdr:rowOff>
    </xdr:to>
    <xdr:sp macro="" textlink="">
      <xdr:nvSpPr>
        <xdr:cNvPr id="254" name="円/楕円 253"/>
        <xdr:cNvSpPr/>
      </xdr:nvSpPr>
      <xdr:spPr>
        <a:xfrm>
          <a:off x="4584700" y="169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58120</xdr:rowOff>
    </xdr:from>
    <xdr:ext cx="534377" cy="259045"/>
    <xdr:sp macro="" textlink="">
      <xdr:nvSpPr>
        <xdr:cNvPr id="255" name="衛生費該当値テキスト"/>
        <xdr:cNvSpPr txBox="1"/>
      </xdr:nvSpPr>
      <xdr:spPr>
        <a:xfrm>
          <a:off x="4686300" y="1686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132700</xdr:rowOff>
    </xdr:from>
    <xdr:to>
      <xdr:col>5</xdr:col>
      <xdr:colOff>409575</xdr:colOff>
      <xdr:row>99</xdr:row>
      <xdr:rowOff>62850</xdr:rowOff>
    </xdr:to>
    <xdr:sp macro="" textlink="">
      <xdr:nvSpPr>
        <xdr:cNvPr id="256" name="円/楕円 255"/>
        <xdr:cNvSpPr/>
      </xdr:nvSpPr>
      <xdr:spPr>
        <a:xfrm>
          <a:off x="3746500" y="169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53977</xdr:rowOff>
    </xdr:from>
    <xdr:ext cx="534377" cy="259045"/>
    <xdr:sp macro="" textlink="">
      <xdr:nvSpPr>
        <xdr:cNvPr id="257" name="テキスト ボックス 256"/>
        <xdr:cNvSpPr txBox="1"/>
      </xdr:nvSpPr>
      <xdr:spPr>
        <a:xfrm>
          <a:off x="3530111" y="1702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89036</xdr:rowOff>
    </xdr:from>
    <xdr:to>
      <xdr:col>4</xdr:col>
      <xdr:colOff>206375</xdr:colOff>
      <xdr:row>99</xdr:row>
      <xdr:rowOff>19186</xdr:rowOff>
    </xdr:to>
    <xdr:sp macro="" textlink="">
      <xdr:nvSpPr>
        <xdr:cNvPr id="258" name="円/楕円 257"/>
        <xdr:cNvSpPr/>
      </xdr:nvSpPr>
      <xdr:spPr>
        <a:xfrm>
          <a:off x="2857500" y="168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10313</xdr:rowOff>
    </xdr:from>
    <xdr:ext cx="534377" cy="259045"/>
    <xdr:sp macro="" textlink="">
      <xdr:nvSpPr>
        <xdr:cNvPr id="259" name="テキスト ボックス 258"/>
        <xdr:cNvSpPr txBox="1"/>
      </xdr:nvSpPr>
      <xdr:spPr>
        <a:xfrm>
          <a:off x="2641111" y="1698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134414</xdr:rowOff>
    </xdr:from>
    <xdr:to>
      <xdr:col>3</xdr:col>
      <xdr:colOff>3175</xdr:colOff>
      <xdr:row>99</xdr:row>
      <xdr:rowOff>64564</xdr:rowOff>
    </xdr:to>
    <xdr:sp macro="" textlink="">
      <xdr:nvSpPr>
        <xdr:cNvPr id="260" name="円/楕円 259"/>
        <xdr:cNvSpPr/>
      </xdr:nvSpPr>
      <xdr:spPr>
        <a:xfrm>
          <a:off x="1968500" y="169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55691</xdr:rowOff>
    </xdr:from>
    <xdr:ext cx="534377" cy="259045"/>
    <xdr:sp macro="" textlink="">
      <xdr:nvSpPr>
        <xdr:cNvPr id="261" name="テキスト ボックス 260"/>
        <xdr:cNvSpPr txBox="1"/>
      </xdr:nvSpPr>
      <xdr:spPr>
        <a:xfrm>
          <a:off x="1752111" y="170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99622</xdr:rowOff>
    </xdr:from>
    <xdr:to>
      <xdr:col>1</xdr:col>
      <xdr:colOff>485775</xdr:colOff>
      <xdr:row>99</xdr:row>
      <xdr:rowOff>29772</xdr:rowOff>
    </xdr:to>
    <xdr:sp macro="" textlink="">
      <xdr:nvSpPr>
        <xdr:cNvPr id="262" name="円/楕円 261"/>
        <xdr:cNvSpPr/>
      </xdr:nvSpPr>
      <xdr:spPr>
        <a:xfrm>
          <a:off x="1079500" y="1690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20899</xdr:rowOff>
    </xdr:from>
    <xdr:ext cx="534377" cy="259045"/>
    <xdr:sp macro="" textlink="">
      <xdr:nvSpPr>
        <xdr:cNvPr id="263" name="テキスト ボックス 262"/>
        <xdr:cNvSpPr txBox="1"/>
      </xdr:nvSpPr>
      <xdr:spPr>
        <a:xfrm>
          <a:off x="863111" y="1699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70358</xdr:rowOff>
    </xdr:from>
    <xdr:to>
      <xdr:col>15</xdr:col>
      <xdr:colOff>180975</xdr:colOff>
      <xdr:row>36</xdr:row>
      <xdr:rowOff>71120</xdr:rowOff>
    </xdr:to>
    <xdr:cxnSp macro="">
      <xdr:nvCxnSpPr>
        <xdr:cNvPr id="292" name="直線コネクタ 291"/>
        <xdr:cNvCxnSpPr/>
      </xdr:nvCxnSpPr>
      <xdr:spPr>
        <a:xfrm>
          <a:off x="9639300" y="624255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142384</xdr:rowOff>
    </xdr:from>
    <xdr:ext cx="378565" cy="259045"/>
    <xdr:sp macro="" textlink="">
      <xdr:nvSpPr>
        <xdr:cNvPr id="293" name="労働費平均値テキスト"/>
        <xdr:cNvSpPr txBox="1"/>
      </xdr:nvSpPr>
      <xdr:spPr>
        <a:xfrm>
          <a:off x="10528300" y="6314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62738</xdr:rowOff>
    </xdr:from>
    <xdr:to>
      <xdr:col>14</xdr:col>
      <xdr:colOff>28575</xdr:colOff>
      <xdr:row>36</xdr:row>
      <xdr:rowOff>70358</xdr:rowOff>
    </xdr:to>
    <xdr:cxnSp macro="">
      <xdr:nvCxnSpPr>
        <xdr:cNvPr id="295" name="直線コネクタ 294"/>
        <xdr:cNvCxnSpPr/>
      </xdr:nvCxnSpPr>
      <xdr:spPr>
        <a:xfrm>
          <a:off x="8750300" y="623493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58945</xdr:rowOff>
    </xdr:from>
    <xdr:ext cx="378565" cy="259045"/>
    <xdr:sp macro="" textlink="">
      <xdr:nvSpPr>
        <xdr:cNvPr id="297" name="テキスト ボックス 296"/>
        <xdr:cNvSpPr txBox="1"/>
      </xdr:nvSpPr>
      <xdr:spPr>
        <a:xfrm>
          <a:off x="9450017" y="640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30734</xdr:rowOff>
    </xdr:from>
    <xdr:to>
      <xdr:col>12</xdr:col>
      <xdr:colOff>511175</xdr:colOff>
      <xdr:row>36</xdr:row>
      <xdr:rowOff>62738</xdr:rowOff>
    </xdr:to>
    <xdr:cxnSp macro="">
      <xdr:nvCxnSpPr>
        <xdr:cNvPr id="298" name="直線コネクタ 297"/>
        <xdr:cNvCxnSpPr/>
      </xdr:nvCxnSpPr>
      <xdr:spPr>
        <a:xfrm>
          <a:off x="7861300" y="620293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154940</xdr:rowOff>
    </xdr:from>
    <xdr:to>
      <xdr:col>11</xdr:col>
      <xdr:colOff>307975</xdr:colOff>
      <xdr:row>36</xdr:row>
      <xdr:rowOff>30734</xdr:rowOff>
    </xdr:to>
    <xdr:cxnSp macro="">
      <xdr:nvCxnSpPr>
        <xdr:cNvPr id="301" name="直線コネクタ 300"/>
        <xdr:cNvCxnSpPr/>
      </xdr:nvCxnSpPr>
      <xdr:spPr>
        <a:xfrm>
          <a:off x="6972300" y="6155690"/>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20320</xdr:rowOff>
    </xdr:from>
    <xdr:to>
      <xdr:col>15</xdr:col>
      <xdr:colOff>231775</xdr:colOff>
      <xdr:row>36</xdr:row>
      <xdr:rowOff>121920</xdr:rowOff>
    </xdr:to>
    <xdr:sp macro="" textlink="">
      <xdr:nvSpPr>
        <xdr:cNvPr id="311" name="円/楕円 310"/>
        <xdr:cNvSpPr/>
      </xdr:nvSpPr>
      <xdr:spPr>
        <a:xfrm>
          <a:off x="10426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43197</xdr:rowOff>
    </xdr:from>
    <xdr:ext cx="469744" cy="259045"/>
    <xdr:sp macro="" textlink="">
      <xdr:nvSpPr>
        <xdr:cNvPr id="312" name="労働費該当値テキスト"/>
        <xdr:cNvSpPr txBox="1"/>
      </xdr:nvSpPr>
      <xdr:spPr>
        <a:xfrm>
          <a:off x="10528300"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19558</xdr:rowOff>
    </xdr:from>
    <xdr:to>
      <xdr:col>14</xdr:col>
      <xdr:colOff>79375</xdr:colOff>
      <xdr:row>36</xdr:row>
      <xdr:rowOff>121158</xdr:rowOff>
    </xdr:to>
    <xdr:sp macro="" textlink="">
      <xdr:nvSpPr>
        <xdr:cNvPr id="313" name="円/楕円 312"/>
        <xdr:cNvSpPr/>
      </xdr:nvSpPr>
      <xdr:spPr>
        <a:xfrm>
          <a:off x="9588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137685</xdr:rowOff>
    </xdr:from>
    <xdr:ext cx="469744" cy="259045"/>
    <xdr:sp macro="" textlink="">
      <xdr:nvSpPr>
        <xdr:cNvPr id="314" name="テキスト ボックス 313"/>
        <xdr:cNvSpPr txBox="1"/>
      </xdr:nvSpPr>
      <xdr:spPr>
        <a:xfrm>
          <a:off x="9404427" y="596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11938</xdr:rowOff>
    </xdr:from>
    <xdr:to>
      <xdr:col>12</xdr:col>
      <xdr:colOff>561975</xdr:colOff>
      <xdr:row>36</xdr:row>
      <xdr:rowOff>113538</xdr:rowOff>
    </xdr:to>
    <xdr:sp macro="" textlink="">
      <xdr:nvSpPr>
        <xdr:cNvPr id="315" name="円/楕円 314"/>
        <xdr:cNvSpPr/>
      </xdr:nvSpPr>
      <xdr:spPr>
        <a:xfrm>
          <a:off x="8699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104665</xdr:rowOff>
    </xdr:from>
    <xdr:ext cx="469744" cy="259045"/>
    <xdr:sp macro="" textlink="">
      <xdr:nvSpPr>
        <xdr:cNvPr id="316" name="テキスト ボックス 315"/>
        <xdr:cNvSpPr txBox="1"/>
      </xdr:nvSpPr>
      <xdr:spPr>
        <a:xfrm>
          <a:off x="85154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151384</xdr:rowOff>
    </xdr:from>
    <xdr:to>
      <xdr:col>11</xdr:col>
      <xdr:colOff>358775</xdr:colOff>
      <xdr:row>36</xdr:row>
      <xdr:rowOff>81534</xdr:rowOff>
    </xdr:to>
    <xdr:sp macro="" textlink="">
      <xdr:nvSpPr>
        <xdr:cNvPr id="317" name="円/楕円 316"/>
        <xdr:cNvSpPr/>
      </xdr:nvSpPr>
      <xdr:spPr>
        <a:xfrm>
          <a:off x="7810500" y="61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72661</xdr:rowOff>
    </xdr:from>
    <xdr:ext cx="469744" cy="259045"/>
    <xdr:sp macro="" textlink="">
      <xdr:nvSpPr>
        <xdr:cNvPr id="318" name="テキスト ボックス 317"/>
        <xdr:cNvSpPr txBox="1"/>
      </xdr:nvSpPr>
      <xdr:spPr>
        <a:xfrm>
          <a:off x="7626427"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104140</xdr:rowOff>
    </xdr:from>
    <xdr:to>
      <xdr:col>10</xdr:col>
      <xdr:colOff>155575</xdr:colOff>
      <xdr:row>36</xdr:row>
      <xdr:rowOff>34290</xdr:rowOff>
    </xdr:to>
    <xdr:sp macro="" textlink="">
      <xdr:nvSpPr>
        <xdr:cNvPr id="319" name="円/楕円 318"/>
        <xdr:cNvSpPr/>
      </xdr:nvSpPr>
      <xdr:spPr>
        <a:xfrm>
          <a:off x="6921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25417</xdr:rowOff>
    </xdr:from>
    <xdr:ext cx="469744" cy="259045"/>
    <xdr:sp macro="" textlink="">
      <xdr:nvSpPr>
        <xdr:cNvPr id="320" name="テキスト ボックス 319"/>
        <xdr:cNvSpPr txBox="1"/>
      </xdr:nvSpPr>
      <xdr:spPr>
        <a:xfrm>
          <a:off x="6737427"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143358</xdr:rowOff>
    </xdr:from>
    <xdr:to>
      <xdr:col>15</xdr:col>
      <xdr:colOff>180975</xdr:colOff>
      <xdr:row>57</xdr:row>
      <xdr:rowOff>148158</xdr:rowOff>
    </xdr:to>
    <xdr:cxnSp macro="">
      <xdr:nvCxnSpPr>
        <xdr:cNvPr id="345" name="直線コネクタ 344"/>
        <xdr:cNvCxnSpPr/>
      </xdr:nvCxnSpPr>
      <xdr:spPr>
        <a:xfrm flipV="1">
          <a:off x="9639300" y="9916008"/>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148158</xdr:rowOff>
    </xdr:from>
    <xdr:to>
      <xdr:col>14</xdr:col>
      <xdr:colOff>28575</xdr:colOff>
      <xdr:row>57</xdr:row>
      <xdr:rowOff>148787</xdr:rowOff>
    </xdr:to>
    <xdr:cxnSp macro="">
      <xdr:nvCxnSpPr>
        <xdr:cNvPr id="348" name="直線コネクタ 347"/>
        <xdr:cNvCxnSpPr/>
      </xdr:nvCxnSpPr>
      <xdr:spPr>
        <a:xfrm flipV="1">
          <a:off x="8750300" y="9920808"/>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148787</xdr:rowOff>
    </xdr:from>
    <xdr:to>
      <xdr:col>12</xdr:col>
      <xdr:colOff>511175</xdr:colOff>
      <xdr:row>57</xdr:row>
      <xdr:rowOff>162731</xdr:rowOff>
    </xdr:to>
    <xdr:cxnSp macro="">
      <xdr:nvCxnSpPr>
        <xdr:cNvPr id="351" name="直線コネクタ 350"/>
        <xdr:cNvCxnSpPr/>
      </xdr:nvCxnSpPr>
      <xdr:spPr>
        <a:xfrm flipV="1">
          <a:off x="7861300" y="9921437"/>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159703</xdr:rowOff>
    </xdr:from>
    <xdr:to>
      <xdr:col>11</xdr:col>
      <xdr:colOff>307975</xdr:colOff>
      <xdr:row>57</xdr:row>
      <xdr:rowOff>162731</xdr:rowOff>
    </xdr:to>
    <xdr:cxnSp macro="">
      <xdr:nvCxnSpPr>
        <xdr:cNvPr id="354" name="直線コネクタ 353"/>
        <xdr:cNvCxnSpPr/>
      </xdr:nvCxnSpPr>
      <xdr:spPr>
        <a:xfrm>
          <a:off x="6972300" y="9932353"/>
          <a:ext cx="8890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92558</xdr:rowOff>
    </xdr:from>
    <xdr:to>
      <xdr:col>15</xdr:col>
      <xdr:colOff>231775</xdr:colOff>
      <xdr:row>58</xdr:row>
      <xdr:rowOff>22708</xdr:rowOff>
    </xdr:to>
    <xdr:sp macro="" textlink="">
      <xdr:nvSpPr>
        <xdr:cNvPr id="364" name="円/楕円 363"/>
        <xdr:cNvSpPr/>
      </xdr:nvSpPr>
      <xdr:spPr>
        <a:xfrm>
          <a:off x="104267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7485</xdr:rowOff>
    </xdr:from>
    <xdr:ext cx="378565" cy="259045"/>
    <xdr:sp macro="" textlink="">
      <xdr:nvSpPr>
        <xdr:cNvPr id="365" name="農林水産業費該当値テキスト"/>
        <xdr:cNvSpPr txBox="1"/>
      </xdr:nvSpPr>
      <xdr:spPr>
        <a:xfrm>
          <a:off x="10528300" y="9780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97358</xdr:rowOff>
    </xdr:from>
    <xdr:to>
      <xdr:col>14</xdr:col>
      <xdr:colOff>79375</xdr:colOff>
      <xdr:row>58</xdr:row>
      <xdr:rowOff>27508</xdr:rowOff>
    </xdr:to>
    <xdr:sp macro="" textlink="">
      <xdr:nvSpPr>
        <xdr:cNvPr id="366" name="円/楕円 365"/>
        <xdr:cNvSpPr/>
      </xdr:nvSpPr>
      <xdr:spPr>
        <a:xfrm>
          <a:off x="9588500" y="98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18635</xdr:rowOff>
    </xdr:from>
    <xdr:ext cx="378565" cy="259045"/>
    <xdr:sp macro="" textlink="">
      <xdr:nvSpPr>
        <xdr:cNvPr id="367" name="テキスト ボックス 366"/>
        <xdr:cNvSpPr txBox="1"/>
      </xdr:nvSpPr>
      <xdr:spPr>
        <a:xfrm>
          <a:off x="9450017" y="9962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97987</xdr:rowOff>
    </xdr:from>
    <xdr:to>
      <xdr:col>12</xdr:col>
      <xdr:colOff>561975</xdr:colOff>
      <xdr:row>58</xdr:row>
      <xdr:rowOff>28137</xdr:rowOff>
    </xdr:to>
    <xdr:sp macro="" textlink="">
      <xdr:nvSpPr>
        <xdr:cNvPr id="368" name="円/楕円 367"/>
        <xdr:cNvSpPr/>
      </xdr:nvSpPr>
      <xdr:spPr>
        <a:xfrm>
          <a:off x="8699500" y="98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19264</xdr:rowOff>
    </xdr:from>
    <xdr:ext cx="378565" cy="259045"/>
    <xdr:sp macro="" textlink="">
      <xdr:nvSpPr>
        <xdr:cNvPr id="369" name="テキスト ボックス 368"/>
        <xdr:cNvSpPr txBox="1"/>
      </xdr:nvSpPr>
      <xdr:spPr>
        <a:xfrm>
          <a:off x="8561017" y="99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111931</xdr:rowOff>
    </xdr:from>
    <xdr:to>
      <xdr:col>11</xdr:col>
      <xdr:colOff>358775</xdr:colOff>
      <xdr:row>58</xdr:row>
      <xdr:rowOff>42081</xdr:rowOff>
    </xdr:to>
    <xdr:sp macro="" textlink="">
      <xdr:nvSpPr>
        <xdr:cNvPr id="370" name="円/楕円 369"/>
        <xdr:cNvSpPr/>
      </xdr:nvSpPr>
      <xdr:spPr>
        <a:xfrm>
          <a:off x="7810500" y="98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33208</xdr:rowOff>
    </xdr:from>
    <xdr:ext cx="378565" cy="259045"/>
    <xdr:sp macro="" textlink="">
      <xdr:nvSpPr>
        <xdr:cNvPr id="371" name="テキスト ボックス 370"/>
        <xdr:cNvSpPr txBox="1"/>
      </xdr:nvSpPr>
      <xdr:spPr>
        <a:xfrm>
          <a:off x="7672017" y="9977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108903</xdr:rowOff>
    </xdr:from>
    <xdr:to>
      <xdr:col>10</xdr:col>
      <xdr:colOff>155575</xdr:colOff>
      <xdr:row>58</xdr:row>
      <xdr:rowOff>39053</xdr:rowOff>
    </xdr:to>
    <xdr:sp macro="" textlink="">
      <xdr:nvSpPr>
        <xdr:cNvPr id="372" name="円/楕円 371"/>
        <xdr:cNvSpPr/>
      </xdr:nvSpPr>
      <xdr:spPr>
        <a:xfrm>
          <a:off x="6921500" y="98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30180</xdr:rowOff>
    </xdr:from>
    <xdr:ext cx="378565" cy="259045"/>
    <xdr:sp macro="" textlink="">
      <xdr:nvSpPr>
        <xdr:cNvPr id="373" name="テキスト ボックス 372"/>
        <xdr:cNvSpPr txBox="1"/>
      </xdr:nvSpPr>
      <xdr:spPr>
        <a:xfrm>
          <a:off x="6783017" y="99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52946</xdr:rowOff>
    </xdr:from>
    <xdr:to>
      <xdr:col>15</xdr:col>
      <xdr:colOff>180975</xdr:colOff>
      <xdr:row>78</xdr:row>
      <xdr:rowOff>83305</xdr:rowOff>
    </xdr:to>
    <xdr:cxnSp macro="">
      <xdr:nvCxnSpPr>
        <xdr:cNvPr id="400" name="直線コネクタ 399"/>
        <xdr:cNvCxnSpPr/>
      </xdr:nvCxnSpPr>
      <xdr:spPr>
        <a:xfrm>
          <a:off x="9639300" y="13426046"/>
          <a:ext cx="83820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52946</xdr:rowOff>
    </xdr:from>
    <xdr:to>
      <xdr:col>14</xdr:col>
      <xdr:colOff>28575</xdr:colOff>
      <xdr:row>78</xdr:row>
      <xdr:rowOff>81567</xdr:rowOff>
    </xdr:to>
    <xdr:cxnSp macro="">
      <xdr:nvCxnSpPr>
        <xdr:cNvPr id="403" name="直線コネクタ 402"/>
        <xdr:cNvCxnSpPr/>
      </xdr:nvCxnSpPr>
      <xdr:spPr>
        <a:xfrm flipV="1">
          <a:off x="8750300" y="13426046"/>
          <a:ext cx="889000" cy="2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81567</xdr:rowOff>
    </xdr:from>
    <xdr:to>
      <xdr:col>12</xdr:col>
      <xdr:colOff>511175</xdr:colOff>
      <xdr:row>78</xdr:row>
      <xdr:rowOff>88677</xdr:rowOff>
    </xdr:to>
    <xdr:cxnSp macro="">
      <xdr:nvCxnSpPr>
        <xdr:cNvPr id="406" name="直線コネクタ 405"/>
        <xdr:cNvCxnSpPr/>
      </xdr:nvCxnSpPr>
      <xdr:spPr>
        <a:xfrm flipV="1">
          <a:off x="7861300" y="13454667"/>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88677</xdr:rowOff>
    </xdr:from>
    <xdr:to>
      <xdr:col>11</xdr:col>
      <xdr:colOff>307975</xdr:colOff>
      <xdr:row>78</xdr:row>
      <xdr:rowOff>89362</xdr:rowOff>
    </xdr:to>
    <xdr:cxnSp macro="">
      <xdr:nvCxnSpPr>
        <xdr:cNvPr id="409" name="直線コネクタ 408"/>
        <xdr:cNvCxnSpPr/>
      </xdr:nvCxnSpPr>
      <xdr:spPr>
        <a:xfrm flipV="1">
          <a:off x="6972300" y="1346177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32505</xdr:rowOff>
    </xdr:from>
    <xdr:to>
      <xdr:col>15</xdr:col>
      <xdr:colOff>231775</xdr:colOff>
      <xdr:row>78</xdr:row>
      <xdr:rowOff>134105</xdr:rowOff>
    </xdr:to>
    <xdr:sp macro="" textlink="">
      <xdr:nvSpPr>
        <xdr:cNvPr id="419" name="円/楕円 418"/>
        <xdr:cNvSpPr/>
      </xdr:nvSpPr>
      <xdr:spPr>
        <a:xfrm>
          <a:off x="10426700" y="134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118882</xdr:rowOff>
    </xdr:from>
    <xdr:ext cx="469744" cy="259045"/>
    <xdr:sp macro="" textlink="">
      <xdr:nvSpPr>
        <xdr:cNvPr id="420" name="商工費該当値テキスト"/>
        <xdr:cNvSpPr txBox="1"/>
      </xdr:nvSpPr>
      <xdr:spPr>
        <a:xfrm>
          <a:off x="10528300" y="133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2146</xdr:rowOff>
    </xdr:from>
    <xdr:to>
      <xdr:col>14</xdr:col>
      <xdr:colOff>79375</xdr:colOff>
      <xdr:row>78</xdr:row>
      <xdr:rowOff>103746</xdr:rowOff>
    </xdr:to>
    <xdr:sp macro="" textlink="">
      <xdr:nvSpPr>
        <xdr:cNvPr id="421" name="円/楕円 420"/>
        <xdr:cNvSpPr/>
      </xdr:nvSpPr>
      <xdr:spPr>
        <a:xfrm>
          <a:off x="9588500" y="133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94873</xdr:rowOff>
    </xdr:from>
    <xdr:ext cx="469744" cy="259045"/>
    <xdr:sp macro="" textlink="">
      <xdr:nvSpPr>
        <xdr:cNvPr id="422" name="テキスト ボックス 421"/>
        <xdr:cNvSpPr txBox="1"/>
      </xdr:nvSpPr>
      <xdr:spPr>
        <a:xfrm>
          <a:off x="9404427" y="1346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30767</xdr:rowOff>
    </xdr:from>
    <xdr:to>
      <xdr:col>12</xdr:col>
      <xdr:colOff>561975</xdr:colOff>
      <xdr:row>78</xdr:row>
      <xdr:rowOff>132367</xdr:rowOff>
    </xdr:to>
    <xdr:sp macro="" textlink="">
      <xdr:nvSpPr>
        <xdr:cNvPr id="423" name="円/楕円 422"/>
        <xdr:cNvSpPr/>
      </xdr:nvSpPr>
      <xdr:spPr>
        <a:xfrm>
          <a:off x="8699500" y="134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123494</xdr:rowOff>
    </xdr:from>
    <xdr:ext cx="469744" cy="259045"/>
    <xdr:sp macro="" textlink="">
      <xdr:nvSpPr>
        <xdr:cNvPr id="424" name="テキスト ボックス 423"/>
        <xdr:cNvSpPr txBox="1"/>
      </xdr:nvSpPr>
      <xdr:spPr>
        <a:xfrm>
          <a:off x="8515427" y="1349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37877</xdr:rowOff>
    </xdr:from>
    <xdr:to>
      <xdr:col>11</xdr:col>
      <xdr:colOff>358775</xdr:colOff>
      <xdr:row>78</xdr:row>
      <xdr:rowOff>139477</xdr:rowOff>
    </xdr:to>
    <xdr:sp macro="" textlink="">
      <xdr:nvSpPr>
        <xdr:cNvPr id="425" name="円/楕円 424"/>
        <xdr:cNvSpPr/>
      </xdr:nvSpPr>
      <xdr:spPr>
        <a:xfrm>
          <a:off x="7810500" y="134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130604</xdr:rowOff>
    </xdr:from>
    <xdr:ext cx="469744" cy="259045"/>
    <xdr:sp macro="" textlink="">
      <xdr:nvSpPr>
        <xdr:cNvPr id="426" name="テキスト ボックス 425"/>
        <xdr:cNvSpPr txBox="1"/>
      </xdr:nvSpPr>
      <xdr:spPr>
        <a:xfrm>
          <a:off x="7626427" y="135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38562</xdr:rowOff>
    </xdr:from>
    <xdr:to>
      <xdr:col>10</xdr:col>
      <xdr:colOff>155575</xdr:colOff>
      <xdr:row>78</xdr:row>
      <xdr:rowOff>140162</xdr:rowOff>
    </xdr:to>
    <xdr:sp macro="" textlink="">
      <xdr:nvSpPr>
        <xdr:cNvPr id="427" name="円/楕円 426"/>
        <xdr:cNvSpPr/>
      </xdr:nvSpPr>
      <xdr:spPr>
        <a:xfrm>
          <a:off x="6921500" y="134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131289</xdr:rowOff>
    </xdr:from>
    <xdr:ext cx="469744" cy="259045"/>
    <xdr:sp macro="" textlink="">
      <xdr:nvSpPr>
        <xdr:cNvPr id="428" name="テキスト ボックス 427"/>
        <xdr:cNvSpPr txBox="1"/>
      </xdr:nvSpPr>
      <xdr:spPr>
        <a:xfrm>
          <a:off x="6737427" y="1350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105200</xdr:rowOff>
    </xdr:from>
    <xdr:to>
      <xdr:col>15</xdr:col>
      <xdr:colOff>180975</xdr:colOff>
      <xdr:row>97</xdr:row>
      <xdr:rowOff>149530</xdr:rowOff>
    </xdr:to>
    <xdr:cxnSp macro="">
      <xdr:nvCxnSpPr>
        <xdr:cNvPr id="458" name="直線コネクタ 457"/>
        <xdr:cNvCxnSpPr/>
      </xdr:nvCxnSpPr>
      <xdr:spPr>
        <a:xfrm>
          <a:off x="9639300" y="16735850"/>
          <a:ext cx="838200" cy="4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100171</xdr:rowOff>
    </xdr:from>
    <xdr:to>
      <xdr:col>14</xdr:col>
      <xdr:colOff>28575</xdr:colOff>
      <xdr:row>97</xdr:row>
      <xdr:rowOff>105200</xdr:rowOff>
    </xdr:to>
    <xdr:cxnSp macro="">
      <xdr:nvCxnSpPr>
        <xdr:cNvPr id="461" name="直線コネクタ 460"/>
        <xdr:cNvCxnSpPr/>
      </xdr:nvCxnSpPr>
      <xdr:spPr>
        <a:xfrm>
          <a:off x="8750300" y="16559371"/>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71349</xdr:rowOff>
    </xdr:from>
    <xdr:to>
      <xdr:col>12</xdr:col>
      <xdr:colOff>511175</xdr:colOff>
      <xdr:row>96</xdr:row>
      <xdr:rowOff>100171</xdr:rowOff>
    </xdr:to>
    <xdr:cxnSp macro="">
      <xdr:nvCxnSpPr>
        <xdr:cNvPr id="464" name="直線コネクタ 463"/>
        <xdr:cNvCxnSpPr/>
      </xdr:nvCxnSpPr>
      <xdr:spPr>
        <a:xfrm>
          <a:off x="7861300" y="16530549"/>
          <a:ext cx="8890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66" name="テキスト ボックス 465"/>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71349</xdr:rowOff>
    </xdr:from>
    <xdr:to>
      <xdr:col>11</xdr:col>
      <xdr:colOff>307975</xdr:colOff>
      <xdr:row>97</xdr:row>
      <xdr:rowOff>28620</xdr:rowOff>
    </xdr:to>
    <xdr:cxnSp macro="">
      <xdr:nvCxnSpPr>
        <xdr:cNvPr id="467" name="直線コネクタ 466"/>
        <xdr:cNvCxnSpPr/>
      </xdr:nvCxnSpPr>
      <xdr:spPr>
        <a:xfrm flipV="1">
          <a:off x="6972300" y="16530549"/>
          <a:ext cx="889000" cy="1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69" name="テキスト ボックス 468"/>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98730</xdr:rowOff>
    </xdr:from>
    <xdr:to>
      <xdr:col>15</xdr:col>
      <xdr:colOff>231775</xdr:colOff>
      <xdr:row>98</xdr:row>
      <xdr:rowOff>28880</xdr:rowOff>
    </xdr:to>
    <xdr:sp macro="" textlink="">
      <xdr:nvSpPr>
        <xdr:cNvPr id="477" name="円/楕円 476"/>
        <xdr:cNvSpPr/>
      </xdr:nvSpPr>
      <xdr:spPr>
        <a:xfrm>
          <a:off x="10426700" y="167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77157</xdr:rowOff>
    </xdr:from>
    <xdr:ext cx="534377" cy="259045"/>
    <xdr:sp macro="" textlink="">
      <xdr:nvSpPr>
        <xdr:cNvPr id="478" name="土木費該当値テキスト"/>
        <xdr:cNvSpPr txBox="1"/>
      </xdr:nvSpPr>
      <xdr:spPr>
        <a:xfrm>
          <a:off x="10528300" y="1670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54400</xdr:rowOff>
    </xdr:from>
    <xdr:to>
      <xdr:col>14</xdr:col>
      <xdr:colOff>79375</xdr:colOff>
      <xdr:row>97</xdr:row>
      <xdr:rowOff>156000</xdr:rowOff>
    </xdr:to>
    <xdr:sp macro="" textlink="">
      <xdr:nvSpPr>
        <xdr:cNvPr id="479" name="円/楕円 478"/>
        <xdr:cNvSpPr/>
      </xdr:nvSpPr>
      <xdr:spPr>
        <a:xfrm>
          <a:off x="9588500" y="166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147127</xdr:rowOff>
    </xdr:from>
    <xdr:ext cx="534377" cy="259045"/>
    <xdr:sp macro="" textlink="">
      <xdr:nvSpPr>
        <xdr:cNvPr id="480" name="テキスト ボックス 479"/>
        <xdr:cNvSpPr txBox="1"/>
      </xdr:nvSpPr>
      <xdr:spPr>
        <a:xfrm>
          <a:off x="9372111" y="1677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49371</xdr:rowOff>
    </xdr:from>
    <xdr:to>
      <xdr:col>12</xdr:col>
      <xdr:colOff>561975</xdr:colOff>
      <xdr:row>96</xdr:row>
      <xdr:rowOff>150971</xdr:rowOff>
    </xdr:to>
    <xdr:sp macro="" textlink="">
      <xdr:nvSpPr>
        <xdr:cNvPr id="481" name="円/楕円 480"/>
        <xdr:cNvSpPr/>
      </xdr:nvSpPr>
      <xdr:spPr>
        <a:xfrm>
          <a:off x="8699500" y="165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167498</xdr:rowOff>
    </xdr:from>
    <xdr:ext cx="534377" cy="259045"/>
    <xdr:sp macro="" textlink="">
      <xdr:nvSpPr>
        <xdr:cNvPr id="482" name="テキスト ボックス 481"/>
        <xdr:cNvSpPr txBox="1"/>
      </xdr:nvSpPr>
      <xdr:spPr>
        <a:xfrm>
          <a:off x="8483111" y="162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20549</xdr:rowOff>
    </xdr:from>
    <xdr:to>
      <xdr:col>11</xdr:col>
      <xdr:colOff>358775</xdr:colOff>
      <xdr:row>96</xdr:row>
      <xdr:rowOff>122149</xdr:rowOff>
    </xdr:to>
    <xdr:sp macro="" textlink="">
      <xdr:nvSpPr>
        <xdr:cNvPr id="483" name="円/楕円 482"/>
        <xdr:cNvSpPr/>
      </xdr:nvSpPr>
      <xdr:spPr>
        <a:xfrm>
          <a:off x="7810500" y="164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138676</xdr:rowOff>
    </xdr:from>
    <xdr:ext cx="534377" cy="259045"/>
    <xdr:sp macro="" textlink="">
      <xdr:nvSpPr>
        <xdr:cNvPr id="484" name="テキスト ボックス 483"/>
        <xdr:cNvSpPr txBox="1"/>
      </xdr:nvSpPr>
      <xdr:spPr>
        <a:xfrm>
          <a:off x="7594111" y="162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149270</xdr:rowOff>
    </xdr:from>
    <xdr:to>
      <xdr:col>10</xdr:col>
      <xdr:colOff>155575</xdr:colOff>
      <xdr:row>97</xdr:row>
      <xdr:rowOff>79420</xdr:rowOff>
    </xdr:to>
    <xdr:sp macro="" textlink="">
      <xdr:nvSpPr>
        <xdr:cNvPr id="485" name="円/楕円 484"/>
        <xdr:cNvSpPr/>
      </xdr:nvSpPr>
      <xdr:spPr>
        <a:xfrm>
          <a:off x="6921500" y="166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70547</xdr:rowOff>
    </xdr:from>
    <xdr:ext cx="534377" cy="259045"/>
    <xdr:sp macro="" textlink="">
      <xdr:nvSpPr>
        <xdr:cNvPr id="486" name="テキスト ボックス 485"/>
        <xdr:cNvSpPr txBox="1"/>
      </xdr:nvSpPr>
      <xdr:spPr>
        <a:xfrm>
          <a:off x="6705111" y="167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11793</xdr:rowOff>
    </xdr:from>
    <xdr:to>
      <xdr:col>23</xdr:col>
      <xdr:colOff>517525</xdr:colOff>
      <xdr:row>38</xdr:row>
      <xdr:rowOff>78740</xdr:rowOff>
    </xdr:to>
    <xdr:cxnSp macro="">
      <xdr:nvCxnSpPr>
        <xdr:cNvPr id="518" name="直線コネクタ 517"/>
        <xdr:cNvCxnSpPr/>
      </xdr:nvCxnSpPr>
      <xdr:spPr>
        <a:xfrm>
          <a:off x="15481300" y="6012543"/>
          <a:ext cx="838200" cy="58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11793</xdr:rowOff>
    </xdr:from>
    <xdr:to>
      <xdr:col>22</xdr:col>
      <xdr:colOff>365125</xdr:colOff>
      <xdr:row>37</xdr:row>
      <xdr:rowOff>19304</xdr:rowOff>
    </xdr:to>
    <xdr:cxnSp macro="">
      <xdr:nvCxnSpPr>
        <xdr:cNvPr id="521" name="直線コネクタ 520"/>
        <xdr:cNvCxnSpPr/>
      </xdr:nvCxnSpPr>
      <xdr:spPr>
        <a:xfrm flipV="1">
          <a:off x="14592300" y="6012543"/>
          <a:ext cx="889000" cy="3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133621</xdr:rowOff>
    </xdr:from>
    <xdr:ext cx="534377" cy="259045"/>
    <xdr:sp macro="" textlink="">
      <xdr:nvSpPr>
        <xdr:cNvPr id="523" name="テキスト ボックス 522"/>
        <xdr:cNvSpPr txBox="1"/>
      </xdr:nvSpPr>
      <xdr:spPr>
        <a:xfrm>
          <a:off x="15214111" y="61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166914</xdr:rowOff>
    </xdr:from>
    <xdr:to>
      <xdr:col>21</xdr:col>
      <xdr:colOff>161925</xdr:colOff>
      <xdr:row>37</xdr:row>
      <xdr:rowOff>19304</xdr:rowOff>
    </xdr:to>
    <xdr:cxnSp macro="">
      <xdr:nvCxnSpPr>
        <xdr:cNvPr id="524" name="直線コネクタ 523"/>
        <xdr:cNvCxnSpPr/>
      </xdr:nvCxnSpPr>
      <xdr:spPr>
        <a:xfrm>
          <a:off x="13703300" y="6339114"/>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164411</xdr:rowOff>
    </xdr:from>
    <xdr:to>
      <xdr:col>19</xdr:col>
      <xdr:colOff>644525</xdr:colOff>
      <xdr:row>36</xdr:row>
      <xdr:rowOff>166914</xdr:rowOff>
    </xdr:to>
    <xdr:cxnSp macro="">
      <xdr:nvCxnSpPr>
        <xdr:cNvPr id="527" name="直線コネクタ 526"/>
        <xdr:cNvCxnSpPr/>
      </xdr:nvCxnSpPr>
      <xdr:spPr>
        <a:xfrm>
          <a:off x="12814300" y="6336611"/>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27940</xdr:rowOff>
    </xdr:from>
    <xdr:to>
      <xdr:col>23</xdr:col>
      <xdr:colOff>568325</xdr:colOff>
      <xdr:row>38</xdr:row>
      <xdr:rowOff>129540</xdr:rowOff>
    </xdr:to>
    <xdr:sp macro="" textlink="">
      <xdr:nvSpPr>
        <xdr:cNvPr id="537" name="円/楕円 536"/>
        <xdr:cNvSpPr/>
      </xdr:nvSpPr>
      <xdr:spPr>
        <a:xfrm>
          <a:off x="16268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6367</xdr:rowOff>
    </xdr:from>
    <xdr:ext cx="534377" cy="259045"/>
    <xdr:sp macro="" textlink="">
      <xdr:nvSpPr>
        <xdr:cNvPr id="538" name="消防費該当値テキスト"/>
        <xdr:cNvSpPr txBox="1"/>
      </xdr:nvSpPr>
      <xdr:spPr>
        <a:xfrm>
          <a:off x="16370300" y="65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132443</xdr:rowOff>
    </xdr:from>
    <xdr:to>
      <xdr:col>22</xdr:col>
      <xdr:colOff>415925</xdr:colOff>
      <xdr:row>35</xdr:row>
      <xdr:rowOff>62593</xdr:rowOff>
    </xdr:to>
    <xdr:sp macro="" textlink="">
      <xdr:nvSpPr>
        <xdr:cNvPr id="539" name="円/楕円 538"/>
        <xdr:cNvSpPr/>
      </xdr:nvSpPr>
      <xdr:spPr>
        <a:xfrm>
          <a:off x="15430500" y="59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79120</xdr:rowOff>
    </xdr:from>
    <xdr:ext cx="534377" cy="259045"/>
    <xdr:sp macro="" textlink="">
      <xdr:nvSpPr>
        <xdr:cNvPr id="540" name="テキスト ボックス 539"/>
        <xdr:cNvSpPr txBox="1"/>
      </xdr:nvSpPr>
      <xdr:spPr>
        <a:xfrm>
          <a:off x="15214111" y="57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139954</xdr:rowOff>
    </xdr:from>
    <xdr:to>
      <xdr:col>21</xdr:col>
      <xdr:colOff>212725</xdr:colOff>
      <xdr:row>37</xdr:row>
      <xdr:rowOff>70104</xdr:rowOff>
    </xdr:to>
    <xdr:sp macro="" textlink="">
      <xdr:nvSpPr>
        <xdr:cNvPr id="541" name="円/楕円 540"/>
        <xdr:cNvSpPr/>
      </xdr:nvSpPr>
      <xdr:spPr>
        <a:xfrm>
          <a:off x="145415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61231</xdr:rowOff>
    </xdr:from>
    <xdr:ext cx="534377" cy="259045"/>
    <xdr:sp macro="" textlink="">
      <xdr:nvSpPr>
        <xdr:cNvPr id="542" name="テキスト ボックス 541"/>
        <xdr:cNvSpPr txBox="1"/>
      </xdr:nvSpPr>
      <xdr:spPr>
        <a:xfrm>
          <a:off x="14325111" y="64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116114</xdr:rowOff>
    </xdr:from>
    <xdr:to>
      <xdr:col>20</xdr:col>
      <xdr:colOff>9525</xdr:colOff>
      <xdr:row>37</xdr:row>
      <xdr:rowOff>46264</xdr:rowOff>
    </xdr:to>
    <xdr:sp macro="" textlink="">
      <xdr:nvSpPr>
        <xdr:cNvPr id="543" name="円/楕円 542"/>
        <xdr:cNvSpPr/>
      </xdr:nvSpPr>
      <xdr:spPr>
        <a:xfrm>
          <a:off x="13652500" y="628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37391</xdr:rowOff>
    </xdr:from>
    <xdr:ext cx="534377" cy="259045"/>
    <xdr:sp macro="" textlink="">
      <xdr:nvSpPr>
        <xdr:cNvPr id="544" name="テキスト ボックス 543"/>
        <xdr:cNvSpPr txBox="1"/>
      </xdr:nvSpPr>
      <xdr:spPr>
        <a:xfrm>
          <a:off x="13436111" y="638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113611</xdr:rowOff>
    </xdr:from>
    <xdr:to>
      <xdr:col>18</xdr:col>
      <xdr:colOff>492125</xdr:colOff>
      <xdr:row>37</xdr:row>
      <xdr:rowOff>43761</xdr:rowOff>
    </xdr:to>
    <xdr:sp macro="" textlink="">
      <xdr:nvSpPr>
        <xdr:cNvPr id="545" name="円/楕円 544"/>
        <xdr:cNvSpPr/>
      </xdr:nvSpPr>
      <xdr:spPr>
        <a:xfrm>
          <a:off x="12763500" y="62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34888</xdr:rowOff>
    </xdr:from>
    <xdr:ext cx="534377" cy="259045"/>
    <xdr:sp macro="" textlink="">
      <xdr:nvSpPr>
        <xdr:cNvPr id="546" name="テキスト ボックス 545"/>
        <xdr:cNvSpPr txBox="1"/>
      </xdr:nvSpPr>
      <xdr:spPr>
        <a:xfrm>
          <a:off x="12547111" y="63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2860</xdr:rowOff>
    </xdr:from>
    <xdr:to>
      <xdr:col>23</xdr:col>
      <xdr:colOff>517525</xdr:colOff>
      <xdr:row>56</xdr:row>
      <xdr:rowOff>51164</xdr:rowOff>
    </xdr:to>
    <xdr:cxnSp macro="">
      <xdr:nvCxnSpPr>
        <xdr:cNvPr id="574" name="直線コネクタ 573"/>
        <xdr:cNvCxnSpPr/>
      </xdr:nvCxnSpPr>
      <xdr:spPr>
        <a:xfrm>
          <a:off x="15481300" y="9604060"/>
          <a:ext cx="838200" cy="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5" name="教育費平均値テキスト"/>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2860</xdr:rowOff>
    </xdr:from>
    <xdr:to>
      <xdr:col>22</xdr:col>
      <xdr:colOff>365125</xdr:colOff>
      <xdr:row>58</xdr:row>
      <xdr:rowOff>209</xdr:rowOff>
    </xdr:to>
    <xdr:cxnSp macro="">
      <xdr:nvCxnSpPr>
        <xdr:cNvPr id="577" name="直線コネクタ 576"/>
        <xdr:cNvCxnSpPr/>
      </xdr:nvCxnSpPr>
      <xdr:spPr>
        <a:xfrm flipV="1">
          <a:off x="14592300" y="9604060"/>
          <a:ext cx="889000" cy="3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109273</xdr:rowOff>
    </xdr:from>
    <xdr:to>
      <xdr:col>21</xdr:col>
      <xdr:colOff>161925</xdr:colOff>
      <xdr:row>58</xdr:row>
      <xdr:rowOff>209</xdr:rowOff>
    </xdr:to>
    <xdr:cxnSp macro="">
      <xdr:nvCxnSpPr>
        <xdr:cNvPr id="580" name="直線コネクタ 579"/>
        <xdr:cNvCxnSpPr/>
      </xdr:nvCxnSpPr>
      <xdr:spPr>
        <a:xfrm>
          <a:off x="13703300" y="9710473"/>
          <a:ext cx="889000" cy="23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109273</xdr:rowOff>
    </xdr:from>
    <xdr:to>
      <xdr:col>19</xdr:col>
      <xdr:colOff>644525</xdr:colOff>
      <xdr:row>57</xdr:row>
      <xdr:rowOff>131494</xdr:rowOff>
    </xdr:to>
    <xdr:cxnSp macro="">
      <xdr:nvCxnSpPr>
        <xdr:cNvPr id="583" name="直線コネクタ 582"/>
        <xdr:cNvCxnSpPr/>
      </xdr:nvCxnSpPr>
      <xdr:spPr>
        <a:xfrm flipV="1">
          <a:off x="12814300" y="9710473"/>
          <a:ext cx="889000" cy="19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364</xdr:rowOff>
    </xdr:from>
    <xdr:to>
      <xdr:col>23</xdr:col>
      <xdr:colOff>568325</xdr:colOff>
      <xdr:row>56</xdr:row>
      <xdr:rowOff>101964</xdr:rowOff>
    </xdr:to>
    <xdr:sp macro="" textlink="">
      <xdr:nvSpPr>
        <xdr:cNvPr id="593" name="円/楕円 592"/>
        <xdr:cNvSpPr/>
      </xdr:nvSpPr>
      <xdr:spPr>
        <a:xfrm>
          <a:off x="16268700" y="960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23241</xdr:rowOff>
    </xdr:from>
    <xdr:ext cx="534377" cy="259045"/>
    <xdr:sp macro="" textlink="">
      <xdr:nvSpPr>
        <xdr:cNvPr id="594" name="教育費該当値テキスト"/>
        <xdr:cNvSpPr txBox="1"/>
      </xdr:nvSpPr>
      <xdr:spPr>
        <a:xfrm>
          <a:off x="16370300" y="945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38,873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123510</xdr:rowOff>
    </xdr:from>
    <xdr:to>
      <xdr:col>22</xdr:col>
      <xdr:colOff>415925</xdr:colOff>
      <xdr:row>56</xdr:row>
      <xdr:rowOff>53660</xdr:rowOff>
    </xdr:to>
    <xdr:sp macro="" textlink="">
      <xdr:nvSpPr>
        <xdr:cNvPr id="595" name="円/楕円 594"/>
        <xdr:cNvSpPr/>
      </xdr:nvSpPr>
      <xdr:spPr>
        <a:xfrm>
          <a:off x="15430500" y="95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44787</xdr:rowOff>
    </xdr:from>
    <xdr:ext cx="534377" cy="259045"/>
    <xdr:sp macro="" textlink="">
      <xdr:nvSpPr>
        <xdr:cNvPr id="596" name="テキスト ボックス 595"/>
        <xdr:cNvSpPr txBox="1"/>
      </xdr:nvSpPr>
      <xdr:spPr>
        <a:xfrm>
          <a:off x="15214111" y="964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120859</xdr:rowOff>
    </xdr:from>
    <xdr:to>
      <xdr:col>21</xdr:col>
      <xdr:colOff>212725</xdr:colOff>
      <xdr:row>58</xdr:row>
      <xdr:rowOff>51009</xdr:rowOff>
    </xdr:to>
    <xdr:sp macro="" textlink="">
      <xdr:nvSpPr>
        <xdr:cNvPr id="597" name="円/楕円 596"/>
        <xdr:cNvSpPr/>
      </xdr:nvSpPr>
      <xdr:spPr>
        <a:xfrm>
          <a:off x="14541500" y="98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42136</xdr:rowOff>
    </xdr:from>
    <xdr:ext cx="534377" cy="259045"/>
    <xdr:sp macro="" textlink="">
      <xdr:nvSpPr>
        <xdr:cNvPr id="598" name="テキスト ボックス 597"/>
        <xdr:cNvSpPr txBox="1"/>
      </xdr:nvSpPr>
      <xdr:spPr>
        <a:xfrm>
          <a:off x="14325111" y="99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58473</xdr:rowOff>
    </xdr:from>
    <xdr:to>
      <xdr:col>20</xdr:col>
      <xdr:colOff>9525</xdr:colOff>
      <xdr:row>56</xdr:row>
      <xdr:rowOff>160073</xdr:rowOff>
    </xdr:to>
    <xdr:sp macro="" textlink="">
      <xdr:nvSpPr>
        <xdr:cNvPr id="599" name="円/楕円 598"/>
        <xdr:cNvSpPr/>
      </xdr:nvSpPr>
      <xdr:spPr>
        <a:xfrm>
          <a:off x="13652500" y="965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151200</xdr:rowOff>
    </xdr:from>
    <xdr:ext cx="534377" cy="259045"/>
    <xdr:sp macro="" textlink="">
      <xdr:nvSpPr>
        <xdr:cNvPr id="600" name="テキスト ボックス 599"/>
        <xdr:cNvSpPr txBox="1"/>
      </xdr:nvSpPr>
      <xdr:spPr>
        <a:xfrm>
          <a:off x="13436111" y="975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80694</xdr:rowOff>
    </xdr:from>
    <xdr:to>
      <xdr:col>18</xdr:col>
      <xdr:colOff>492125</xdr:colOff>
      <xdr:row>58</xdr:row>
      <xdr:rowOff>10844</xdr:rowOff>
    </xdr:to>
    <xdr:sp macro="" textlink="">
      <xdr:nvSpPr>
        <xdr:cNvPr id="601" name="円/楕円 600"/>
        <xdr:cNvSpPr/>
      </xdr:nvSpPr>
      <xdr:spPr>
        <a:xfrm>
          <a:off x="12763500" y="985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1971</xdr:rowOff>
    </xdr:from>
    <xdr:ext cx="534377" cy="259045"/>
    <xdr:sp macro="" textlink="">
      <xdr:nvSpPr>
        <xdr:cNvPr id="602" name="テキスト ボックス 601"/>
        <xdr:cNvSpPr txBox="1"/>
      </xdr:nvSpPr>
      <xdr:spPr>
        <a:xfrm>
          <a:off x="12547111" y="994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93001</xdr:rowOff>
    </xdr:from>
    <xdr:to>
      <xdr:col>21</xdr:col>
      <xdr:colOff>161925</xdr:colOff>
      <xdr:row>79</xdr:row>
      <xdr:rowOff>98879</xdr:rowOff>
    </xdr:to>
    <xdr:cxnSp macro="">
      <xdr:nvCxnSpPr>
        <xdr:cNvPr id="639" name="直線コネクタ 638"/>
        <xdr:cNvCxnSpPr/>
      </xdr:nvCxnSpPr>
      <xdr:spPr>
        <a:xfrm>
          <a:off x="13703300" y="13637551"/>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62303</xdr:rowOff>
    </xdr:from>
    <xdr:to>
      <xdr:col>19</xdr:col>
      <xdr:colOff>644525</xdr:colOff>
      <xdr:row>79</xdr:row>
      <xdr:rowOff>93001</xdr:rowOff>
    </xdr:to>
    <xdr:cxnSp macro="">
      <xdr:nvCxnSpPr>
        <xdr:cNvPr id="642" name="直線コネクタ 641"/>
        <xdr:cNvCxnSpPr/>
      </xdr:nvCxnSpPr>
      <xdr:spPr>
        <a:xfrm>
          <a:off x="12814300" y="13606853"/>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42201</xdr:rowOff>
    </xdr:from>
    <xdr:to>
      <xdr:col>20</xdr:col>
      <xdr:colOff>9525</xdr:colOff>
      <xdr:row>79</xdr:row>
      <xdr:rowOff>143801</xdr:rowOff>
    </xdr:to>
    <xdr:sp macro="" textlink="">
      <xdr:nvSpPr>
        <xdr:cNvPr id="658" name="円/楕円 657"/>
        <xdr:cNvSpPr/>
      </xdr:nvSpPr>
      <xdr:spPr>
        <a:xfrm>
          <a:off x="13652500" y="135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134928</xdr:rowOff>
    </xdr:from>
    <xdr:ext cx="313932" cy="259045"/>
    <xdr:sp macro="" textlink="">
      <xdr:nvSpPr>
        <xdr:cNvPr id="659" name="テキスト ボックス 658"/>
        <xdr:cNvSpPr txBox="1"/>
      </xdr:nvSpPr>
      <xdr:spPr>
        <a:xfrm>
          <a:off x="13546333" y="13679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11503</xdr:rowOff>
    </xdr:from>
    <xdr:to>
      <xdr:col>18</xdr:col>
      <xdr:colOff>492125</xdr:colOff>
      <xdr:row>79</xdr:row>
      <xdr:rowOff>113103</xdr:rowOff>
    </xdr:to>
    <xdr:sp macro="" textlink="">
      <xdr:nvSpPr>
        <xdr:cNvPr id="660" name="円/楕円 659"/>
        <xdr:cNvSpPr/>
      </xdr:nvSpPr>
      <xdr:spPr>
        <a:xfrm>
          <a:off x="12763500" y="135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104230</xdr:rowOff>
    </xdr:from>
    <xdr:ext cx="378565" cy="259045"/>
    <xdr:sp macro="" textlink="">
      <xdr:nvSpPr>
        <xdr:cNvPr id="661" name="テキスト ボックス 660"/>
        <xdr:cNvSpPr txBox="1"/>
      </xdr:nvSpPr>
      <xdr:spPr>
        <a:xfrm>
          <a:off x="12625017" y="1364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155253</xdr:rowOff>
    </xdr:from>
    <xdr:to>
      <xdr:col>23</xdr:col>
      <xdr:colOff>517525</xdr:colOff>
      <xdr:row>97</xdr:row>
      <xdr:rowOff>156983</xdr:rowOff>
    </xdr:to>
    <xdr:cxnSp macro="">
      <xdr:nvCxnSpPr>
        <xdr:cNvPr id="690" name="直線コネクタ 689"/>
        <xdr:cNvCxnSpPr/>
      </xdr:nvCxnSpPr>
      <xdr:spPr>
        <a:xfrm flipV="1">
          <a:off x="15481300" y="16785903"/>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147275</xdr:rowOff>
    </xdr:from>
    <xdr:to>
      <xdr:col>22</xdr:col>
      <xdr:colOff>365125</xdr:colOff>
      <xdr:row>97</xdr:row>
      <xdr:rowOff>156983</xdr:rowOff>
    </xdr:to>
    <xdr:cxnSp macro="">
      <xdr:nvCxnSpPr>
        <xdr:cNvPr id="693" name="直線コネクタ 692"/>
        <xdr:cNvCxnSpPr/>
      </xdr:nvCxnSpPr>
      <xdr:spPr>
        <a:xfrm>
          <a:off x="14592300" y="16777925"/>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143921</xdr:rowOff>
    </xdr:from>
    <xdr:to>
      <xdr:col>21</xdr:col>
      <xdr:colOff>161925</xdr:colOff>
      <xdr:row>97</xdr:row>
      <xdr:rowOff>147275</xdr:rowOff>
    </xdr:to>
    <xdr:cxnSp macro="">
      <xdr:nvCxnSpPr>
        <xdr:cNvPr id="696" name="直線コネクタ 695"/>
        <xdr:cNvCxnSpPr/>
      </xdr:nvCxnSpPr>
      <xdr:spPr>
        <a:xfrm>
          <a:off x="13703300" y="16774571"/>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143830</xdr:rowOff>
    </xdr:from>
    <xdr:to>
      <xdr:col>19</xdr:col>
      <xdr:colOff>644525</xdr:colOff>
      <xdr:row>97</xdr:row>
      <xdr:rowOff>143921</xdr:rowOff>
    </xdr:to>
    <xdr:cxnSp macro="">
      <xdr:nvCxnSpPr>
        <xdr:cNvPr id="699" name="直線コネクタ 698"/>
        <xdr:cNvCxnSpPr/>
      </xdr:nvCxnSpPr>
      <xdr:spPr>
        <a:xfrm>
          <a:off x="12814300" y="1677448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104453</xdr:rowOff>
    </xdr:from>
    <xdr:to>
      <xdr:col>23</xdr:col>
      <xdr:colOff>568325</xdr:colOff>
      <xdr:row>98</xdr:row>
      <xdr:rowOff>34603</xdr:rowOff>
    </xdr:to>
    <xdr:sp macro="" textlink="">
      <xdr:nvSpPr>
        <xdr:cNvPr id="709" name="円/楕円 708"/>
        <xdr:cNvSpPr/>
      </xdr:nvSpPr>
      <xdr:spPr>
        <a:xfrm>
          <a:off x="16268700" y="167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82880</xdr:rowOff>
    </xdr:from>
    <xdr:ext cx="534377" cy="259045"/>
    <xdr:sp macro="" textlink="">
      <xdr:nvSpPr>
        <xdr:cNvPr id="710" name="公債費該当値テキスト"/>
        <xdr:cNvSpPr txBox="1"/>
      </xdr:nvSpPr>
      <xdr:spPr>
        <a:xfrm>
          <a:off x="16370300" y="16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106183</xdr:rowOff>
    </xdr:from>
    <xdr:to>
      <xdr:col>22</xdr:col>
      <xdr:colOff>415925</xdr:colOff>
      <xdr:row>98</xdr:row>
      <xdr:rowOff>36333</xdr:rowOff>
    </xdr:to>
    <xdr:sp macro="" textlink="">
      <xdr:nvSpPr>
        <xdr:cNvPr id="711" name="円/楕円 710"/>
        <xdr:cNvSpPr/>
      </xdr:nvSpPr>
      <xdr:spPr>
        <a:xfrm>
          <a:off x="15430500" y="1673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27460</xdr:rowOff>
    </xdr:from>
    <xdr:ext cx="534377" cy="259045"/>
    <xdr:sp macro="" textlink="">
      <xdr:nvSpPr>
        <xdr:cNvPr id="712" name="テキスト ボックス 711"/>
        <xdr:cNvSpPr txBox="1"/>
      </xdr:nvSpPr>
      <xdr:spPr>
        <a:xfrm>
          <a:off x="15214111" y="1682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96475</xdr:rowOff>
    </xdr:from>
    <xdr:to>
      <xdr:col>21</xdr:col>
      <xdr:colOff>212725</xdr:colOff>
      <xdr:row>98</xdr:row>
      <xdr:rowOff>26625</xdr:rowOff>
    </xdr:to>
    <xdr:sp macro="" textlink="">
      <xdr:nvSpPr>
        <xdr:cNvPr id="713" name="円/楕円 712"/>
        <xdr:cNvSpPr/>
      </xdr:nvSpPr>
      <xdr:spPr>
        <a:xfrm>
          <a:off x="14541500" y="167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17752</xdr:rowOff>
    </xdr:from>
    <xdr:ext cx="534377" cy="259045"/>
    <xdr:sp macro="" textlink="">
      <xdr:nvSpPr>
        <xdr:cNvPr id="714" name="テキスト ボックス 713"/>
        <xdr:cNvSpPr txBox="1"/>
      </xdr:nvSpPr>
      <xdr:spPr>
        <a:xfrm>
          <a:off x="14325111" y="1681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93121</xdr:rowOff>
    </xdr:from>
    <xdr:to>
      <xdr:col>20</xdr:col>
      <xdr:colOff>9525</xdr:colOff>
      <xdr:row>98</xdr:row>
      <xdr:rowOff>23271</xdr:rowOff>
    </xdr:to>
    <xdr:sp macro="" textlink="">
      <xdr:nvSpPr>
        <xdr:cNvPr id="715" name="円/楕円 714"/>
        <xdr:cNvSpPr/>
      </xdr:nvSpPr>
      <xdr:spPr>
        <a:xfrm>
          <a:off x="13652500" y="16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14398</xdr:rowOff>
    </xdr:from>
    <xdr:ext cx="534377" cy="259045"/>
    <xdr:sp macro="" textlink="">
      <xdr:nvSpPr>
        <xdr:cNvPr id="716" name="テキスト ボックス 715"/>
        <xdr:cNvSpPr txBox="1"/>
      </xdr:nvSpPr>
      <xdr:spPr>
        <a:xfrm>
          <a:off x="13436111" y="1681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93030</xdr:rowOff>
    </xdr:from>
    <xdr:to>
      <xdr:col>18</xdr:col>
      <xdr:colOff>492125</xdr:colOff>
      <xdr:row>98</xdr:row>
      <xdr:rowOff>23180</xdr:rowOff>
    </xdr:to>
    <xdr:sp macro="" textlink="">
      <xdr:nvSpPr>
        <xdr:cNvPr id="717" name="円/楕円 716"/>
        <xdr:cNvSpPr/>
      </xdr:nvSpPr>
      <xdr:spPr>
        <a:xfrm>
          <a:off x="12763500" y="167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14307</xdr:rowOff>
    </xdr:from>
    <xdr:ext cx="534377" cy="259045"/>
    <xdr:sp macro="" textlink="">
      <xdr:nvSpPr>
        <xdr:cNvPr id="718" name="テキスト ボックス 717"/>
        <xdr:cNvSpPr txBox="1"/>
      </xdr:nvSpPr>
      <xdr:spPr>
        <a:xfrm>
          <a:off x="12547111" y="168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民生費は住民一人当たり１３６，</a:t>
          </a:r>
          <a:r>
            <a:rPr kumimoji="1" lang="ja-JP" altLang="en-US" sz="1300">
              <a:solidFill>
                <a:schemeClr val="dk1"/>
              </a:solidFill>
              <a:latin typeface="+mn-lt"/>
              <a:ea typeface="+mn-ea"/>
              <a:cs typeface="+mn-cs"/>
            </a:rPr>
            <a:t>８１４</a:t>
          </a:r>
          <a:r>
            <a:rPr kumimoji="1" lang="ja-JP" altLang="ja-JP" sz="1300">
              <a:solidFill>
                <a:schemeClr val="dk1"/>
              </a:solidFill>
              <a:latin typeface="+mn-lt"/>
              <a:ea typeface="+mn-ea"/>
              <a:cs typeface="+mn-cs"/>
            </a:rPr>
            <a:t>円となっている。平成２</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年度は、</a:t>
          </a:r>
          <a:r>
            <a:rPr kumimoji="1" lang="ja-JP" altLang="en-US" sz="1300">
              <a:solidFill>
                <a:schemeClr val="dk1"/>
              </a:solidFill>
              <a:latin typeface="+mn-lt"/>
              <a:ea typeface="+mn-ea"/>
              <a:cs typeface="+mn-cs"/>
            </a:rPr>
            <a:t>民間保育所運営</a:t>
          </a:r>
          <a:r>
            <a:rPr kumimoji="1" lang="ja-JP" altLang="ja-JP" sz="1300">
              <a:solidFill>
                <a:schemeClr val="dk1"/>
              </a:solidFill>
              <a:latin typeface="+mn-lt"/>
              <a:ea typeface="+mn-ea"/>
              <a:cs typeface="+mn-cs"/>
            </a:rPr>
            <a:t>支援や障がい福祉サービス給付費などが増加していることにより、前年度と比べ、民生費の住民一人当たりのコストが増加している。</a:t>
          </a:r>
          <a:endParaRPr lang="ja-JP" altLang="ja-JP" sz="1300"/>
        </a:p>
        <a:p>
          <a:r>
            <a:rPr kumimoji="1" lang="ja-JP" altLang="ja-JP" sz="1300">
              <a:solidFill>
                <a:schemeClr val="dk1"/>
              </a:solidFill>
              <a:latin typeface="+mn-lt"/>
              <a:ea typeface="+mn-ea"/>
              <a:cs typeface="+mn-cs"/>
            </a:rPr>
            <a:t>土木費は住民一人当たり</a:t>
          </a:r>
          <a:r>
            <a:rPr kumimoji="1" lang="ja-JP" altLang="en-US" sz="1300">
              <a:solidFill>
                <a:schemeClr val="dk1"/>
              </a:solidFill>
              <a:latin typeface="+mn-lt"/>
              <a:ea typeface="+mn-ea"/>
              <a:cs typeface="+mn-cs"/>
            </a:rPr>
            <a:t>３２，４８４</a:t>
          </a:r>
          <a:r>
            <a:rPr kumimoji="1" lang="ja-JP" altLang="ja-JP" sz="1300">
              <a:solidFill>
                <a:schemeClr val="dk1"/>
              </a:solidFill>
              <a:latin typeface="+mn-lt"/>
              <a:ea typeface="+mn-ea"/>
              <a:cs typeface="+mn-cs"/>
            </a:rPr>
            <a:t>円となっている。平成２</a:t>
          </a:r>
          <a:r>
            <a:rPr kumimoji="1" lang="ja-JP" altLang="en-US" sz="1300">
              <a:solidFill>
                <a:schemeClr val="dk1"/>
              </a:solidFill>
              <a:latin typeface="+mn-lt"/>
              <a:ea typeface="+mn-ea"/>
              <a:cs typeface="+mn-cs"/>
            </a:rPr>
            <a:t>７</a:t>
          </a:r>
          <a:r>
            <a:rPr kumimoji="1" lang="ja-JP" altLang="ja-JP" sz="1300">
              <a:solidFill>
                <a:schemeClr val="dk1"/>
              </a:solidFill>
              <a:latin typeface="+mn-lt"/>
              <a:ea typeface="+mn-ea"/>
              <a:cs typeface="+mn-cs"/>
            </a:rPr>
            <a:t>年度に実施した</a:t>
          </a:r>
          <a:r>
            <a:rPr kumimoji="1" lang="ja-JP" altLang="en-US" sz="1300">
              <a:solidFill>
                <a:schemeClr val="dk1"/>
              </a:solidFill>
              <a:latin typeface="+mn-lt"/>
              <a:ea typeface="+mn-ea"/>
              <a:cs typeface="+mn-cs"/>
            </a:rPr>
            <a:t>運動施設</a:t>
          </a:r>
          <a:r>
            <a:rPr kumimoji="1" lang="ja-JP" altLang="ja-JP" sz="1300">
              <a:solidFill>
                <a:schemeClr val="dk1"/>
              </a:solidFill>
              <a:latin typeface="+mn-lt"/>
              <a:ea typeface="+mn-ea"/>
              <a:cs typeface="+mn-cs"/>
            </a:rPr>
            <a:t>整備経費が減となり、前年度と比べ、土木費の住民一人当たりのコストが減少している。</a:t>
          </a:r>
          <a:endParaRPr lang="ja-JP" altLang="ja-JP" sz="1300"/>
        </a:p>
        <a:p>
          <a:r>
            <a:rPr kumimoji="1" lang="ja-JP" altLang="ja-JP" sz="1300">
              <a:solidFill>
                <a:schemeClr val="dk1"/>
              </a:solidFill>
              <a:latin typeface="+mn-lt"/>
              <a:ea typeface="+mn-ea"/>
              <a:cs typeface="+mn-cs"/>
            </a:rPr>
            <a:t>消防費は住民一人当たり</a:t>
          </a:r>
          <a:r>
            <a:rPr kumimoji="1" lang="ja-JP" altLang="en-US" sz="1300">
              <a:solidFill>
                <a:schemeClr val="dk1"/>
              </a:solidFill>
              <a:latin typeface="+mn-lt"/>
              <a:ea typeface="+mn-ea"/>
              <a:cs typeface="+mn-cs"/>
            </a:rPr>
            <a:t>１０，７６０</a:t>
          </a:r>
          <a:r>
            <a:rPr kumimoji="1" lang="ja-JP" altLang="ja-JP" sz="1300">
              <a:solidFill>
                <a:schemeClr val="dk1"/>
              </a:solidFill>
              <a:latin typeface="+mn-lt"/>
              <a:ea typeface="+mn-ea"/>
              <a:cs typeface="+mn-cs"/>
            </a:rPr>
            <a:t>円となっている。平成２７年度</a:t>
          </a:r>
          <a:r>
            <a:rPr kumimoji="1" lang="ja-JP" altLang="en-US" sz="1300">
              <a:solidFill>
                <a:schemeClr val="dk1"/>
              </a:solidFill>
              <a:latin typeface="+mn-lt"/>
              <a:ea typeface="+mn-ea"/>
              <a:cs typeface="+mn-cs"/>
            </a:rPr>
            <a:t>に実施した</a:t>
          </a:r>
          <a:r>
            <a:rPr kumimoji="1" lang="ja-JP" altLang="ja-JP" sz="1300">
              <a:solidFill>
                <a:schemeClr val="dk1"/>
              </a:solidFill>
              <a:latin typeface="+mn-lt"/>
              <a:ea typeface="+mn-ea"/>
              <a:cs typeface="+mn-cs"/>
            </a:rPr>
            <a:t>北分署建替えや消防車両整備経費</a:t>
          </a:r>
          <a:r>
            <a:rPr kumimoji="1" lang="ja-JP" altLang="en-US" sz="1300">
              <a:solidFill>
                <a:schemeClr val="dk1"/>
              </a:solidFill>
              <a:latin typeface="+mn-lt"/>
              <a:ea typeface="+mn-ea"/>
              <a:cs typeface="+mn-cs"/>
            </a:rPr>
            <a:t>が減となり</a:t>
          </a:r>
          <a:r>
            <a:rPr kumimoji="1" lang="ja-JP" altLang="ja-JP" sz="1300">
              <a:solidFill>
                <a:schemeClr val="dk1"/>
              </a:solidFill>
              <a:latin typeface="+mn-lt"/>
              <a:ea typeface="+mn-ea"/>
              <a:cs typeface="+mn-cs"/>
            </a:rPr>
            <a:t>、前年度と比べ、消防費の住民一人当たりのコストが</a:t>
          </a:r>
          <a:r>
            <a:rPr kumimoji="1" lang="ja-JP" altLang="en-US" sz="1300">
              <a:solidFill>
                <a:schemeClr val="dk1"/>
              </a:solidFill>
              <a:latin typeface="+mn-lt"/>
              <a:ea typeface="+mn-ea"/>
              <a:cs typeface="+mn-cs"/>
            </a:rPr>
            <a:t>減少</a:t>
          </a:r>
          <a:r>
            <a:rPr kumimoji="1" lang="ja-JP" altLang="ja-JP" sz="1300">
              <a:solidFill>
                <a:schemeClr val="dk1"/>
              </a:solidFill>
              <a:latin typeface="+mn-lt"/>
              <a:ea typeface="+mn-ea"/>
              <a:cs typeface="+mn-cs"/>
            </a:rPr>
            <a:t>している。</a:t>
          </a:r>
          <a:endParaRPr lang="ja-JP" altLang="ja-JP" sz="1300"/>
        </a:p>
        <a:p>
          <a:r>
            <a:rPr kumimoji="1" lang="ja-JP" altLang="ja-JP" sz="1300">
              <a:solidFill>
                <a:schemeClr val="dk1"/>
              </a:solidFill>
              <a:latin typeface="+mn-lt"/>
              <a:ea typeface="+mn-ea"/>
              <a:cs typeface="+mn-cs"/>
            </a:rPr>
            <a:t>教育費は住民一人当たり</a:t>
          </a:r>
          <a:r>
            <a:rPr kumimoji="1" lang="ja-JP" altLang="en-US" sz="1300">
              <a:solidFill>
                <a:schemeClr val="dk1"/>
              </a:solidFill>
              <a:latin typeface="+mn-lt"/>
              <a:ea typeface="+mn-ea"/>
              <a:cs typeface="+mn-cs"/>
            </a:rPr>
            <a:t>３８，８７３</a:t>
          </a:r>
          <a:r>
            <a:rPr kumimoji="1" lang="ja-JP" altLang="ja-JP" sz="1300">
              <a:solidFill>
                <a:schemeClr val="dk1"/>
              </a:solidFill>
              <a:latin typeface="+mn-lt"/>
              <a:ea typeface="+mn-ea"/>
              <a:cs typeface="+mn-cs"/>
            </a:rPr>
            <a:t>円となっている。平成２７年度</a:t>
          </a:r>
          <a:r>
            <a:rPr kumimoji="1" lang="ja-JP" altLang="en-US" sz="1300">
              <a:solidFill>
                <a:schemeClr val="dk1"/>
              </a:solidFill>
              <a:latin typeface="+mn-lt"/>
              <a:ea typeface="+mn-ea"/>
              <a:cs typeface="+mn-cs"/>
            </a:rPr>
            <a:t>に実施した</a:t>
          </a:r>
          <a:r>
            <a:rPr kumimoji="1" lang="ja-JP" altLang="ja-JP" sz="1300">
              <a:solidFill>
                <a:schemeClr val="dk1"/>
              </a:solidFill>
              <a:latin typeface="+mn-lt"/>
              <a:ea typeface="+mn-ea"/>
              <a:cs typeface="+mn-cs"/>
            </a:rPr>
            <a:t>中学校空調設備整備や小中学校トイレ改修経費</a:t>
          </a:r>
          <a:r>
            <a:rPr kumimoji="1" lang="ja-JP" altLang="en-US" sz="1300">
              <a:solidFill>
                <a:schemeClr val="dk1"/>
              </a:solidFill>
              <a:latin typeface="+mn-lt"/>
              <a:ea typeface="+mn-ea"/>
              <a:cs typeface="+mn-cs"/>
            </a:rPr>
            <a:t>が減となり</a:t>
          </a:r>
          <a:r>
            <a:rPr kumimoji="1" lang="ja-JP" altLang="ja-JP" sz="1300">
              <a:solidFill>
                <a:schemeClr val="dk1"/>
              </a:solidFill>
              <a:latin typeface="+mn-lt"/>
              <a:ea typeface="+mn-ea"/>
              <a:cs typeface="+mn-cs"/>
            </a:rPr>
            <a:t>、前年度と比べ、教育費の住民一人当たりのコストが</a:t>
          </a:r>
          <a:r>
            <a:rPr kumimoji="1" lang="ja-JP" altLang="en-US" sz="1300">
              <a:solidFill>
                <a:schemeClr val="dk1"/>
              </a:solidFill>
              <a:latin typeface="+mn-lt"/>
              <a:ea typeface="+mn-ea"/>
              <a:cs typeface="+mn-cs"/>
            </a:rPr>
            <a:t>減少</a:t>
          </a:r>
          <a:r>
            <a:rPr kumimoji="1" lang="ja-JP" altLang="ja-JP" sz="1300">
              <a:solidFill>
                <a:schemeClr val="dk1"/>
              </a:solidFill>
              <a:latin typeface="+mn-lt"/>
              <a:ea typeface="+mn-ea"/>
              <a:cs typeface="+mn-cs"/>
            </a:rPr>
            <a:t>している。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平成２７年度は北分署建替えや小中学校トイレ改修などの大規模工事を実施しており、平成２８年度については、全体的に減少した</a:t>
          </a:r>
          <a:r>
            <a:rPr kumimoji="1" lang="ja-JP" altLang="ja-JP" sz="1300">
              <a:solidFill>
                <a:schemeClr val="dk1"/>
              </a:solidFill>
              <a:latin typeface="+mn-lt"/>
              <a:ea typeface="+mn-ea"/>
              <a:cs typeface="+mn-cs"/>
            </a:rPr>
            <a:t>。</a:t>
          </a:r>
          <a:endParaRPr lang="ja-JP" altLang="ja-JP" sz="13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　実質収支額については、毎年度黒字となっているが、実質単年度収支でみると、平成２４年度をピークに、低い水準が続いており、今後厳しい財政状況になることも想定し、注視していく必要がある。</a:t>
          </a:r>
          <a:endParaRPr lang="en-US" altLang="ja-JP" sz="1400">
            <a:solidFill>
              <a:schemeClr val="dk1"/>
            </a:solidFill>
            <a:latin typeface="+mn-lt"/>
            <a:ea typeface="+mn-ea"/>
            <a:cs typeface="+mn-cs"/>
          </a:endParaRPr>
        </a:p>
        <a:p>
          <a:r>
            <a:rPr lang="ja-JP" altLang="ja-JP" sz="1400">
              <a:solidFill>
                <a:schemeClr val="dk1"/>
              </a:solidFill>
              <a:latin typeface="+mn-lt"/>
              <a:ea typeface="+mn-ea"/>
              <a:cs typeface="+mn-cs"/>
            </a:rPr>
            <a:t>　また、財政調整基金残高については、経常的に少ない状況であることから、基金への積み立てを行うなど、安定的な財政運営を行えるように努めていく。</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　平成２２年度以降、連結実質赤字比率については、全ての年度で赤字なしとなっている。</a:t>
          </a:r>
          <a:endParaRPr lang="en-US" altLang="ja-JP" sz="1400">
            <a:solidFill>
              <a:schemeClr val="dk1"/>
            </a:solidFill>
            <a:latin typeface="+mn-lt"/>
            <a:ea typeface="+mn-ea"/>
            <a:cs typeface="+mn-cs"/>
          </a:endParaRPr>
        </a:p>
        <a:p>
          <a:r>
            <a:rPr lang="ja-JP" altLang="ja-JP" sz="1400">
              <a:solidFill>
                <a:schemeClr val="dk1"/>
              </a:solidFill>
              <a:latin typeface="+mn-lt"/>
              <a:ea typeface="+mn-ea"/>
              <a:cs typeface="+mn-cs"/>
            </a:rPr>
            <a:t>　公共下水道事業特別会計及び国民健康保険特別会計については、一般会計からの赤字補てん的な繰出により財政運営が成り立っており、一般会計において多額の負担が生じている。</a:t>
          </a:r>
          <a:endParaRPr lang="en-US" altLang="ja-JP" sz="1400">
            <a:solidFill>
              <a:schemeClr val="dk1"/>
            </a:solidFill>
            <a:latin typeface="+mn-lt"/>
            <a:ea typeface="+mn-ea"/>
            <a:cs typeface="+mn-cs"/>
          </a:endParaRPr>
        </a:p>
        <a:p>
          <a:r>
            <a:rPr lang="ja-JP" altLang="ja-JP" sz="1400">
              <a:solidFill>
                <a:schemeClr val="dk1"/>
              </a:solidFill>
              <a:latin typeface="+mn-lt"/>
              <a:ea typeface="+mn-ea"/>
              <a:cs typeface="+mn-cs"/>
            </a:rPr>
            <a:t>　</a:t>
          </a:r>
          <a:r>
            <a:rPr kumimoji="1" lang="ja-JP" altLang="ja-JP" sz="1400">
              <a:solidFill>
                <a:schemeClr val="dk1"/>
              </a:solidFill>
              <a:latin typeface="+mn-lt"/>
              <a:ea typeface="+mn-ea"/>
              <a:cs typeface="+mn-cs"/>
            </a:rPr>
            <a:t>今後も引き続き、国民健康保険特別会計や公共下水道事業特別会計における自主財源の確保に努め</a:t>
          </a:r>
          <a:r>
            <a:rPr lang="ja-JP" altLang="ja-JP" sz="1400">
              <a:solidFill>
                <a:schemeClr val="dk1"/>
              </a:solidFill>
              <a:latin typeface="+mn-lt"/>
              <a:ea typeface="+mn-ea"/>
              <a:cs typeface="+mn-cs"/>
            </a:rPr>
            <a:t>る必要がある。</a:t>
          </a:r>
          <a:endParaRPr lang="ja-JP" altLang="ja-JP" sz="1400" b="0" i="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47743829</v>
      </c>
      <c r="BO4" s="381"/>
      <c r="BP4" s="381"/>
      <c r="BQ4" s="381"/>
      <c r="BR4" s="381"/>
      <c r="BS4" s="381"/>
      <c r="BT4" s="381"/>
      <c r="BU4" s="382"/>
      <c r="BV4" s="380">
        <v>49023470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12.2</v>
      </c>
      <c r="CU4" s="387"/>
      <c r="CV4" s="387"/>
      <c r="CW4" s="387"/>
      <c r="CX4" s="387"/>
      <c r="CY4" s="387"/>
      <c r="CZ4" s="387"/>
      <c r="DA4" s="388"/>
      <c r="DB4" s="386">
        <v>11.6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44470740</v>
      </c>
      <c r="BO5" s="418"/>
      <c r="BP5" s="418"/>
      <c r="BQ5" s="418"/>
      <c r="BR5" s="418"/>
      <c r="BS5" s="418"/>
      <c r="BT5" s="418"/>
      <c r="BU5" s="419"/>
      <c r="BV5" s="417">
        <v>45942156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94.2</v>
      </c>
      <c r="CU5" s="415"/>
      <c r="CV5" s="415"/>
      <c r="CW5" s="415"/>
      <c r="CX5" s="415"/>
      <c r="CY5" s="415"/>
      <c r="CZ5" s="415"/>
      <c r="DA5" s="416"/>
      <c r="DB5" s="414">
        <v>93.8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3273089</v>
      </c>
      <c r="BO6" s="418"/>
      <c r="BP6" s="418"/>
      <c r="BQ6" s="418"/>
      <c r="BR6" s="418"/>
      <c r="BS6" s="418"/>
      <c r="BT6" s="418"/>
      <c r="BU6" s="419"/>
      <c r="BV6" s="417">
        <v>3081314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98.4</v>
      </c>
      <c r="CU6" s="455"/>
      <c r="CV6" s="455"/>
      <c r="CW6" s="455"/>
      <c r="CX6" s="455"/>
      <c r="CY6" s="455"/>
      <c r="CZ6" s="455"/>
      <c r="DA6" s="456"/>
      <c r="DB6" s="454">
        <v>99.1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239994</v>
      </c>
      <c r="BO7" s="418"/>
      <c r="BP7" s="418"/>
      <c r="BQ7" s="418"/>
      <c r="BR7" s="418"/>
      <c r="BS7" s="418"/>
      <c r="BT7" s="418"/>
      <c r="BU7" s="419"/>
      <c r="BV7" s="417">
        <v>239991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24864465</v>
      </c>
      <c r="CU7" s="418"/>
      <c r="CV7" s="418"/>
      <c r="CW7" s="418"/>
      <c r="CX7" s="418"/>
      <c r="CY7" s="418"/>
      <c r="CZ7" s="418"/>
      <c r="DA7" s="419"/>
      <c r="DB7" s="417">
        <v>24585403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3033095</v>
      </c>
      <c r="BO8" s="418"/>
      <c r="BP8" s="418"/>
      <c r="BQ8" s="418"/>
      <c r="BR8" s="418"/>
      <c r="BS8" s="418"/>
      <c r="BT8" s="418"/>
      <c r="BU8" s="419"/>
      <c r="BV8" s="417">
        <v>2841323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0.94</v>
      </c>
      <c r="CU8" s="458"/>
      <c r="CV8" s="458"/>
      <c r="CW8" s="458"/>
      <c r="CX8" s="458"/>
      <c r="CY8" s="458"/>
      <c r="CZ8" s="458"/>
      <c r="DA8" s="459"/>
      <c r="DB8" s="457">
        <v>0.93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136521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191772</v>
      </c>
      <c r="BO9" s="418"/>
      <c r="BP9" s="418"/>
      <c r="BQ9" s="418"/>
      <c r="BR9" s="418"/>
      <c r="BS9" s="418"/>
      <c r="BT9" s="418"/>
      <c r="BU9" s="419"/>
      <c r="BV9" s="417">
        <v>-372887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12.8</v>
      </c>
      <c r="CU9" s="415"/>
      <c r="CV9" s="415"/>
      <c r="CW9" s="415"/>
      <c r="CX9" s="415"/>
      <c r="CY9" s="415"/>
      <c r="CZ9" s="415"/>
      <c r="DA9" s="416"/>
      <c r="DB9" s="414">
        <v>12.3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131415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1518751</v>
      </c>
      <c r="BO10" s="418"/>
      <c r="BP10" s="418"/>
      <c r="BQ10" s="418"/>
      <c r="BR10" s="418"/>
      <c r="BS10" s="418"/>
      <c r="BT10" s="418"/>
      <c r="BU10" s="419"/>
      <c r="BV10" s="417">
        <v>1447495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139164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1739758</v>
      </c>
      <c r="BO12" s="418"/>
      <c r="BP12" s="418"/>
      <c r="BQ12" s="418"/>
      <c r="BR12" s="418"/>
      <c r="BS12" s="418"/>
      <c r="BT12" s="418"/>
      <c r="BU12" s="419"/>
      <c r="BV12" s="417">
        <v>1756873</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135705</v>
      </c>
      <c r="S13" s="499"/>
      <c r="T13" s="499"/>
      <c r="U13" s="499"/>
      <c r="V13" s="500"/>
      <c r="W13" s="433" t="s">
        <v>124</v>
      </c>
      <c r="X13" s="434"/>
      <c r="Y13" s="434"/>
      <c r="Z13" s="434"/>
      <c r="AA13" s="434"/>
      <c r="AB13" s="424"/>
      <c r="AC13" s="468">
        <v>751</v>
      </c>
      <c r="AD13" s="469"/>
      <c r="AE13" s="469"/>
      <c r="AF13" s="469"/>
      <c r="AG13" s="508"/>
      <c r="AH13" s="468">
        <v>781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-29235</v>
      </c>
      <c r="BO13" s="418"/>
      <c r="BP13" s="418"/>
      <c r="BQ13" s="418"/>
      <c r="BR13" s="418"/>
      <c r="BS13" s="418"/>
      <c r="BT13" s="418"/>
      <c r="BU13" s="419"/>
      <c r="BV13" s="417">
        <v>-682265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v>
      </c>
      <c r="CU13" s="415"/>
      <c r="CV13" s="415"/>
      <c r="CW13" s="415"/>
      <c r="CX13" s="415"/>
      <c r="CY13" s="415"/>
      <c r="CZ13" s="415"/>
      <c r="DA13" s="416"/>
      <c r="DB13" s="414">
        <v>7.1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137656</v>
      </c>
      <c r="S14" s="499"/>
      <c r="T14" s="499"/>
      <c r="U14" s="499"/>
      <c r="V14" s="500"/>
      <c r="W14" s="407"/>
      <c r="X14" s="408"/>
      <c r="Y14" s="408"/>
      <c r="Z14" s="408"/>
      <c r="AA14" s="408"/>
      <c r="AB14" s="397"/>
      <c r="AC14" s="501">
        <v>1.2</v>
      </c>
      <c r="AD14" s="502"/>
      <c r="AE14" s="502"/>
      <c r="AF14" s="502"/>
      <c r="AG14" s="503"/>
      <c r="AH14" s="501">
        <v>1.3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67.3</v>
      </c>
      <c r="CU14" s="513"/>
      <c r="CV14" s="513"/>
      <c r="CW14" s="513"/>
      <c r="CX14" s="513"/>
      <c r="CY14" s="513"/>
      <c r="CZ14" s="513"/>
      <c r="DA14" s="514"/>
      <c r="DB14" s="512">
        <v>66.900000000000006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134410</v>
      </c>
      <c r="S15" s="499"/>
      <c r="T15" s="499"/>
      <c r="U15" s="499"/>
      <c r="V15" s="500"/>
      <c r="W15" s="433" t="s">
        <v>131</v>
      </c>
      <c r="X15" s="434"/>
      <c r="Y15" s="434"/>
      <c r="Z15" s="434"/>
      <c r="AA15" s="434"/>
      <c r="AB15" s="424"/>
      <c r="AC15" s="468">
        <v>17211</v>
      </c>
      <c r="AD15" s="469"/>
      <c r="AE15" s="469"/>
      <c r="AF15" s="469"/>
      <c r="AG15" s="508"/>
      <c r="AH15" s="468">
        <v>17719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17705297</v>
      </c>
      <c r="BO15" s="381"/>
      <c r="BP15" s="381"/>
      <c r="BQ15" s="381"/>
      <c r="BR15" s="381"/>
      <c r="BS15" s="381"/>
      <c r="BT15" s="381"/>
      <c r="BU15" s="382"/>
      <c r="BV15" s="380">
        <v>17136651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27.7</v>
      </c>
      <c r="AD16" s="502"/>
      <c r="AE16" s="502"/>
      <c r="AF16" s="502"/>
      <c r="AG16" s="503"/>
      <c r="AH16" s="501">
        <v>28.6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18735849</v>
      </c>
      <c r="BO16" s="418"/>
      <c r="BP16" s="418"/>
      <c r="BQ16" s="418"/>
      <c r="BR16" s="418"/>
      <c r="BS16" s="418"/>
      <c r="BT16" s="418"/>
      <c r="BU16" s="419"/>
      <c r="BV16" s="417">
        <v>18310021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44277</v>
      </c>
      <c r="AD17" s="469"/>
      <c r="AE17" s="469"/>
      <c r="AF17" s="469"/>
      <c r="AG17" s="508"/>
      <c r="AH17" s="468">
        <v>43518</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22798563</v>
      </c>
      <c r="BO17" s="418"/>
      <c r="BP17" s="418"/>
      <c r="BQ17" s="418"/>
      <c r="BR17" s="418"/>
      <c r="BS17" s="418"/>
      <c r="BT17" s="418"/>
      <c r="BU17" s="419"/>
      <c r="BV17" s="417">
        <v>22049507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30.13</v>
      </c>
      <c r="M18" s="530"/>
      <c r="N18" s="530"/>
      <c r="O18" s="530"/>
      <c r="P18" s="530"/>
      <c r="Q18" s="530"/>
      <c r="R18" s="531"/>
      <c r="S18" s="531"/>
      <c r="T18" s="531"/>
      <c r="U18" s="531"/>
      <c r="V18" s="532"/>
      <c r="W18" s="435"/>
      <c r="X18" s="436"/>
      <c r="Y18" s="436"/>
      <c r="Z18" s="436"/>
      <c r="AA18" s="436"/>
      <c r="AB18" s="427"/>
      <c r="AC18" s="533">
        <v>71.099999999999994</v>
      </c>
      <c r="AD18" s="534"/>
      <c r="AE18" s="534"/>
      <c r="AF18" s="534"/>
      <c r="AG18" s="535"/>
      <c r="AH18" s="533">
        <v>70.2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23881796</v>
      </c>
      <c r="BO18" s="418"/>
      <c r="BP18" s="418"/>
      <c r="BQ18" s="418"/>
      <c r="BR18" s="418"/>
      <c r="BS18" s="418"/>
      <c r="BT18" s="418"/>
      <c r="BU18" s="419"/>
      <c r="BV18" s="417">
        <v>23868516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4531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31683396</v>
      </c>
      <c r="BO19" s="418"/>
      <c r="BP19" s="418"/>
      <c r="BQ19" s="418"/>
      <c r="BR19" s="418"/>
      <c r="BS19" s="418"/>
      <c r="BT19" s="418"/>
      <c r="BU19" s="419"/>
      <c r="BV19" s="417">
        <v>32332795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55288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42250940</v>
      </c>
      <c r="BO23" s="418"/>
      <c r="BP23" s="418"/>
      <c r="BQ23" s="418"/>
      <c r="BR23" s="418"/>
      <c r="BS23" s="418"/>
      <c r="BT23" s="418"/>
      <c r="BU23" s="419"/>
      <c r="BV23" s="417">
        <v>41958385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8550</v>
      </c>
      <c r="R24" s="469"/>
      <c r="S24" s="469"/>
      <c r="T24" s="469"/>
      <c r="U24" s="469"/>
      <c r="V24" s="508"/>
      <c r="W24" s="563"/>
      <c r="X24" s="551"/>
      <c r="Y24" s="552"/>
      <c r="Z24" s="467" t="s">
        <v>155</v>
      </c>
      <c r="AA24" s="447"/>
      <c r="AB24" s="447"/>
      <c r="AC24" s="447"/>
      <c r="AD24" s="447"/>
      <c r="AE24" s="447"/>
      <c r="AF24" s="447"/>
      <c r="AG24" s="448"/>
      <c r="AH24" s="468">
        <v>806</v>
      </c>
      <c r="AI24" s="469"/>
      <c r="AJ24" s="469"/>
      <c r="AK24" s="469"/>
      <c r="AL24" s="508"/>
      <c r="AM24" s="468">
        <v>2387372</v>
      </c>
      <c r="AN24" s="469"/>
      <c r="AO24" s="469"/>
      <c r="AP24" s="469"/>
      <c r="AQ24" s="469"/>
      <c r="AR24" s="508"/>
      <c r="AS24" s="468">
        <v>2962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17004574</v>
      </c>
      <c r="BO24" s="418"/>
      <c r="BP24" s="418"/>
      <c r="BQ24" s="418"/>
      <c r="BR24" s="418"/>
      <c r="BS24" s="418"/>
      <c r="BT24" s="418"/>
      <c r="BU24" s="419"/>
      <c r="BV24" s="417">
        <v>16971724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2</v>
      </c>
      <c r="M25" s="469"/>
      <c r="N25" s="469"/>
      <c r="O25" s="469"/>
      <c r="P25" s="508"/>
      <c r="Q25" s="468">
        <v>7505</v>
      </c>
      <c r="R25" s="469"/>
      <c r="S25" s="469"/>
      <c r="T25" s="469"/>
      <c r="U25" s="469"/>
      <c r="V25" s="508"/>
      <c r="W25" s="563"/>
      <c r="X25" s="551"/>
      <c r="Y25" s="552"/>
      <c r="Z25" s="467" t="s">
        <v>158</v>
      </c>
      <c r="AA25" s="447"/>
      <c r="AB25" s="447"/>
      <c r="AC25" s="447"/>
      <c r="AD25" s="447"/>
      <c r="AE25" s="447"/>
      <c r="AF25" s="447"/>
      <c r="AG25" s="448"/>
      <c r="AH25" s="468">
        <v>160</v>
      </c>
      <c r="AI25" s="469"/>
      <c r="AJ25" s="469"/>
      <c r="AK25" s="469"/>
      <c r="AL25" s="508"/>
      <c r="AM25" s="468">
        <v>471040</v>
      </c>
      <c r="AN25" s="469"/>
      <c r="AO25" s="469"/>
      <c r="AP25" s="469"/>
      <c r="AQ25" s="469"/>
      <c r="AR25" s="508"/>
      <c r="AS25" s="468">
        <v>2944</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9419533</v>
      </c>
      <c r="BO25" s="381"/>
      <c r="BP25" s="381"/>
      <c r="BQ25" s="381"/>
      <c r="BR25" s="381"/>
      <c r="BS25" s="381"/>
      <c r="BT25" s="381"/>
      <c r="BU25" s="382"/>
      <c r="BV25" s="380">
        <v>8422989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6984</v>
      </c>
      <c r="R26" s="469"/>
      <c r="S26" s="469"/>
      <c r="T26" s="469"/>
      <c r="U26" s="469"/>
      <c r="V26" s="508"/>
      <c r="W26" s="563"/>
      <c r="X26" s="551"/>
      <c r="Y26" s="552"/>
      <c r="Z26" s="467" t="s">
        <v>161</v>
      </c>
      <c r="AA26" s="573"/>
      <c r="AB26" s="573"/>
      <c r="AC26" s="573"/>
      <c r="AD26" s="573"/>
      <c r="AE26" s="573"/>
      <c r="AF26" s="573"/>
      <c r="AG26" s="574"/>
      <c r="AH26" s="468">
        <v>17</v>
      </c>
      <c r="AI26" s="469"/>
      <c r="AJ26" s="469"/>
      <c r="AK26" s="469"/>
      <c r="AL26" s="508"/>
      <c r="AM26" s="468">
        <v>50082</v>
      </c>
      <c r="AN26" s="469"/>
      <c r="AO26" s="469"/>
      <c r="AP26" s="469"/>
      <c r="AQ26" s="469"/>
      <c r="AR26" s="508"/>
      <c r="AS26" s="468">
        <v>2946</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4900</v>
      </c>
      <c r="R27" s="469"/>
      <c r="S27" s="469"/>
      <c r="T27" s="469"/>
      <c r="U27" s="469"/>
      <c r="V27" s="508"/>
      <c r="W27" s="563"/>
      <c r="X27" s="551"/>
      <c r="Y27" s="552"/>
      <c r="Z27" s="467" t="s">
        <v>164</v>
      </c>
      <c r="AA27" s="447"/>
      <c r="AB27" s="447"/>
      <c r="AC27" s="447"/>
      <c r="AD27" s="447"/>
      <c r="AE27" s="447"/>
      <c r="AF27" s="447"/>
      <c r="AG27" s="448"/>
      <c r="AH27" s="468">
        <v>13</v>
      </c>
      <c r="AI27" s="469"/>
      <c r="AJ27" s="469"/>
      <c r="AK27" s="469"/>
      <c r="AL27" s="508"/>
      <c r="AM27" s="468">
        <v>55939</v>
      </c>
      <c r="AN27" s="469"/>
      <c r="AO27" s="469"/>
      <c r="AP27" s="469"/>
      <c r="AQ27" s="469"/>
      <c r="AR27" s="508"/>
      <c r="AS27" s="468">
        <v>4303</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4500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1642561</v>
      </c>
      <c r="BO28" s="381"/>
      <c r="BP28" s="381"/>
      <c r="BQ28" s="381"/>
      <c r="BR28" s="381"/>
      <c r="BS28" s="381"/>
      <c r="BT28" s="381"/>
      <c r="BU28" s="382"/>
      <c r="BV28" s="380">
        <v>1863568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22</v>
      </c>
      <c r="M29" s="469"/>
      <c r="N29" s="469"/>
      <c r="O29" s="469"/>
      <c r="P29" s="508"/>
      <c r="Q29" s="468">
        <v>4300</v>
      </c>
      <c r="R29" s="469"/>
      <c r="S29" s="469"/>
      <c r="T29" s="469"/>
      <c r="U29" s="469"/>
      <c r="V29" s="508"/>
      <c r="W29" s="564"/>
      <c r="X29" s="565"/>
      <c r="Y29" s="566"/>
      <c r="Z29" s="467" t="s">
        <v>171</v>
      </c>
      <c r="AA29" s="447"/>
      <c r="AB29" s="447"/>
      <c r="AC29" s="447"/>
      <c r="AD29" s="447"/>
      <c r="AE29" s="447"/>
      <c r="AF29" s="447"/>
      <c r="AG29" s="448"/>
      <c r="AH29" s="468">
        <v>819</v>
      </c>
      <c r="AI29" s="469"/>
      <c r="AJ29" s="469"/>
      <c r="AK29" s="469"/>
      <c r="AL29" s="508"/>
      <c r="AM29" s="468">
        <v>2443311</v>
      </c>
      <c r="AN29" s="469"/>
      <c r="AO29" s="469"/>
      <c r="AP29" s="469"/>
      <c r="AQ29" s="469"/>
      <c r="AR29" s="508"/>
      <c r="AS29" s="468">
        <v>2983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4597</v>
      </c>
      <c r="BO29" s="418"/>
      <c r="BP29" s="418"/>
      <c r="BQ29" s="418"/>
      <c r="BR29" s="418"/>
      <c r="BS29" s="418"/>
      <c r="BT29" s="418"/>
      <c r="BU29" s="419"/>
      <c r="BV29" s="417">
        <v>4597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321266</v>
      </c>
      <c r="BO30" s="587"/>
      <c r="BP30" s="587"/>
      <c r="BQ30" s="587"/>
      <c r="BR30" s="587"/>
      <c r="BS30" s="587"/>
      <c r="BT30" s="587"/>
      <c r="BU30" s="588"/>
      <c r="BV30" s="586">
        <v>180329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上水道事業特別会計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埼玉県後期高齢者医療広域連合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三郷市土地開発公社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埼玉県後期高齢者医療広域連合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三郷市文化振興公社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埼玉県市町村総合事務組合</v>
      </c>
      <c r="BZ36" s="599"/>
      <c r="CA36" s="599"/>
      <c r="CB36" s="599"/>
      <c r="CC36" s="599"/>
      <c r="CD36" s="599"/>
      <c r="CE36" s="599"/>
      <c r="CF36" s="599"/>
      <c r="CG36" s="599"/>
      <c r="CH36" s="599"/>
      <c r="CI36" s="599"/>
      <c r="CJ36" s="599"/>
      <c r="CK36" s="599"/>
      <c r="CL36" s="599"/>
      <c r="CM36" s="599"/>
      <c r="CN36" s="167"/>
      <c r="CO36" s="598">
        <f t="shared" si="3"/>
        <v>16</v>
      </c>
      <c r="CP36" s="598"/>
      <c r="CQ36" s="599" t="str">
        <f>IF('各会計、関係団体の財政状況及び健全化判断比率'!BS9="","",'各会計、関係団体の財政状況及び健全化判断比率'!BS9)</f>
        <v>首都圏新都市鉄道</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埼玉県市町村総合事務組合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彩の国さいたま人づくり広域連合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東埼玉資源環境組合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江戸川水防事務組合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9.74</v>
      </c>
      <c r="G34" s="33">
        <v>10.87</v>
      </c>
      <c r="H34" s="33">
        <v>13.28</v>
      </c>
      <c r="I34" s="33">
        <v>11.55</v>
      </c>
      <c r="J34" s="34">
        <v>12.19</v>
      </c>
      <c r="K34" s="22"/>
      <c r="L34" s="22"/>
      <c r="M34" s="22"/>
      <c r="N34" s="22"/>
      <c r="O34" s="22"/>
      <c r="P34" s="22"/>
    </row>
    <row r="35" spans="1:16" ht="39" customHeight="1">
      <c r="A35" s="22"/>
      <c r="B35" s="35"/>
      <c r="C35" s="1178" t="s">
        <v>526</v>
      </c>
      <c r="D35" s="1179"/>
      <c r="E35" s="1180"/>
      <c r="F35" s="36">
        <v>8.61</v>
      </c>
      <c r="G35" s="37">
        <v>9.16</v>
      </c>
      <c r="H35" s="37">
        <v>8.84</v>
      </c>
      <c r="I35" s="37">
        <v>8.23</v>
      </c>
      <c r="J35" s="38">
        <v>8.8699999999999992</v>
      </c>
      <c r="K35" s="22"/>
      <c r="L35" s="22"/>
      <c r="M35" s="22"/>
      <c r="N35" s="22"/>
      <c r="O35" s="22"/>
      <c r="P35" s="22"/>
    </row>
    <row r="36" spans="1:16" ht="39" customHeight="1">
      <c r="A36" s="22"/>
      <c r="B36" s="35"/>
      <c r="C36" s="1178" t="s">
        <v>527</v>
      </c>
      <c r="D36" s="1179"/>
      <c r="E36" s="1180"/>
      <c r="F36" s="36">
        <v>2.78</v>
      </c>
      <c r="G36" s="37">
        <v>2.0499999999999998</v>
      </c>
      <c r="H36" s="37">
        <v>1.86</v>
      </c>
      <c r="I36" s="37">
        <v>1.61</v>
      </c>
      <c r="J36" s="38">
        <v>1.52</v>
      </c>
      <c r="K36" s="22"/>
      <c r="L36" s="22"/>
      <c r="M36" s="22"/>
      <c r="N36" s="22"/>
      <c r="O36" s="22"/>
      <c r="P36" s="22"/>
    </row>
    <row r="37" spans="1:16" ht="39" customHeight="1">
      <c r="A37" s="22"/>
      <c r="B37" s="35"/>
      <c r="C37" s="1178" t="s">
        <v>528</v>
      </c>
      <c r="D37" s="1179"/>
      <c r="E37" s="1180"/>
      <c r="F37" s="36">
        <v>1.1000000000000001</v>
      </c>
      <c r="G37" s="37">
        <v>1.69</v>
      </c>
      <c r="H37" s="37">
        <v>0.9</v>
      </c>
      <c r="I37" s="37">
        <v>0.71</v>
      </c>
      <c r="J37" s="38">
        <v>0.87</v>
      </c>
      <c r="K37" s="22"/>
      <c r="L37" s="22"/>
      <c r="M37" s="22"/>
      <c r="N37" s="22"/>
      <c r="O37" s="22"/>
      <c r="P37" s="22"/>
    </row>
    <row r="38" spans="1:16" ht="39" customHeight="1">
      <c r="A38" s="22"/>
      <c r="B38" s="35"/>
      <c r="C38" s="1178" t="s">
        <v>529</v>
      </c>
      <c r="D38" s="1179"/>
      <c r="E38" s="1180"/>
      <c r="F38" s="36">
        <v>0.49</v>
      </c>
      <c r="G38" s="37">
        <v>0.53</v>
      </c>
      <c r="H38" s="37">
        <v>0.35</v>
      </c>
      <c r="I38" s="37">
        <v>0.45</v>
      </c>
      <c r="J38" s="38">
        <v>0.44</v>
      </c>
      <c r="K38" s="22"/>
      <c r="L38" s="22"/>
      <c r="M38" s="22"/>
      <c r="N38" s="22"/>
      <c r="O38" s="22"/>
      <c r="P38" s="22"/>
    </row>
    <row r="39" spans="1:16" ht="39" customHeight="1">
      <c r="A39" s="22"/>
      <c r="B39" s="35"/>
      <c r="C39" s="1178" t="s">
        <v>530</v>
      </c>
      <c r="D39" s="1179"/>
      <c r="E39" s="1180"/>
      <c r="F39" s="36">
        <v>0.01</v>
      </c>
      <c r="G39" s="37">
        <v>0.01</v>
      </c>
      <c r="H39" s="37">
        <v>0.02</v>
      </c>
      <c r="I39" s="37">
        <v>0.02</v>
      </c>
      <c r="J39" s="38">
        <v>0.16</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532</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4315</v>
      </c>
      <c r="L45" s="60">
        <v>4348</v>
      </c>
      <c r="M45" s="60">
        <v>4314</v>
      </c>
      <c r="N45" s="60">
        <v>4161</v>
      </c>
      <c r="O45" s="61">
        <v>4239</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972</v>
      </c>
      <c r="L48" s="64">
        <v>892</v>
      </c>
      <c r="M48" s="64">
        <v>933</v>
      </c>
      <c r="N48" s="64">
        <v>956</v>
      </c>
      <c r="O48" s="65">
        <v>975</v>
      </c>
      <c r="P48" s="48"/>
      <c r="Q48" s="48"/>
      <c r="R48" s="48"/>
      <c r="S48" s="48"/>
      <c r="T48" s="48"/>
      <c r="U48" s="48"/>
    </row>
    <row r="49" spans="1:21" ht="30.75" customHeight="1">
      <c r="A49" s="48"/>
      <c r="B49" s="1196"/>
      <c r="C49" s="1197"/>
      <c r="D49" s="62"/>
      <c r="E49" s="1188" t="s">
        <v>16</v>
      </c>
      <c r="F49" s="1188"/>
      <c r="G49" s="1188"/>
      <c r="H49" s="1188"/>
      <c r="I49" s="1188"/>
      <c r="J49" s="1189"/>
      <c r="K49" s="63">
        <v>91</v>
      </c>
      <c r="L49" s="64">
        <v>85</v>
      </c>
      <c r="M49" s="64">
        <v>64</v>
      </c>
      <c r="N49" s="64">
        <v>105</v>
      </c>
      <c r="O49" s="65">
        <v>90</v>
      </c>
      <c r="P49" s="48"/>
      <c r="Q49" s="48"/>
      <c r="R49" s="48"/>
      <c r="S49" s="48"/>
      <c r="T49" s="48"/>
      <c r="U49" s="48"/>
    </row>
    <row r="50" spans="1:21" ht="30.75" customHeight="1">
      <c r="A50" s="48"/>
      <c r="B50" s="1196"/>
      <c r="C50" s="1197"/>
      <c r="D50" s="62"/>
      <c r="E50" s="1188" t="s">
        <v>17</v>
      </c>
      <c r="F50" s="1188"/>
      <c r="G50" s="1188"/>
      <c r="H50" s="1188"/>
      <c r="I50" s="1188"/>
      <c r="J50" s="1189"/>
      <c r="K50" s="63">
        <v>24</v>
      </c>
      <c r="L50" s="64">
        <v>15</v>
      </c>
      <c r="M50" s="64">
        <v>8</v>
      </c>
      <c r="N50" s="64">
        <v>13</v>
      </c>
      <c r="O50" s="65">
        <v>25</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3491</v>
      </c>
      <c r="L52" s="64">
        <v>3717</v>
      </c>
      <c r="M52" s="64">
        <v>3913</v>
      </c>
      <c r="N52" s="64">
        <v>3636</v>
      </c>
      <c r="O52" s="65">
        <v>3709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1911</v>
      </c>
      <c r="L53" s="69">
        <v>1623</v>
      </c>
      <c r="M53" s="69">
        <v>1406</v>
      </c>
      <c r="N53" s="69">
        <v>1599</v>
      </c>
      <c r="O53" s="70">
        <v>1620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38162</v>
      </c>
      <c r="J41" s="83">
        <v>39376</v>
      </c>
      <c r="K41" s="83">
        <v>40450</v>
      </c>
      <c r="L41" s="83">
        <v>41958</v>
      </c>
      <c r="M41" s="84">
        <v>42251</v>
      </c>
    </row>
    <row r="42" spans="2:13" ht="27.75" customHeight="1">
      <c r="B42" s="1204"/>
      <c r="C42" s="1205"/>
      <c r="D42" s="85"/>
      <c r="E42" s="1210" t="s">
        <v>26</v>
      </c>
      <c r="F42" s="1210"/>
      <c r="G42" s="1210"/>
      <c r="H42" s="1211"/>
      <c r="I42" s="86">
        <v>2776</v>
      </c>
      <c r="J42" s="87">
        <v>2592</v>
      </c>
      <c r="K42" s="87">
        <v>2142</v>
      </c>
      <c r="L42" s="87">
        <v>2073</v>
      </c>
      <c r="M42" s="88">
        <v>1820</v>
      </c>
    </row>
    <row r="43" spans="2:13" ht="27.75" customHeight="1">
      <c r="B43" s="1204"/>
      <c r="C43" s="1205"/>
      <c r="D43" s="85"/>
      <c r="E43" s="1210" t="s">
        <v>27</v>
      </c>
      <c r="F43" s="1210"/>
      <c r="G43" s="1210"/>
      <c r="H43" s="1211"/>
      <c r="I43" s="86">
        <v>18419</v>
      </c>
      <c r="J43" s="87">
        <v>17306</v>
      </c>
      <c r="K43" s="87">
        <v>16572</v>
      </c>
      <c r="L43" s="87">
        <v>16070</v>
      </c>
      <c r="M43" s="88">
        <v>16460</v>
      </c>
    </row>
    <row r="44" spans="2:13" ht="27.75" customHeight="1">
      <c r="B44" s="1204"/>
      <c r="C44" s="1205"/>
      <c r="D44" s="85"/>
      <c r="E44" s="1210" t="s">
        <v>28</v>
      </c>
      <c r="F44" s="1210"/>
      <c r="G44" s="1210"/>
      <c r="H44" s="1211"/>
      <c r="I44" s="86">
        <v>453</v>
      </c>
      <c r="J44" s="87">
        <v>478</v>
      </c>
      <c r="K44" s="87">
        <v>829</v>
      </c>
      <c r="L44" s="87">
        <v>1506</v>
      </c>
      <c r="M44" s="88">
        <v>1377</v>
      </c>
    </row>
    <row r="45" spans="2:13" ht="27.75" customHeight="1">
      <c r="B45" s="1204"/>
      <c r="C45" s="1205"/>
      <c r="D45" s="85"/>
      <c r="E45" s="1210" t="s">
        <v>29</v>
      </c>
      <c r="F45" s="1210"/>
      <c r="G45" s="1210"/>
      <c r="H45" s="1211"/>
      <c r="I45" s="86">
        <v>4256</v>
      </c>
      <c r="J45" s="87">
        <v>3379</v>
      </c>
      <c r="K45" s="87">
        <v>3392</v>
      </c>
      <c r="L45" s="87">
        <v>2761</v>
      </c>
      <c r="M45" s="88">
        <v>2637</v>
      </c>
    </row>
    <row r="46" spans="2:13" ht="27.75" customHeight="1">
      <c r="B46" s="1204"/>
      <c r="C46" s="1205"/>
      <c r="D46" s="89"/>
      <c r="E46" s="1210" t="s">
        <v>30</v>
      </c>
      <c r="F46" s="1210"/>
      <c r="G46" s="1210"/>
      <c r="H46" s="1211"/>
      <c r="I46" s="86">
        <v>213</v>
      </c>
      <c r="J46" s="87">
        <v>304</v>
      </c>
      <c r="K46" s="87">
        <v>441</v>
      </c>
      <c r="L46" s="87">
        <v>456</v>
      </c>
      <c r="M46" s="88">
        <v>421</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2376</v>
      </c>
      <c r="J50" s="87">
        <v>2610</v>
      </c>
      <c r="K50" s="87">
        <v>2782</v>
      </c>
      <c r="L50" s="87">
        <v>2475</v>
      </c>
      <c r="M50" s="88">
        <v>2344</v>
      </c>
    </row>
    <row r="51" spans="2:13" ht="27.75" customHeight="1">
      <c r="B51" s="1204"/>
      <c r="C51" s="1205"/>
      <c r="D51" s="85"/>
      <c r="E51" s="1210" t="s">
        <v>36</v>
      </c>
      <c r="F51" s="1210"/>
      <c r="G51" s="1210"/>
      <c r="H51" s="1211"/>
      <c r="I51" s="86">
        <v>11980</v>
      </c>
      <c r="J51" s="87">
        <v>11873</v>
      </c>
      <c r="K51" s="87">
        <v>11964</v>
      </c>
      <c r="L51" s="87">
        <v>11018</v>
      </c>
      <c r="M51" s="88">
        <v>11120</v>
      </c>
    </row>
    <row r="52" spans="2:13" ht="27.75" customHeight="1">
      <c r="B52" s="1206"/>
      <c r="C52" s="1207"/>
      <c r="D52" s="85"/>
      <c r="E52" s="1210" t="s">
        <v>37</v>
      </c>
      <c r="F52" s="1210"/>
      <c r="G52" s="1210"/>
      <c r="H52" s="1211"/>
      <c r="I52" s="86">
        <v>34345</v>
      </c>
      <c r="J52" s="87">
        <v>35915</v>
      </c>
      <c r="K52" s="87">
        <v>36387</v>
      </c>
      <c r="L52" s="87">
        <v>36700</v>
      </c>
      <c r="M52" s="88">
        <v>36594</v>
      </c>
    </row>
    <row r="53" spans="2:13" ht="27.75" customHeight="1" thickBot="1">
      <c r="B53" s="1217" t="s">
        <v>21</v>
      </c>
      <c r="C53" s="1218"/>
      <c r="D53" s="92"/>
      <c r="E53" s="1219" t="s">
        <v>38</v>
      </c>
      <c r="F53" s="1219"/>
      <c r="G53" s="1219"/>
      <c r="H53" s="1220"/>
      <c r="I53" s="93">
        <v>15577</v>
      </c>
      <c r="J53" s="94">
        <v>13038</v>
      </c>
      <c r="K53" s="94">
        <v>12693</v>
      </c>
      <c r="L53" s="94">
        <v>14632</v>
      </c>
      <c r="M53" s="95">
        <v>14907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c r="B42" s="250"/>
      <c r="C42" s="246"/>
      <c r="D42" s="246"/>
      <c r="E42" s="246"/>
      <c r="F42" s="246"/>
      <c r="G42" s="353" t="s">
        <v>548</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549</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550</v>
      </c>
      <c r="H51" s="1246"/>
      <c r="I51" s="1251" t="s">
        <v>551</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552</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553</v>
      </c>
      <c r="H55" s="1226"/>
      <c r="I55" s="1231" t="s">
        <v>551</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552</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554</v>
      </c>
      <c r="C63" s="246"/>
      <c r="D63" s="246"/>
      <c r="E63" s="246"/>
      <c r="F63" s="246"/>
      <c r="G63" s="246"/>
      <c r="H63" s="246"/>
      <c r="I63" s="246"/>
      <c r="J63" s="246"/>
      <c r="K63" s="246"/>
      <c r="L63" s="246"/>
      <c r="M63" s="246"/>
      <c r="N63" s="246"/>
      <c r="O63" s="246"/>
    </row>
    <row r="64" spans="1:17">
      <c r="B64" s="250"/>
      <c r="C64" s="246"/>
      <c r="D64" s="246"/>
      <c r="E64" s="246"/>
      <c r="F64" s="246"/>
      <c r="G64" s="353" t="s">
        <v>548</v>
      </c>
      <c r="I64" s="354"/>
      <c r="J64" s="354"/>
      <c r="K64" s="354"/>
      <c r="L64" s="246"/>
      <c r="M64" s="246"/>
      <c r="N64" s="246"/>
      <c r="O64" s="246"/>
    </row>
    <row r="65" spans="2:30">
      <c r="B65" s="250"/>
      <c r="C65" s="246"/>
      <c r="D65" s="246"/>
      <c r="E65" s="246"/>
      <c r="F65" s="246"/>
      <c r="G65" s="1233" t="s">
        <v>557</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550</v>
      </c>
      <c r="H73" s="1246"/>
      <c r="I73" s="1251" t="s">
        <v>551</v>
      </c>
      <c r="J73" s="1251"/>
      <c r="K73" s="1232">
        <v>74.099999999999994</v>
      </c>
      <c r="L73" s="1232">
        <v>60.7</v>
      </c>
      <c r="M73" s="1221">
        <v>59.5</v>
      </c>
      <c r="N73" s="1221">
        <v>66.900000000000006</v>
      </c>
      <c r="O73" s="1221">
        <v>67.3</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556</v>
      </c>
      <c r="J75" s="1231"/>
      <c r="K75" s="1253">
        <v>9.3000000000000007</v>
      </c>
      <c r="L75" s="1253">
        <v>8.6</v>
      </c>
      <c r="M75" s="1253">
        <v>7.7</v>
      </c>
      <c r="N75" s="1253">
        <v>7.1</v>
      </c>
      <c r="O75" s="1253">
        <v>7</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553</v>
      </c>
      <c r="H77" s="1226"/>
      <c r="I77" s="1231" t="s">
        <v>551</v>
      </c>
      <c r="J77" s="1231"/>
      <c r="K77" s="1232">
        <v>46.1</v>
      </c>
      <c r="L77" s="1232">
        <v>37.6</v>
      </c>
      <c r="M77" s="1221">
        <v>33.799999999999997</v>
      </c>
      <c r="N77" s="1221">
        <v>17.8</v>
      </c>
      <c r="O77" s="1221">
        <v>15</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556</v>
      </c>
      <c r="J79" s="1223"/>
      <c r="K79" s="1224">
        <v>8.5</v>
      </c>
      <c r="L79" s="1224">
        <v>7.9</v>
      </c>
      <c r="M79" s="1224">
        <v>7.1</v>
      </c>
      <c r="N79" s="1224">
        <v>5.3</v>
      </c>
      <c r="O79" s="1224">
        <v>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34092</v>
      </c>
      <c r="E3" s="118"/>
      <c r="F3" s="119">
        <v>43493</v>
      </c>
      <c r="G3" s="120"/>
      <c r="H3" s="121"/>
    </row>
    <row r="4" spans="1:8">
      <c r="A4" s="122"/>
      <c r="B4" s="123"/>
      <c r="C4" s="124"/>
      <c r="D4" s="125">
        <v>11934</v>
      </c>
      <c r="E4" s="126"/>
      <c r="F4" s="127">
        <v>23254</v>
      </c>
      <c r="G4" s="128"/>
      <c r="H4" s="129"/>
    </row>
    <row r="5" spans="1:8">
      <c r="A5" s="110" t="s">
        <v>512</v>
      </c>
      <c r="B5" s="115"/>
      <c r="C5" s="116"/>
      <c r="D5" s="117">
        <v>46915</v>
      </c>
      <c r="E5" s="118"/>
      <c r="F5" s="119">
        <v>50840</v>
      </c>
      <c r="G5" s="120"/>
      <c r="H5" s="121"/>
    </row>
    <row r="6" spans="1:8">
      <c r="A6" s="122"/>
      <c r="B6" s="123"/>
      <c r="C6" s="124"/>
      <c r="D6" s="125">
        <v>14899</v>
      </c>
      <c r="E6" s="126"/>
      <c r="F6" s="127">
        <v>25367</v>
      </c>
      <c r="G6" s="128"/>
      <c r="H6" s="129"/>
    </row>
    <row r="7" spans="1:8">
      <c r="A7" s="110" t="s">
        <v>513</v>
      </c>
      <c r="B7" s="115"/>
      <c r="C7" s="116"/>
      <c r="D7" s="117">
        <v>42142</v>
      </c>
      <c r="E7" s="118"/>
      <c r="F7" s="119">
        <v>53605</v>
      </c>
      <c r="G7" s="120"/>
      <c r="H7" s="121"/>
    </row>
    <row r="8" spans="1:8">
      <c r="A8" s="122"/>
      <c r="B8" s="123"/>
      <c r="C8" s="124"/>
      <c r="D8" s="125">
        <v>24345</v>
      </c>
      <c r="E8" s="126"/>
      <c r="F8" s="127">
        <v>28343</v>
      </c>
      <c r="G8" s="128"/>
      <c r="H8" s="129"/>
    </row>
    <row r="9" spans="1:8">
      <c r="A9" s="110" t="s">
        <v>514</v>
      </c>
      <c r="B9" s="115"/>
      <c r="C9" s="116"/>
      <c r="D9" s="117">
        <v>49368</v>
      </c>
      <c r="E9" s="118"/>
      <c r="F9" s="119">
        <v>44267</v>
      </c>
      <c r="G9" s="120"/>
      <c r="H9" s="121"/>
    </row>
    <row r="10" spans="1:8">
      <c r="A10" s="122"/>
      <c r="B10" s="123"/>
      <c r="C10" s="124"/>
      <c r="D10" s="125">
        <v>35238</v>
      </c>
      <c r="E10" s="126"/>
      <c r="F10" s="127">
        <v>26161</v>
      </c>
      <c r="G10" s="128"/>
      <c r="H10" s="129"/>
    </row>
    <row r="11" spans="1:8">
      <c r="A11" s="110" t="s">
        <v>515</v>
      </c>
      <c r="B11" s="115"/>
      <c r="C11" s="116"/>
      <c r="D11" s="117">
        <v>31645</v>
      </c>
      <c r="E11" s="118"/>
      <c r="F11" s="119">
        <v>40879</v>
      </c>
      <c r="G11" s="120"/>
      <c r="H11" s="121"/>
    </row>
    <row r="12" spans="1:8">
      <c r="A12" s="122"/>
      <c r="B12" s="123"/>
      <c r="C12" s="130"/>
      <c r="D12" s="125">
        <v>25192</v>
      </c>
      <c r="E12" s="126"/>
      <c r="F12" s="127">
        <v>24087</v>
      </c>
      <c r="G12" s="128"/>
      <c r="H12" s="129"/>
    </row>
    <row r="13" spans="1:8">
      <c r="A13" s="110"/>
      <c r="B13" s="115"/>
      <c r="C13" s="131"/>
      <c r="D13" s="132">
        <v>40832</v>
      </c>
      <c r="E13" s="133"/>
      <c r="F13" s="134">
        <v>46617</v>
      </c>
      <c r="G13" s="135"/>
      <c r="H13" s="121"/>
    </row>
    <row r="14" spans="1:8">
      <c r="A14" s="122"/>
      <c r="B14" s="123"/>
      <c r="C14" s="124"/>
      <c r="D14" s="125">
        <v>22322</v>
      </c>
      <c r="E14" s="126"/>
      <c r="F14" s="127">
        <v>25442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9.74</v>
      </c>
      <c r="C19" s="136">
        <f>ROUND(VALUE(SUBSTITUTE(実質収支比率等に係る経年分析!G$48,"▲","-")),2)</f>
        <v>10.87</v>
      </c>
      <c r="D19" s="136">
        <f>ROUND(VALUE(SUBSTITUTE(実質収支比率等に係る経年分析!H$48,"▲","-")),2)</f>
        <v>13.28</v>
      </c>
      <c r="E19" s="136">
        <f>ROUND(VALUE(SUBSTITUTE(実質収支比率等に係る経年分析!I$48,"▲","-")),2)</f>
        <v>11.56</v>
      </c>
      <c r="F19" s="136">
        <f>ROUND(VALUE(SUBSTITUTE(実質収支比率等に係る経年分析!J$48,"▲","-")),2)</f>
        <v>12.2</v>
      </c>
    </row>
    <row r="20" spans="1:11">
      <c r="A20" s="136" t="s">
        <v>43</v>
      </c>
      <c r="B20" s="136">
        <f>ROUND(VALUE(SUBSTITUTE(実質収支比率等に係る経年分析!F$47,"▲","-")),2)</f>
        <v>7.56</v>
      </c>
      <c r="C20" s="136">
        <f>ROUND(VALUE(SUBSTITUTE(実質収支比率等に係る経年分析!G$47,"▲","-")),2)</f>
        <v>8.34</v>
      </c>
      <c r="D20" s="136">
        <f>ROUND(VALUE(SUBSTITUTE(実質収支比率等に係る経年分析!H$47,"▲","-")),2)</f>
        <v>8.98</v>
      </c>
      <c r="E20" s="136">
        <f>ROUND(VALUE(SUBSTITUTE(実質収支比率等に係る経年分析!I$47,"▲","-")),2)</f>
        <v>7.58</v>
      </c>
      <c r="F20" s="136">
        <f>ROUND(VALUE(SUBSTITUTE(実質収支比率等に係る経年分析!J$47,"▲","-")),2)</f>
        <v>6.61</v>
      </c>
    </row>
    <row r="21" spans="1:11">
      <c r="A21" s="136" t="s">
        <v>44</v>
      </c>
      <c r="B21" s="136">
        <f>IF(ISNUMBER(VALUE(SUBSTITUTE(実質収支比率等に係る経年分析!F$49,"▲","-"))),ROUND(VALUE(SUBSTITUTE(実質収支比率等に係る経年分析!F$49,"▲","-")),2),NA())</f>
        <v>4.05</v>
      </c>
      <c r="C21" s="136">
        <f>IF(ISNUMBER(VALUE(SUBSTITUTE(実質収支比率等に係る経年分析!G$49,"▲","-"))),ROUND(VALUE(SUBSTITUTE(実質収支比率等に係る経年分析!G$49,"▲","-")),2),NA())</f>
        <v>2.2999999999999998</v>
      </c>
      <c r="D21" s="136">
        <f>IF(ISNUMBER(VALUE(SUBSTITUTE(実質収支比率等に係る経年分析!H$49,"▲","-"))),ROUND(VALUE(SUBSTITUTE(実質収支比率等に係る経年分析!H$49,"▲","-")),2),NA())</f>
        <v>3.02</v>
      </c>
      <c r="E21" s="136">
        <f>IF(ISNUMBER(VALUE(SUBSTITUTE(実質収支比率等に係る経年分析!I$49,"▲","-"))),ROUND(VALUE(SUBSTITUTE(実質収支比率等に係る経年分析!I$49,"▲","-")),2),NA())</f>
        <v>-2.78</v>
      </c>
      <c r="F21" s="136">
        <f>IF(ISNUMBER(VALUE(SUBSTITUTE(実質収支比率等に係る経年分析!J$49,"▲","-"))),ROUND(VALUE(SUBSTITUTE(実質収支比率等に係る経年分析!J$49,"▲","-")),2),NA())</f>
        <v>-0.12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0.44</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0.87</v>
      </c>
    </row>
    <row r="34" spans="1:16">
      <c r="A34" s="137" t="str">
        <f>IF(連結実質赤字比率に係る赤字・黒字の構成分析!C$36="",NA(),連結実質赤字比率に係る赤字・黒字の構成分析!C$36)</f>
        <v>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2.0499999999999998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1.52</v>
      </c>
    </row>
    <row r="35" spans="1:16">
      <c r="A35" s="137" t="str">
        <f>IF(連結実質赤字比率に係る赤字・黒字の構成分析!C$35="",NA(),連結実質赤字比率に係る赤字・黒字の構成分析!C$35)</f>
        <v>上水道事業特別会計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9.16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8.84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8.8699999999999992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9.74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13.28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11.55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12.19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3491</v>
      </c>
      <c r="E42" s="138"/>
      <c r="F42" s="138"/>
      <c r="G42" s="138">
        <f>'実質公債費比率（分子）の構造'!L$52</f>
        <v>3717</v>
      </c>
      <c r="H42" s="138"/>
      <c r="I42" s="138"/>
      <c r="J42" s="138">
        <f>'実質公債費比率（分子）の構造'!M$52</f>
        <v>3913</v>
      </c>
      <c r="K42" s="138"/>
      <c r="L42" s="138"/>
      <c r="M42" s="138">
        <f>'実質公債費比率（分子）の構造'!N$52</f>
        <v>3636</v>
      </c>
      <c r="N42" s="138"/>
      <c r="O42" s="138"/>
      <c r="P42" s="138">
        <f>'実質公債費比率（分子）の構造'!O$52</f>
        <v>3709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24</v>
      </c>
      <c r="C44" s="138"/>
      <c r="D44" s="138"/>
      <c r="E44" s="138">
        <f>'実質公債費比率（分子）の構造'!L$50</f>
        <v>15</v>
      </c>
      <c r="F44" s="138"/>
      <c r="G44" s="138"/>
      <c r="H44" s="138">
        <f>'実質公債費比率（分子）の構造'!M$50</f>
        <v>8</v>
      </c>
      <c r="I44" s="138"/>
      <c r="J44" s="138"/>
      <c r="K44" s="138">
        <f>'実質公債費比率（分子）の構造'!N$50</f>
        <v>13</v>
      </c>
      <c r="L44" s="138"/>
      <c r="M44" s="138"/>
      <c r="N44" s="138">
        <f>'実質公債費比率（分子）の構造'!O$50</f>
        <v>25</v>
      </c>
      <c r="O44" s="138"/>
      <c r="P44" s="138"/>
    </row>
    <row r="45" spans="1:16">
      <c r="A45" s="138" t="s">
        <v>54</v>
      </c>
      <c r="B45" s="138">
        <f>'実質公債費比率（分子）の構造'!K$49</f>
        <v>91</v>
      </c>
      <c r="C45" s="138"/>
      <c r="D45" s="138"/>
      <c r="E45" s="138">
        <f>'実質公債費比率（分子）の構造'!L$49</f>
        <v>85</v>
      </c>
      <c r="F45" s="138"/>
      <c r="G45" s="138"/>
      <c r="H45" s="138">
        <f>'実質公債費比率（分子）の構造'!M$49</f>
        <v>64</v>
      </c>
      <c r="I45" s="138"/>
      <c r="J45" s="138"/>
      <c r="K45" s="138">
        <f>'実質公債費比率（分子）の構造'!N$49</f>
        <v>105</v>
      </c>
      <c r="L45" s="138"/>
      <c r="M45" s="138"/>
      <c r="N45" s="138">
        <f>'実質公債費比率（分子）の構造'!O$49</f>
        <v>90</v>
      </c>
      <c r="O45" s="138"/>
      <c r="P45" s="138"/>
    </row>
    <row r="46" spans="1:16">
      <c r="A46" s="138" t="s">
        <v>55</v>
      </c>
      <c r="B46" s="138">
        <f>'実質公債費比率（分子）の構造'!K$48</f>
        <v>972</v>
      </c>
      <c r="C46" s="138"/>
      <c r="D46" s="138"/>
      <c r="E46" s="138">
        <f>'実質公債費比率（分子）の構造'!L$48</f>
        <v>892</v>
      </c>
      <c r="F46" s="138"/>
      <c r="G46" s="138"/>
      <c r="H46" s="138">
        <f>'実質公債費比率（分子）の構造'!M$48</f>
        <v>933</v>
      </c>
      <c r="I46" s="138"/>
      <c r="J46" s="138"/>
      <c r="K46" s="138">
        <f>'実質公債費比率（分子）の構造'!N$48</f>
        <v>956</v>
      </c>
      <c r="L46" s="138"/>
      <c r="M46" s="138"/>
      <c r="N46" s="138">
        <f>'実質公債費比率（分子）の構造'!O$48</f>
        <v>975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4315</v>
      </c>
      <c r="C49" s="138"/>
      <c r="D49" s="138"/>
      <c r="E49" s="138">
        <f>'実質公債費比率（分子）の構造'!L$45</f>
        <v>4348</v>
      </c>
      <c r="F49" s="138"/>
      <c r="G49" s="138"/>
      <c r="H49" s="138">
        <f>'実質公債費比率（分子）の構造'!M$45</f>
        <v>4314</v>
      </c>
      <c r="I49" s="138"/>
      <c r="J49" s="138"/>
      <c r="K49" s="138">
        <f>'実質公債費比率（分子）の構造'!N$45</f>
        <v>4161</v>
      </c>
      <c r="L49" s="138"/>
      <c r="M49" s="138"/>
      <c r="N49" s="138">
        <f>'実質公債費比率（分子）の構造'!O$45</f>
        <v>4239</v>
      </c>
      <c r="O49" s="138"/>
      <c r="P49" s="138"/>
    </row>
    <row r="50" spans="1:16">
      <c r="A50" s="138" t="s">
        <v>59</v>
      </c>
      <c r="B50" s="138" t="e">
        <f>NA()</f>
        <v>#N/A</v>
      </c>
      <c r="C50" s="138">
        <f>IF(ISNUMBER('実質公債費比率（分子）の構造'!K$53),'実質公債費比率（分子）の構造'!K$53,NA())</f>
        <v>1911</v>
      </c>
      <c r="D50" s="138" t="e">
        <f>NA()</f>
        <v>#N/A</v>
      </c>
      <c r="E50" s="138" t="e">
        <f>NA()</f>
        <v>#N/A</v>
      </c>
      <c r="F50" s="138">
        <f>IF(ISNUMBER('実質公債費比率（分子）の構造'!L$53),'実質公債費比率（分子）の構造'!L$53,NA())</f>
        <v>1623</v>
      </c>
      <c r="G50" s="138" t="e">
        <f>NA()</f>
        <v>#N/A</v>
      </c>
      <c r="H50" s="138" t="e">
        <f>NA()</f>
        <v>#N/A</v>
      </c>
      <c r="I50" s="138">
        <f>IF(ISNUMBER('実質公債費比率（分子）の構造'!M$53),'実質公債費比率（分子）の構造'!M$53,NA())</f>
        <v>1406</v>
      </c>
      <c r="J50" s="138" t="e">
        <f>NA()</f>
        <v>#N/A</v>
      </c>
      <c r="K50" s="138" t="e">
        <f>NA()</f>
        <v>#N/A</v>
      </c>
      <c r="L50" s="138">
        <f>IF(ISNUMBER('実質公債費比率（分子）の構造'!N$53),'実質公債費比率（分子）の構造'!N$53,NA())</f>
        <v>1599</v>
      </c>
      <c r="M50" s="138" t="e">
        <f>NA()</f>
        <v>#N/A</v>
      </c>
      <c r="N50" s="138" t="e">
        <f>NA()</f>
        <v>#N/A</v>
      </c>
      <c r="O50" s="138">
        <f>IF(ISNUMBER('実質公債費比率（分子）の構造'!O$53),'実質公債費比率（分子）の構造'!O$53,NA())</f>
        <v>1620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34345</v>
      </c>
      <c r="E56" s="137"/>
      <c r="F56" s="137"/>
      <c r="G56" s="137">
        <f>'将来負担比率（分子）の構造'!J$52</f>
        <v>35915</v>
      </c>
      <c r="H56" s="137"/>
      <c r="I56" s="137"/>
      <c r="J56" s="137">
        <f>'将来負担比率（分子）の構造'!K$52</f>
        <v>36387</v>
      </c>
      <c r="K56" s="137"/>
      <c r="L56" s="137"/>
      <c r="M56" s="137">
        <f>'将来負担比率（分子）の構造'!L$52</f>
        <v>36700</v>
      </c>
      <c r="N56" s="137"/>
      <c r="O56" s="137"/>
      <c r="P56" s="137">
        <f>'将来負担比率（分子）の構造'!M$52</f>
        <v>36594</v>
      </c>
    </row>
    <row r="57" spans="1:16">
      <c r="A57" s="137" t="s">
        <v>36</v>
      </c>
      <c r="B57" s="137"/>
      <c r="C57" s="137"/>
      <c r="D57" s="137">
        <f>'将来負担比率（分子）の構造'!I$51</f>
        <v>11980</v>
      </c>
      <c r="E57" s="137"/>
      <c r="F57" s="137"/>
      <c r="G57" s="137">
        <f>'将来負担比率（分子）の構造'!J$51</f>
        <v>11873</v>
      </c>
      <c r="H57" s="137"/>
      <c r="I57" s="137"/>
      <c r="J57" s="137">
        <f>'将来負担比率（分子）の構造'!K$51</f>
        <v>11964</v>
      </c>
      <c r="K57" s="137"/>
      <c r="L57" s="137"/>
      <c r="M57" s="137">
        <f>'将来負担比率（分子）の構造'!L$51</f>
        <v>11018</v>
      </c>
      <c r="N57" s="137"/>
      <c r="O57" s="137"/>
      <c r="P57" s="137">
        <f>'将来負担比率（分子）の構造'!M$51</f>
        <v>11120</v>
      </c>
    </row>
    <row r="58" spans="1:16">
      <c r="A58" s="137" t="s">
        <v>35</v>
      </c>
      <c r="B58" s="137"/>
      <c r="C58" s="137"/>
      <c r="D58" s="137">
        <f>'将来負担比率（分子）の構造'!I$50</f>
        <v>2376</v>
      </c>
      <c r="E58" s="137"/>
      <c r="F58" s="137"/>
      <c r="G58" s="137">
        <f>'将来負担比率（分子）の構造'!J$50</f>
        <v>2610</v>
      </c>
      <c r="H58" s="137"/>
      <c r="I58" s="137"/>
      <c r="J58" s="137">
        <f>'将来負担比率（分子）の構造'!K$50</f>
        <v>2782</v>
      </c>
      <c r="K58" s="137"/>
      <c r="L58" s="137"/>
      <c r="M58" s="137">
        <f>'将来負担比率（分子）の構造'!L$50</f>
        <v>2475</v>
      </c>
      <c r="N58" s="137"/>
      <c r="O58" s="137"/>
      <c r="P58" s="137">
        <f>'将来負担比率（分子）の構造'!M$50</f>
        <v>2344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213</v>
      </c>
      <c r="C61" s="137"/>
      <c r="D61" s="137"/>
      <c r="E61" s="137">
        <f>'将来負担比率（分子）の構造'!J$46</f>
        <v>304</v>
      </c>
      <c r="F61" s="137"/>
      <c r="G61" s="137"/>
      <c r="H61" s="137">
        <f>'将来負担比率（分子）の構造'!K$46</f>
        <v>441</v>
      </c>
      <c r="I61" s="137"/>
      <c r="J61" s="137"/>
      <c r="K61" s="137">
        <f>'将来負担比率（分子）の構造'!L$46</f>
        <v>456</v>
      </c>
      <c r="L61" s="137"/>
      <c r="M61" s="137"/>
      <c r="N61" s="137">
        <f>'将来負担比率（分子）の構造'!M$46</f>
        <v>421</v>
      </c>
      <c r="O61" s="137"/>
      <c r="P61" s="137"/>
    </row>
    <row r="62" spans="1:16">
      <c r="A62" s="137" t="s">
        <v>29</v>
      </c>
      <c r="B62" s="137">
        <f>'将来負担比率（分子）の構造'!I$45</f>
        <v>4256</v>
      </c>
      <c r="C62" s="137"/>
      <c r="D62" s="137"/>
      <c r="E62" s="137">
        <f>'将来負担比率（分子）の構造'!J$45</f>
        <v>3379</v>
      </c>
      <c r="F62" s="137"/>
      <c r="G62" s="137"/>
      <c r="H62" s="137">
        <f>'将来負担比率（分子）の構造'!K$45</f>
        <v>3392</v>
      </c>
      <c r="I62" s="137"/>
      <c r="J62" s="137"/>
      <c r="K62" s="137">
        <f>'将来負担比率（分子）の構造'!L$45</f>
        <v>2761</v>
      </c>
      <c r="L62" s="137"/>
      <c r="M62" s="137"/>
      <c r="N62" s="137">
        <f>'将来負担比率（分子）の構造'!M$45</f>
        <v>2637</v>
      </c>
      <c r="O62" s="137"/>
      <c r="P62" s="137"/>
    </row>
    <row r="63" spans="1:16">
      <c r="A63" s="137" t="s">
        <v>28</v>
      </c>
      <c r="B63" s="137">
        <f>'将来負担比率（分子）の構造'!I$44</f>
        <v>453</v>
      </c>
      <c r="C63" s="137"/>
      <c r="D63" s="137"/>
      <c r="E63" s="137">
        <f>'将来負担比率（分子）の構造'!J$44</f>
        <v>478</v>
      </c>
      <c r="F63" s="137"/>
      <c r="G63" s="137"/>
      <c r="H63" s="137">
        <f>'将来負担比率（分子）の構造'!K$44</f>
        <v>829</v>
      </c>
      <c r="I63" s="137"/>
      <c r="J63" s="137"/>
      <c r="K63" s="137">
        <f>'将来負担比率（分子）の構造'!L$44</f>
        <v>1506</v>
      </c>
      <c r="L63" s="137"/>
      <c r="M63" s="137"/>
      <c r="N63" s="137">
        <f>'将来負担比率（分子）の構造'!M$44</f>
        <v>1377</v>
      </c>
      <c r="O63" s="137"/>
      <c r="P63" s="137"/>
    </row>
    <row r="64" spans="1:16">
      <c r="A64" s="137" t="s">
        <v>27</v>
      </c>
      <c r="B64" s="137">
        <f>'将来負担比率（分子）の構造'!I$43</f>
        <v>18419</v>
      </c>
      <c r="C64" s="137"/>
      <c r="D64" s="137"/>
      <c r="E64" s="137">
        <f>'将来負担比率（分子）の構造'!J$43</f>
        <v>17306</v>
      </c>
      <c r="F64" s="137"/>
      <c r="G64" s="137"/>
      <c r="H64" s="137">
        <f>'将来負担比率（分子）の構造'!K$43</f>
        <v>16572</v>
      </c>
      <c r="I64" s="137"/>
      <c r="J64" s="137"/>
      <c r="K64" s="137">
        <f>'将来負担比率（分子）の構造'!L$43</f>
        <v>16070</v>
      </c>
      <c r="L64" s="137"/>
      <c r="M64" s="137"/>
      <c r="N64" s="137">
        <f>'将来負担比率（分子）の構造'!M$43</f>
        <v>16460</v>
      </c>
      <c r="O64" s="137"/>
      <c r="P64" s="137"/>
    </row>
    <row r="65" spans="1:16">
      <c r="A65" s="137" t="s">
        <v>26</v>
      </c>
      <c r="B65" s="137">
        <f>'将来負担比率（分子）の構造'!I$42</f>
        <v>2776</v>
      </c>
      <c r="C65" s="137"/>
      <c r="D65" s="137"/>
      <c r="E65" s="137">
        <f>'将来負担比率（分子）の構造'!J$42</f>
        <v>2592</v>
      </c>
      <c r="F65" s="137"/>
      <c r="G65" s="137"/>
      <c r="H65" s="137">
        <f>'将来負担比率（分子）の構造'!K$42</f>
        <v>2142</v>
      </c>
      <c r="I65" s="137"/>
      <c r="J65" s="137"/>
      <c r="K65" s="137">
        <f>'将来負担比率（分子）の構造'!L$42</f>
        <v>2073</v>
      </c>
      <c r="L65" s="137"/>
      <c r="M65" s="137"/>
      <c r="N65" s="137">
        <f>'将来負担比率（分子）の構造'!M$42</f>
        <v>1820</v>
      </c>
      <c r="O65" s="137"/>
      <c r="P65" s="137"/>
    </row>
    <row r="66" spans="1:16">
      <c r="A66" s="137" t="s">
        <v>25</v>
      </c>
      <c r="B66" s="137">
        <f>'将来負担比率（分子）の構造'!I$41</f>
        <v>38162</v>
      </c>
      <c r="C66" s="137"/>
      <c r="D66" s="137"/>
      <c r="E66" s="137">
        <f>'将来負担比率（分子）の構造'!J$41</f>
        <v>39376</v>
      </c>
      <c r="F66" s="137"/>
      <c r="G66" s="137"/>
      <c r="H66" s="137">
        <f>'将来負担比率（分子）の構造'!K$41</f>
        <v>40450</v>
      </c>
      <c r="I66" s="137"/>
      <c r="J66" s="137"/>
      <c r="K66" s="137">
        <f>'将来負担比率（分子）の構造'!L$41</f>
        <v>41958</v>
      </c>
      <c r="L66" s="137"/>
      <c r="M66" s="137"/>
      <c r="N66" s="137">
        <f>'将来負担比率（分子）の構造'!M$41</f>
        <v>42251</v>
      </c>
      <c r="O66" s="137"/>
      <c r="P66" s="137"/>
    </row>
    <row r="67" spans="1:16">
      <c r="A67" s="137" t="s">
        <v>63</v>
      </c>
      <c r="B67" s="137" t="e">
        <f>NA()</f>
        <v>#N/A</v>
      </c>
      <c r="C67" s="137">
        <f>IF(ISNUMBER('将来負担比率（分子）の構造'!I$53), IF('将来負担比率（分子）の構造'!I$53 &lt; 0, 0, '将来負担比率（分子）の構造'!I$53), NA())</f>
        <v>15577</v>
      </c>
      <c r="D67" s="137" t="e">
        <f>NA()</f>
        <v>#N/A</v>
      </c>
      <c r="E67" s="137" t="e">
        <f>NA()</f>
        <v>#N/A</v>
      </c>
      <c r="F67" s="137">
        <f>IF(ISNUMBER('将来負担比率（分子）の構造'!J$53), IF('将来負担比率（分子）の構造'!J$53 &lt; 0, 0, '将来負担比率（分子）の構造'!J$53), NA())</f>
        <v>13038</v>
      </c>
      <c r="G67" s="137" t="e">
        <f>NA()</f>
        <v>#N/A</v>
      </c>
      <c r="H67" s="137" t="e">
        <f>NA()</f>
        <v>#N/A</v>
      </c>
      <c r="I67" s="137">
        <f>IF(ISNUMBER('将来負担比率（分子）の構造'!K$53), IF('将来負担比率（分子）の構造'!K$53 &lt; 0, 0, '将来負担比率（分子）の構造'!K$53), NA())</f>
        <v>12693</v>
      </c>
      <c r="J67" s="137" t="e">
        <f>NA()</f>
        <v>#N/A</v>
      </c>
      <c r="K67" s="137" t="e">
        <f>NA()</f>
        <v>#N/A</v>
      </c>
      <c r="L67" s="137">
        <f>IF(ISNUMBER('将来負担比率（分子）の構造'!L$53), IF('将来負担比率（分子）の構造'!L$53 &lt; 0, 0, '将来負担比率（分子）の構造'!L$53), NA())</f>
        <v>14632</v>
      </c>
      <c r="M67" s="137" t="e">
        <f>NA()</f>
        <v>#N/A</v>
      </c>
      <c r="N67" s="137" t="e">
        <f>NA()</f>
        <v>#N/A</v>
      </c>
      <c r="O67" s="137">
        <f>IF(ISNUMBER('将来負担比率（分子）の構造'!M$53), IF('将来負担比率（分子）の構造'!M$53 &lt; 0, 0, '将来負担比率（分子）の構造'!M$53), NA())</f>
        <v>14907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21499755</v>
      </c>
      <c r="S5" s="615"/>
      <c r="T5" s="615"/>
      <c r="U5" s="615"/>
      <c r="V5" s="615"/>
      <c r="W5" s="615"/>
      <c r="X5" s="615"/>
      <c r="Y5" s="616"/>
      <c r="Z5" s="617">
        <v>45</v>
      </c>
      <c r="AA5" s="617"/>
      <c r="AB5" s="617"/>
      <c r="AC5" s="617"/>
      <c r="AD5" s="618">
        <v>20577874</v>
      </c>
      <c r="AE5" s="618"/>
      <c r="AF5" s="618"/>
      <c r="AG5" s="618"/>
      <c r="AH5" s="618"/>
      <c r="AI5" s="618"/>
      <c r="AJ5" s="618"/>
      <c r="AK5" s="618"/>
      <c r="AL5" s="619">
        <v>84.8</v>
      </c>
      <c r="AM5" s="620"/>
      <c r="AN5" s="620"/>
      <c r="AO5" s="621"/>
      <c r="AP5" s="611" t="s">
        <v>210</v>
      </c>
      <c r="AQ5" s="612"/>
      <c r="AR5" s="612"/>
      <c r="AS5" s="612"/>
      <c r="AT5" s="612"/>
      <c r="AU5" s="612"/>
      <c r="AV5" s="612"/>
      <c r="AW5" s="612"/>
      <c r="AX5" s="612"/>
      <c r="AY5" s="612"/>
      <c r="AZ5" s="612"/>
      <c r="BA5" s="612"/>
      <c r="BB5" s="612"/>
      <c r="BC5" s="612"/>
      <c r="BD5" s="612"/>
      <c r="BE5" s="612"/>
      <c r="BF5" s="613"/>
      <c r="BG5" s="625">
        <v>20577874</v>
      </c>
      <c r="BH5" s="626"/>
      <c r="BI5" s="626"/>
      <c r="BJ5" s="626"/>
      <c r="BK5" s="626"/>
      <c r="BL5" s="626"/>
      <c r="BM5" s="626"/>
      <c r="BN5" s="627"/>
      <c r="BO5" s="628">
        <v>95.7</v>
      </c>
      <c r="BP5" s="628"/>
      <c r="BQ5" s="628"/>
      <c r="BR5" s="628"/>
      <c r="BS5" s="629">
        <v>103398</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272552</v>
      </c>
      <c r="S6" s="626"/>
      <c r="T6" s="626"/>
      <c r="U6" s="626"/>
      <c r="V6" s="626"/>
      <c r="W6" s="626"/>
      <c r="X6" s="626"/>
      <c r="Y6" s="627"/>
      <c r="Z6" s="628">
        <v>0.6</v>
      </c>
      <c r="AA6" s="628"/>
      <c r="AB6" s="628"/>
      <c r="AC6" s="628"/>
      <c r="AD6" s="629">
        <v>272552</v>
      </c>
      <c r="AE6" s="629"/>
      <c r="AF6" s="629"/>
      <c r="AG6" s="629"/>
      <c r="AH6" s="629"/>
      <c r="AI6" s="629"/>
      <c r="AJ6" s="629"/>
      <c r="AK6" s="629"/>
      <c r="AL6" s="630">
        <v>1.1000000000000001</v>
      </c>
      <c r="AM6" s="631"/>
      <c r="AN6" s="631"/>
      <c r="AO6" s="632"/>
      <c r="AP6" s="622" t="s">
        <v>215</v>
      </c>
      <c r="AQ6" s="623"/>
      <c r="AR6" s="623"/>
      <c r="AS6" s="623"/>
      <c r="AT6" s="623"/>
      <c r="AU6" s="623"/>
      <c r="AV6" s="623"/>
      <c r="AW6" s="623"/>
      <c r="AX6" s="623"/>
      <c r="AY6" s="623"/>
      <c r="AZ6" s="623"/>
      <c r="BA6" s="623"/>
      <c r="BB6" s="623"/>
      <c r="BC6" s="623"/>
      <c r="BD6" s="623"/>
      <c r="BE6" s="623"/>
      <c r="BF6" s="624"/>
      <c r="BG6" s="625">
        <v>20577874</v>
      </c>
      <c r="BH6" s="626"/>
      <c r="BI6" s="626"/>
      <c r="BJ6" s="626"/>
      <c r="BK6" s="626"/>
      <c r="BL6" s="626"/>
      <c r="BM6" s="626"/>
      <c r="BN6" s="627"/>
      <c r="BO6" s="628">
        <v>95.7</v>
      </c>
      <c r="BP6" s="628"/>
      <c r="BQ6" s="628"/>
      <c r="BR6" s="628"/>
      <c r="BS6" s="629">
        <v>103398</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294661</v>
      </c>
      <c r="CS6" s="626"/>
      <c r="CT6" s="626"/>
      <c r="CU6" s="626"/>
      <c r="CV6" s="626"/>
      <c r="CW6" s="626"/>
      <c r="CX6" s="626"/>
      <c r="CY6" s="627"/>
      <c r="CZ6" s="628">
        <v>0.7</v>
      </c>
      <c r="DA6" s="628"/>
      <c r="DB6" s="628"/>
      <c r="DC6" s="628"/>
      <c r="DD6" s="634">
        <v>18144</v>
      </c>
      <c r="DE6" s="626"/>
      <c r="DF6" s="626"/>
      <c r="DG6" s="626"/>
      <c r="DH6" s="626"/>
      <c r="DI6" s="626"/>
      <c r="DJ6" s="626"/>
      <c r="DK6" s="626"/>
      <c r="DL6" s="626"/>
      <c r="DM6" s="626"/>
      <c r="DN6" s="626"/>
      <c r="DO6" s="626"/>
      <c r="DP6" s="627"/>
      <c r="DQ6" s="634">
        <v>281061</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16845</v>
      </c>
      <c r="S7" s="626"/>
      <c r="T7" s="626"/>
      <c r="U7" s="626"/>
      <c r="V7" s="626"/>
      <c r="W7" s="626"/>
      <c r="X7" s="626"/>
      <c r="Y7" s="627"/>
      <c r="Z7" s="628">
        <v>0</v>
      </c>
      <c r="AA7" s="628"/>
      <c r="AB7" s="628"/>
      <c r="AC7" s="628"/>
      <c r="AD7" s="629">
        <v>16845</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9196129</v>
      </c>
      <c r="BH7" s="626"/>
      <c r="BI7" s="626"/>
      <c r="BJ7" s="626"/>
      <c r="BK7" s="626"/>
      <c r="BL7" s="626"/>
      <c r="BM7" s="626"/>
      <c r="BN7" s="627"/>
      <c r="BO7" s="628">
        <v>42.8</v>
      </c>
      <c r="BP7" s="628"/>
      <c r="BQ7" s="628"/>
      <c r="BR7" s="628"/>
      <c r="BS7" s="629">
        <v>103398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6365680</v>
      </c>
      <c r="CS7" s="626"/>
      <c r="CT7" s="626"/>
      <c r="CU7" s="626"/>
      <c r="CV7" s="626"/>
      <c r="CW7" s="626"/>
      <c r="CX7" s="626"/>
      <c r="CY7" s="627"/>
      <c r="CZ7" s="628">
        <v>14.3</v>
      </c>
      <c r="DA7" s="628"/>
      <c r="DB7" s="628"/>
      <c r="DC7" s="628"/>
      <c r="DD7" s="634">
        <v>149644</v>
      </c>
      <c r="DE7" s="626"/>
      <c r="DF7" s="626"/>
      <c r="DG7" s="626"/>
      <c r="DH7" s="626"/>
      <c r="DI7" s="626"/>
      <c r="DJ7" s="626"/>
      <c r="DK7" s="626"/>
      <c r="DL7" s="626"/>
      <c r="DM7" s="626"/>
      <c r="DN7" s="626"/>
      <c r="DO7" s="626"/>
      <c r="DP7" s="627"/>
      <c r="DQ7" s="634">
        <v>5384988</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70300</v>
      </c>
      <c r="S8" s="626"/>
      <c r="T8" s="626"/>
      <c r="U8" s="626"/>
      <c r="V8" s="626"/>
      <c r="W8" s="626"/>
      <c r="X8" s="626"/>
      <c r="Y8" s="627"/>
      <c r="Z8" s="628">
        <v>0.1</v>
      </c>
      <c r="AA8" s="628"/>
      <c r="AB8" s="628"/>
      <c r="AC8" s="628"/>
      <c r="AD8" s="629">
        <v>70300</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242831</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19039558</v>
      </c>
      <c r="CS8" s="626"/>
      <c r="CT8" s="626"/>
      <c r="CU8" s="626"/>
      <c r="CV8" s="626"/>
      <c r="CW8" s="626"/>
      <c r="CX8" s="626"/>
      <c r="CY8" s="627"/>
      <c r="CZ8" s="628">
        <v>42.8</v>
      </c>
      <c r="DA8" s="628"/>
      <c r="DB8" s="628"/>
      <c r="DC8" s="628"/>
      <c r="DD8" s="634">
        <v>27173</v>
      </c>
      <c r="DE8" s="626"/>
      <c r="DF8" s="626"/>
      <c r="DG8" s="626"/>
      <c r="DH8" s="626"/>
      <c r="DI8" s="626"/>
      <c r="DJ8" s="626"/>
      <c r="DK8" s="626"/>
      <c r="DL8" s="626"/>
      <c r="DM8" s="626"/>
      <c r="DN8" s="626"/>
      <c r="DO8" s="626"/>
      <c r="DP8" s="627"/>
      <c r="DQ8" s="634">
        <v>9235480</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42955</v>
      </c>
      <c r="S9" s="626"/>
      <c r="T9" s="626"/>
      <c r="U9" s="626"/>
      <c r="V9" s="626"/>
      <c r="W9" s="626"/>
      <c r="X9" s="626"/>
      <c r="Y9" s="627"/>
      <c r="Z9" s="628">
        <v>0.1</v>
      </c>
      <c r="AA9" s="628"/>
      <c r="AB9" s="628"/>
      <c r="AC9" s="628"/>
      <c r="AD9" s="629">
        <v>42955</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7700561</v>
      </c>
      <c r="BH9" s="626"/>
      <c r="BI9" s="626"/>
      <c r="BJ9" s="626"/>
      <c r="BK9" s="626"/>
      <c r="BL9" s="626"/>
      <c r="BM9" s="626"/>
      <c r="BN9" s="627"/>
      <c r="BO9" s="628">
        <v>35.799999999999997</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2452780</v>
      </c>
      <c r="CS9" s="626"/>
      <c r="CT9" s="626"/>
      <c r="CU9" s="626"/>
      <c r="CV9" s="626"/>
      <c r="CW9" s="626"/>
      <c r="CX9" s="626"/>
      <c r="CY9" s="627"/>
      <c r="CZ9" s="628">
        <v>5.5</v>
      </c>
      <c r="DA9" s="628"/>
      <c r="DB9" s="628"/>
      <c r="DC9" s="628"/>
      <c r="DD9" s="634">
        <v>54874</v>
      </c>
      <c r="DE9" s="626"/>
      <c r="DF9" s="626"/>
      <c r="DG9" s="626"/>
      <c r="DH9" s="626"/>
      <c r="DI9" s="626"/>
      <c r="DJ9" s="626"/>
      <c r="DK9" s="626"/>
      <c r="DL9" s="626"/>
      <c r="DM9" s="626"/>
      <c r="DN9" s="626"/>
      <c r="DO9" s="626"/>
      <c r="DP9" s="627"/>
      <c r="DQ9" s="634">
        <v>2224748</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1994215</v>
      </c>
      <c r="S10" s="626"/>
      <c r="T10" s="626"/>
      <c r="U10" s="626"/>
      <c r="V10" s="626"/>
      <c r="W10" s="626"/>
      <c r="X10" s="626"/>
      <c r="Y10" s="627"/>
      <c r="Z10" s="628">
        <v>4.2</v>
      </c>
      <c r="AA10" s="628"/>
      <c r="AB10" s="628"/>
      <c r="AC10" s="628"/>
      <c r="AD10" s="629">
        <v>1994215</v>
      </c>
      <c r="AE10" s="629"/>
      <c r="AF10" s="629"/>
      <c r="AG10" s="629"/>
      <c r="AH10" s="629"/>
      <c r="AI10" s="629"/>
      <c r="AJ10" s="629"/>
      <c r="AK10" s="629"/>
      <c r="AL10" s="630">
        <v>8.1999999999999993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420704</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178121</v>
      </c>
      <c r="CS10" s="626"/>
      <c r="CT10" s="626"/>
      <c r="CU10" s="626"/>
      <c r="CV10" s="626"/>
      <c r="CW10" s="626"/>
      <c r="CX10" s="626"/>
      <c r="CY10" s="627"/>
      <c r="CZ10" s="628">
        <v>0.4</v>
      </c>
      <c r="DA10" s="628"/>
      <c r="DB10" s="628"/>
      <c r="DC10" s="628"/>
      <c r="DD10" s="634" t="s">
        <v>112</v>
      </c>
      <c r="DE10" s="626"/>
      <c r="DF10" s="626"/>
      <c r="DG10" s="626"/>
      <c r="DH10" s="626"/>
      <c r="DI10" s="626"/>
      <c r="DJ10" s="626"/>
      <c r="DK10" s="626"/>
      <c r="DL10" s="626"/>
      <c r="DM10" s="626"/>
      <c r="DN10" s="626"/>
      <c r="DO10" s="626"/>
      <c r="DP10" s="627"/>
      <c r="DQ10" s="634">
        <v>29368</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832033</v>
      </c>
      <c r="BH11" s="626"/>
      <c r="BI11" s="626"/>
      <c r="BJ11" s="626"/>
      <c r="BK11" s="626"/>
      <c r="BL11" s="626"/>
      <c r="BM11" s="626"/>
      <c r="BN11" s="627"/>
      <c r="BO11" s="628">
        <v>3.9</v>
      </c>
      <c r="BP11" s="628"/>
      <c r="BQ11" s="628"/>
      <c r="BR11" s="628"/>
      <c r="BS11" s="634">
        <v>103398</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130193</v>
      </c>
      <c r="CS11" s="626"/>
      <c r="CT11" s="626"/>
      <c r="CU11" s="626"/>
      <c r="CV11" s="626"/>
      <c r="CW11" s="626"/>
      <c r="CX11" s="626"/>
      <c r="CY11" s="627"/>
      <c r="CZ11" s="628">
        <v>0.3</v>
      </c>
      <c r="DA11" s="628"/>
      <c r="DB11" s="628"/>
      <c r="DC11" s="628"/>
      <c r="DD11" s="634" t="s">
        <v>112</v>
      </c>
      <c r="DE11" s="626"/>
      <c r="DF11" s="626"/>
      <c r="DG11" s="626"/>
      <c r="DH11" s="626"/>
      <c r="DI11" s="626"/>
      <c r="DJ11" s="626"/>
      <c r="DK11" s="626"/>
      <c r="DL11" s="626"/>
      <c r="DM11" s="626"/>
      <c r="DN11" s="626"/>
      <c r="DO11" s="626"/>
      <c r="DP11" s="627"/>
      <c r="DQ11" s="634">
        <v>127069</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9720245</v>
      </c>
      <c r="BH12" s="626"/>
      <c r="BI12" s="626"/>
      <c r="BJ12" s="626"/>
      <c r="BK12" s="626"/>
      <c r="BL12" s="626"/>
      <c r="BM12" s="626"/>
      <c r="BN12" s="627"/>
      <c r="BO12" s="628">
        <v>45.2</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343267</v>
      </c>
      <c r="CS12" s="626"/>
      <c r="CT12" s="626"/>
      <c r="CU12" s="626"/>
      <c r="CV12" s="626"/>
      <c r="CW12" s="626"/>
      <c r="CX12" s="626"/>
      <c r="CY12" s="627"/>
      <c r="CZ12" s="628">
        <v>0.8</v>
      </c>
      <c r="DA12" s="628"/>
      <c r="DB12" s="628"/>
      <c r="DC12" s="628"/>
      <c r="DD12" s="634" t="s">
        <v>112</v>
      </c>
      <c r="DE12" s="626"/>
      <c r="DF12" s="626"/>
      <c r="DG12" s="626"/>
      <c r="DH12" s="626"/>
      <c r="DI12" s="626"/>
      <c r="DJ12" s="626"/>
      <c r="DK12" s="626"/>
      <c r="DL12" s="626"/>
      <c r="DM12" s="626"/>
      <c r="DN12" s="626"/>
      <c r="DO12" s="626"/>
      <c r="DP12" s="627"/>
      <c r="DQ12" s="634">
        <v>154415</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86229</v>
      </c>
      <c r="S13" s="626"/>
      <c r="T13" s="626"/>
      <c r="U13" s="626"/>
      <c r="V13" s="626"/>
      <c r="W13" s="626"/>
      <c r="X13" s="626"/>
      <c r="Y13" s="627"/>
      <c r="Z13" s="628">
        <v>0.2</v>
      </c>
      <c r="AA13" s="628"/>
      <c r="AB13" s="628"/>
      <c r="AC13" s="628"/>
      <c r="AD13" s="629">
        <v>86229</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9534640</v>
      </c>
      <c r="BH13" s="626"/>
      <c r="BI13" s="626"/>
      <c r="BJ13" s="626"/>
      <c r="BK13" s="626"/>
      <c r="BL13" s="626"/>
      <c r="BM13" s="626"/>
      <c r="BN13" s="627"/>
      <c r="BO13" s="628">
        <v>44.3</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4520575</v>
      </c>
      <c r="CS13" s="626"/>
      <c r="CT13" s="626"/>
      <c r="CU13" s="626"/>
      <c r="CV13" s="626"/>
      <c r="CW13" s="626"/>
      <c r="CX13" s="626"/>
      <c r="CY13" s="627"/>
      <c r="CZ13" s="628">
        <v>10.199999999999999</v>
      </c>
      <c r="DA13" s="628"/>
      <c r="DB13" s="628"/>
      <c r="DC13" s="628"/>
      <c r="DD13" s="634">
        <v>1837418</v>
      </c>
      <c r="DE13" s="626"/>
      <c r="DF13" s="626"/>
      <c r="DG13" s="626"/>
      <c r="DH13" s="626"/>
      <c r="DI13" s="626"/>
      <c r="DJ13" s="626"/>
      <c r="DK13" s="626"/>
      <c r="DL13" s="626"/>
      <c r="DM13" s="626"/>
      <c r="DN13" s="626"/>
      <c r="DO13" s="626"/>
      <c r="DP13" s="627"/>
      <c r="DQ13" s="634">
        <v>2882408</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171029</v>
      </c>
      <c r="BH14" s="626"/>
      <c r="BI14" s="626"/>
      <c r="BJ14" s="626"/>
      <c r="BK14" s="626"/>
      <c r="BL14" s="626"/>
      <c r="BM14" s="626"/>
      <c r="BN14" s="627"/>
      <c r="BO14" s="628">
        <v>0.8</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1497409</v>
      </c>
      <c r="CS14" s="626"/>
      <c r="CT14" s="626"/>
      <c r="CU14" s="626"/>
      <c r="CV14" s="626"/>
      <c r="CW14" s="626"/>
      <c r="CX14" s="626"/>
      <c r="CY14" s="627"/>
      <c r="CZ14" s="628">
        <v>3.4</v>
      </c>
      <c r="DA14" s="628"/>
      <c r="DB14" s="628"/>
      <c r="DC14" s="628"/>
      <c r="DD14" s="634">
        <v>63641</v>
      </c>
      <c r="DE14" s="626"/>
      <c r="DF14" s="626"/>
      <c r="DG14" s="626"/>
      <c r="DH14" s="626"/>
      <c r="DI14" s="626"/>
      <c r="DJ14" s="626"/>
      <c r="DK14" s="626"/>
      <c r="DL14" s="626"/>
      <c r="DM14" s="626"/>
      <c r="DN14" s="626"/>
      <c r="DO14" s="626"/>
      <c r="DP14" s="627"/>
      <c r="DQ14" s="634">
        <v>1431222</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130594</v>
      </c>
      <c r="S15" s="626"/>
      <c r="T15" s="626"/>
      <c r="U15" s="626"/>
      <c r="V15" s="626"/>
      <c r="W15" s="626"/>
      <c r="X15" s="626"/>
      <c r="Y15" s="627"/>
      <c r="Z15" s="628">
        <v>0.3</v>
      </c>
      <c r="AA15" s="628"/>
      <c r="AB15" s="628"/>
      <c r="AC15" s="628"/>
      <c r="AD15" s="629">
        <v>130594</v>
      </c>
      <c r="AE15" s="629"/>
      <c r="AF15" s="629"/>
      <c r="AG15" s="629"/>
      <c r="AH15" s="629"/>
      <c r="AI15" s="629"/>
      <c r="AJ15" s="629"/>
      <c r="AK15" s="629"/>
      <c r="AL15" s="630">
        <v>0.5</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1490471</v>
      </c>
      <c r="BH15" s="626"/>
      <c r="BI15" s="626"/>
      <c r="BJ15" s="626"/>
      <c r="BK15" s="626"/>
      <c r="BL15" s="626"/>
      <c r="BM15" s="626"/>
      <c r="BN15" s="627"/>
      <c r="BO15" s="628">
        <v>6.9</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5409732</v>
      </c>
      <c r="CS15" s="626"/>
      <c r="CT15" s="626"/>
      <c r="CU15" s="626"/>
      <c r="CV15" s="626"/>
      <c r="CW15" s="626"/>
      <c r="CX15" s="626"/>
      <c r="CY15" s="627"/>
      <c r="CZ15" s="628">
        <v>12.2</v>
      </c>
      <c r="DA15" s="628"/>
      <c r="DB15" s="628"/>
      <c r="DC15" s="628"/>
      <c r="DD15" s="634">
        <v>2252896</v>
      </c>
      <c r="DE15" s="626"/>
      <c r="DF15" s="626"/>
      <c r="DG15" s="626"/>
      <c r="DH15" s="626"/>
      <c r="DI15" s="626"/>
      <c r="DJ15" s="626"/>
      <c r="DK15" s="626"/>
      <c r="DL15" s="626"/>
      <c r="DM15" s="626"/>
      <c r="DN15" s="626"/>
      <c r="DO15" s="626"/>
      <c r="DP15" s="627"/>
      <c r="DQ15" s="634">
        <v>2616774</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1216754</v>
      </c>
      <c r="S16" s="626"/>
      <c r="T16" s="626"/>
      <c r="U16" s="626"/>
      <c r="V16" s="626"/>
      <c r="W16" s="626"/>
      <c r="X16" s="626"/>
      <c r="Y16" s="627"/>
      <c r="Z16" s="628">
        <v>2.5</v>
      </c>
      <c r="AA16" s="628"/>
      <c r="AB16" s="628"/>
      <c r="AC16" s="628"/>
      <c r="AD16" s="629">
        <v>978911</v>
      </c>
      <c r="AE16" s="629"/>
      <c r="AF16" s="629"/>
      <c r="AG16" s="629"/>
      <c r="AH16" s="629"/>
      <c r="AI16" s="629"/>
      <c r="AJ16" s="629"/>
      <c r="AK16" s="629"/>
      <c r="AL16" s="630">
        <v>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978911</v>
      </c>
      <c r="S17" s="626"/>
      <c r="T17" s="626"/>
      <c r="U17" s="626"/>
      <c r="V17" s="626"/>
      <c r="W17" s="626"/>
      <c r="X17" s="626"/>
      <c r="Y17" s="627"/>
      <c r="Z17" s="628">
        <v>2.1</v>
      </c>
      <c r="AA17" s="628"/>
      <c r="AB17" s="628"/>
      <c r="AC17" s="628"/>
      <c r="AD17" s="629">
        <v>978911</v>
      </c>
      <c r="AE17" s="629"/>
      <c r="AF17" s="629"/>
      <c r="AG17" s="629"/>
      <c r="AH17" s="629"/>
      <c r="AI17" s="629"/>
      <c r="AJ17" s="629"/>
      <c r="AK17" s="629"/>
      <c r="AL17" s="630">
        <v>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4238764</v>
      </c>
      <c r="CS17" s="626"/>
      <c r="CT17" s="626"/>
      <c r="CU17" s="626"/>
      <c r="CV17" s="626"/>
      <c r="CW17" s="626"/>
      <c r="CX17" s="626"/>
      <c r="CY17" s="627"/>
      <c r="CZ17" s="628">
        <v>9.5</v>
      </c>
      <c r="DA17" s="628"/>
      <c r="DB17" s="628"/>
      <c r="DC17" s="628"/>
      <c r="DD17" s="634" t="s">
        <v>112</v>
      </c>
      <c r="DE17" s="626"/>
      <c r="DF17" s="626"/>
      <c r="DG17" s="626"/>
      <c r="DH17" s="626"/>
      <c r="DI17" s="626"/>
      <c r="DJ17" s="626"/>
      <c r="DK17" s="626"/>
      <c r="DL17" s="626"/>
      <c r="DM17" s="626"/>
      <c r="DN17" s="626"/>
      <c r="DO17" s="626"/>
      <c r="DP17" s="627"/>
      <c r="DQ17" s="634">
        <v>4042774</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237487</v>
      </c>
      <c r="S18" s="626"/>
      <c r="T18" s="626"/>
      <c r="U18" s="626"/>
      <c r="V18" s="626"/>
      <c r="W18" s="626"/>
      <c r="X18" s="626"/>
      <c r="Y18" s="627"/>
      <c r="Z18" s="628">
        <v>0.5</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356</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921881</v>
      </c>
      <c r="BH19" s="626"/>
      <c r="BI19" s="626"/>
      <c r="BJ19" s="626"/>
      <c r="BK19" s="626"/>
      <c r="BL19" s="626"/>
      <c r="BM19" s="626"/>
      <c r="BN19" s="627"/>
      <c r="BO19" s="628">
        <v>4.3</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25330199</v>
      </c>
      <c r="S20" s="626"/>
      <c r="T20" s="626"/>
      <c r="U20" s="626"/>
      <c r="V20" s="626"/>
      <c r="W20" s="626"/>
      <c r="X20" s="626"/>
      <c r="Y20" s="627"/>
      <c r="Z20" s="628">
        <v>53.1</v>
      </c>
      <c r="AA20" s="628"/>
      <c r="AB20" s="628"/>
      <c r="AC20" s="628"/>
      <c r="AD20" s="629">
        <v>24170475</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921881</v>
      </c>
      <c r="BH20" s="626"/>
      <c r="BI20" s="626"/>
      <c r="BJ20" s="626"/>
      <c r="BK20" s="626"/>
      <c r="BL20" s="626"/>
      <c r="BM20" s="626"/>
      <c r="BN20" s="627"/>
      <c r="BO20" s="628">
        <v>4.3</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44470740</v>
      </c>
      <c r="CS20" s="626"/>
      <c r="CT20" s="626"/>
      <c r="CU20" s="626"/>
      <c r="CV20" s="626"/>
      <c r="CW20" s="626"/>
      <c r="CX20" s="626"/>
      <c r="CY20" s="627"/>
      <c r="CZ20" s="628">
        <v>100</v>
      </c>
      <c r="DA20" s="628"/>
      <c r="DB20" s="628"/>
      <c r="DC20" s="628"/>
      <c r="DD20" s="634">
        <v>4403790</v>
      </c>
      <c r="DE20" s="626"/>
      <c r="DF20" s="626"/>
      <c r="DG20" s="626"/>
      <c r="DH20" s="626"/>
      <c r="DI20" s="626"/>
      <c r="DJ20" s="626"/>
      <c r="DK20" s="626"/>
      <c r="DL20" s="626"/>
      <c r="DM20" s="626"/>
      <c r="DN20" s="626"/>
      <c r="DO20" s="626"/>
      <c r="DP20" s="627"/>
      <c r="DQ20" s="634">
        <v>28410307</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21350</v>
      </c>
      <c r="S21" s="626"/>
      <c r="T21" s="626"/>
      <c r="U21" s="626"/>
      <c r="V21" s="626"/>
      <c r="W21" s="626"/>
      <c r="X21" s="626"/>
      <c r="Y21" s="627"/>
      <c r="Z21" s="628">
        <v>0</v>
      </c>
      <c r="AA21" s="628"/>
      <c r="AB21" s="628"/>
      <c r="AC21" s="628"/>
      <c r="AD21" s="629">
        <v>21350</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480200</v>
      </c>
      <c r="S22" s="626"/>
      <c r="T22" s="626"/>
      <c r="U22" s="626"/>
      <c r="V22" s="626"/>
      <c r="W22" s="626"/>
      <c r="X22" s="626"/>
      <c r="Y22" s="627"/>
      <c r="Z22" s="628">
        <v>1</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423995</v>
      </c>
      <c r="S23" s="626"/>
      <c r="T23" s="626"/>
      <c r="U23" s="626"/>
      <c r="V23" s="626"/>
      <c r="W23" s="626"/>
      <c r="X23" s="626"/>
      <c r="Y23" s="627"/>
      <c r="Z23" s="628">
        <v>0.9</v>
      </c>
      <c r="AA23" s="628"/>
      <c r="AB23" s="628"/>
      <c r="AC23" s="628"/>
      <c r="AD23" s="629">
        <v>64145</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921881</v>
      </c>
      <c r="BH23" s="626"/>
      <c r="BI23" s="626"/>
      <c r="BJ23" s="626"/>
      <c r="BK23" s="626"/>
      <c r="BL23" s="626"/>
      <c r="BM23" s="626"/>
      <c r="BN23" s="627"/>
      <c r="BO23" s="628">
        <v>4.3</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116861</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23410337</v>
      </c>
      <c r="CS24" s="615"/>
      <c r="CT24" s="615"/>
      <c r="CU24" s="615"/>
      <c r="CV24" s="615"/>
      <c r="CW24" s="615"/>
      <c r="CX24" s="615"/>
      <c r="CY24" s="616"/>
      <c r="CZ24" s="652">
        <v>52.6</v>
      </c>
      <c r="DA24" s="653"/>
      <c r="DB24" s="653"/>
      <c r="DC24" s="654"/>
      <c r="DD24" s="651">
        <v>13858231</v>
      </c>
      <c r="DE24" s="615"/>
      <c r="DF24" s="615"/>
      <c r="DG24" s="615"/>
      <c r="DH24" s="615"/>
      <c r="DI24" s="615"/>
      <c r="DJ24" s="615"/>
      <c r="DK24" s="616"/>
      <c r="DL24" s="651">
        <v>13681074</v>
      </c>
      <c r="DM24" s="615"/>
      <c r="DN24" s="615"/>
      <c r="DO24" s="615"/>
      <c r="DP24" s="615"/>
      <c r="DQ24" s="615"/>
      <c r="DR24" s="615"/>
      <c r="DS24" s="615"/>
      <c r="DT24" s="615"/>
      <c r="DU24" s="615"/>
      <c r="DV24" s="616"/>
      <c r="DW24" s="619">
        <v>54</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8053467</v>
      </c>
      <c r="S25" s="626"/>
      <c r="T25" s="626"/>
      <c r="U25" s="626"/>
      <c r="V25" s="626"/>
      <c r="W25" s="626"/>
      <c r="X25" s="626"/>
      <c r="Y25" s="627"/>
      <c r="Z25" s="628">
        <v>16.899999999999999</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6661232</v>
      </c>
      <c r="CS25" s="657"/>
      <c r="CT25" s="657"/>
      <c r="CU25" s="657"/>
      <c r="CV25" s="657"/>
      <c r="CW25" s="657"/>
      <c r="CX25" s="657"/>
      <c r="CY25" s="658"/>
      <c r="CZ25" s="659">
        <v>15</v>
      </c>
      <c r="DA25" s="660"/>
      <c r="DB25" s="660"/>
      <c r="DC25" s="661"/>
      <c r="DD25" s="634">
        <v>5962013</v>
      </c>
      <c r="DE25" s="657"/>
      <c r="DF25" s="657"/>
      <c r="DG25" s="657"/>
      <c r="DH25" s="657"/>
      <c r="DI25" s="657"/>
      <c r="DJ25" s="657"/>
      <c r="DK25" s="658"/>
      <c r="DL25" s="634">
        <v>5786136</v>
      </c>
      <c r="DM25" s="657"/>
      <c r="DN25" s="657"/>
      <c r="DO25" s="657"/>
      <c r="DP25" s="657"/>
      <c r="DQ25" s="657"/>
      <c r="DR25" s="657"/>
      <c r="DS25" s="657"/>
      <c r="DT25" s="657"/>
      <c r="DU25" s="657"/>
      <c r="DV25" s="658"/>
      <c r="DW25" s="630">
        <v>22.8</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4759276</v>
      </c>
      <c r="CS26" s="626"/>
      <c r="CT26" s="626"/>
      <c r="CU26" s="626"/>
      <c r="CV26" s="626"/>
      <c r="CW26" s="626"/>
      <c r="CX26" s="626"/>
      <c r="CY26" s="627"/>
      <c r="CZ26" s="659">
        <v>10.7</v>
      </c>
      <c r="DA26" s="660"/>
      <c r="DB26" s="660"/>
      <c r="DC26" s="661"/>
      <c r="DD26" s="634">
        <v>4075929</v>
      </c>
      <c r="DE26" s="626"/>
      <c r="DF26" s="626"/>
      <c r="DG26" s="626"/>
      <c r="DH26" s="626"/>
      <c r="DI26" s="626"/>
      <c r="DJ26" s="626"/>
      <c r="DK26" s="627"/>
      <c r="DL26" s="634" t="s">
        <v>280</v>
      </c>
      <c r="DM26" s="626"/>
      <c r="DN26" s="626"/>
      <c r="DO26" s="626"/>
      <c r="DP26" s="626"/>
      <c r="DQ26" s="626"/>
      <c r="DR26" s="626"/>
      <c r="DS26" s="626"/>
      <c r="DT26" s="626"/>
      <c r="DU26" s="626"/>
      <c r="DV26" s="627"/>
      <c r="DW26" s="630" t="s">
        <v>280</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2352748</v>
      </c>
      <c r="S27" s="626"/>
      <c r="T27" s="626"/>
      <c r="U27" s="626"/>
      <c r="V27" s="626"/>
      <c r="W27" s="626"/>
      <c r="X27" s="626"/>
      <c r="Y27" s="627"/>
      <c r="Z27" s="628">
        <v>4.9000000000000004</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21499755</v>
      </c>
      <c r="BH27" s="626"/>
      <c r="BI27" s="626"/>
      <c r="BJ27" s="626"/>
      <c r="BK27" s="626"/>
      <c r="BL27" s="626"/>
      <c r="BM27" s="626"/>
      <c r="BN27" s="627"/>
      <c r="BO27" s="628">
        <v>100</v>
      </c>
      <c r="BP27" s="628"/>
      <c r="BQ27" s="628"/>
      <c r="BR27" s="628"/>
      <c r="BS27" s="634">
        <v>103398</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12510341</v>
      </c>
      <c r="CS27" s="657"/>
      <c r="CT27" s="657"/>
      <c r="CU27" s="657"/>
      <c r="CV27" s="657"/>
      <c r="CW27" s="657"/>
      <c r="CX27" s="657"/>
      <c r="CY27" s="658"/>
      <c r="CZ27" s="659">
        <v>28.1</v>
      </c>
      <c r="DA27" s="660"/>
      <c r="DB27" s="660"/>
      <c r="DC27" s="661"/>
      <c r="DD27" s="634">
        <v>3853444</v>
      </c>
      <c r="DE27" s="657"/>
      <c r="DF27" s="657"/>
      <c r="DG27" s="657"/>
      <c r="DH27" s="657"/>
      <c r="DI27" s="657"/>
      <c r="DJ27" s="657"/>
      <c r="DK27" s="658"/>
      <c r="DL27" s="634">
        <v>3852164</v>
      </c>
      <c r="DM27" s="657"/>
      <c r="DN27" s="657"/>
      <c r="DO27" s="657"/>
      <c r="DP27" s="657"/>
      <c r="DQ27" s="657"/>
      <c r="DR27" s="657"/>
      <c r="DS27" s="657"/>
      <c r="DT27" s="657"/>
      <c r="DU27" s="657"/>
      <c r="DV27" s="658"/>
      <c r="DW27" s="630">
        <v>15.2</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10464</v>
      </c>
      <c r="S28" s="626"/>
      <c r="T28" s="626"/>
      <c r="U28" s="626"/>
      <c r="V28" s="626"/>
      <c r="W28" s="626"/>
      <c r="X28" s="626"/>
      <c r="Y28" s="627"/>
      <c r="Z28" s="628">
        <v>0</v>
      </c>
      <c r="AA28" s="628"/>
      <c r="AB28" s="628"/>
      <c r="AC28" s="628"/>
      <c r="AD28" s="629">
        <v>4327</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4238764</v>
      </c>
      <c r="CS28" s="626"/>
      <c r="CT28" s="626"/>
      <c r="CU28" s="626"/>
      <c r="CV28" s="626"/>
      <c r="CW28" s="626"/>
      <c r="CX28" s="626"/>
      <c r="CY28" s="627"/>
      <c r="CZ28" s="659">
        <v>9.5</v>
      </c>
      <c r="DA28" s="660"/>
      <c r="DB28" s="660"/>
      <c r="DC28" s="661"/>
      <c r="DD28" s="634">
        <v>4042774</v>
      </c>
      <c r="DE28" s="626"/>
      <c r="DF28" s="626"/>
      <c r="DG28" s="626"/>
      <c r="DH28" s="626"/>
      <c r="DI28" s="626"/>
      <c r="DJ28" s="626"/>
      <c r="DK28" s="627"/>
      <c r="DL28" s="634">
        <v>4042774</v>
      </c>
      <c r="DM28" s="626"/>
      <c r="DN28" s="626"/>
      <c r="DO28" s="626"/>
      <c r="DP28" s="626"/>
      <c r="DQ28" s="626"/>
      <c r="DR28" s="626"/>
      <c r="DS28" s="626"/>
      <c r="DT28" s="626"/>
      <c r="DU28" s="626"/>
      <c r="DV28" s="627"/>
      <c r="DW28" s="630">
        <v>15.9</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7767</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4238574</v>
      </c>
      <c r="CS29" s="657"/>
      <c r="CT29" s="657"/>
      <c r="CU29" s="657"/>
      <c r="CV29" s="657"/>
      <c r="CW29" s="657"/>
      <c r="CX29" s="657"/>
      <c r="CY29" s="658"/>
      <c r="CZ29" s="659">
        <v>9.5</v>
      </c>
      <c r="DA29" s="660"/>
      <c r="DB29" s="660"/>
      <c r="DC29" s="661"/>
      <c r="DD29" s="634">
        <v>4042584</v>
      </c>
      <c r="DE29" s="657"/>
      <c r="DF29" s="657"/>
      <c r="DG29" s="657"/>
      <c r="DH29" s="657"/>
      <c r="DI29" s="657"/>
      <c r="DJ29" s="657"/>
      <c r="DK29" s="658"/>
      <c r="DL29" s="634">
        <v>4042584</v>
      </c>
      <c r="DM29" s="657"/>
      <c r="DN29" s="657"/>
      <c r="DO29" s="657"/>
      <c r="DP29" s="657"/>
      <c r="DQ29" s="657"/>
      <c r="DR29" s="657"/>
      <c r="DS29" s="657"/>
      <c r="DT29" s="657"/>
      <c r="DU29" s="657"/>
      <c r="DV29" s="658"/>
      <c r="DW29" s="630">
        <v>15.9</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1930632</v>
      </c>
      <c r="S30" s="626"/>
      <c r="T30" s="626"/>
      <c r="U30" s="626"/>
      <c r="V30" s="626"/>
      <c r="W30" s="626"/>
      <c r="X30" s="626"/>
      <c r="Y30" s="627"/>
      <c r="Z30" s="628">
        <v>4</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98.9</v>
      </c>
      <c r="BH30" s="684"/>
      <c r="BI30" s="684"/>
      <c r="BJ30" s="684"/>
      <c r="BK30" s="684"/>
      <c r="BL30" s="684"/>
      <c r="BM30" s="620">
        <v>95.9</v>
      </c>
      <c r="BN30" s="684"/>
      <c r="BO30" s="684"/>
      <c r="BP30" s="684"/>
      <c r="BQ30" s="685"/>
      <c r="BR30" s="683">
        <v>98.8</v>
      </c>
      <c r="BS30" s="684"/>
      <c r="BT30" s="684"/>
      <c r="BU30" s="684"/>
      <c r="BV30" s="684"/>
      <c r="BW30" s="684"/>
      <c r="BX30" s="620">
        <v>95.1</v>
      </c>
      <c r="BY30" s="684"/>
      <c r="BZ30" s="684"/>
      <c r="CA30" s="684"/>
      <c r="CB30" s="685"/>
      <c r="CD30" s="688"/>
      <c r="CE30" s="689"/>
      <c r="CF30" s="639" t="s">
        <v>294</v>
      </c>
      <c r="CG30" s="640"/>
      <c r="CH30" s="640"/>
      <c r="CI30" s="640"/>
      <c r="CJ30" s="640"/>
      <c r="CK30" s="640"/>
      <c r="CL30" s="640"/>
      <c r="CM30" s="640"/>
      <c r="CN30" s="640"/>
      <c r="CO30" s="640"/>
      <c r="CP30" s="640"/>
      <c r="CQ30" s="641"/>
      <c r="CR30" s="625">
        <v>3888545</v>
      </c>
      <c r="CS30" s="626"/>
      <c r="CT30" s="626"/>
      <c r="CU30" s="626"/>
      <c r="CV30" s="626"/>
      <c r="CW30" s="626"/>
      <c r="CX30" s="626"/>
      <c r="CY30" s="627"/>
      <c r="CZ30" s="659">
        <v>8.6999999999999993</v>
      </c>
      <c r="DA30" s="660"/>
      <c r="DB30" s="660"/>
      <c r="DC30" s="661"/>
      <c r="DD30" s="634">
        <v>3693936</v>
      </c>
      <c r="DE30" s="626"/>
      <c r="DF30" s="626"/>
      <c r="DG30" s="626"/>
      <c r="DH30" s="626"/>
      <c r="DI30" s="626"/>
      <c r="DJ30" s="626"/>
      <c r="DK30" s="627"/>
      <c r="DL30" s="634">
        <v>3693936</v>
      </c>
      <c r="DM30" s="626"/>
      <c r="DN30" s="626"/>
      <c r="DO30" s="626"/>
      <c r="DP30" s="626"/>
      <c r="DQ30" s="626"/>
      <c r="DR30" s="626"/>
      <c r="DS30" s="626"/>
      <c r="DT30" s="626"/>
      <c r="DU30" s="626"/>
      <c r="DV30" s="627"/>
      <c r="DW30" s="630">
        <v>14.6</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3081314</v>
      </c>
      <c r="S31" s="626"/>
      <c r="T31" s="626"/>
      <c r="U31" s="626"/>
      <c r="V31" s="626"/>
      <c r="W31" s="626"/>
      <c r="X31" s="626"/>
      <c r="Y31" s="627"/>
      <c r="Z31" s="628">
        <v>6.5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98.4</v>
      </c>
      <c r="BH31" s="657"/>
      <c r="BI31" s="657"/>
      <c r="BJ31" s="657"/>
      <c r="BK31" s="657"/>
      <c r="BL31" s="657"/>
      <c r="BM31" s="631">
        <v>93.5</v>
      </c>
      <c r="BN31" s="681"/>
      <c r="BO31" s="681"/>
      <c r="BP31" s="681"/>
      <c r="BQ31" s="682"/>
      <c r="BR31" s="680">
        <v>98.1</v>
      </c>
      <c r="BS31" s="657"/>
      <c r="BT31" s="657"/>
      <c r="BU31" s="657"/>
      <c r="BV31" s="657"/>
      <c r="BW31" s="657"/>
      <c r="BX31" s="631">
        <v>92.3</v>
      </c>
      <c r="BY31" s="681"/>
      <c r="BZ31" s="681"/>
      <c r="CA31" s="681"/>
      <c r="CB31" s="682"/>
      <c r="CD31" s="688"/>
      <c r="CE31" s="689"/>
      <c r="CF31" s="639" t="s">
        <v>298</v>
      </c>
      <c r="CG31" s="640"/>
      <c r="CH31" s="640"/>
      <c r="CI31" s="640"/>
      <c r="CJ31" s="640"/>
      <c r="CK31" s="640"/>
      <c r="CL31" s="640"/>
      <c r="CM31" s="640"/>
      <c r="CN31" s="640"/>
      <c r="CO31" s="640"/>
      <c r="CP31" s="640"/>
      <c r="CQ31" s="641"/>
      <c r="CR31" s="625">
        <v>350029</v>
      </c>
      <c r="CS31" s="657"/>
      <c r="CT31" s="657"/>
      <c r="CU31" s="657"/>
      <c r="CV31" s="657"/>
      <c r="CW31" s="657"/>
      <c r="CX31" s="657"/>
      <c r="CY31" s="658"/>
      <c r="CZ31" s="659">
        <v>0.8</v>
      </c>
      <c r="DA31" s="660"/>
      <c r="DB31" s="660"/>
      <c r="DC31" s="661"/>
      <c r="DD31" s="634">
        <v>348648</v>
      </c>
      <c r="DE31" s="657"/>
      <c r="DF31" s="657"/>
      <c r="DG31" s="657"/>
      <c r="DH31" s="657"/>
      <c r="DI31" s="657"/>
      <c r="DJ31" s="657"/>
      <c r="DK31" s="658"/>
      <c r="DL31" s="634">
        <v>348648</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1753732</v>
      </c>
      <c r="S32" s="626"/>
      <c r="T32" s="626"/>
      <c r="U32" s="626"/>
      <c r="V32" s="626"/>
      <c r="W32" s="626"/>
      <c r="X32" s="626"/>
      <c r="Y32" s="627"/>
      <c r="Z32" s="628">
        <v>3.7</v>
      </c>
      <c r="AA32" s="628"/>
      <c r="AB32" s="628"/>
      <c r="AC32" s="628"/>
      <c r="AD32" s="629">
        <v>2080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99.2</v>
      </c>
      <c r="BH32" s="693"/>
      <c r="BI32" s="693"/>
      <c r="BJ32" s="693"/>
      <c r="BK32" s="693"/>
      <c r="BL32" s="693"/>
      <c r="BM32" s="694">
        <v>97.5</v>
      </c>
      <c r="BN32" s="693"/>
      <c r="BO32" s="693"/>
      <c r="BP32" s="693"/>
      <c r="BQ32" s="695"/>
      <c r="BR32" s="692">
        <v>99.1</v>
      </c>
      <c r="BS32" s="693"/>
      <c r="BT32" s="693"/>
      <c r="BU32" s="693"/>
      <c r="BV32" s="693"/>
      <c r="BW32" s="693"/>
      <c r="BX32" s="694">
        <v>96.9</v>
      </c>
      <c r="BY32" s="693"/>
      <c r="BZ32" s="693"/>
      <c r="CA32" s="693"/>
      <c r="CB32" s="695"/>
      <c r="CD32" s="690"/>
      <c r="CE32" s="691"/>
      <c r="CF32" s="639" t="s">
        <v>301</v>
      </c>
      <c r="CG32" s="640"/>
      <c r="CH32" s="640"/>
      <c r="CI32" s="640"/>
      <c r="CJ32" s="640"/>
      <c r="CK32" s="640"/>
      <c r="CL32" s="640"/>
      <c r="CM32" s="640"/>
      <c r="CN32" s="640"/>
      <c r="CO32" s="640"/>
      <c r="CP32" s="640"/>
      <c r="CQ32" s="641"/>
      <c r="CR32" s="625">
        <v>190</v>
      </c>
      <c r="CS32" s="626"/>
      <c r="CT32" s="626"/>
      <c r="CU32" s="626"/>
      <c r="CV32" s="626"/>
      <c r="CW32" s="626"/>
      <c r="CX32" s="626"/>
      <c r="CY32" s="627"/>
      <c r="CZ32" s="659">
        <v>0</v>
      </c>
      <c r="DA32" s="660"/>
      <c r="DB32" s="660"/>
      <c r="DC32" s="661"/>
      <c r="DD32" s="634">
        <v>190</v>
      </c>
      <c r="DE32" s="626"/>
      <c r="DF32" s="626"/>
      <c r="DG32" s="626"/>
      <c r="DH32" s="626"/>
      <c r="DI32" s="626"/>
      <c r="DJ32" s="626"/>
      <c r="DK32" s="627"/>
      <c r="DL32" s="634">
        <v>190</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4181100</v>
      </c>
      <c r="S33" s="626"/>
      <c r="T33" s="626"/>
      <c r="U33" s="626"/>
      <c r="V33" s="626"/>
      <c r="W33" s="626"/>
      <c r="X33" s="626"/>
      <c r="Y33" s="627"/>
      <c r="Z33" s="628">
        <v>8.8000000000000007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16656613</v>
      </c>
      <c r="CS33" s="657"/>
      <c r="CT33" s="657"/>
      <c r="CU33" s="657"/>
      <c r="CV33" s="657"/>
      <c r="CW33" s="657"/>
      <c r="CX33" s="657"/>
      <c r="CY33" s="658"/>
      <c r="CZ33" s="659">
        <v>37.5</v>
      </c>
      <c r="DA33" s="660"/>
      <c r="DB33" s="660"/>
      <c r="DC33" s="661"/>
      <c r="DD33" s="634">
        <v>13947983</v>
      </c>
      <c r="DE33" s="657"/>
      <c r="DF33" s="657"/>
      <c r="DG33" s="657"/>
      <c r="DH33" s="657"/>
      <c r="DI33" s="657"/>
      <c r="DJ33" s="657"/>
      <c r="DK33" s="658"/>
      <c r="DL33" s="634">
        <v>10200722</v>
      </c>
      <c r="DM33" s="657"/>
      <c r="DN33" s="657"/>
      <c r="DO33" s="657"/>
      <c r="DP33" s="657"/>
      <c r="DQ33" s="657"/>
      <c r="DR33" s="657"/>
      <c r="DS33" s="657"/>
      <c r="DT33" s="657"/>
      <c r="DU33" s="657"/>
      <c r="DV33" s="658"/>
      <c r="DW33" s="630">
        <v>40.200000000000003</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6561973</v>
      </c>
      <c r="CS34" s="626"/>
      <c r="CT34" s="626"/>
      <c r="CU34" s="626"/>
      <c r="CV34" s="626"/>
      <c r="CW34" s="626"/>
      <c r="CX34" s="626"/>
      <c r="CY34" s="627"/>
      <c r="CZ34" s="659">
        <v>14.8</v>
      </c>
      <c r="DA34" s="660"/>
      <c r="DB34" s="660"/>
      <c r="DC34" s="661"/>
      <c r="DD34" s="634">
        <v>5191557</v>
      </c>
      <c r="DE34" s="626"/>
      <c r="DF34" s="626"/>
      <c r="DG34" s="626"/>
      <c r="DH34" s="626"/>
      <c r="DI34" s="626"/>
      <c r="DJ34" s="626"/>
      <c r="DK34" s="627"/>
      <c r="DL34" s="634">
        <v>4971224</v>
      </c>
      <c r="DM34" s="626"/>
      <c r="DN34" s="626"/>
      <c r="DO34" s="626"/>
      <c r="DP34" s="626"/>
      <c r="DQ34" s="626"/>
      <c r="DR34" s="626"/>
      <c r="DS34" s="626"/>
      <c r="DT34" s="626"/>
      <c r="DU34" s="626"/>
      <c r="DV34" s="627"/>
      <c r="DW34" s="630">
        <v>19.600000000000001</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1086900</v>
      </c>
      <c r="S35" s="626"/>
      <c r="T35" s="626"/>
      <c r="U35" s="626"/>
      <c r="V35" s="626"/>
      <c r="W35" s="626"/>
      <c r="X35" s="626"/>
      <c r="Y35" s="627"/>
      <c r="Z35" s="628">
        <v>2.2999999999999998</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5149159</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217719</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878036</v>
      </c>
      <c r="CS35" s="657"/>
      <c r="CT35" s="657"/>
      <c r="CU35" s="657"/>
      <c r="CV35" s="657"/>
      <c r="CW35" s="657"/>
      <c r="CX35" s="657"/>
      <c r="CY35" s="658"/>
      <c r="CZ35" s="659">
        <v>2</v>
      </c>
      <c r="DA35" s="660"/>
      <c r="DB35" s="660"/>
      <c r="DC35" s="661"/>
      <c r="DD35" s="634">
        <v>813637</v>
      </c>
      <c r="DE35" s="657"/>
      <c r="DF35" s="657"/>
      <c r="DG35" s="657"/>
      <c r="DH35" s="657"/>
      <c r="DI35" s="657"/>
      <c r="DJ35" s="657"/>
      <c r="DK35" s="658"/>
      <c r="DL35" s="634">
        <v>813192</v>
      </c>
      <c r="DM35" s="657"/>
      <c r="DN35" s="657"/>
      <c r="DO35" s="657"/>
      <c r="DP35" s="657"/>
      <c r="DQ35" s="657"/>
      <c r="DR35" s="657"/>
      <c r="DS35" s="657"/>
      <c r="DT35" s="657"/>
      <c r="DU35" s="657"/>
      <c r="DV35" s="658"/>
      <c r="DW35" s="630">
        <v>3.2</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47743829</v>
      </c>
      <c r="S36" s="698"/>
      <c r="T36" s="698"/>
      <c r="U36" s="698"/>
      <c r="V36" s="698"/>
      <c r="W36" s="698"/>
      <c r="X36" s="698"/>
      <c r="Y36" s="699"/>
      <c r="Z36" s="700">
        <v>100</v>
      </c>
      <c r="AA36" s="700"/>
      <c r="AB36" s="700"/>
      <c r="AC36" s="700"/>
      <c r="AD36" s="701">
        <v>24262377</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1220000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-1071854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1968014</v>
      </c>
      <c r="CS36" s="626"/>
      <c r="CT36" s="626"/>
      <c r="CU36" s="626"/>
      <c r="CV36" s="626"/>
      <c r="CW36" s="626"/>
      <c r="CX36" s="626"/>
      <c r="CY36" s="627"/>
      <c r="CZ36" s="659">
        <v>4.4000000000000004</v>
      </c>
      <c r="DA36" s="660"/>
      <c r="DB36" s="660"/>
      <c r="DC36" s="661"/>
      <c r="DD36" s="634">
        <v>1718267</v>
      </c>
      <c r="DE36" s="626"/>
      <c r="DF36" s="626"/>
      <c r="DG36" s="626"/>
      <c r="DH36" s="626"/>
      <c r="DI36" s="626"/>
      <c r="DJ36" s="626"/>
      <c r="DK36" s="627"/>
      <c r="DL36" s="634">
        <v>1488317</v>
      </c>
      <c r="DM36" s="626"/>
      <c r="DN36" s="626"/>
      <c r="DO36" s="626"/>
      <c r="DP36" s="626"/>
      <c r="DQ36" s="626"/>
      <c r="DR36" s="626"/>
      <c r="DS36" s="626"/>
      <c r="DT36" s="626"/>
      <c r="DU36" s="626"/>
      <c r="DV36" s="627"/>
      <c r="DW36" s="630">
        <v>5.9</v>
      </c>
      <c r="DX36" s="655"/>
      <c r="DY36" s="655"/>
      <c r="DZ36" s="655"/>
      <c r="EA36" s="655"/>
      <c r="EB36" s="655"/>
      <c r="EC36" s="656"/>
    </row>
    <row r="37" spans="2:133" ht="11.25" customHeight="1">
      <c r="AQ37" s="704" t="s">
        <v>316</v>
      </c>
      <c r="AR37" s="705"/>
      <c r="AS37" s="705"/>
      <c r="AT37" s="705"/>
      <c r="AU37" s="705"/>
      <c r="AV37" s="705"/>
      <c r="AW37" s="705"/>
      <c r="AX37" s="705"/>
      <c r="AY37" s="706"/>
      <c r="AZ37" s="625">
        <v>19548</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23228</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512674</v>
      </c>
      <c r="CS37" s="657"/>
      <c r="CT37" s="657"/>
      <c r="CU37" s="657"/>
      <c r="CV37" s="657"/>
      <c r="CW37" s="657"/>
      <c r="CX37" s="657"/>
      <c r="CY37" s="658"/>
      <c r="CZ37" s="659">
        <v>1.2</v>
      </c>
      <c r="DA37" s="660"/>
      <c r="DB37" s="660"/>
      <c r="DC37" s="661"/>
      <c r="DD37" s="634">
        <v>512674</v>
      </c>
      <c r="DE37" s="657"/>
      <c r="DF37" s="657"/>
      <c r="DG37" s="657"/>
      <c r="DH37" s="657"/>
      <c r="DI37" s="657"/>
      <c r="DJ37" s="657"/>
      <c r="DK37" s="658"/>
      <c r="DL37" s="634">
        <v>393053</v>
      </c>
      <c r="DM37" s="657"/>
      <c r="DN37" s="657"/>
      <c r="DO37" s="657"/>
      <c r="DP37" s="657"/>
      <c r="DQ37" s="657"/>
      <c r="DR37" s="657"/>
      <c r="DS37" s="657"/>
      <c r="DT37" s="657"/>
      <c r="DU37" s="657"/>
      <c r="DV37" s="658"/>
      <c r="DW37" s="630">
        <v>1.6</v>
      </c>
      <c r="DX37" s="655"/>
      <c r="DY37" s="655"/>
      <c r="DZ37" s="655"/>
      <c r="EA37" s="655"/>
      <c r="EB37" s="655"/>
      <c r="EC37" s="656"/>
    </row>
    <row r="38" spans="2:133" ht="11.25" customHeight="1">
      <c r="AQ38" s="704" t="s">
        <v>319</v>
      </c>
      <c r="AR38" s="705"/>
      <c r="AS38" s="705"/>
      <c r="AT38" s="705"/>
      <c r="AU38" s="705"/>
      <c r="AV38" s="705"/>
      <c r="AW38" s="705"/>
      <c r="AX38" s="705"/>
      <c r="AY38" s="706"/>
      <c r="AZ38" s="625">
        <v>4957</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39138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5144202</v>
      </c>
      <c r="CS38" s="626"/>
      <c r="CT38" s="626"/>
      <c r="CU38" s="626"/>
      <c r="CV38" s="626"/>
      <c r="CW38" s="626"/>
      <c r="CX38" s="626"/>
      <c r="CY38" s="627"/>
      <c r="CZ38" s="659">
        <v>11.6</v>
      </c>
      <c r="DA38" s="660"/>
      <c r="DB38" s="660"/>
      <c r="DC38" s="661"/>
      <c r="DD38" s="634">
        <v>4705325</v>
      </c>
      <c r="DE38" s="626"/>
      <c r="DF38" s="626"/>
      <c r="DG38" s="626"/>
      <c r="DH38" s="626"/>
      <c r="DI38" s="626"/>
      <c r="DJ38" s="626"/>
      <c r="DK38" s="627"/>
      <c r="DL38" s="634">
        <v>2927494</v>
      </c>
      <c r="DM38" s="626"/>
      <c r="DN38" s="626"/>
      <c r="DO38" s="626"/>
      <c r="DP38" s="626"/>
      <c r="DQ38" s="626"/>
      <c r="DR38" s="626"/>
      <c r="DS38" s="626"/>
      <c r="DT38" s="626"/>
      <c r="DU38" s="626"/>
      <c r="DV38" s="627"/>
      <c r="DW38" s="630">
        <v>11.5</v>
      </c>
      <c r="DX38" s="655"/>
      <c r="DY38" s="655"/>
      <c r="DZ38" s="655"/>
      <c r="EA38" s="655"/>
      <c r="EB38" s="655"/>
      <c r="EC38" s="656"/>
    </row>
    <row r="39" spans="2:133" ht="11.25" customHeight="1">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98</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1765888</v>
      </c>
      <c r="CS39" s="657"/>
      <c r="CT39" s="657"/>
      <c r="CU39" s="657"/>
      <c r="CV39" s="657"/>
      <c r="CW39" s="657"/>
      <c r="CX39" s="657"/>
      <c r="CY39" s="658"/>
      <c r="CZ39" s="659">
        <v>4</v>
      </c>
      <c r="DA39" s="660"/>
      <c r="DB39" s="660"/>
      <c r="DC39" s="661"/>
      <c r="DD39" s="634">
        <v>1518702</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1695492</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95</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338500</v>
      </c>
      <c r="CS40" s="626"/>
      <c r="CT40" s="626"/>
      <c r="CU40" s="626"/>
      <c r="CV40" s="626"/>
      <c r="CW40" s="626"/>
      <c r="CX40" s="626"/>
      <c r="CY40" s="627"/>
      <c r="CZ40" s="659">
        <v>0.8</v>
      </c>
      <c r="DA40" s="660"/>
      <c r="DB40" s="660"/>
      <c r="DC40" s="661"/>
      <c r="DD40" s="634">
        <v>495</v>
      </c>
      <c r="DE40" s="626"/>
      <c r="DF40" s="626"/>
      <c r="DG40" s="626"/>
      <c r="DH40" s="626"/>
      <c r="DI40" s="626"/>
      <c r="DJ40" s="626"/>
      <c r="DK40" s="627"/>
      <c r="DL40" s="634">
        <v>495</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2209162</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291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4403790</v>
      </c>
      <c r="CS42" s="626"/>
      <c r="CT42" s="626"/>
      <c r="CU42" s="626"/>
      <c r="CV42" s="626"/>
      <c r="CW42" s="626"/>
      <c r="CX42" s="626"/>
      <c r="CY42" s="627"/>
      <c r="CZ42" s="659">
        <v>9.9</v>
      </c>
      <c r="DA42" s="708"/>
      <c r="DB42" s="708"/>
      <c r="DC42" s="709"/>
      <c r="DD42" s="634">
        <v>604093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161815</v>
      </c>
      <c r="CS43" s="657"/>
      <c r="CT43" s="657"/>
      <c r="CU43" s="657"/>
      <c r="CV43" s="657"/>
      <c r="CW43" s="657"/>
      <c r="CX43" s="657"/>
      <c r="CY43" s="658"/>
      <c r="CZ43" s="659">
        <v>0.4</v>
      </c>
      <c r="DA43" s="660"/>
      <c r="DB43" s="660"/>
      <c r="DC43" s="661"/>
      <c r="DD43" s="634">
        <v>161815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289</v>
      </c>
      <c r="CE44" s="732"/>
      <c r="CF44" s="622" t="s">
        <v>339</v>
      </c>
      <c r="CG44" s="623"/>
      <c r="CH44" s="623"/>
      <c r="CI44" s="623"/>
      <c r="CJ44" s="623"/>
      <c r="CK44" s="623"/>
      <c r="CL44" s="623"/>
      <c r="CM44" s="623"/>
      <c r="CN44" s="623"/>
      <c r="CO44" s="623"/>
      <c r="CP44" s="623"/>
      <c r="CQ44" s="624"/>
      <c r="CR44" s="625">
        <v>4403790</v>
      </c>
      <c r="CS44" s="626"/>
      <c r="CT44" s="626"/>
      <c r="CU44" s="626"/>
      <c r="CV44" s="626"/>
      <c r="CW44" s="626"/>
      <c r="CX44" s="626"/>
      <c r="CY44" s="627"/>
      <c r="CZ44" s="659">
        <v>9.9</v>
      </c>
      <c r="DA44" s="708"/>
      <c r="DB44" s="708"/>
      <c r="DC44" s="709"/>
      <c r="DD44" s="634">
        <v>604093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897760</v>
      </c>
      <c r="CS45" s="657"/>
      <c r="CT45" s="657"/>
      <c r="CU45" s="657"/>
      <c r="CV45" s="657"/>
      <c r="CW45" s="657"/>
      <c r="CX45" s="657"/>
      <c r="CY45" s="658"/>
      <c r="CZ45" s="659">
        <v>2</v>
      </c>
      <c r="DA45" s="660"/>
      <c r="DB45" s="660"/>
      <c r="DC45" s="661"/>
      <c r="DD45" s="634">
        <v>48843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3505788</v>
      </c>
      <c r="CS46" s="626"/>
      <c r="CT46" s="626"/>
      <c r="CU46" s="626"/>
      <c r="CV46" s="626"/>
      <c r="CW46" s="626"/>
      <c r="CX46" s="626"/>
      <c r="CY46" s="627"/>
      <c r="CZ46" s="659">
        <v>7.9</v>
      </c>
      <c r="DA46" s="708"/>
      <c r="DB46" s="708"/>
      <c r="DC46" s="709"/>
      <c r="DD46" s="634">
        <v>555008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44470740</v>
      </c>
      <c r="CS49" s="693"/>
      <c r="CT49" s="693"/>
      <c r="CU49" s="693"/>
      <c r="CV49" s="693"/>
      <c r="CW49" s="693"/>
      <c r="CX49" s="693"/>
      <c r="CY49" s="720"/>
      <c r="CZ49" s="721">
        <v>100</v>
      </c>
      <c r="DA49" s="722"/>
      <c r="DB49" s="722"/>
      <c r="DC49" s="723"/>
      <c r="DD49" s="724">
        <v>28410307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47761</v>
      </c>
      <c r="R7" s="755"/>
      <c r="S7" s="755"/>
      <c r="T7" s="755"/>
      <c r="U7" s="755"/>
      <c r="V7" s="755">
        <v>44488</v>
      </c>
      <c r="W7" s="755"/>
      <c r="X7" s="755"/>
      <c r="Y7" s="755"/>
      <c r="Z7" s="755"/>
      <c r="AA7" s="755">
        <v>3273</v>
      </c>
      <c r="AB7" s="755"/>
      <c r="AC7" s="755"/>
      <c r="AD7" s="755"/>
      <c r="AE7" s="756"/>
      <c r="AF7" s="757">
        <v>3033</v>
      </c>
      <c r="AG7" s="758"/>
      <c r="AH7" s="758"/>
      <c r="AI7" s="758"/>
      <c r="AJ7" s="759"/>
      <c r="AK7" s="794">
        <v>1931</v>
      </c>
      <c r="AL7" s="795"/>
      <c r="AM7" s="795"/>
      <c r="AN7" s="795"/>
      <c r="AO7" s="795"/>
      <c r="AP7" s="795">
        <v>42251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533</v>
      </c>
      <c r="BT7" s="799"/>
      <c r="BU7" s="799"/>
      <c r="BV7" s="799"/>
      <c r="BW7" s="799"/>
      <c r="BX7" s="799"/>
      <c r="BY7" s="799"/>
      <c r="BZ7" s="799"/>
      <c r="CA7" s="799"/>
      <c r="CB7" s="799"/>
      <c r="CC7" s="799"/>
      <c r="CD7" s="799"/>
      <c r="CE7" s="799"/>
      <c r="CF7" s="799"/>
      <c r="CG7" s="800"/>
      <c r="CH7" s="791">
        <v>0</v>
      </c>
      <c r="CI7" s="792"/>
      <c r="CJ7" s="792"/>
      <c r="CK7" s="792"/>
      <c r="CL7" s="793"/>
      <c r="CM7" s="791">
        <v>38</v>
      </c>
      <c r="CN7" s="792"/>
      <c r="CO7" s="792"/>
      <c r="CP7" s="792"/>
      <c r="CQ7" s="793"/>
      <c r="CR7" s="791">
        <v>5</v>
      </c>
      <c r="CS7" s="792"/>
      <c r="CT7" s="792"/>
      <c r="CU7" s="792"/>
      <c r="CV7" s="793"/>
      <c r="CW7" s="791">
        <v>1</v>
      </c>
      <c r="CX7" s="792"/>
      <c r="CY7" s="792"/>
      <c r="CZ7" s="792"/>
      <c r="DA7" s="793"/>
      <c r="DB7" s="791" t="s">
        <v>536</v>
      </c>
      <c r="DC7" s="792"/>
      <c r="DD7" s="792"/>
      <c r="DE7" s="792"/>
      <c r="DF7" s="793"/>
      <c r="DG7" s="791">
        <v>1814</v>
      </c>
      <c r="DH7" s="792"/>
      <c r="DI7" s="792"/>
      <c r="DJ7" s="792"/>
      <c r="DK7" s="793"/>
      <c r="DL7" s="791" t="s">
        <v>536</v>
      </c>
      <c r="DM7" s="792"/>
      <c r="DN7" s="792"/>
      <c r="DO7" s="792"/>
      <c r="DP7" s="793"/>
      <c r="DQ7" s="791" t="s">
        <v>536</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534</v>
      </c>
      <c r="BT8" s="789"/>
      <c r="BU8" s="789"/>
      <c r="BV8" s="789"/>
      <c r="BW8" s="789"/>
      <c r="BX8" s="789"/>
      <c r="BY8" s="789"/>
      <c r="BZ8" s="789"/>
      <c r="CA8" s="789"/>
      <c r="CB8" s="789"/>
      <c r="CC8" s="789"/>
      <c r="CD8" s="789"/>
      <c r="CE8" s="789"/>
      <c r="CF8" s="789"/>
      <c r="CG8" s="790"/>
      <c r="CH8" s="801">
        <v>-3</v>
      </c>
      <c r="CI8" s="802"/>
      <c r="CJ8" s="802"/>
      <c r="CK8" s="802"/>
      <c r="CL8" s="803"/>
      <c r="CM8" s="801">
        <v>112</v>
      </c>
      <c r="CN8" s="802"/>
      <c r="CO8" s="802"/>
      <c r="CP8" s="802"/>
      <c r="CQ8" s="803"/>
      <c r="CR8" s="801">
        <v>10</v>
      </c>
      <c r="CS8" s="802"/>
      <c r="CT8" s="802"/>
      <c r="CU8" s="802"/>
      <c r="CV8" s="803"/>
      <c r="CW8" s="801">
        <v>256</v>
      </c>
      <c r="CX8" s="802"/>
      <c r="CY8" s="802"/>
      <c r="CZ8" s="802"/>
      <c r="DA8" s="803"/>
      <c r="DB8" s="801" t="s">
        <v>536</v>
      </c>
      <c r="DC8" s="802"/>
      <c r="DD8" s="802"/>
      <c r="DE8" s="802"/>
      <c r="DF8" s="803"/>
      <c r="DG8" s="801" t="s">
        <v>536</v>
      </c>
      <c r="DH8" s="802"/>
      <c r="DI8" s="802"/>
      <c r="DJ8" s="802"/>
      <c r="DK8" s="803"/>
      <c r="DL8" s="801" t="s">
        <v>536</v>
      </c>
      <c r="DM8" s="802"/>
      <c r="DN8" s="802"/>
      <c r="DO8" s="802"/>
      <c r="DP8" s="803"/>
      <c r="DQ8" s="801" t="s">
        <v>536</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535</v>
      </c>
      <c r="BT9" s="789"/>
      <c r="BU9" s="789"/>
      <c r="BV9" s="789"/>
      <c r="BW9" s="789"/>
      <c r="BX9" s="789"/>
      <c r="BY9" s="789"/>
      <c r="BZ9" s="789"/>
      <c r="CA9" s="789"/>
      <c r="CB9" s="789"/>
      <c r="CC9" s="789"/>
      <c r="CD9" s="789"/>
      <c r="CE9" s="789"/>
      <c r="CF9" s="789"/>
      <c r="CG9" s="790"/>
      <c r="CH9" s="801">
        <v>5010</v>
      </c>
      <c r="CI9" s="802"/>
      <c r="CJ9" s="802"/>
      <c r="CK9" s="802"/>
      <c r="CL9" s="803"/>
      <c r="CM9" s="801">
        <v>182795</v>
      </c>
      <c r="CN9" s="802"/>
      <c r="CO9" s="802"/>
      <c r="CP9" s="802"/>
      <c r="CQ9" s="803"/>
      <c r="CR9" s="801">
        <v>2449</v>
      </c>
      <c r="CS9" s="802"/>
      <c r="CT9" s="802"/>
      <c r="CU9" s="802"/>
      <c r="CV9" s="803"/>
      <c r="CW9" s="801" t="s">
        <v>536</v>
      </c>
      <c r="CX9" s="802"/>
      <c r="CY9" s="802"/>
      <c r="CZ9" s="802"/>
      <c r="DA9" s="803"/>
      <c r="DB9" s="801">
        <v>3245</v>
      </c>
      <c r="DC9" s="802"/>
      <c r="DD9" s="802"/>
      <c r="DE9" s="802"/>
      <c r="DF9" s="803"/>
      <c r="DG9" s="801" t="s">
        <v>536</v>
      </c>
      <c r="DH9" s="802"/>
      <c r="DI9" s="802"/>
      <c r="DJ9" s="802"/>
      <c r="DK9" s="803"/>
      <c r="DL9" s="801" t="s">
        <v>536</v>
      </c>
      <c r="DM9" s="802"/>
      <c r="DN9" s="802"/>
      <c r="DO9" s="802"/>
      <c r="DP9" s="803"/>
      <c r="DQ9" s="801" t="s">
        <v>536</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47761</v>
      </c>
      <c r="R23" s="814"/>
      <c r="S23" s="814"/>
      <c r="T23" s="814"/>
      <c r="U23" s="814"/>
      <c r="V23" s="814">
        <v>44488</v>
      </c>
      <c r="W23" s="814"/>
      <c r="X23" s="814"/>
      <c r="Y23" s="814"/>
      <c r="Z23" s="814"/>
      <c r="AA23" s="814">
        <v>3273</v>
      </c>
      <c r="AB23" s="814"/>
      <c r="AC23" s="814"/>
      <c r="AD23" s="814"/>
      <c r="AE23" s="815"/>
      <c r="AF23" s="816">
        <v>3033</v>
      </c>
      <c r="AG23" s="814"/>
      <c r="AH23" s="814"/>
      <c r="AI23" s="814"/>
      <c r="AJ23" s="817"/>
      <c r="AK23" s="818"/>
      <c r="AL23" s="819"/>
      <c r="AM23" s="819"/>
      <c r="AN23" s="819"/>
      <c r="AO23" s="819"/>
      <c r="AP23" s="814">
        <v>42251</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19573</v>
      </c>
      <c r="R28" s="843"/>
      <c r="S28" s="843"/>
      <c r="T28" s="843"/>
      <c r="U28" s="843"/>
      <c r="V28" s="843">
        <v>19356</v>
      </c>
      <c r="W28" s="843"/>
      <c r="X28" s="843"/>
      <c r="Y28" s="843"/>
      <c r="Z28" s="843"/>
      <c r="AA28" s="843">
        <v>218</v>
      </c>
      <c r="AB28" s="843"/>
      <c r="AC28" s="843"/>
      <c r="AD28" s="843"/>
      <c r="AE28" s="844"/>
      <c r="AF28" s="845">
        <v>218</v>
      </c>
      <c r="AG28" s="843"/>
      <c r="AH28" s="843"/>
      <c r="AI28" s="843"/>
      <c r="AJ28" s="846"/>
      <c r="AK28" s="847">
        <v>1595</v>
      </c>
      <c r="AL28" s="838"/>
      <c r="AM28" s="838"/>
      <c r="AN28" s="838"/>
      <c r="AO28" s="838"/>
      <c r="AP28" s="838" t="s">
        <v>545</v>
      </c>
      <c r="AQ28" s="838"/>
      <c r="AR28" s="838"/>
      <c r="AS28" s="838"/>
      <c r="AT28" s="838"/>
      <c r="AU28" s="838" t="s">
        <v>544</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7297</v>
      </c>
      <c r="R29" s="779"/>
      <c r="S29" s="779"/>
      <c r="T29" s="779"/>
      <c r="U29" s="779"/>
      <c r="V29" s="779">
        <v>7186</v>
      </c>
      <c r="W29" s="779"/>
      <c r="X29" s="779"/>
      <c r="Y29" s="779"/>
      <c r="Z29" s="779"/>
      <c r="AA29" s="779">
        <v>111</v>
      </c>
      <c r="AB29" s="779"/>
      <c r="AC29" s="779"/>
      <c r="AD29" s="779"/>
      <c r="AE29" s="780"/>
      <c r="AF29" s="781">
        <v>111</v>
      </c>
      <c r="AG29" s="782"/>
      <c r="AH29" s="782"/>
      <c r="AI29" s="782"/>
      <c r="AJ29" s="783"/>
      <c r="AK29" s="850">
        <v>1136</v>
      </c>
      <c r="AL29" s="851"/>
      <c r="AM29" s="851"/>
      <c r="AN29" s="851"/>
      <c r="AO29" s="851"/>
      <c r="AP29" s="851" t="s">
        <v>545</v>
      </c>
      <c r="AQ29" s="851"/>
      <c r="AR29" s="851"/>
      <c r="AS29" s="851"/>
      <c r="AT29" s="851"/>
      <c r="AU29" s="851" t="s">
        <v>545</v>
      </c>
      <c r="AV29" s="851"/>
      <c r="AW29" s="851"/>
      <c r="AX29" s="851"/>
      <c r="AY29" s="851"/>
      <c r="AZ29" s="852" t="s">
        <v>545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1163</v>
      </c>
      <c r="R30" s="779"/>
      <c r="S30" s="779"/>
      <c r="T30" s="779"/>
      <c r="U30" s="779"/>
      <c r="V30" s="779">
        <v>1122</v>
      </c>
      <c r="W30" s="779"/>
      <c r="X30" s="779"/>
      <c r="Y30" s="779"/>
      <c r="Z30" s="779"/>
      <c r="AA30" s="779">
        <v>41</v>
      </c>
      <c r="AB30" s="779"/>
      <c r="AC30" s="779"/>
      <c r="AD30" s="779"/>
      <c r="AE30" s="780"/>
      <c r="AF30" s="781">
        <v>41</v>
      </c>
      <c r="AG30" s="782"/>
      <c r="AH30" s="782"/>
      <c r="AI30" s="782"/>
      <c r="AJ30" s="783"/>
      <c r="AK30" s="850">
        <v>201</v>
      </c>
      <c r="AL30" s="851"/>
      <c r="AM30" s="851"/>
      <c r="AN30" s="851"/>
      <c r="AO30" s="851"/>
      <c r="AP30" s="851" t="s">
        <v>545</v>
      </c>
      <c r="AQ30" s="851"/>
      <c r="AR30" s="851"/>
      <c r="AS30" s="851"/>
      <c r="AT30" s="851"/>
      <c r="AU30" s="851" t="s">
        <v>545</v>
      </c>
      <c r="AV30" s="851"/>
      <c r="AW30" s="851"/>
      <c r="AX30" s="851"/>
      <c r="AY30" s="851"/>
      <c r="AZ30" s="852" t="s">
        <v>545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2284</v>
      </c>
      <c r="R31" s="779"/>
      <c r="S31" s="779"/>
      <c r="T31" s="779"/>
      <c r="U31" s="779"/>
      <c r="V31" s="779">
        <v>2132</v>
      </c>
      <c r="W31" s="779"/>
      <c r="X31" s="779"/>
      <c r="Y31" s="779"/>
      <c r="Z31" s="779"/>
      <c r="AA31" s="779">
        <v>152</v>
      </c>
      <c r="AB31" s="779"/>
      <c r="AC31" s="779"/>
      <c r="AD31" s="779"/>
      <c r="AE31" s="780"/>
      <c r="AF31" s="781">
        <v>2208</v>
      </c>
      <c r="AG31" s="782"/>
      <c r="AH31" s="782"/>
      <c r="AI31" s="782"/>
      <c r="AJ31" s="783"/>
      <c r="AK31" s="850">
        <v>5</v>
      </c>
      <c r="AL31" s="851"/>
      <c r="AM31" s="851"/>
      <c r="AN31" s="851"/>
      <c r="AO31" s="851"/>
      <c r="AP31" s="851">
        <v>2873</v>
      </c>
      <c r="AQ31" s="851"/>
      <c r="AR31" s="851"/>
      <c r="AS31" s="851"/>
      <c r="AT31" s="851"/>
      <c r="AU31" s="851">
        <v>3</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4761</v>
      </c>
      <c r="R32" s="779"/>
      <c r="S32" s="779"/>
      <c r="T32" s="779"/>
      <c r="U32" s="779"/>
      <c r="V32" s="779">
        <v>4340</v>
      </c>
      <c r="W32" s="779"/>
      <c r="X32" s="779"/>
      <c r="Y32" s="779"/>
      <c r="Z32" s="779"/>
      <c r="AA32" s="779">
        <v>421</v>
      </c>
      <c r="AB32" s="779"/>
      <c r="AC32" s="779"/>
      <c r="AD32" s="779"/>
      <c r="AE32" s="780"/>
      <c r="AF32" s="781">
        <v>378</v>
      </c>
      <c r="AG32" s="782"/>
      <c r="AH32" s="782"/>
      <c r="AI32" s="782"/>
      <c r="AJ32" s="783"/>
      <c r="AK32" s="850">
        <v>1220</v>
      </c>
      <c r="AL32" s="851"/>
      <c r="AM32" s="851"/>
      <c r="AN32" s="851"/>
      <c r="AO32" s="851"/>
      <c r="AP32" s="851">
        <v>27605</v>
      </c>
      <c r="AQ32" s="851"/>
      <c r="AR32" s="851"/>
      <c r="AS32" s="851"/>
      <c r="AT32" s="851"/>
      <c r="AU32" s="851">
        <v>16457</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2955</v>
      </c>
      <c r="AG63" s="862"/>
      <c r="AH63" s="862"/>
      <c r="AI63" s="862"/>
      <c r="AJ63" s="863"/>
      <c r="AK63" s="864"/>
      <c r="AL63" s="859"/>
      <c r="AM63" s="859"/>
      <c r="AN63" s="859"/>
      <c r="AO63" s="859"/>
      <c r="AP63" s="862">
        <v>30478</v>
      </c>
      <c r="AQ63" s="862"/>
      <c r="AR63" s="862"/>
      <c r="AS63" s="862"/>
      <c r="AT63" s="862"/>
      <c r="AU63" s="862">
        <v>16460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v>1551</v>
      </c>
      <c r="R68" s="886"/>
      <c r="S68" s="886"/>
      <c r="T68" s="886"/>
      <c r="U68" s="886"/>
      <c r="V68" s="886">
        <v>1512</v>
      </c>
      <c r="W68" s="886"/>
      <c r="X68" s="886"/>
      <c r="Y68" s="886"/>
      <c r="Z68" s="886"/>
      <c r="AA68" s="886">
        <v>38</v>
      </c>
      <c r="AB68" s="886"/>
      <c r="AC68" s="886"/>
      <c r="AD68" s="886"/>
      <c r="AE68" s="886"/>
      <c r="AF68" s="886">
        <v>38</v>
      </c>
      <c r="AG68" s="886"/>
      <c r="AH68" s="886"/>
      <c r="AI68" s="886"/>
      <c r="AJ68" s="886"/>
      <c r="AK68" s="886" t="s">
        <v>544</v>
      </c>
      <c r="AL68" s="886"/>
      <c r="AM68" s="886"/>
      <c r="AN68" s="886"/>
      <c r="AO68" s="886"/>
      <c r="AP68" s="886" t="s">
        <v>545</v>
      </c>
      <c r="AQ68" s="886"/>
      <c r="AR68" s="886"/>
      <c r="AS68" s="886"/>
      <c r="AT68" s="886"/>
      <c r="AU68" s="886" t="s">
        <v>544</v>
      </c>
      <c r="AV68" s="886"/>
      <c r="AW68" s="886"/>
      <c r="AX68" s="886"/>
      <c r="AY68" s="886"/>
      <c r="AZ68" s="887" t="s">
        <v>525</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537</v>
      </c>
      <c r="C69" s="894"/>
      <c r="D69" s="894"/>
      <c r="E69" s="894"/>
      <c r="F69" s="894"/>
      <c r="G69" s="894"/>
      <c r="H69" s="894"/>
      <c r="I69" s="894"/>
      <c r="J69" s="894"/>
      <c r="K69" s="894"/>
      <c r="L69" s="894"/>
      <c r="M69" s="894"/>
      <c r="N69" s="894"/>
      <c r="O69" s="894"/>
      <c r="P69" s="895"/>
      <c r="Q69" s="896">
        <v>653677</v>
      </c>
      <c r="R69" s="851"/>
      <c r="S69" s="851"/>
      <c r="T69" s="851"/>
      <c r="U69" s="851"/>
      <c r="V69" s="851">
        <v>638723</v>
      </c>
      <c r="W69" s="851"/>
      <c r="X69" s="851"/>
      <c r="Y69" s="851"/>
      <c r="Z69" s="851"/>
      <c r="AA69" s="851">
        <v>14954</v>
      </c>
      <c r="AB69" s="851"/>
      <c r="AC69" s="851"/>
      <c r="AD69" s="851"/>
      <c r="AE69" s="851"/>
      <c r="AF69" s="851">
        <v>14954</v>
      </c>
      <c r="AG69" s="851"/>
      <c r="AH69" s="851"/>
      <c r="AI69" s="851"/>
      <c r="AJ69" s="851"/>
      <c r="AK69" s="851">
        <v>3939</v>
      </c>
      <c r="AL69" s="851"/>
      <c r="AM69" s="851"/>
      <c r="AN69" s="851"/>
      <c r="AO69" s="851"/>
      <c r="AP69" s="851" t="s">
        <v>544</v>
      </c>
      <c r="AQ69" s="851"/>
      <c r="AR69" s="851"/>
      <c r="AS69" s="851"/>
      <c r="AT69" s="851"/>
      <c r="AU69" s="851" t="s">
        <v>545</v>
      </c>
      <c r="AV69" s="851"/>
      <c r="AW69" s="851"/>
      <c r="AX69" s="851"/>
      <c r="AY69" s="851"/>
      <c r="AZ69" s="897" t="s">
        <v>542</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538</v>
      </c>
      <c r="C70" s="894"/>
      <c r="D70" s="894"/>
      <c r="E70" s="894"/>
      <c r="F70" s="894"/>
      <c r="G70" s="894"/>
      <c r="H70" s="894"/>
      <c r="I70" s="894"/>
      <c r="J70" s="894"/>
      <c r="K70" s="894"/>
      <c r="L70" s="894"/>
      <c r="M70" s="894"/>
      <c r="N70" s="894"/>
      <c r="O70" s="894"/>
      <c r="P70" s="895"/>
      <c r="Q70" s="896">
        <v>28888</v>
      </c>
      <c r="R70" s="851"/>
      <c r="S70" s="851"/>
      <c r="T70" s="851"/>
      <c r="U70" s="851"/>
      <c r="V70" s="851">
        <v>27514</v>
      </c>
      <c r="W70" s="851"/>
      <c r="X70" s="851"/>
      <c r="Y70" s="851"/>
      <c r="Z70" s="851"/>
      <c r="AA70" s="851">
        <v>1374</v>
      </c>
      <c r="AB70" s="851"/>
      <c r="AC70" s="851"/>
      <c r="AD70" s="851"/>
      <c r="AE70" s="851"/>
      <c r="AF70" s="851">
        <v>1374</v>
      </c>
      <c r="AG70" s="851"/>
      <c r="AH70" s="851"/>
      <c r="AI70" s="851"/>
      <c r="AJ70" s="851"/>
      <c r="AK70" s="851">
        <v>22</v>
      </c>
      <c r="AL70" s="851"/>
      <c r="AM70" s="851"/>
      <c r="AN70" s="851"/>
      <c r="AO70" s="851"/>
      <c r="AP70" s="851" t="s">
        <v>545</v>
      </c>
      <c r="AQ70" s="851"/>
      <c r="AR70" s="851"/>
      <c r="AS70" s="851"/>
      <c r="AT70" s="851"/>
      <c r="AU70" s="851" t="s">
        <v>545</v>
      </c>
      <c r="AV70" s="851"/>
      <c r="AW70" s="851"/>
      <c r="AX70" s="851"/>
      <c r="AY70" s="851"/>
      <c r="AZ70" s="897" t="s">
        <v>525</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538</v>
      </c>
      <c r="C71" s="894"/>
      <c r="D71" s="894"/>
      <c r="E71" s="894"/>
      <c r="F71" s="894"/>
      <c r="G71" s="894"/>
      <c r="H71" s="894"/>
      <c r="I71" s="894"/>
      <c r="J71" s="894"/>
      <c r="K71" s="894"/>
      <c r="L71" s="894"/>
      <c r="M71" s="894"/>
      <c r="N71" s="894"/>
      <c r="O71" s="894"/>
      <c r="P71" s="895"/>
      <c r="Q71" s="896">
        <v>366</v>
      </c>
      <c r="R71" s="851"/>
      <c r="S71" s="851"/>
      <c r="T71" s="851"/>
      <c r="U71" s="851"/>
      <c r="V71" s="851">
        <v>149</v>
      </c>
      <c r="W71" s="851"/>
      <c r="X71" s="851"/>
      <c r="Y71" s="851"/>
      <c r="Z71" s="851"/>
      <c r="AA71" s="851">
        <v>218</v>
      </c>
      <c r="AB71" s="851"/>
      <c r="AC71" s="851"/>
      <c r="AD71" s="851"/>
      <c r="AE71" s="851"/>
      <c r="AF71" s="851">
        <v>218</v>
      </c>
      <c r="AG71" s="851"/>
      <c r="AH71" s="851"/>
      <c r="AI71" s="851"/>
      <c r="AJ71" s="851"/>
      <c r="AK71" s="851" t="s">
        <v>545</v>
      </c>
      <c r="AL71" s="851"/>
      <c r="AM71" s="851"/>
      <c r="AN71" s="851"/>
      <c r="AO71" s="851"/>
      <c r="AP71" s="851" t="s">
        <v>545</v>
      </c>
      <c r="AQ71" s="851"/>
      <c r="AR71" s="851"/>
      <c r="AS71" s="851"/>
      <c r="AT71" s="851"/>
      <c r="AU71" s="851" t="s">
        <v>545</v>
      </c>
      <c r="AV71" s="851"/>
      <c r="AW71" s="851"/>
      <c r="AX71" s="851"/>
      <c r="AY71" s="851"/>
      <c r="AZ71" s="897" t="s">
        <v>543</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539</v>
      </c>
      <c r="C72" s="894"/>
      <c r="D72" s="894"/>
      <c r="E72" s="894"/>
      <c r="F72" s="894"/>
      <c r="G72" s="894"/>
      <c r="H72" s="894"/>
      <c r="I72" s="894"/>
      <c r="J72" s="894"/>
      <c r="K72" s="894"/>
      <c r="L72" s="894"/>
      <c r="M72" s="894"/>
      <c r="N72" s="894"/>
      <c r="O72" s="894"/>
      <c r="P72" s="895"/>
      <c r="Q72" s="896">
        <v>437</v>
      </c>
      <c r="R72" s="851"/>
      <c r="S72" s="851"/>
      <c r="T72" s="851"/>
      <c r="U72" s="851"/>
      <c r="V72" s="851">
        <v>412</v>
      </c>
      <c r="W72" s="851"/>
      <c r="X72" s="851"/>
      <c r="Y72" s="851"/>
      <c r="Z72" s="851"/>
      <c r="AA72" s="851">
        <v>25</v>
      </c>
      <c r="AB72" s="851"/>
      <c r="AC72" s="851"/>
      <c r="AD72" s="851"/>
      <c r="AE72" s="851"/>
      <c r="AF72" s="851">
        <v>25</v>
      </c>
      <c r="AG72" s="851"/>
      <c r="AH72" s="851"/>
      <c r="AI72" s="851"/>
      <c r="AJ72" s="851"/>
      <c r="AK72" s="851">
        <v>90</v>
      </c>
      <c r="AL72" s="851"/>
      <c r="AM72" s="851"/>
      <c r="AN72" s="851"/>
      <c r="AO72" s="851"/>
      <c r="AP72" s="851" t="s">
        <v>545</v>
      </c>
      <c r="AQ72" s="851"/>
      <c r="AR72" s="851"/>
      <c r="AS72" s="851"/>
      <c r="AT72" s="851"/>
      <c r="AU72" s="851" t="s">
        <v>545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540</v>
      </c>
      <c r="C73" s="894"/>
      <c r="D73" s="894"/>
      <c r="E73" s="894"/>
      <c r="F73" s="894"/>
      <c r="G73" s="894"/>
      <c r="H73" s="894"/>
      <c r="I73" s="894"/>
      <c r="J73" s="894"/>
      <c r="K73" s="894"/>
      <c r="L73" s="894"/>
      <c r="M73" s="894"/>
      <c r="N73" s="894"/>
      <c r="O73" s="894"/>
      <c r="P73" s="895"/>
      <c r="Q73" s="896">
        <v>7024</v>
      </c>
      <c r="R73" s="851"/>
      <c r="S73" s="851"/>
      <c r="T73" s="851"/>
      <c r="U73" s="851"/>
      <c r="V73" s="851">
        <v>6629</v>
      </c>
      <c r="W73" s="851"/>
      <c r="X73" s="851"/>
      <c r="Y73" s="851"/>
      <c r="Z73" s="851"/>
      <c r="AA73" s="851">
        <v>395</v>
      </c>
      <c r="AB73" s="851"/>
      <c r="AC73" s="851"/>
      <c r="AD73" s="851"/>
      <c r="AE73" s="851"/>
      <c r="AF73" s="851">
        <v>395</v>
      </c>
      <c r="AG73" s="851"/>
      <c r="AH73" s="851"/>
      <c r="AI73" s="851"/>
      <c r="AJ73" s="851"/>
      <c r="AK73" s="851" t="s">
        <v>545</v>
      </c>
      <c r="AL73" s="851"/>
      <c r="AM73" s="851"/>
      <c r="AN73" s="851"/>
      <c r="AO73" s="851"/>
      <c r="AP73" s="851">
        <v>9966</v>
      </c>
      <c r="AQ73" s="851"/>
      <c r="AR73" s="851"/>
      <c r="AS73" s="851"/>
      <c r="AT73" s="851"/>
      <c r="AU73" s="851">
        <v>1377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541</v>
      </c>
      <c r="C74" s="894"/>
      <c r="D74" s="894"/>
      <c r="E74" s="894"/>
      <c r="F74" s="894"/>
      <c r="G74" s="894"/>
      <c r="H74" s="894"/>
      <c r="I74" s="894"/>
      <c r="J74" s="894"/>
      <c r="K74" s="894"/>
      <c r="L74" s="894"/>
      <c r="M74" s="894"/>
      <c r="N74" s="894"/>
      <c r="O74" s="894"/>
      <c r="P74" s="895"/>
      <c r="Q74" s="896">
        <v>6</v>
      </c>
      <c r="R74" s="851"/>
      <c r="S74" s="851"/>
      <c r="T74" s="851"/>
      <c r="U74" s="851"/>
      <c r="V74" s="851">
        <v>4</v>
      </c>
      <c r="W74" s="851"/>
      <c r="X74" s="851"/>
      <c r="Y74" s="851"/>
      <c r="Z74" s="851"/>
      <c r="AA74" s="851">
        <v>2</v>
      </c>
      <c r="AB74" s="851"/>
      <c r="AC74" s="851"/>
      <c r="AD74" s="851"/>
      <c r="AE74" s="851"/>
      <c r="AF74" s="851">
        <v>2</v>
      </c>
      <c r="AG74" s="851"/>
      <c r="AH74" s="851"/>
      <c r="AI74" s="851"/>
      <c r="AJ74" s="851"/>
      <c r="AK74" s="851" t="s">
        <v>544</v>
      </c>
      <c r="AL74" s="851"/>
      <c r="AM74" s="851"/>
      <c r="AN74" s="851"/>
      <c r="AO74" s="851"/>
      <c r="AP74" s="851" t="s">
        <v>545</v>
      </c>
      <c r="AQ74" s="851"/>
      <c r="AR74" s="851"/>
      <c r="AS74" s="851"/>
      <c r="AT74" s="851"/>
      <c r="AU74" s="851" t="s">
        <v>545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17006</v>
      </c>
      <c r="AG88" s="862"/>
      <c r="AH88" s="862"/>
      <c r="AI88" s="862"/>
      <c r="AJ88" s="862"/>
      <c r="AK88" s="859"/>
      <c r="AL88" s="859"/>
      <c r="AM88" s="859"/>
      <c r="AN88" s="859"/>
      <c r="AO88" s="859"/>
      <c r="AP88" s="862">
        <v>9966</v>
      </c>
      <c r="AQ88" s="862"/>
      <c r="AR88" s="862"/>
      <c r="AS88" s="862"/>
      <c r="AT88" s="862"/>
      <c r="AU88" s="862">
        <v>1377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2464</v>
      </c>
      <c r="CS102" s="870"/>
      <c r="CT102" s="870"/>
      <c r="CU102" s="870"/>
      <c r="CV102" s="913"/>
      <c r="CW102" s="912">
        <v>257</v>
      </c>
      <c r="CX102" s="870"/>
      <c r="CY102" s="870"/>
      <c r="CZ102" s="870"/>
      <c r="DA102" s="913"/>
      <c r="DB102" s="912">
        <v>3245</v>
      </c>
      <c r="DC102" s="870"/>
      <c r="DD102" s="870"/>
      <c r="DE102" s="870"/>
      <c r="DF102" s="913"/>
      <c r="DG102" s="912">
        <v>1814</v>
      </c>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4314263</v>
      </c>
      <c r="AB110" s="922"/>
      <c r="AC110" s="922"/>
      <c r="AD110" s="922"/>
      <c r="AE110" s="923"/>
      <c r="AF110" s="924">
        <v>4161438</v>
      </c>
      <c r="AG110" s="922"/>
      <c r="AH110" s="922"/>
      <c r="AI110" s="922"/>
      <c r="AJ110" s="923"/>
      <c r="AK110" s="924">
        <v>4238574</v>
      </c>
      <c r="AL110" s="922"/>
      <c r="AM110" s="922"/>
      <c r="AN110" s="922"/>
      <c r="AO110" s="923"/>
      <c r="AP110" s="925">
        <v>19.2</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40450112</v>
      </c>
      <c r="BR110" s="957"/>
      <c r="BS110" s="957"/>
      <c r="BT110" s="957"/>
      <c r="BU110" s="957"/>
      <c r="BV110" s="957">
        <v>41958385</v>
      </c>
      <c r="BW110" s="957"/>
      <c r="BX110" s="957"/>
      <c r="BY110" s="957"/>
      <c r="BZ110" s="957"/>
      <c r="CA110" s="957">
        <v>42250940</v>
      </c>
      <c r="CB110" s="957"/>
      <c r="CC110" s="957"/>
      <c r="CD110" s="957"/>
      <c r="CE110" s="957"/>
      <c r="CF110" s="971">
        <v>190.9</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2141863</v>
      </c>
      <c r="BR111" s="950"/>
      <c r="BS111" s="950"/>
      <c r="BT111" s="950"/>
      <c r="BU111" s="950"/>
      <c r="BV111" s="950">
        <v>2072748</v>
      </c>
      <c r="BW111" s="950"/>
      <c r="BX111" s="950"/>
      <c r="BY111" s="950"/>
      <c r="BZ111" s="950"/>
      <c r="CA111" s="950">
        <v>1819730</v>
      </c>
      <c r="CB111" s="950"/>
      <c r="CC111" s="950"/>
      <c r="CD111" s="950"/>
      <c r="CE111" s="950"/>
      <c r="CF111" s="944">
        <v>8.1999999999999993</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18012</v>
      </c>
      <c r="DH111" s="950"/>
      <c r="DI111" s="950"/>
      <c r="DJ111" s="950"/>
      <c r="DK111" s="950"/>
      <c r="DL111" s="950">
        <v>12010</v>
      </c>
      <c r="DM111" s="950"/>
      <c r="DN111" s="950"/>
      <c r="DO111" s="950"/>
      <c r="DP111" s="950"/>
      <c r="DQ111" s="950">
        <v>6005</v>
      </c>
      <c r="DR111" s="950"/>
      <c r="DS111" s="950"/>
      <c r="DT111" s="950"/>
      <c r="DU111" s="950"/>
      <c r="DV111" s="951">
        <v>0</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16572411</v>
      </c>
      <c r="BR112" s="950"/>
      <c r="BS112" s="950"/>
      <c r="BT112" s="950"/>
      <c r="BU112" s="950"/>
      <c r="BV112" s="950">
        <v>16070026</v>
      </c>
      <c r="BW112" s="950"/>
      <c r="BX112" s="950"/>
      <c r="BY112" s="950"/>
      <c r="BZ112" s="950"/>
      <c r="CA112" s="950">
        <v>16459941</v>
      </c>
      <c r="CB112" s="950"/>
      <c r="CC112" s="950"/>
      <c r="CD112" s="950"/>
      <c r="CE112" s="950"/>
      <c r="CF112" s="944">
        <v>74.400000000000006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932659</v>
      </c>
      <c r="AB113" s="964"/>
      <c r="AC113" s="964"/>
      <c r="AD113" s="964"/>
      <c r="AE113" s="965"/>
      <c r="AF113" s="966">
        <v>955555</v>
      </c>
      <c r="AG113" s="964"/>
      <c r="AH113" s="964"/>
      <c r="AI113" s="964"/>
      <c r="AJ113" s="965"/>
      <c r="AK113" s="966">
        <v>974616</v>
      </c>
      <c r="AL113" s="964"/>
      <c r="AM113" s="964"/>
      <c r="AN113" s="964"/>
      <c r="AO113" s="965"/>
      <c r="AP113" s="967">
        <v>4.4000000000000004</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828767</v>
      </c>
      <c r="BR113" s="950"/>
      <c r="BS113" s="950"/>
      <c r="BT113" s="950"/>
      <c r="BU113" s="950"/>
      <c r="BV113" s="950">
        <v>1505582</v>
      </c>
      <c r="BW113" s="950"/>
      <c r="BX113" s="950"/>
      <c r="BY113" s="950"/>
      <c r="BZ113" s="950"/>
      <c r="CA113" s="950">
        <v>1376993</v>
      </c>
      <c r="CB113" s="950"/>
      <c r="CC113" s="950"/>
      <c r="CD113" s="950"/>
      <c r="CE113" s="950"/>
      <c r="CF113" s="944">
        <v>6.2</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63885</v>
      </c>
      <c r="AB114" s="989"/>
      <c r="AC114" s="989"/>
      <c r="AD114" s="989"/>
      <c r="AE114" s="990"/>
      <c r="AF114" s="991">
        <v>104769</v>
      </c>
      <c r="AG114" s="989"/>
      <c r="AH114" s="989"/>
      <c r="AI114" s="989"/>
      <c r="AJ114" s="990"/>
      <c r="AK114" s="991">
        <v>89904</v>
      </c>
      <c r="AL114" s="989"/>
      <c r="AM114" s="989"/>
      <c r="AN114" s="989"/>
      <c r="AO114" s="990"/>
      <c r="AP114" s="992">
        <v>0.4</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3391899</v>
      </c>
      <c r="BR114" s="950"/>
      <c r="BS114" s="950"/>
      <c r="BT114" s="950"/>
      <c r="BU114" s="950"/>
      <c r="BV114" s="950">
        <v>2761335</v>
      </c>
      <c r="BW114" s="950"/>
      <c r="BX114" s="950"/>
      <c r="BY114" s="950"/>
      <c r="BZ114" s="950"/>
      <c r="CA114" s="950">
        <v>2636769</v>
      </c>
      <c r="CB114" s="950"/>
      <c r="CC114" s="950"/>
      <c r="CD114" s="950"/>
      <c r="CE114" s="950"/>
      <c r="CF114" s="944">
        <v>11.9</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7513</v>
      </c>
      <c r="AB115" s="964"/>
      <c r="AC115" s="964"/>
      <c r="AD115" s="964"/>
      <c r="AE115" s="965"/>
      <c r="AF115" s="966">
        <v>12614</v>
      </c>
      <c r="AG115" s="964"/>
      <c r="AH115" s="964"/>
      <c r="AI115" s="964"/>
      <c r="AJ115" s="965"/>
      <c r="AK115" s="966">
        <v>25068</v>
      </c>
      <c r="AL115" s="964"/>
      <c r="AM115" s="964"/>
      <c r="AN115" s="964"/>
      <c r="AO115" s="965"/>
      <c r="AP115" s="967">
        <v>0.1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440806</v>
      </c>
      <c r="BR115" s="950"/>
      <c r="BS115" s="950"/>
      <c r="BT115" s="950"/>
      <c r="BU115" s="950"/>
      <c r="BV115" s="950">
        <v>455561</v>
      </c>
      <c r="BW115" s="950"/>
      <c r="BX115" s="950"/>
      <c r="BY115" s="950"/>
      <c r="BZ115" s="950"/>
      <c r="CA115" s="950">
        <v>420531</v>
      </c>
      <c r="CB115" s="950"/>
      <c r="CC115" s="950"/>
      <c r="CD115" s="950"/>
      <c r="CE115" s="950"/>
      <c r="CF115" s="944">
        <v>1.9</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2123851</v>
      </c>
      <c r="DH115" s="989"/>
      <c r="DI115" s="989"/>
      <c r="DJ115" s="989"/>
      <c r="DK115" s="990"/>
      <c r="DL115" s="991">
        <v>2060738</v>
      </c>
      <c r="DM115" s="989"/>
      <c r="DN115" s="989"/>
      <c r="DO115" s="989"/>
      <c r="DP115" s="990"/>
      <c r="DQ115" s="991">
        <v>1813725</v>
      </c>
      <c r="DR115" s="989"/>
      <c r="DS115" s="989"/>
      <c r="DT115" s="989"/>
      <c r="DU115" s="990"/>
      <c r="DV115" s="992">
        <v>8.1999999999999993</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v>162</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5318320</v>
      </c>
      <c r="AB117" s="1007"/>
      <c r="AC117" s="1007"/>
      <c r="AD117" s="1007"/>
      <c r="AE117" s="1008"/>
      <c r="AF117" s="1009">
        <v>5234376</v>
      </c>
      <c r="AG117" s="1007"/>
      <c r="AH117" s="1007"/>
      <c r="AI117" s="1007"/>
      <c r="AJ117" s="1008"/>
      <c r="AK117" s="1009">
        <v>5328324</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63825858</v>
      </c>
      <c r="BR119" s="1028"/>
      <c r="BS119" s="1028"/>
      <c r="BT119" s="1028"/>
      <c r="BU119" s="1028"/>
      <c r="BV119" s="1028">
        <v>64823637</v>
      </c>
      <c r="BW119" s="1028"/>
      <c r="BX119" s="1028"/>
      <c r="BY119" s="1028"/>
      <c r="BZ119" s="1028"/>
      <c r="CA119" s="1028">
        <v>64964904</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7440</v>
      </c>
      <c r="AB120" s="989"/>
      <c r="AC120" s="989"/>
      <c r="AD120" s="989"/>
      <c r="AE120" s="990"/>
      <c r="AF120" s="991">
        <v>6005</v>
      </c>
      <c r="AG120" s="989"/>
      <c r="AH120" s="989"/>
      <c r="AI120" s="989"/>
      <c r="AJ120" s="990"/>
      <c r="AK120" s="991">
        <v>6005</v>
      </c>
      <c r="AL120" s="989"/>
      <c r="AM120" s="989"/>
      <c r="AN120" s="989"/>
      <c r="AO120" s="990"/>
      <c r="AP120" s="992">
        <v>0</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2781644</v>
      </c>
      <c r="BR120" s="957"/>
      <c r="BS120" s="957"/>
      <c r="BT120" s="957"/>
      <c r="BU120" s="957"/>
      <c r="BV120" s="957">
        <v>2474573</v>
      </c>
      <c r="BW120" s="957"/>
      <c r="BX120" s="957"/>
      <c r="BY120" s="957"/>
      <c r="BZ120" s="957"/>
      <c r="CA120" s="957">
        <v>2344328</v>
      </c>
      <c r="CB120" s="957"/>
      <c r="CC120" s="957"/>
      <c r="CD120" s="957"/>
      <c r="CE120" s="957"/>
      <c r="CF120" s="971">
        <v>10.6</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16569661</v>
      </c>
      <c r="DH120" s="957"/>
      <c r="DI120" s="957"/>
      <c r="DJ120" s="957"/>
      <c r="DK120" s="957"/>
      <c r="DL120" s="957">
        <v>16070026</v>
      </c>
      <c r="DM120" s="957"/>
      <c r="DN120" s="957"/>
      <c r="DO120" s="957"/>
      <c r="DP120" s="957"/>
      <c r="DQ120" s="957">
        <v>16457068</v>
      </c>
      <c r="DR120" s="957"/>
      <c r="DS120" s="957"/>
      <c r="DT120" s="957"/>
      <c r="DU120" s="957"/>
      <c r="DV120" s="958">
        <v>74.400000000000006</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11964477</v>
      </c>
      <c r="BR121" s="950"/>
      <c r="BS121" s="950"/>
      <c r="BT121" s="950"/>
      <c r="BU121" s="950"/>
      <c r="BV121" s="950">
        <v>11017525</v>
      </c>
      <c r="BW121" s="950"/>
      <c r="BX121" s="950"/>
      <c r="BY121" s="950"/>
      <c r="BZ121" s="950"/>
      <c r="CA121" s="950">
        <v>11119556</v>
      </c>
      <c r="CB121" s="950"/>
      <c r="CC121" s="950"/>
      <c r="CD121" s="950"/>
      <c r="CE121" s="950"/>
      <c r="CF121" s="944">
        <v>50.2</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2750</v>
      </c>
      <c r="DH121" s="950"/>
      <c r="DI121" s="950"/>
      <c r="DJ121" s="950"/>
      <c r="DK121" s="950"/>
      <c r="DL121" s="950" t="s">
        <v>112</v>
      </c>
      <c r="DM121" s="950"/>
      <c r="DN121" s="950"/>
      <c r="DO121" s="950"/>
      <c r="DP121" s="950"/>
      <c r="DQ121" s="950">
        <v>2873</v>
      </c>
      <c r="DR121" s="950"/>
      <c r="DS121" s="950"/>
      <c r="DT121" s="950"/>
      <c r="DU121" s="950"/>
      <c r="DV121" s="951">
        <v>0</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36386662</v>
      </c>
      <c r="BR122" s="1028"/>
      <c r="BS122" s="1028"/>
      <c r="BT122" s="1028"/>
      <c r="BU122" s="1028"/>
      <c r="BV122" s="1028">
        <v>36699881</v>
      </c>
      <c r="BW122" s="1028"/>
      <c r="BX122" s="1028"/>
      <c r="BY122" s="1028"/>
      <c r="BZ122" s="1028"/>
      <c r="CA122" s="1028">
        <v>36593958</v>
      </c>
      <c r="CB122" s="1028"/>
      <c r="CC122" s="1028"/>
      <c r="CD122" s="1028"/>
      <c r="CE122" s="1028"/>
      <c r="CF122" s="1048">
        <v>165.4</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51132783</v>
      </c>
      <c r="BR123" s="1096"/>
      <c r="BS123" s="1096"/>
      <c r="BT123" s="1096"/>
      <c r="BU123" s="1096"/>
      <c r="BV123" s="1096">
        <v>50191979</v>
      </c>
      <c r="BW123" s="1096"/>
      <c r="BX123" s="1096"/>
      <c r="BY123" s="1096"/>
      <c r="BZ123" s="1096"/>
      <c r="CA123" s="1096">
        <v>50057842</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73</v>
      </c>
      <c r="AB124" s="989"/>
      <c r="AC124" s="989"/>
      <c r="AD124" s="989"/>
      <c r="AE124" s="990"/>
      <c r="AF124" s="991">
        <v>6609</v>
      </c>
      <c r="AG124" s="989"/>
      <c r="AH124" s="989"/>
      <c r="AI124" s="989"/>
      <c r="AJ124" s="990"/>
      <c r="AK124" s="991">
        <v>19063</v>
      </c>
      <c r="AL124" s="989"/>
      <c r="AM124" s="989"/>
      <c r="AN124" s="989"/>
      <c r="AO124" s="990"/>
      <c r="AP124" s="992">
        <v>0.1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59.5</v>
      </c>
      <c r="BR124" s="1058"/>
      <c r="BS124" s="1058"/>
      <c r="BT124" s="1058"/>
      <c r="BU124" s="1058"/>
      <c r="BV124" s="1058">
        <v>66.900000000000006</v>
      </c>
      <c r="BW124" s="1058"/>
      <c r="BX124" s="1058"/>
      <c r="BY124" s="1058"/>
      <c r="BZ124" s="1058"/>
      <c r="CA124" s="1058">
        <v>67.3</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1028040</v>
      </c>
      <c r="AB128" s="1078"/>
      <c r="AC128" s="1078"/>
      <c r="AD128" s="1078"/>
      <c r="AE128" s="1079"/>
      <c r="AF128" s="1080">
        <v>919554</v>
      </c>
      <c r="AG128" s="1078"/>
      <c r="AH128" s="1078"/>
      <c r="AI128" s="1078"/>
      <c r="AJ128" s="1079"/>
      <c r="AK128" s="1080">
        <v>975274</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12.09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v>440806</v>
      </c>
      <c r="DH128" s="1070"/>
      <c r="DI128" s="1070"/>
      <c r="DJ128" s="1070"/>
      <c r="DK128" s="1070"/>
      <c r="DL128" s="1070">
        <v>455561</v>
      </c>
      <c r="DM128" s="1070"/>
      <c r="DN128" s="1070"/>
      <c r="DO128" s="1070"/>
      <c r="DP128" s="1070"/>
      <c r="DQ128" s="1070">
        <v>420531</v>
      </c>
      <c r="DR128" s="1070"/>
      <c r="DS128" s="1070"/>
      <c r="DT128" s="1070"/>
      <c r="DU128" s="1070"/>
      <c r="DV128" s="1071">
        <v>1.9</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24199144</v>
      </c>
      <c r="AB129" s="989"/>
      <c r="AC129" s="989"/>
      <c r="AD129" s="989"/>
      <c r="AE129" s="990"/>
      <c r="AF129" s="991">
        <v>24585403</v>
      </c>
      <c r="AG129" s="989"/>
      <c r="AH129" s="989"/>
      <c r="AI129" s="989"/>
      <c r="AJ129" s="990"/>
      <c r="AK129" s="991">
        <v>24864465</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17.09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2884912</v>
      </c>
      <c r="AB130" s="989"/>
      <c r="AC130" s="989"/>
      <c r="AD130" s="989"/>
      <c r="AE130" s="990"/>
      <c r="AF130" s="991">
        <v>2716127</v>
      </c>
      <c r="AG130" s="989"/>
      <c r="AH130" s="989"/>
      <c r="AI130" s="989"/>
      <c r="AJ130" s="990"/>
      <c r="AK130" s="991">
        <v>2733920</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21314232</v>
      </c>
      <c r="AB131" s="1014"/>
      <c r="AC131" s="1014"/>
      <c r="AD131" s="1014"/>
      <c r="AE131" s="1015"/>
      <c r="AF131" s="1013">
        <v>21869276</v>
      </c>
      <c r="AG131" s="1014"/>
      <c r="AH131" s="1014"/>
      <c r="AI131" s="1014"/>
      <c r="AJ131" s="1015"/>
      <c r="AK131" s="1013">
        <v>22130545</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67.3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6.593566214</v>
      </c>
      <c r="AB132" s="1130"/>
      <c r="AC132" s="1130"/>
      <c r="AD132" s="1130"/>
      <c r="AE132" s="1131"/>
      <c r="AF132" s="1132">
        <v>7.310232858</v>
      </c>
      <c r="AG132" s="1130"/>
      <c r="AH132" s="1130"/>
      <c r="AI132" s="1130"/>
      <c r="AJ132" s="1131"/>
      <c r="AK132" s="1132">
        <v>7.3162683910000004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7.7</v>
      </c>
      <c r="AB133" s="1113"/>
      <c r="AC133" s="1113"/>
      <c r="AD133" s="1113"/>
      <c r="AE133" s="1114"/>
      <c r="AF133" s="1112">
        <v>7.1</v>
      </c>
      <c r="AG133" s="1113"/>
      <c r="AH133" s="1113"/>
      <c r="AI133" s="1113"/>
      <c r="AJ133" s="1114"/>
      <c r="AK133" s="1112">
        <v>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6661232</v>
      </c>
      <c r="L9" s="266">
        <v>47866</v>
      </c>
      <c r="M9" s="267">
        <v>56511</v>
      </c>
      <c r="N9" s="268">
        <v>-15.3</v>
      </c>
    </row>
    <row r="10" spans="1:16">
      <c r="A10" s="250"/>
      <c r="B10" s="246"/>
      <c r="C10" s="246"/>
      <c r="D10" s="246"/>
      <c r="E10" s="246"/>
      <c r="F10" s="246"/>
      <c r="G10" s="1152" t="s">
        <v>475</v>
      </c>
      <c r="H10" s="1153"/>
      <c r="I10" s="1153"/>
      <c r="J10" s="1154"/>
      <c r="K10" s="269">
        <v>591323</v>
      </c>
      <c r="L10" s="270">
        <v>4249</v>
      </c>
      <c r="M10" s="271">
        <v>3634</v>
      </c>
      <c r="N10" s="272">
        <v>16.899999999999999</v>
      </c>
    </row>
    <row r="11" spans="1:16" ht="13.5" customHeight="1">
      <c r="A11" s="250"/>
      <c r="B11" s="246"/>
      <c r="C11" s="246"/>
      <c r="D11" s="246"/>
      <c r="E11" s="246"/>
      <c r="F11" s="246"/>
      <c r="G11" s="1152" t="s">
        <v>476</v>
      </c>
      <c r="H11" s="1153"/>
      <c r="I11" s="1153"/>
      <c r="J11" s="1154"/>
      <c r="K11" s="269">
        <v>62025</v>
      </c>
      <c r="L11" s="270">
        <v>446</v>
      </c>
      <c r="M11" s="271">
        <v>3413</v>
      </c>
      <c r="N11" s="272">
        <v>-86.9</v>
      </c>
    </row>
    <row r="12" spans="1:16" ht="13.5" customHeight="1">
      <c r="A12" s="250"/>
      <c r="B12" s="246"/>
      <c r="C12" s="246"/>
      <c r="D12" s="246"/>
      <c r="E12" s="246"/>
      <c r="F12" s="246"/>
      <c r="G12" s="1152" t="s">
        <v>477</v>
      </c>
      <c r="H12" s="1153"/>
      <c r="I12" s="1153"/>
      <c r="J12" s="1154"/>
      <c r="K12" s="269" t="s">
        <v>478</v>
      </c>
      <c r="L12" s="270" t="s">
        <v>478</v>
      </c>
      <c r="M12" s="271">
        <v>498</v>
      </c>
      <c r="N12" s="272" t="s">
        <v>478</v>
      </c>
    </row>
    <row r="13" spans="1:16" ht="13.5" customHeight="1">
      <c r="A13" s="250"/>
      <c r="B13" s="246"/>
      <c r="C13" s="246"/>
      <c r="D13" s="246"/>
      <c r="E13" s="246"/>
      <c r="F13" s="246"/>
      <c r="G13" s="1152" t="s">
        <v>479</v>
      </c>
      <c r="H13" s="1153"/>
      <c r="I13" s="1153"/>
      <c r="J13" s="1154"/>
      <c r="K13" s="269" t="s">
        <v>478</v>
      </c>
      <c r="L13" s="270" t="s">
        <v>478</v>
      </c>
      <c r="M13" s="271">
        <v>0</v>
      </c>
      <c r="N13" s="272" t="s">
        <v>478</v>
      </c>
    </row>
    <row r="14" spans="1:16" ht="13.5" customHeight="1">
      <c r="A14" s="250"/>
      <c r="B14" s="246"/>
      <c r="C14" s="246"/>
      <c r="D14" s="246"/>
      <c r="E14" s="246"/>
      <c r="F14" s="246"/>
      <c r="G14" s="1152" t="s">
        <v>480</v>
      </c>
      <c r="H14" s="1153"/>
      <c r="I14" s="1153"/>
      <c r="J14" s="1154"/>
      <c r="K14" s="269">
        <v>285561</v>
      </c>
      <c r="L14" s="270">
        <v>2052</v>
      </c>
      <c r="M14" s="271">
        <v>2520</v>
      </c>
      <c r="N14" s="272">
        <v>-18.600000000000001</v>
      </c>
    </row>
    <row r="15" spans="1:16" ht="13.5" customHeight="1">
      <c r="A15" s="250"/>
      <c r="B15" s="246"/>
      <c r="C15" s="246"/>
      <c r="D15" s="246"/>
      <c r="E15" s="246"/>
      <c r="F15" s="246"/>
      <c r="G15" s="1152" t="s">
        <v>481</v>
      </c>
      <c r="H15" s="1153"/>
      <c r="I15" s="1153"/>
      <c r="J15" s="1154"/>
      <c r="K15" s="269">
        <v>161815</v>
      </c>
      <c r="L15" s="270">
        <v>1163</v>
      </c>
      <c r="M15" s="271">
        <v>1086</v>
      </c>
      <c r="N15" s="272">
        <v>7.1</v>
      </c>
    </row>
    <row r="16" spans="1:16">
      <c r="A16" s="250"/>
      <c r="B16" s="246"/>
      <c r="C16" s="246"/>
      <c r="D16" s="246"/>
      <c r="E16" s="246"/>
      <c r="F16" s="246"/>
      <c r="G16" s="1155" t="s">
        <v>482</v>
      </c>
      <c r="H16" s="1156"/>
      <c r="I16" s="1156"/>
      <c r="J16" s="1157"/>
      <c r="K16" s="270">
        <v>-607941</v>
      </c>
      <c r="L16" s="270">
        <v>-4369</v>
      </c>
      <c r="M16" s="271">
        <v>-4875</v>
      </c>
      <c r="N16" s="272">
        <v>-10.4</v>
      </c>
    </row>
    <row r="17" spans="1:16">
      <c r="A17" s="250"/>
      <c r="B17" s="246"/>
      <c r="C17" s="246"/>
      <c r="D17" s="246"/>
      <c r="E17" s="246"/>
      <c r="F17" s="246"/>
      <c r="G17" s="1155" t="s">
        <v>171</v>
      </c>
      <c r="H17" s="1156"/>
      <c r="I17" s="1156"/>
      <c r="J17" s="1157"/>
      <c r="K17" s="270">
        <v>7154015</v>
      </c>
      <c r="L17" s="270">
        <v>51407</v>
      </c>
      <c r="M17" s="271">
        <v>62786</v>
      </c>
      <c r="N17" s="272">
        <v>-18.100000000000001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5.89</v>
      </c>
      <c r="L21" s="283">
        <v>5.97</v>
      </c>
      <c r="M21" s="284">
        <v>-0.08</v>
      </c>
      <c r="N21" s="251"/>
      <c r="O21" s="285"/>
      <c r="P21" s="281"/>
    </row>
    <row r="22" spans="1:16" s="286" customFormat="1">
      <c r="A22" s="281"/>
      <c r="B22" s="251"/>
      <c r="C22" s="251"/>
      <c r="D22" s="251"/>
      <c r="E22" s="251"/>
      <c r="F22" s="251"/>
      <c r="G22" s="1147" t="s">
        <v>488</v>
      </c>
      <c r="H22" s="1148"/>
      <c r="I22" s="1148"/>
      <c r="J22" s="1149"/>
      <c r="K22" s="287">
        <v>98.9</v>
      </c>
      <c r="L22" s="288">
        <v>99.8</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4238574</v>
      </c>
      <c r="L32" s="296">
        <v>30457</v>
      </c>
      <c r="M32" s="297">
        <v>33036</v>
      </c>
      <c r="N32" s="298">
        <v>-7.8</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v>44</v>
      </c>
      <c r="N34" s="298" t="s">
        <v>478</v>
      </c>
    </row>
    <row r="35" spans="1:16" ht="27" customHeight="1">
      <c r="A35" s="250"/>
      <c r="B35" s="246"/>
      <c r="C35" s="246"/>
      <c r="D35" s="246"/>
      <c r="E35" s="246"/>
      <c r="F35" s="246"/>
      <c r="G35" s="1163" t="s">
        <v>495</v>
      </c>
      <c r="H35" s="1164"/>
      <c r="I35" s="1164"/>
      <c r="J35" s="1165"/>
      <c r="K35" s="296">
        <v>974616</v>
      </c>
      <c r="L35" s="296">
        <v>7003</v>
      </c>
      <c r="M35" s="297">
        <v>7207</v>
      </c>
      <c r="N35" s="298">
        <v>-2.8</v>
      </c>
    </row>
    <row r="36" spans="1:16" ht="27" customHeight="1">
      <c r="A36" s="250"/>
      <c r="B36" s="246"/>
      <c r="C36" s="246"/>
      <c r="D36" s="246"/>
      <c r="E36" s="246"/>
      <c r="F36" s="246"/>
      <c r="G36" s="1163" t="s">
        <v>496</v>
      </c>
      <c r="H36" s="1164"/>
      <c r="I36" s="1164"/>
      <c r="J36" s="1165"/>
      <c r="K36" s="296">
        <v>89904</v>
      </c>
      <c r="L36" s="296">
        <v>646</v>
      </c>
      <c r="M36" s="297">
        <v>1383</v>
      </c>
      <c r="N36" s="298">
        <v>-53.3</v>
      </c>
    </row>
    <row r="37" spans="1:16" ht="13.5" customHeight="1">
      <c r="A37" s="250"/>
      <c r="B37" s="246"/>
      <c r="C37" s="246"/>
      <c r="D37" s="246"/>
      <c r="E37" s="246"/>
      <c r="F37" s="246"/>
      <c r="G37" s="1163" t="s">
        <v>497</v>
      </c>
      <c r="H37" s="1164"/>
      <c r="I37" s="1164"/>
      <c r="J37" s="1165"/>
      <c r="K37" s="296">
        <v>25068</v>
      </c>
      <c r="L37" s="296">
        <v>180</v>
      </c>
      <c r="M37" s="297">
        <v>788</v>
      </c>
      <c r="N37" s="298">
        <v>-77.2</v>
      </c>
    </row>
    <row r="38" spans="1:16" ht="27" customHeight="1">
      <c r="A38" s="250"/>
      <c r="B38" s="246"/>
      <c r="C38" s="246"/>
      <c r="D38" s="246"/>
      <c r="E38" s="246"/>
      <c r="F38" s="246"/>
      <c r="G38" s="1166" t="s">
        <v>498</v>
      </c>
      <c r="H38" s="1167"/>
      <c r="I38" s="1167"/>
      <c r="J38" s="1168"/>
      <c r="K38" s="299">
        <v>162</v>
      </c>
      <c r="L38" s="299">
        <v>1</v>
      </c>
      <c r="M38" s="300">
        <v>1</v>
      </c>
      <c r="N38" s="301">
        <v>0</v>
      </c>
      <c r="O38" s="295"/>
    </row>
    <row r="39" spans="1:16">
      <c r="A39" s="250"/>
      <c r="B39" s="246"/>
      <c r="C39" s="246"/>
      <c r="D39" s="246"/>
      <c r="E39" s="246"/>
      <c r="F39" s="246"/>
      <c r="G39" s="1166" t="s">
        <v>499</v>
      </c>
      <c r="H39" s="1167"/>
      <c r="I39" s="1167"/>
      <c r="J39" s="1168"/>
      <c r="K39" s="302">
        <v>-975274</v>
      </c>
      <c r="L39" s="302">
        <v>-7008</v>
      </c>
      <c r="M39" s="303">
        <v>-7012</v>
      </c>
      <c r="N39" s="304">
        <v>-0.1</v>
      </c>
      <c r="O39" s="295"/>
    </row>
    <row r="40" spans="1:16" ht="27" customHeight="1">
      <c r="A40" s="250"/>
      <c r="B40" s="246"/>
      <c r="C40" s="246"/>
      <c r="D40" s="246"/>
      <c r="E40" s="246"/>
      <c r="F40" s="246"/>
      <c r="G40" s="1163" t="s">
        <v>500</v>
      </c>
      <c r="H40" s="1164"/>
      <c r="I40" s="1164"/>
      <c r="J40" s="1165"/>
      <c r="K40" s="302">
        <v>-2733920</v>
      </c>
      <c r="L40" s="302">
        <v>-19645</v>
      </c>
      <c r="M40" s="303">
        <v>-26691</v>
      </c>
      <c r="N40" s="304">
        <v>-26.4</v>
      </c>
      <c r="O40" s="295"/>
    </row>
    <row r="41" spans="1:16">
      <c r="A41" s="250"/>
      <c r="B41" s="246"/>
      <c r="C41" s="246"/>
      <c r="D41" s="246"/>
      <c r="E41" s="246"/>
      <c r="F41" s="246"/>
      <c r="G41" s="1169" t="s">
        <v>282</v>
      </c>
      <c r="H41" s="1170"/>
      <c r="I41" s="1170"/>
      <c r="J41" s="1171"/>
      <c r="K41" s="296">
        <v>1619130</v>
      </c>
      <c r="L41" s="302">
        <v>11635</v>
      </c>
      <c r="M41" s="303">
        <v>8756</v>
      </c>
      <c r="N41" s="304">
        <v>32.9</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4585864</v>
      </c>
      <c r="J51" s="322">
        <v>34092</v>
      </c>
      <c r="K51" s="323">
        <v>42.8</v>
      </c>
      <c r="L51" s="324">
        <v>43493</v>
      </c>
      <c r="M51" s="325">
        <v>5</v>
      </c>
      <c r="N51" s="326">
        <v>37.799999999999997</v>
      </c>
    </row>
    <row r="52" spans="1:14">
      <c r="A52" s="250"/>
      <c r="B52" s="246"/>
      <c r="C52" s="246"/>
      <c r="D52" s="246"/>
      <c r="E52" s="246"/>
      <c r="F52" s="246"/>
      <c r="G52" s="327"/>
      <c r="H52" s="328" t="s">
        <v>511</v>
      </c>
      <c r="I52" s="329">
        <v>1605368</v>
      </c>
      <c r="J52" s="330">
        <v>11934</v>
      </c>
      <c r="K52" s="331">
        <v>1.8</v>
      </c>
      <c r="L52" s="332">
        <v>23254</v>
      </c>
      <c r="M52" s="333">
        <v>4</v>
      </c>
      <c r="N52" s="334">
        <v>-2.2000000000000002</v>
      </c>
    </row>
    <row r="53" spans="1:14">
      <c r="A53" s="250"/>
      <c r="B53" s="246"/>
      <c r="C53" s="246"/>
      <c r="D53" s="246"/>
      <c r="E53" s="246"/>
      <c r="F53" s="246"/>
      <c r="G53" s="312" t="s">
        <v>512</v>
      </c>
      <c r="H53" s="313"/>
      <c r="I53" s="321">
        <v>6362143</v>
      </c>
      <c r="J53" s="322">
        <v>46915</v>
      </c>
      <c r="K53" s="323">
        <v>37.6</v>
      </c>
      <c r="L53" s="324">
        <v>50840</v>
      </c>
      <c r="M53" s="325">
        <v>16.899999999999999</v>
      </c>
      <c r="N53" s="326">
        <v>20.7</v>
      </c>
    </row>
    <row r="54" spans="1:14">
      <c r="A54" s="250"/>
      <c r="B54" s="246"/>
      <c r="C54" s="246"/>
      <c r="D54" s="246"/>
      <c r="E54" s="246"/>
      <c r="F54" s="246"/>
      <c r="G54" s="327"/>
      <c r="H54" s="328" t="s">
        <v>511</v>
      </c>
      <c r="I54" s="329">
        <v>2020411</v>
      </c>
      <c r="J54" s="330">
        <v>14899</v>
      </c>
      <c r="K54" s="331">
        <v>24.8</v>
      </c>
      <c r="L54" s="332">
        <v>25367</v>
      </c>
      <c r="M54" s="333">
        <v>9.1</v>
      </c>
      <c r="N54" s="334">
        <v>15.7</v>
      </c>
    </row>
    <row r="55" spans="1:14">
      <c r="A55" s="250"/>
      <c r="B55" s="246"/>
      <c r="C55" s="246"/>
      <c r="D55" s="246"/>
      <c r="E55" s="246"/>
      <c r="F55" s="246"/>
      <c r="G55" s="312" t="s">
        <v>513</v>
      </c>
      <c r="H55" s="313"/>
      <c r="I55" s="321">
        <v>5764974</v>
      </c>
      <c r="J55" s="322">
        <v>42142</v>
      </c>
      <c r="K55" s="323">
        <v>-10.199999999999999</v>
      </c>
      <c r="L55" s="324">
        <v>53605</v>
      </c>
      <c r="M55" s="325">
        <v>5.4</v>
      </c>
      <c r="N55" s="326">
        <v>-15.6</v>
      </c>
    </row>
    <row r="56" spans="1:14">
      <c r="A56" s="250"/>
      <c r="B56" s="246"/>
      <c r="C56" s="246"/>
      <c r="D56" s="246"/>
      <c r="E56" s="246"/>
      <c r="F56" s="246"/>
      <c r="G56" s="327"/>
      <c r="H56" s="328" t="s">
        <v>511</v>
      </c>
      <c r="I56" s="329">
        <v>3330319</v>
      </c>
      <c r="J56" s="330">
        <v>24345</v>
      </c>
      <c r="K56" s="331">
        <v>63.4</v>
      </c>
      <c r="L56" s="332">
        <v>28343</v>
      </c>
      <c r="M56" s="333">
        <v>11.7</v>
      </c>
      <c r="N56" s="334">
        <v>51.7</v>
      </c>
    </row>
    <row r="57" spans="1:14">
      <c r="A57" s="250"/>
      <c r="B57" s="246"/>
      <c r="C57" s="246"/>
      <c r="D57" s="246"/>
      <c r="E57" s="246"/>
      <c r="F57" s="246"/>
      <c r="G57" s="312" t="s">
        <v>514</v>
      </c>
      <c r="H57" s="313"/>
      <c r="I57" s="321">
        <v>6795761</v>
      </c>
      <c r="J57" s="322">
        <v>49368</v>
      </c>
      <c r="K57" s="323">
        <v>17.100000000000001</v>
      </c>
      <c r="L57" s="324">
        <v>44267</v>
      </c>
      <c r="M57" s="325">
        <v>-17.399999999999999</v>
      </c>
      <c r="N57" s="326">
        <v>34.5</v>
      </c>
    </row>
    <row r="58" spans="1:14">
      <c r="A58" s="250"/>
      <c r="B58" s="246"/>
      <c r="C58" s="246"/>
      <c r="D58" s="246"/>
      <c r="E58" s="246"/>
      <c r="F58" s="246"/>
      <c r="G58" s="327"/>
      <c r="H58" s="328" t="s">
        <v>511</v>
      </c>
      <c r="I58" s="329">
        <v>4850745</v>
      </c>
      <c r="J58" s="330">
        <v>35238</v>
      </c>
      <c r="K58" s="331">
        <v>44.7</v>
      </c>
      <c r="L58" s="332">
        <v>26161</v>
      </c>
      <c r="M58" s="333">
        <v>-7.7</v>
      </c>
      <c r="N58" s="334">
        <v>52.4</v>
      </c>
    </row>
    <row r="59" spans="1:14">
      <c r="A59" s="250"/>
      <c r="B59" s="246"/>
      <c r="C59" s="246"/>
      <c r="D59" s="246"/>
      <c r="E59" s="246"/>
      <c r="F59" s="246"/>
      <c r="G59" s="312" t="s">
        <v>515</v>
      </c>
      <c r="H59" s="313"/>
      <c r="I59" s="321">
        <v>4403790</v>
      </c>
      <c r="J59" s="322">
        <v>31645</v>
      </c>
      <c r="K59" s="323">
        <v>-35.9</v>
      </c>
      <c r="L59" s="324">
        <v>40879</v>
      </c>
      <c r="M59" s="325">
        <v>-7.7</v>
      </c>
      <c r="N59" s="326">
        <v>-28.2</v>
      </c>
    </row>
    <row r="60" spans="1:14">
      <c r="A60" s="250"/>
      <c r="B60" s="246"/>
      <c r="C60" s="246"/>
      <c r="D60" s="246"/>
      <c r="E60" s="246"/>
      <c r="F60" s="246"/>
      <c r="G60" s="327"/>
      <c r="H60" s="328" t="s">
        <v>511</v>
      </c>
      <c r="I60" s="335">
        <v>3505788</v>
      </c>
      <c r="J60" s="330">
        <v>25192</v>
      </c>
      <c r="K60" s="331">
        <v>-28.5</v>
      </c>
      <c r="L60" s="332">
        <v>24087</v>
      </c>
      <c r="M60" s="333">
        <v>-7.9</v>
      </c>
      <c r="N60" s="334">
        <v>-20.6</v>
      </c>
    </row>
    <row r="61" spans="1:14">
      <c r="A61" s="250"/>
      <c r="B61" s="246"/>
      <c r="C61" s="246"/>
      <c r="D61" s="246"/>
      <c r="E61" s="246"/>
      <c r="F61" s="246"/>
      <c r="G61" s="312" t="s">
        <v>516</v>
      </c>
      <c r="H61" s="336"/>
      <c r="I61" s="337">
        <v>5582506</v>
      </c>
      <c r="J61" s="338">
        <v>40832</v>
      </c>
      <c r="K61" s="339">
        <v>10.3</v>
      </c>
      <c r="L61" s="340">
        <v>46617</v>
      </c>
      <c r="M61" s="341">
        <v>0.4</v>
      </c>
      <c r="N61" s="326">
        <v>9.9</v>
      </c>
    </row>
    <row r="62" spans="1:14">
      <c r="A62" s="250"/>
      <c r="B62" s="246"/>
      <c r="C62" s="246"/>
      <c r="D62" s="246"/>
      <c r="E62" s="246"/>
      <c r="F62" s="246"/>
      <c r="G62" s="327"/>
      <c r="H62" s="328" t="s">
        <v>511</v>
      </c>
      <c r="I62" s="329">
        <v>3062526</v>
      </c>
      <c r="J62" s="330">
        <v>22322</v>
      </c>
      <c r="K62" s="331">
        <v>21.2</v>
      </c>
      <c r="L62" s="332">
        <v>25442</v>
      </c>
      <c r="M62" s="333">
        <v>1.8</v>
      </c>
      <c r="N62" s="334">
        <v>19.399999999999999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7.56</v>
      </c>
      <c r="G47" s="12">
        <v>8.34</v>
      </c>
      <c r="H47" s="12">
        <v>8.98</v>
      </c>
      <c r="I47" s="12">
        <v>7.58</v>
      </c>
      <c r="J47" s="13">
        <v>6.61</v>
      </c>
    </row>
    <row r="48" spans="2:10" ht="57.75" customHeight="1">
      <c r="B48" s="14"/>
      <c r="C48" s="1174" t="s">
        <v>4</v>
      </c>
      <c r="D48" s="1174"/>
      <c r="E48" s="1175"/>
      <c r="F48" s="15">
        <v>9.74</v>
      </c>
      <c r="G48" s="16">
        <v>10.87</v>
      </c>
      <c r="H48" s="16">
        <v>13.28</v>
      </c>
      <c r="I48" s="16">
        <v>11.56</v>
      </c>
      <c r="J48" s="17">
        <v>12.2</v>
      </c>
    </row>
    <row r="49" spans="2:10" ht="57.75" customHeight="1" thickBot="1">
      <c r="B49" s="18"/>
      <c r="C49" s="1176" t="s">
        <v>5</v>
      </c>
      <c r="D49" s="1176"/>
      <c r="E49" s="1177"/>
      <c r="F49" s="19">
        <v>4.05</v>
      </c>
      <c r="G49" s="20">
        <v>2.2999999999999998</v>
      </c>
      <c r="H49" s="20">
        <v>3.02</v>
      </c>
      <c r="I49" s="20" t="s">
        <v>523</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2018-10-30T07:37:19Z</cp:lastPrinted>
  <dcterms:created xsi:type="dcterms:W3CDTF">2018-01-24T04:16:47Z</dcterms:created>
  <dcterms:modified xsi:type="dcterms:W3CDTF">2018-11-21T02:38:00Z</dcterms:modified>
</cp:coreProperties>
</file>