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O34" i="9"/>
  <c r="BW34" i="9"/>
  <c r="BW35" i="9" s="1"/>
  <c r="BW36" i="9" s="1"/>
  <c r="BW37" i="9" s="1"/>
  <c r="BW38" i="9" s="1"/>
  <c r="BW39" i="9" s="1"/>
  <c r="BW40" i="9" s="1"/>
  <c r="BW41" i="9" s="1"/>
  <c r="BE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<sst xmlns="http://schemas.openxmlformats.org/spreadsheetml/2006/main" count="1044" uniqueCount="558">
  <si>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</si>
  <si>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</si>
  <si>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</si>
  <si>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</si>
  <si>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</si>
  <si>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</si>
  <si>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</si>
  <si>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</si>
  <si>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</si>
  <si>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</si>
  <si>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</si>
  <si>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</si>
  <si>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</si>
  <si>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</si>
  <si>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</si>
  <si>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</si>
  <si>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</si>
  <si>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</si>
  <si>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</si>
  <si>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</si>
  <si>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</si>
  <si>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</si>
  <si>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</si>
  <si>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</si>
  <si>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</si>
  <si>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</si>
  <si>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</si>
  <si>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</si>
  <si>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</si>
  <si>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</si>
  <si>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</si>
  <si>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</si>
  <si>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</si>
  <si>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</si>
  <si>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</si>
  <si>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</si>
  <si>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</si>
  <si>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</si>
  <si>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</si>
  <si>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</si>
  <si>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</si>
  <si>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</si>
  <si>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</si>
  <si>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</si>
  <si>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</si>
  <si>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</si>
  <si>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</si>
  <si>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</si>
  <si>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</si>
  <si>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</si>
  <si>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</si>
  <si>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</si>
  <si>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</si>
  <si>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</si>
  <si>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</si>
  <si>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</si>
  <si>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</si>
  <si>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</si>
  <si>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</si>
  <si>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</si>
  <si>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</si>
  <si>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</si>
  <si>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</si>
  <si>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</si>
  <si>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</si>
  <si>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</si>
  <si>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</si>
  <si>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</si>
  <si>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</si>
  <si>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</si>
  <si>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</si>
  <si>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</si>
  <si>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</si>
  <si>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</si>
  <si>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</si>
  <si>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</si>
  <si>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</si>
  <si>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</si>
  <si>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</si>
  <si>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</si>
  <si>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</si>
  <si>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</si>
  <si>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</si>
  <si>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</si>
  <si>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</si>
  <si>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</si>
  <si>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</si>
  <si>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</si>
  <si>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</si>
  <si>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</si>
  <si>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</si>
  <si>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</si>
  <si>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</si>
  <si>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</si>
  <si>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</si>
  <si>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</si>
  <si>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</si>
  <si>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</si>
  <si>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</si>
  <si>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</si>
  <si>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</si>
  <si>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</si>
  <si>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</si>
  <si>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</si>
  <si>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</si>
  <si>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</si>
  <si>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</si>
  <si>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</si>
  <si>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</si>
  <si>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</si>
  <si>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</si>
  <si>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</si>
  <si>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</si>
  <si>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</si>
  <si>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</si>
  <si>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</si>
  <si>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</si>
  <si>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</si>
  <si>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</si>
  <si>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</si>
  <si>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</si>
  <si>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</si>
  <si>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</si>
  <si>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</si>
  <si>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</si>
  <si>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</si>
  <si>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</si>
  <si>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</si>
  <si>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</si>
  <si>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</si>
  <si>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</si>
  <si>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</si>
  <si>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</si>
  <si>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</si>
  <si>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</si>
  <si>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</si>
  <si>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</si>
  <si>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</si>
  <si>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</si>
  <si>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</si>
  <si>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</si>
  <si>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</si>
  <si>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</si>
  <si>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</si>
  <si>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</si>
  <si>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</si>
  <si>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</si>
  <si>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</si>
  <si>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</si>
  <si>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</si>
  <si>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</si>
  <si>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</si>
  <si>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</si>
  <si>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</si>
  <si>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</si>
  <si>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</si>
  <si>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</si>
  <si>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</si>
  <si>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</si>
  <si>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</si>
  <si>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</si>
  <si>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</si>
  <si>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</si>
  <si>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</si>
  <si>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</si>
  <si>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</si>
  <si>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</si>
  <si>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</si>
  <si>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</si>
  <si>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</si>
  <si>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</si>
  <si>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</si>
  <si>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</si>
  <si>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</si>
  <si>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</si>
  <si>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</si>
  <si>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</si>
  <si>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</si>
  <si>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</si>
  <si>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</si>
  <si>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</si>
  <si>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</si>
  <si>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</si>
  <si>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</si>
  <si>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</si>
  <si>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</si>
  <si>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</si>
  <si>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</si>
  <si>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</si>
  <si>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</si>
  <si>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</si>
  <si>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</si>
  <si>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</si>
  <si>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</si>
  <si>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</si>
  <si>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</si>
  <si>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</si>
  <si>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埼玉県日高市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</si>
  <si>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</si>
  <si>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</si>
  <si>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</si>
  <si>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</si>
  <si>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</si>
  <si>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</si>
  <si>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</si>
  <si>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</si>
  <si>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</si>
  <si>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</si>
  <si>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</si>
  <si>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</si>
  <si>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</si>
  <si>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</si>
  <si>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</si>
  <si>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</si>
  <si>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</si>
  <si>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</si>
  <si>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</si>
  <si>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</si>
  <si>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</si>
  <si>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</si>
  <si>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</si>
  <si>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</si>
  <si>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</si>
  <si>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</si>
  <si>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</si>
  <si>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</si>
  <si>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</si>
  <si>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</si>
  <si>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</si>
  <si>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</si>
  <si>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</si>
  <si>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</si>
  <si>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</si>
  <si>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</si>
  <si>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</si>
  <si>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</si>
  <si>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</si>
  <si>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</si>
  <si>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</si>
  <si>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</si>
  <si>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</si>
  <si>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</si>
  <si>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</si>
  <si>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</si>
  <si>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</si>
  <si>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</si>
  <si>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</si>
  <si>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</si>
  <si>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</si>
  <si>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</si>
  <si>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</si>
  <si>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</si>
  <si>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</si>
  <si>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</si>
  <si>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</si>
  <si>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</si>
  <si>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</si>
  <si>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</si>
  <si>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</si>
  <si>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</si>
  <si>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</si>
  <si>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</si>
  <si>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</si>
  <si>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</si>
  <si>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</si>
  <si>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</si>
  <si>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</si>
  <si>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</si>
  <si>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</si>
  <si>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</si>
  <si>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</si>
  <si>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</si>
  <si>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</si>
  <si>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</si>
  <si>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</si>
  <si>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</si>
  <si>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</si>
  <si>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</si>
  <si>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</si>
  <si>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</si>
  <si>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</si>
  <si>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</si>
  <si>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</si>
  <si>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</si>
  <si>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</si>
  <si>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</si>
  <si>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</si>
  <si>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</si>
  <si>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</si>
  <si>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</si>
  <si>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</si>
  <si>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</si>
  <si>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</si>
  <si>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</si>
  <si>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</si>
  <si>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</si>
  <si>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</si>
  <si>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</si>
  <si>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</si>
  <si>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</si>
  <si>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</si>
  <si>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</si>
  <si>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</si>
  <si>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</si>
  <si>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</si>
  <si>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</si>
  <si>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</si>
  <si>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</si>
  <si>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</si>
  <si>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</si>
  <si>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</si>
  <si>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</si>
  <si>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</si>
  <si>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</si>
  <si>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</si>
  <si>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</si>
  <si>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</si>
  <si>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</si>
  <si>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</si>
  <si>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</si>
  <si>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</si>
  <si>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</si>
  <si>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</si>
  <si>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</si>
  <si>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</si>
  <si>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</si>
  <si>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</si>
  <si>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</si>
  <si>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</si>
  <si>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</si>
  <si>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</si>
  <si>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</si>
  <si>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</si>
  <si>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</si>
  <si>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</si>
  <si>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</si>
  <si>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</si>
  <si>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</si>
  <si>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</si>
  <si>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</si>
  <si>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</si>
  <si>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</si>
  <si>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</si>
  <si>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</si>
  <si>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</si>
  <si>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</si>
  <si>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埼玉県日高市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</si>
  <si>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</si>
  <si>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</si>
  <si>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</si>
  <si>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</si>
  <si>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</si>
  <si>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</si>
  <si>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</si>
  <si>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</si>
  <si>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</si>
  <si>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</si>
  <si>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</si>
  <si>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</si>
  <si>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</si>
  <si>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</si>
  <si>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</si>
  <si>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</si>
  <si>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</si>
  <si>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</si>
  <si>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</si>
  <si>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</si>
  <si>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武蔵高萩駅北土地区画整理事業特別会計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</si>
  <si>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</si>
  <si>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</si>
  <si>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</si>
  <si>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</si>
  <si>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</si>
  <si>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</si>
  <si>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</si>
  <si>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</si>
  <si>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</si>
  <si>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</si>
  <si>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</si>
  <si>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</si>
  <si>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</si>
  <si>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</si>
  <si>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</si>
  <si>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</si>
  <si>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</si>
  <si>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</si>
  <si>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</si>
  <si>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</si>
  <si>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</si>
  <si>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</si>
  <si>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</si>
  <si>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</si>
  <si>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</si>
  <si>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</si>
  <si>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</si>
  <si>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</si>
  <si>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</si>
  <si>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</si>
  <si>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</si>
  <si>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</si>
  <si>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</si>
  <si>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</si>
  <si>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</si>
  <si>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</si>
  <si>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</si>
  <si>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</si>
  <si>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</si>
  <si>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</si>
  <si>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</si>
  <si>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</si>
  <si>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</si>
  <si>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</si>
  <si>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</si>
  <si>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</si>
  <si>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</si>
  <si>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</si>
  <si>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</si>
  <si>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</si>
  <si>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</si>
  <si>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</si>
  <si>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</si>
  <si>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</si>
  <si>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</si>
  <si>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</si>
  <si>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</si>
  <si>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</si>
  <si>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</si>
  <si>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</si>
  <si>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</si>
  <si>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</si>
  <si>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</si>
  <si>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</si>
  <si>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</si>
  <si>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</si>
  <si>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</si>
  <si>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</si>
  <si>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</si>
  <si>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</si>
  <si>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</si>
  <si>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</si>
  <si>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</si>
  <si>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</si>
  <si>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</si>
  <si>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</si>
  <si>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</si>
  <si>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</si>
  <si>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</si>
  <si>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</si>
  <si>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</si>
  <si>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</si>
  <si>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</si>
  <si>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</si>
  <si>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</si>
  <si>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</si>
  <si>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</si>
  <si>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</si>
  <si>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</si>
  <si>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</si>
  <si>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</si>
  <si>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</si>
  <si>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</si>
  <si>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</si>
  <si>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</si>
  <si>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</si>
  <si>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</si>
  <si>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</si>
  <si>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</si>
  <si>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</si>
  <si>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</si>
  <si>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</si>
  <si>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</si>
  <si>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</si>
  <si>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</si>
  <si>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</si>
  <si>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</si>
  <si>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</si>
  <si>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</si>
  <si>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</si>
  <si>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</si>
  <si>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</si>
  <si>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</si>
  <si>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</si>
  <si>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</si>
  <si>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</si>
  <si>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</si>
  <si>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</si>
  <si>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</si>
  <si>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</si>
  <si>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</si>
  <si>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</si>
  <si>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</si>
  <si>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</si>
  <si>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</si>
  <si>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</si>
  <si>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</si>
  <si>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</si>
  <si>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</si>
  <si>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</si>
  <si>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</si>
  <si>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</si>
  <si>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</si>
  <si>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</si>
  <si>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</si>
  <si>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</si>
  <si>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</si>
  <si>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</si>
  <si>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</si>
  <si>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</si>
  <si>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</si>
  <si>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</si>
  <si>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</si>
  <si>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</si>
  <si>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</si>
  <si>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</si>
  <si>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</si>
  <si>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</si>
  <si>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</si>
  <si>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</si>
  <si>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</si>
  <si>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</si>
  <si>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</si>
  <si>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</si>
  <si>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</si>
  <si>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</si>
  <si>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0.84</t>
  </si>
  <si>
    <t>▲ 2.36</t>
  </si>
  <si>
    <t>水道事業会計</t>
  </si>
  <si>
    <t>下水道事業会計</t>
  </si>
  <si>
    <t>一般会計</t>
  </si>
  <si>
    <t>介護保険特別会計</t>
  </si>
  <si>
    <t>国民健康保険特別会計</t>
  </si>
  <si>
    <t>武蔵高萩駅北土地区画整理事業特別会計</t>
  </si>
  <si>
    <t>後期高齢者医療特別会計</t>
  </si>
  <si>
    <t>その他会計（赤字）</t>
  </si>
  <si>
    <t>その他会計（黒字）</t>
  </si>
  <si>
    <t>入間西部衛生組合</t>
    <rPh sb="0" eb="2">
      <t>イルマ</t>
    </rPh>
    <rPh sb="2" eb="4">
      <t>セイブ</t>
    </rPh>
    <rPh sb="4" eb="6">
      <t>エイセイ</t>
    </rPh>
    <rPh sb="6" eb="8">
      <t>クミアイ</t>
    </rPh>
    <phoneticPr fontId="2"/>
  </si>
  <si>
    <t>埼玉西部消防局</t>
    <rPh sb="0" eb="2">
      <t>サイタマ</t>
    </rPh>
    <rPh sb="2" eb="4">
      <t>セイブ</t>
    </rPh>
    <rPh sb="4" eb="6">
      <t>ショウボウ</t>
    </rPh>
    <rPh sb="6" eb="7">
      <t>キョク</t>
    </rPh>
    <phoneticPr fontId="2"/>
  </si>
  <si>
    <t>広域飯能斎場組合</t>
    <rPh sb="0" eb="2">
      <t>コウイキ</t>
    </rPh>
    <rPh sb="2" eb="4">
      <t>ハンノウ</t>
    </rPh>
    <rPh sb="4" eb="6">
      <t>サイジョウ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</si>
  <si>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</si>
  <si>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</si>
  <si>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</si>
  <si>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</si>
  <si>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</si>
  <si>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</si>
  <si>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</si>
  <si>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</si>
  <si>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</si>
  <si>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</si>
  <si>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</si>
  <si>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</si>
  <si>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</si>
  <si>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</si>
  <si>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</si>
  <si>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</si>
  <si>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</si>
  <si>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</si>
  <si>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</si>
  <si>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実質公債費比率については、前年度同様となっており、近年減少傾向にある。
近年の減少傾向の主な要因としては、元利・準元利償還金の減少と標準税収入額等の増による標準財政規模の増加等があげられる。
将来負担比率については、近年マイナスとなっていたが、平成28年度では平成27年度に引き続き増加となった。
増加の主な要因としては、地方債残高の増加、基準財政需要額算入見込額の減少により将来負担比率が発生したためである。
今後、市債の借り入れにあたっては、交付税措置のある有利な地方債の選択等に努める。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</si>
</sst>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29007</c:v>
                </c:pt>
                <c:pt idx="1">
                  <c:v>54341</c:v>
                </c:pt>
                <c:pt idx="2">
                  <c:v>52871</c:v>
                </c:pt>
                <c:pt idx="3">
                  <c:v>48631</c:v>
                </c:pt>
                <c:pt idx="4">
                  <c:v>44590</c:v>
                </c:pt>
              </c:numCache>
            </c:numRef>
          </c:val>
          <c:smooth val="0"/>
        </c:ser>
        <c:dLbls>
          <c:showLegendKey val="0"/>
          <c:showVal val="0"/>
          <c:showCatName val="0"/>
          <c:showSerName val="0"/>
          <c:showPercent val="0"/>
          <c:showBubbleSize val="0"/>
        </c:dLbls>
        <c:marker val="1"/>
        <c:smooth val="0"/>
        <c:axId val="125233792"/>
        <c:axId val="125235968"/>
      </c:lineChart>
      <c:catAx>
        <c:axId val="125233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35968"/>
        <c:crosses val="autoZero"/>
        <c:auto val="1"/>
        <c:lblAlgn val="ctr"/>
        <c:lblOffset val="100"/>
        <c:tickLblSkip val="1"/>
        <c:tickMarkSkip val="1"/>
        <c:noMultiLvlLbl val="0"/>
      </c:catAx>
      <c:valAx>
        <c:axId val="1252359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33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7.68</c:v>
                </c:pt>
                <c:pt idx="1">
                  <c:v>8.02</c:v>
                </c:pt>
                <c:pt idx="2">
                  <c:v>7.8</c:v>
                </c:pt>
                <c:pt idx="3">
                  <c:v>7.39</c:v>
                </c:pt>
                <c:pt idx="4">
                  <c:v>7.81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17.77</c:v>
                </c:pt>
                <c:pt idx="1">
                  <c:v>18.489999999999998</c:v>
                </c:pt>
                <c:pt idx="2">
                  <c:v>17.97</c:v>
                </c:pt>
                <c:pt idx="3">
                  <c:v>19.18</c:v>
                </c:pt>
                <c:pt idx="4">
                  <c:v>16.760000000000002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639808"/>
        <c:axId val="13764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2.83</c:v>
                </c:pt>
                <c:pt idx="1">
                  <c:v>1.49</c:v>
                </c:pt>
                <c:pt idx="2">
                  <c:v>-0.84</c:v>
                </c:pt>
                <c:pt idx="3">
                  <c:v>1.31</c:v>
                </c:pt>
                <c:pt idx="4">
                  <c:v>-2.36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639808"/>
        <c:axId val="137641984"/>
      </c:lineChart>
      <c:catAx>
        <c:axId val="13763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641984"/>
        <c:crosses val="autoZero"/>
        <c:auto val="1"/>
        <c:lblAlgn val="ctr"/>
        <c:lblOffset val="100"/>
        <c:tickLblSkip val="1"/>
        <c:tickMarkSkip val="1"/>
        <c:noMultiLvlLbl val="0"/>
      </c:catAx>
      <c:valAx>
        <c:axId val="13764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3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c:v>
                </c:pt>
                <c:pt idx="2">
                  <c:v>#N/A</c:v>
                </c:pt>
                <c:pt idx="3">
                  <c:v>0.13</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0.04</c:v>
                </c:pt>
                <c:pt idx="4">
                  <c:v>#N/A</c:v>
                </c:pt>
                <c:pt idx="5">
                  <c:v>0.04</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武蔵高萩駅北土地区画整理事業特別会計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0.59</c:v>
                </c:pt>
                <c:pt idx="4">
                  <c:v>#N/A</c:v>
                </c:pt>
                <c:pt idx="5">
                  <c:v>0.64</c:v>
                </c:pt>
                <c:pt idx="6">
                  <c:v>#N/A</c:v>
                </c:pt>
                <c:pt idx="7">
                  <c:v>0.54</c:v>
                </c:pt>
                <c:pt idx="8">
                  <c:v>#N/A</c:v>
                </c:pt>
                <c:pt idx="9">
                  <c:v>0.68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1.1100000000000001</c:v>
                </c:pt>
                <c:pt idx="2">
                  <c:v>#N/A</c:v>
                </c:pt>
                <c:pt idx="3">
                  <c:v>1.38</c:v>
                </c:pt>
                <c:pt idx="4">
                  <c:v>#N/A</c:v>
                </c:pt>
                <c:pt idx="5">
                  <c:v>1.42</c:v>
                </c:pt>
                <c:pt idx="6">
                  <c:v>#N/A</c:v>
                </c:pt>
                <c:pt idx="7">
                  <c:v>0.99</c:v>
                </c:pt>
                <c:pt idx="8">
                  <c:v>#N/A</c:v>
                </c:pt>
                <c:pt idx="9">
                  <c:v>1.01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0.88</c:v>
                </c:pt>
                <c:pt idx="2">
                  <c:v>#N/A</c:v>
                </c:pt>
                <c:pt idx="3">
                  <c:v>0.94</c:v>
                </c:pt>
                <c:pt idx="4">
                  <c:v>#N/A</c:v>
                </c:pt>
                <c:pt idx="5">
                  <c:v>0.87</c:v>
                </c:pt>
                <c:pt idx="6">
                  <c:v>#N/A</c:v>
                </c:pt>
                <c:pt idx="7">
                  <c:v>1.56</c:v>
                </c:pt>
                <c:pt idx="8">
                  <c:v>#N/A</c:v>
                </c:pt>
                <c:pt idx="9">
                  <c:v>2.09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7.34</c:v>
                </c:pt>
                <c:pt idx="2">
                  <c:v>#N/A</c:v>
                </c:pt>
                <c:pt idx="3">
                  <c:v>7.28</c:v>
                </c:pt>
                <c:pt idx="4">
                  <c:v>#N/A</c:v>
                </c:pt>
                <c:pt idx="5">
                  <c:v>7.14</c:v>
                </c:pt>
                <c:pt idx="6">
                  <c:v>#N/A</c:v>
                </c:pt>
                <c:pt idx="7">
                  <c:v>6.84</c:v>
                </c:pt>
                <c:pt idx="8">
                  <c:v>#N/A</c:v>
                </c:pt>
                <c:pt idx="9">
                  <c:v>7.12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7.57</c:v>
                </c:pt>
                <c:pt idx="2">
                  <c:v>#N/A</c:v>
                </c:pt>
                <c:pt idx="3">
                  <c:v>6.91</c:v>
                </c:pt>
                <c:pt idx="4">
                  <c:v>#N/A</c:v>
                </c:pt>
                <c:pt idx="5">
                  <c:v>7.74</c:v>
                </c:pt>
                <c:pt idx="6">
                  <c:v>#N/A</c:v>
                </c:pt>
                <c:pt idx="7">
                  <c:v>7.18</c:v>
                </c:pt>
                <c:pt idx="8">
                  <c:v>#N/A</c:v>
                </c:pt>
                <c:pt idx="9">
                  <c:v>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11.18</c:v>
                </c:pt>
                <c:pt idx="2">
                  <c:v>#N/A</c:v>
                </c:pt>
                <c:pt idx="3">
                  <c:v>12.19</c:v>
                </c:pt>
                <c:pt idx="4">
                  <c:v>#N/A</c:v>
                </c:pt>
                <c:pt idx="5">
                  <c:v>13.85</c:v>
                </c:pt>
                <c:pt idx="6">
                  <c:v>#N/A</c:v>
                </c:pt>
                <c:pt idx="7">
                  <c:v>13.37</c:v>
                </c:pt>
                <c:pt idx="8">
                  <c:v>#N/A</c:v>
                </c:pt>
                <c:pt idx="9">
                  <c:v>15.74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792896"/>
        <c:axId val="137794688"/>
      </c:barChart>
      <c:catAx>
        <c:axId val="13779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94688"/>
        <c:crosses val="autoZero"/>
        <c:auto val="1"/>
        <c:lblAlgn val="ctr"/>
        <c:lblOffset val="100"/>
        <c:tickLblSkip val="1"/>
        <c:tickMarkSkip val="1"/>
        <c:noMultiLvlLbl val="0"/>
      </c:catAx>
      <c:valAx>
        <c:axId val="13779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9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1427</c:v>
                </c:pt>
                <c:pt idx="5">
                  <c:v>1400</c:v>
                </c:pt>
                <c:pt idx="8">
                  <c:v>1461</c:v>
                </c:pt>
                <c:pt idx="11">
                  <c:v>1346</c:v>
                </c:pt>
                <c:pt idx="14">
                  <c:v>1359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90</c:v>
                </c:pt>
                <c:pt idx="3">
                  <c:v>32</c:v>
                </c:pt>
                <c:pt idx="6">
                  <c:v>55</c:v>
                </c:pt>
                <c:pt idx="9">
                  <c:v>54</c:v>
                </c:pt>
                <c:pt idx="12">
                  <c:v>60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363</c:v>
                </c:pt>
                <c:pt idx="3">
                  <c:v>362</c:v>
                </c:pt>
                <c:pt idx="6">
                  <c:v>431</c:v>
                </c:pt>
                <c:pt idx="9">
                  <c:v>245</c:v>
                </c:pt>
                <c:pt idx="12">
                  <c:v>294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1303</c:v>
                </c:pt>
                <c:pt idx="3">
                  <c:v>1235</c:v>
                </c:pt>
                <c:pt idx="6">
                  <c:v>1248</c:v>
                </c:pt>
                <c:pt idx="9">
                  <c:v>1169</c:v>
                </c:pt>
                <c:pt idx="12">
                  <c:v>1249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8230016"/>
        <c:axId val="13824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330</c:v>
                </c:pt>
                <c:pt idx="2">
                  <c:v>#N/A</c:v>
                </c:pt>
                <c:pt idx="3">
                  <c:v>#N/A</c:v>
                </c:pt>
                <c:pt idx="4">
                  <c:v>230</c:v>
                </c:pt>
                <c:pt idx="5">
                  <c:v>#N/A</c:v>
                </c:pt>
                <c:pt idx="6">
                  <c:v>#N/A</c:v>
                </c:pt>
                <c:pt idx="7">
                  <c:v>274</c:v>
                </c:pt>
                <c:pt idx="8">
                  <c:v>#N/A</c:v>
                </c:pt>
                <c:pt idx="9">
                  <c:v>#N/A</c:v>
                </c:pt>
                <c:pt idx="10">
                  <c:v>123</c:v>
                </c:pt>
                <c:pt idx="11">
                  <c:v>#N/A</c:v>
                </c:pt>
                <c:pt idx="12">
                  <c:v>#N/A</c:v>
                </c:pt>
                <c:pt idx="13">
                  <c:v>245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8230016"/>
        <c:axId val="138248576"/>
      </c:lineChart>
      <c:catAx>
        <c:axId val="13823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248576"/>
        <c:crosses val="autoZero"/>
        <c:auto val="1"/>
        <c:lblAlgn val="ctr"/>
        <c:lblOffset val="100"/>
        <c:tickLblSkip val="1"/>
        <c:tickMarkSkip val="1"/>
        <c:noMultiLvlLbl val="0"/>
      </c:catAx>
      <c:valAx>
        <c:axId val="13824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23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13885</c:v>
                </c:pt>
                <c:pt idx="5">
                  <c:v>14317</c:v>
                </c:pt>
                <c:pt idx="8">
                  <c:v>16164</c:v>
                </c:pt>
                <c:pt idx="11">
                  <c:v>15402</c:v>
                </c:pt>
                <c:pt idx="14">
                  <c:v>15478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2477</c:v>
                </c:pt>
                <c:pt idx="5">
                  <c:v>2243</c:v>
                </c:pt>
                <c:pt idx="8">
                  <c:v>2175</c:v>
                </c:pt>
                <c:pt idx="11">
                  <c:v>2092</c:v>
                </c:pt>
                <c:pt idx="14">
                  <c:v>2108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2932</c:v>
                </c:pt>
                <c:pt idx="5">
                  <c:v>3049</c:v>
                </c:pt>
                <c:pt idx="8">
                  <c:v>3152</c:v>
                </c:pt>
                <c:pt idx="11">
                  <c:v>3426</c:v>
                </c:pt>
                <c:pt idx="14">
                  <c:v>3443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2182</c:v>
                </c:pt>
                <c:pt idx="3">
                  <c:v>1637</c:v>
                </c:pt>
                <c:pt idx="6">
                  <c:v>1317</c:v>
                </c:pt>
                <c:pt idx="9">
                  <c:v>1133</c:v>
                </c:pt>
                <c:pt idx="12">
                  <c:v>1141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165</c:v>
                </c:pt>
                <c:pt idx="3">
                  <c:v>244</c:v>
                </c:pt>
                <c:pt idx="6">
                  <c:v>279</c:v>
                </c:pt>
                <c:pt idx="9">
                  <c:v>285</c:v>
                </c:pt>
                <c:pt idx="12">
                  <c:v>251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4747</c:v>
                </c:pt>
                <c:pt idx="3">
                  <c:v>4114</c:v>
                </c:pt>
                <c:pt idx="6">
                  <c:v>4167</c:v>
                </c:pt>
                <c:pt idx="9">
                  <c:v>3985</c:v>
                </c:pt>
                <c:pt idx="12">
                  <c:v>3964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c:v>
                </c:pt>
                <c:pt idx="3">
                  <c:v>13</c:v>
                </c:pt>
                <c:pt idx="6">
                  <c:v>13</c:v>
                </c:pt>
                <c:pt idx="9">
                  <c:v>12</c:v>
                </c:pt>
                <c:pt idx="12">
                  <c:v>12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12240</c:v>
                </c:pt>
                <c:pt idx="3">
                  <c:v>13262</c:v>
                </c:pt>
                <c:pt idx="6">
                  <c:v>14536</c:v>
                </c:pt>
                <c:pt idx="9">
                  <c:v>15688</c:v>
                </c:pt>
                <c:pt idx="12">
                  <c:v>16487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388608"/>
        <c:axId val="138390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54</c:v>
                </c:pt>
                <c:pt idx="2">
                  <c:v>#N/A</c:v>
                </c:pt>
                <c:pt idx="3">
                  <c:v>#N/A</c:v>
                </c:pt>
                <c:pt idx="4">
                  <c:v>0</c:v>
                </c:pt>
                <c:pt idx="5">
                  <c:v>#N/A</c:v>
                </c:pt>
                <c:pt idx="6">
                  <c:v>#N/A</c:v>
                </c:pt>
                <c:pt idx="7">
                  <c:v>0</c:v>
                </c:pt>
                <c:pt idx="8">
                  <c:v>#N/A</c:v>
                </c:pt>
                <c:pt idx="9">
                  <c:v>#N/A</c:v>
                </c:pt>
                <c:pt idx="10">
                  <c:v>183</c:v>
                </c:pt>
                <c:pt idx="11">
                  <c:v>#N/A</c:v>
                </c:pt>
                <c:pt idx="12">
                  <c:v>#N/A</c:v>
                </c:pt>
                <c:pt idx="13">
                  <c:v>827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388608"/>
        <c:axId val="138390528"/>
      </c:lineChart>
      <c:catAx>
        <c:axId val="13838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390528"/>
        <c:crosses val="autoZero"/>
        <c:auto val="1"/>
        <c:lblAlgn val="ctr"/>
        <c:lblOffset val="100"/>
        <c:tickLblSkip val="1"/>
        <c:tickMarkSkip val="1"/>
        <c:noMultiLvlLbl val="0"/>
      </c:catAx>
      <c:valAx>
        <c:axId val="1383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8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{5B283799-9471-4638-B1EE-748253C5F1D7}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{88C4E696-A413-4ECE-8904-4BAB05A73545}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{085EA2A8-555B-499E-8756-32CC9F368990}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{4469BAD5-1D13-416B-A2AF-B8BE49CB4723}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{B0B0DAD9-568F-4A7E-8C76-8D36826E7A8E}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{168CDC1F-5BD2-4FBE-9DD4-E127CC4ADE4D}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{167C7CDF-6B4D-4567-B013-1B52236205B4}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{E519103F-C0BA-415F-96B0-EF66F94243B1}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{796D8A51-0257-4083-965B-7219C20FC6DC}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{9D7E458D-C8C4-47C6-B1F6-0E3012020538}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8683904"/>
        <c:axId val="138685824"/>
      </c:scatterChart>
      <c:valAx>
        <c:axId val="138683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685824"/>
        <c:crosses val="autoZero"/>
        <c:crossBetween val="midCat"/>
      </c:valAx>
      <c:valAx>
        <c:axId val="138685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683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{EEB08568-C6E1-451E-BB5A-F7E9F6BAA61F}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{6CD2A312-FD00-471F-BD32-E91666971E66}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{0ECEFEBA-2E58-4BE3-9C42-419180343202}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{5930E49F-34C4-4153-855E-4C344ECF98CD}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{6CBFEB1E-DA92-4678-9824-E1F055191BA5}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5.5</c:v>
                </c:pt>
                <c:pt idx="1">
                  <c:v>3.6</c:v>
                </c:pt>
                <c:pt idx="2">
                  <c:v>2.8</c:v>
                </c:pt>
                <c:pt idx="3">
                  <c:v>2.1</c:v>
                </c:pt>
                <c:pt idx="4">
                  <c:v>2.1</c:v>
                </c:pt>
              </c:numCache>
            </c:numRef>
          </c:xVal>
          <c:yVal>
            <c:numRef>
              <c:f>公会計指標分析・財政指標組合せ分析表!$K$73:$O$73</c:f>
              <c:numCache>
                <c:formatCode>#,##0.0;"▲ "#,##0.0</c:formatCode>
                <c:ptCount val="5"/>
                <c:pt idx="0">
                  <c:v>0.5</c:v>
                </c:pt>
                <c:pt idx="3">
                  <c:v>1.8</c:v>
                </c:pt>
                <c:pt idx="4">
                  <c:v>8.4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{B3F9A605-1A75-44F0-BF70-38C44A246D2C}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{6BF93CC4-9BA3-4B83-84DD-A1D282A359DE}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{92EBB9C4-CC0F-41DC-92CE-0DE452B859EC}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{834A0147-131C-45D2-9A5F-959C58CC4251}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{1B6858BC-3AEC-4A26-9767-AF54159B95EC}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6.9</c:v>
                </c:pt>
              </c:numCache>
            </c:numRef>
          </c:xVal>
          <c:yVal>
            <c:numRef>
              <c:f>公会計指標分析・財政指標組合せ分析表!$K$77:$O$77</c:f>
              <c:numCache>
                <c:formatCode>#,##0.0;"▲ "#,##0.0</c:formatCode>
                <c:ptCount val="5"/>
                <c:pt idx="0">
                  <c:v>58.2</c:v>
                </c:pt>
                <c:pt idx="1">
                  <c:v>50.3</c:v>
                </c:pt>
                <c:pt idx="2">
                  <c:v>45.9</c:v>
                </c:pt>
                <c:pt idx="3">
                  <c:v>37.299999999999997</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8872320"/>
        <c:axId val="138874240"/>
      </c:scatterChart>
      <c:valAx>
        <c:axId val="138872320"/>
        <c:scaling>
          <c:orientation val="minMax"/>
          <c:max val="11"/>
          <c:min val="1.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874240"/>
        <c:crosses val="autoZero"/>
        <c:crossBetween val="midCat"/>
      </c:valAx>
      <c:valAx>
        <c:axId val="138874240"/>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872320"/>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実質公債費比率については、前年度</a:t>
          </a:r>
          <a:r>
            <a:rPr kumimoji="1" lang="ja-JP" altLang="en-US" sz="1100">
              <a:solidFill>
                <a:sysClr val="windowText" lastClr="000000"/>
              </a:solidFill>
              <a:effectLst/>
              <a:latin typeface="+mn-lt"/>
              <a:ea typeface="+mn-ea"/>
              <a:cs typeface="+mn-cs"/>
            </a:rPr>
            <a:t>同様となっており</a:t>
          </a:r>
          <a:r>
            <a:rPr kumimoji="1" lang="ja-JP" altLang="ja-JP" sz="1100">
              <a:solidFill>
                <a:sysClr val="windowText" lastClr="000000"/>
              </a:solidFill>
              <a:effectLst/>
              <a:latin typeface="+mn-lt"/>
              <a:ea typeface="+mn-ea"/>
              <a:cs typeface="+mn-cs"/>
            </a:rPr>
            <a:t>、近年減少傾向にある。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近年の減少傾向の</a:t>
          </a:r>
          <a:r>
            <a:rPr kumimoji="1" lang="ja-JP" altLang="ja-JP" sz="1100">
              <a:solidFill>
                <a:sysClr val="windowText" lastClr="000000"/>
              </a:solidFill>
              <a:effectLst/>
              <a:latin typeface="+mn-lt"/>
              <a:ea typeface="+mn-ea"/>
              <a:cs typeface="+mn-cs"/>
            </a:rPr>
            <a:t>主な要因としては、</a:t>
          </a:r>
          <a:r>
            <a:rPr kumimoji="1" lang="ja-JP" altLang="en-US" sz="1100">
              <a:solidFill>
                <a:sysClr val="windowText" lastClr="000000"/>
              </a:solidFill>
              <a:effectLst/>
              <a:latin typeface="+mn-lt"/>
              <a:ea typeface="+mn-ea"/>
              <a:cs typeface="+mn-cs"/>
            </a:rPr>
            <a:t>元利・準元利償還金の減少と</a:t>
          </a:r>
          <a:r>
            <a:rPr kumimoji="1" lang="ja-JP" altLang="ja-JP" sz="1100">
              <a:solidFill>
                <a:sysClr val="windowText" lastClr="000000"/>
              </a:solidFill>
              <a:effectLst/>
              <a:latin typeface="+mn-lt"/>
              <a:ea typeface="+mn-ea"/>
              <a:cs typeface="+mn-cs"/>
            </a:rPr>
            <a:t>標準税収入額等の増による標準財政規模の増加</a:t>
          </a:r>
          <a:r>
            <a:rPr kumimoji="1" lang="ja-JP" altLang="en-US" sz="1100">
              <a:solidFill>
                <a:sysClr val="windowText" lastClr="000000"/>
              </a:solidFill>
              <a:effectLst/>
              <a:latin typeface="+mn-lt"/>
              <a:ea typeface="+mn-ea"/>
              <a:cs typeface="+mn-cs"/>
            </a:rPr>
            <a:t>等があげられる。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しかしながら今後は、</a:t>
          </a:r>
          <a:r>
            <a:rPr lang="ja-JP" altLang="ja-JP" sz="1100" b="0" i="0" baseline="0">
              <a:solidFill>
                <a:schemeClr val="dk1"/>
              </a:solidFill>
              <a:effectLst/>
              <a:latin typeface="+mn-lt"/>
              <a:ea typeface="+mn-ea"/>
              <a:cs typeface="+mn-cs"/>
            </a:rPr>
            <a:t>５カ年計画にて行った大規模事業の財源とした既発債の償還が開始されたことにより、</a:t>
          </a:r>
          <a:r>
            <a:rPr lang="ja-JP" altLang="en-US" sz="1100" b="0" i="0" baseline="0">
              <a:solidFill>
                <a:schemeClr val="dk1"/>
              </a:solidFill>
              <a:effectLst/>
              <a:latin typeface="+mn-lt"/>
              <a:ea typeface="+mn-ea"/>
              <a:cs typeface="+mn-cs"/>
            </a:rPr>
            <a:t>元利・準元利償還金の増加が想定され、比率が増加傾向に向かう見込みである。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事業の取捨選択を行うとともに、</a:t>
          </a:r>
          <a:r>
            <a:rPr lang="ja-JP" altLang="ja-JP" sz="1100" b="0" i="0" baseline="0">
              <a:solidFill>
                <a:schemeClr val="dk1"/>
              </a:solidFill>
              <a:effectLst/>
              <a:latin typeface="+mn-lt"/>
              <a:ea typeface="+mn-ea"/>
              <a:cs typeface="+mn-cs"/>
            </a:rPr>
            <a:t>市債の借り入れにあたっては、交付税措置のある有利な地方債の選択等に努め</a:t>
          </a:r>
          <a:r>
            <a:rPr lang="ja-JP" altLang="en-US" sz="1100" b="0" i="0" baseline="0">
              <a:solidFill>
                <a:schemeClr val="dk1"/>
              </a:solidFill>
              <a:effectLst/>
              <a:latin typeface="+mn-lt"/>
              <a:ea typeface="+mn-ea"/>
              <a:cs typeface="+mn-cs"/>
            </a:rPr>
            <a:t>、比率について</a:t>
          </a:r>
          <a:r>
            <a:rPr lang="ja-JP" altLang="ja-JP" sz="1100" b="0" i="0" baseline="0">
              <a:solidFill>
                <a:schemeClr val="dk1"/>
              </a:solidFill>
              <a:effectLst/>
              <a:latin typeface="+mn-lt"/>
              <a:ea typeface="+mn-ea"/>
              <a:cs typeface="+mn-cs"/>
            </a:rPr>
            <a:t>適正な範囲となるよう注視していく必要がある。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将来負担比率については、近年マイナスとなっていたが、平成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年度では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年度に引き続き</a:t>
          </a:r>
          <a:r>
            <a:rPr kumimoji="1" lang="ja-JP" altLang="ja-JP" sz="1100">
              <a:solidFill>
                <a:sysClr val="windowText" lastClr="000000"/>
              </a:solidFill>
              <a:effectLst/>
              <a:latin typeface="+mn-lt"/>
              <a:ea typeface="+mn-ea"/>
              <a:cs typeface="+mn-cs"/>
            </a:rPr>
            <a:t>増加となった。</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増加の主な要因としては、地方</a:t>
          </a:r>
          <a:r>
            <a:rPr kumimoji="1" lang="ja-JP" altLang="en-US" sz="1100">
              <a:solidFill>
                <a:sysClr val="windowText" lastClr="000000"/>
              </a:solidFill>
              <a:effectLst/>
              <a:latin typeface="+mn-lt"/>
              <a:ea typeface="+mn-ea"/>
              <a:cs typeface="+mn-cs"/>
            </a:rPr>
            <a:t>債</a:t>
          </a:r>
          <a:r>
            <a:rPr kumimoji="1" lang="ja-JP" altLang="ja-JP" sz="1100">
              <a:solidFill>
                <a:sysClr val="windowText" lastClr="000000"/>
              </a:solidFill>
              <a:effectLst/>
              <a:latin typeface="+mn-lt"/>
              <a:ea typeface="+mn-ea"/>
              <a:cs typeface="+mn-cs"/>
            </a:rPr>
            <a:t>残高の増加、基準財政需要額算入見込額の減少により将来負担比率が発生した</a:t>
          </a:r>
          <a:r>
            <a:rPr kumimoji="1" lang="ja-JP" altLang="en-US" sz="1100">
              <a:solidFill>
                <a:sysClr val="windowText" lastClr="000000"/>
              </a:solidFill>
              <a:effectLst/>
              <a:latin typeface="+mn-lt"/>
              <a:ea typeface="+mn-ea"/>
              <a:cs typeface="+mn-cs"/>
            </a:rPr>
            <a:t>ためである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今後、市債の借り入れにあたっては、交付税措置のある有利な地方債の選択等に努める。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埼玉県日高市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56,600
55,889
47.48
19,366,786
18,350,403
849,575
10,883,758
16,487,287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埼玉県日高市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56,600
55,889
47.48
19,366,786
18,350,403
849,575
10,883,758
16,487,287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埼玉県日高市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56,600
55,889
47.48
19,366,786
18,350,403
849,575
10,883,758
16,487,287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埼玉県日高市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56,600
55,889
47.48
19,366,786
18,350,403
849,575
10,883,758
16,487,287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財政力指数については、類似団体平均を</a:t>
          </a:r>
          <a:r>
            <a:rPr lang="en-US" altLang="ja-JP" sz="1100" b="0" i="0" baseline="0">
              <a:solidFill>
                <a:schemeClr val="dk1"/>
              </a:solidFill>
              <a:effectLst/>
              <a:latin typeface="+mn-lt"/>
              <a:ea typeface="+mn-ea"/>
              <a:cs typeface="+mn-cs"/>
            </a:rPr>
            <a:t>0.14</a:t>
          </a:r>
          <a:r>
            <a:rPr lang="ja-JP" altLang="ja-JP" sz="1100" b="0" i="0" baseline="0">
              <a:solidFill>
                <a:schemeClr val="dk1"/>
              </a:solidFill>
              <a:effectLst/>
              <a:latin typeface="+mn-lt"/>
              <a:ea typeface="+mn-ea"/>
              <a:cs typeface="+mn-cs"/>
            </a:rPr>
            <a:t>ポイント上回っている。</a:t>
          </a:r>
          <a:endParaRPr lang="en-US" altLang="ja-JP" sz="1400" b="0" i="0" baseline="0">
            <a:solidFill>
              <a:schemeClr val="dk1"/>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主な要因は、企業誘致に伴う立地企業の増加</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による固定資産税等の税収が多いためである。しかしながら、前年度比では横ばいとなって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、引き続き税の徴収強化等の取り組みを通じて財政基盤の強化に努める。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83820</xdr:rowOff>
    </xdr:from>
    <xdr:to>
      <xdr:col>7</xdr:col>
      <xdr:colOff>152400</xdr:colOff>
      <xdr:row>38</xdr:row>
      <xdr:rowOff>83820</xdr:rowOff>
    </xdr:to>
    <xdr:cxnSp macro="">
      <xdr:nvCxnSpPr>
        <xdr:cNvPr id="66" name="直線コネクタ 65"/>
        <xdr:cNvCxnSpPr/>
      </xdr:nvCxnSpPr>
      <xdr:spPr>
        <a:xfrm>
          <a:off x="41148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83820</xdr:rowOff>
    </xdr:from>
    <xdr:to>
      <xdr:col>6</xdr:col>
      <xdr:colOff>0</xdr:colOff>
      <xdr:row>38</xdr:row>
      <xdr:rowOff>107950</xdr:rowOff>
    </xdr:to>
    <xdr:cxnSp macro="">
      <xdr:nvCxnSpPr>
        <xdr:cNvPr id="69" name="直線コネクタ 68"/>
        <xdr:cNvCxnSpPr/>
      </xdr:nvCxnSpPr>
      <xdr:spPr>
        <a:xfrm flipV="1">
          <a:off x="3225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3810</xdr:rowOff>
    </xdr:from>
    <xdr:to>
      <xdr:col>6</xdr:col>
      <xdr:colOff>50800</xdr:colOff>
      <xdr:row>40</xdr:row>
      <xdr:rowOff>105410</xdr:rowOff>
    </xdr:to>
    <xdr:sp macro="" textlink="">
      <xdr:nvSpPr>
        <xdr:cNvPr id="70" name="フローチャート : 判断 69"/>
        <xdr:cNvSpPr/>
      </xdr:nvSpPr>
      <xdr:spPr>
        <a:xfrm>
          <a:off x="4064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90187</xdr:rowOff>
    </xdr:from>
    <xdr:ext cx="736600" cy="259045"/>
    <xdr:sp macro="" textlink="">
      <xdr:nvSpPr>
        <xdr:cNvPr id="71" name="テキスト ボックス 70"/>
        <xdr:cNvSpPr txBox="1"/>
      </xdr:nvSpPr>
      <xdr:spPr>
        <a:xfrm>
          <a:off x="3733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107950</xdr:rowOff>
    </xdr:from>
    <xdr:to>
      <xdr:col>4</xdr:col>
      <xdr:colOff>482600</xdr:colOff>
      <xdr:row>38</xdr:row>
      <xdr:rowOff>107950</xdr:rowOff>
    </xdr:to>
    <xdr:cxnSp macro="">
      <xdr:nvCxnSpPr>
        <xdr:cNvPr id="72" name="直線コネクタ 71"/>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107950</xdr:rowOff>
    </xdr:to>
    <xdr:cxnSp macro="">
      <xdr:nvCxnSpPr>
        <xdr:cNvPr id="75" name="直線コネクタ 74"/>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5" name="円/楕円 84"/>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49547</xdr:rowOff>
    </xdr:from>
    <xdr:ext cx="762000" cy="259045"/>
    <xdr:sp macro="" textlink="">
      <xdr:nvSpPr>
        <xdr:cNvPr id="86" name="財政力該当値テキスト"/>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33020</xdr:rowOff>
    </xdr:from>
    <xdr:to>
      <xdr:col>6</xdr:col>
      <xdr:colOff>50800</xdr:colOff>
      <xdr:row>38</xdr:row>
      <xdr:rowOff>134620</xdr:rowOff>
    </xdr:to>
    <xdr:sp macro="" textlink="">
      <xdr:nvSpPr>
        <xdr:cNvPr id="87" name="円/楕円 86"/>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144797</xdr:rowOff>
    </xdr:from>
    <xdr:ext cx="736600" cy="259045"/>
    <xdr:sp macro="" textlink="">
      <xdr:nvSpPr>
        <xdr:cNvPr id="88" name="テキスト ボックス 87"/>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89" name="円/楕円 88"/>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0" name="テキスト ボックス 89"/>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1" name="円/楕円 90"/>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2" name="テキスト ボックス 91"/>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3" name="円/楕円 92"/>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4" name="テキスト ボックス 93"/>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経常収支比率については、類似団体平均を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ポイント上回っている。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社会保障経費の増加に伴い扶助費及び繰出金が増加しているため、資格審査等の適正化による抑制を図るとともに、市税のさらなる確保及び公共施設の使用料等の見直しにより経常経費に充当可能な特定財源の確保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145796</xdr:rowOff>
    </xdr:to>
    <xdr:cxnSp macro="">
      <xdr:nvCxnSpPr>
        <xdr:cNvPr id="127" name="直線コネクタ 126"/>
        <xdr:cNvCxnSpPr/>
      </xdr:nvCxnSpPr>
      <xdr:spPr>
        <a:xfrm>
          <a:off x="4114800" y="1060196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62</xdr:row>
      <xdr:rowOff>97536</xdr:rowOff>
    </xdr:to>
    <xdr:cxnSp macro="">
      <xdr:nvCxnSpPr>
        <xdr:cNvPr id="130" name="直線コネクタ 129"/>
        <xdr:cNvCxnSpPr/>
      </xdr:nvCxnSpPr>
      <xdr:spPr>
        <a:xfrm flipV="1">
          <a:off x="3225800" y="106019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32" name="テキスト ボックス 13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13208</xdr:rowOff>
    </xdr:from>
    <xdr:to>
      <xdr:col>4</xdr:col>
      <xdr:colOff>482600</xdr:colOff>
      <xdr:row>62</xdr:row>
      <xdr:rowOff>97536</xdr:rowOff>
    </xdr:to>
    <xdr:cxnSp macro="">
      <xdr:nvCxnSpPr>
        <xdr:cNvPr id="133" name="直線コネクタ 132"/>
        <xdr:cNvCxnSpPr/>
      </xdr:nvCxnSpPr>
      <xdr:spPr>
        <a:xfrm>
          <a:off x="2336800" y="1047165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13208</xdr:rowOff>
    </xdr:from>
    <xdr:to>
      <xdr:col>3</xdr:col>
      <xdr:colOff>279400</xdr:colOff>
      <xdr:row>61</xdr:row>
      <xdr:rowOff>75946</xdr:rowOff>
    </xdr:to>
    <xdr:cxnSp macro="">
      <xdr:nvCxnSpPr>
        <xdr:cNvPr id="136" name="直線コネクタ 135"/>
        <xdr:cNvCxnSpPr/>
      </xdr:nvCxnSpPr>
      <xdr:spPr>
        <a:xfrm flipV="1">
          <a:off x="1447800" y="104716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46" name="円/楕円 145"/>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67073</xdr:rowOff>
    </xdr:from>
    <xdr:ext cx="762000" cy="259045"/>
    <xdr:sp macro="" textlink="">
      <xdr:nvSpPr>
        <xdr:cNvPr id="147"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48" name="円/楕円 147"/>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7637</xdr:rowOff>
    </xdr:from>
    <xdr:ext cx="736600" cy="259045"/>
    <xdr:sp macro="" textlink="">
      <xdr:nvSpPr>
        <xdr:cNvPr id="149" name="テキスト ボックス 148"/>
        <xdr:cNvSpPr txBox="1"/>
      </xdr:nvSpPr>
      <xdr:spPr>
        <a:xfrm>
          <a:off x="3733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0" name="円/楕円 149"/>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51" name="テキスト ボックス 150"/>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133858</xdr:rowOff>
    </xdr:from>
    <xdr:to>
      <xdr:col>3</xdr:col>
      <xdr:colOff>330200</xdr:colOff>
      <xdr:row>61</xdr:row>
      <xdr:rowOff>64008</xdr:rowOff>
    </xdr:to>
    <xdr:sp macro="" textlink="">
      <xdr:nvSpPr>
        <xdr:cNvPr id="152" name="円/楕円 151"/>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74185</xdr:rowOff>
    </xdr:from>
    <xdr:ext cx="762000" cy="259045"/>
    <xdr:sp macro="" textlink="">
      <xdr:nvSpPr>
        <xdr:cNvPr id="153" name="テキスト ボックス 152"/>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54" name="円/楕円 153"/>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55" name="テキスト ボックス 154"/>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人口１人当たり人件費・物件費等決算額については、類似団体平均を</a:t>
          </a:r>
          <a:r>
            <a:rPr lang="en-US" altLang="ja-JP" sz="1100" b="0" i="0" baseline="0">
              <a:solidFill>
                <a:schemeClr val="dk1"/>
              </a:solidFill>
              <a:effectLst/>
              <a:latin typeface="+mn-lt"/>
              <a:ea typeface="+mn-ea"/>
              <a:cs typeface="+mn-cs"/>
            </a:rPr>
            <a:t>4,316</a:t>
          </a:r>
          <a:r>
            <a:rPr lang="ja-JP" altLang="ja-JP" sz="1100" b="0" i="0" baseline="0">
              <a:solidFill>
                <a:schemeClr val="dk1"/>
              </a:solidFill>
              <a:effectLst/>
              <a:latin typeface="+mn-lt"/>
              <a:ea typeface="+mn-ea"/>
              <a:cs typeface="+mn-cs"/>
            </a:rPr>
            <a:t>円下回っている。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類似団体平均を下回っている主な要因は、定員</a:t>
          </a:r>
          <a:r>
            <a:rPr lang="ja-JP" altLang="en-US" sz="1100" b="0" i="0" baseline="0">
              <a:solidFill>
                <a:schemeClr val="dk1"/>
              </a:solidFill>
              <a:effectLst/>
              <a:latin typeface="+mn-lt"/>
              <a:ea typeface="+mn-ea"/>
              <a:cs typeface="+mn-cs"/>
            </a:rPr>
            <a:t>管理</a:t>
          </a:r>
          <a:r>
            <a:rPr lang="ja-JP" altLang="ja-JP" sz="1100" b="0" i="0" baseline="0">
              <a:solidFill>
                <a:schemeClr val="dk1"/>
              </a:solidFill>
              <a:effectLst/>
              <a:latin typeface="+mn-lt"/>
              <a:ea typeface="+mn-ea"/>
              <a:cs typeface="+mn-cs"/>
            </a:rPr>
            <a:t>計画に基づき、事務事業の整理などに伴う定員管理により、人件費が抑制されたためである。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しかしながら、民間委託等により近年物件費が上昇傾向にあり、今後財政への圧迫が想定されることから、事業の見直し等により、人件費、</a:t>
          </a:r>
          <a:r>
            <a:rPr lang="ja-JP" altLang="ja-JP" sz="1100" b="0" i="0" baseline="0">
              <a:solidFill>
                <a:schemeClr val="dk1"/>
              </a:solidFill>
              <a:effectLst/>
              <a:latin typeface="+mn-lt"/>
              <a:ea typeface="+mn-ea"/>
              <a:cs typeface="+mn-cs"/>
            </a:rPr>
            <a:t>物件費の抑制に努</a:t>
          </a:r>
          <a:r>
            <a:rPr lang="ja-JP" altLang="en-US" sz="1100" b="0" i="0" baseline="0">
              <a:solidFill>
                <a:schemeClr val="dk1"/>
              </a:solidFill>
              <a:effectLst/>
              <a:latin typeface="+mn-lt"/>
              <a:ea typeface="+mn-ea"/>
              <a:cs typeface="+mn-cs"/>
            </a:rPr>
            <a:t>めていく</a:t>
          </a:r>
          <a:r>
            <a:rPr kumimoji="1" lang="ja-JP" altLang="en-US" sz="1300" b="0" i="0" baseline="0">
              <a:solidFill>
                <a:schemeClr val="dk1"/>
              </a:solidFill>
              <a:effectLst/>
              <a:latin typeface="ＭＳ Ｐゴシック"/>
              <a:ea typeface="+mn-ea"/>
              <a:cs typeface="+mn-cs"/>
            </a:rPr>
            <a:t>。</a:t>
          </a:r>
          <a:endParaRPr kumimoji="1" lang="en-US" altLang="ja-JP" sz="1300" b="0" i="0" baseline="0">
            <a:solidFill>
              <a:schemeClr val="dk1"/>
            </a:solidFill>
            <a:effectLst/>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131339</xdr:rowOff>
    </xdr:from>
    <xdr:to>
      <xdr:col>7</xdr:col>
      <xdr:colOff>152400</xdr:colOff>
      <xdr:row>83</xdr:row>
      <xdr:rowOff>154611</xdr:rowOff>
    </xdr:to>
    <xdr:cxnSp macro="">
      <xdr:nvCxnSpPr>
        <xdr:cNvPr id="190" name="直線コネクタ 189"/>
        <xdr:cNvCxnSpPr/>
      </xdr:nvCxnSpPr>
      <xdr:spPr>
        <a:xfrm>
          <a:off x="4114800" y="14361689"/>
          <a:ext cx="8382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82074</xdr:rowOff>
    </xdr:from>
    <xdr:to>
      <xdr:col>6</xdr:col>
      <xdr:colOff>0</xdr:colOff>
      <xdr:row>83</xdr:row>
      <xdr:rowOff>131339</xdr:rowOff>
    </xdr:to>
    <xdr:cxnSp macro="">
      <xdr:nvCxnSpPr>
        <xdr:cNvPr id="193" name="直線コネクタ 192"/>
        <xdr:cNvCxnSpPr/>
      </xdr:nvCxnSpPr>
      <xdr:spPr>
        <a:xfrm>
          <a:off x="3225800" y="14312424"/>
          <a:ext cx="889000" cy="4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132587</xdr:rowOff>
    </xdr:from>
    <xdr:to>
      <xdr:col>6</xdr:col>
      <xdr:colOff>50800</xdr:colOff>
      <xdr:row>85</xdr:row>
      <xdr:rowOff>62737</xdr:rowOff>
    </xdr:to>
    <xdr:sp macro="" textlink="">
      <xdr:nvSpPr>
        <xdr:cNvPr id="194" name="フローチャート : 判断 193"/>
        <xdr:cNvSpPr/>
      </xdr:nvSpPr>
      <xdr:spPr>
        <a:xfrm>
          <a:off x="4064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47514</xdr:rowOff>
    </xdr:from>
    <xdr:ext cx="736600" cy="259045"/>
    <xdr:sp macro="" textlink="">
      <xdr:nvSpPr>
        <xdr:cNvPr id="195" name="テキスト ボックス 194"/>
        <xdr:cNvSpPr txBox="1"/>
      </xdr:nvSpPr>
      <xdr:spPr>
        <a:xfrm>
          <a:off x="3733800" y="1462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154778</xdr:rowOff>
    </xdr:from>
    <xdr:to>
      <xdr:col>4</xdr:col>
      <xdr:colOff>482600</xdr:colOff>
      <xdr:row>83</xdr:row>
      <xdr:rowOff>82074</xdr:rowOff>
    </xdr:to>
    <xdr:cxnSp macro="">
      <xdr:nvCxnSpPr>
        <xdr:cNvPr id="196" name="直線コネクタ 195"/>
        <xdr:cNvCxnSpPr/>
      </xdr:nvCxnSpPr>
      <xdr:spPr>
        <a:xfrm>
          <a:off x="2336800" y="14213678"/>
          <a:ext cx="889000" cy="9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154778</xdr:rowOff>
    </xdr:from>
    <xdr:to>
      <xdr:col>3</xdr:col>
      <xdr:colOff>279400</xdr:colOff>
      <xdr:row>83</xdr:row>
      <xdr:rowOff>3826</xdr:rowOff>
    </xdr:to>
    <xdr:cxnSp macro="">
      <xdr:nvCxnSpPr>
        <xdr:cNvPr id="199" name="直線コネクタ 198"/>
        <xdr:cNvCxnSpPr/>
      </xdr:nvCxnSpPr>
      <xdr:spPr>
        <a:xfrm flipV="1">
          <a:off x="1447800" y="1421367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103811</xdr:rowOff>
    </xdr:from>
    <xdr:to>
      <xdr:col>7</xdr:col>
      <xdr:colOff>203200</xdr:colOff>
      <xdr:row>84</xdr:row>
      <xdr:rowOff>33961</xdr:rowOff>
    </xdr:to>
    <xdr:sp macro="" textlink="">
      <xdr:nvSpPr>
        <xdr:cNvPr id="209" name="円/楕円 208"/>
        <xdr:cNvSpPr/>
      </xdr:nvSpPr>
      <xdr:spPr>
        <a:xfrm>
          <a:off x="4902200" y="143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120338</xdr:rowOff>
    </xdr:from>
    <xdr:ext cx="762000" cy="259045"/>
    <xdr:sp macro="" textlink="">
      <xdr:nvSpPr>
        <xdr:cNvPr id="210" name="人件費・物件費等の状況該当値テキスト"/>
        <xdr:cNvSpPr txBox="1"/>
      </xdr:nvSpPr>
      <xdr:spPr>
        <a:xfrm>
          <a:off x="5041900" y="141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80539</xdr:rowOff>
    </xdr:from>
    <xdr:to>
      <xdr:col>6</xdr:col>
      <xdr:colOff>50800</xdr:colOff>
      <xdr:row>84</xdr:row>
      <xdr:rowOff>10689</xdr:rowOff>
    </xdr:to>
    <xdr:sp macro="" textlink="">
      <xdr:nvSpPr>
        <xdr:cNvPr id="211" name="円/楕円 210"/>
        <xdr:cNvSpPr/>
      </xdr:nvSpPr>
      <xdr:spPr>
        <a:xfrm>
          <a:off x="4064000" y="143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20866</xdr:rowOff>
    </xdr:from>
    <xdr:ext cx="736600" cy="259045"/>
    <xdr:sp macro="" textlink="">
      <xdr:nvSpPr>
        <xdr:cNvPr id="212" name="テキスト ボックス 211"/>
        <xdr:cNvSpPr txBox="1"/>
      </xdr:nvSpPr>
      <xdr:spPr>
        <a:xfrm>
          <a:off x="3733800" y="14079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101,850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31274</xdr:rowOff>
    </xdr:from>
    <xdr:to>
      <xdr:col>4</xdr:col>
      <xdr:colOff>533400</xdr:colOff>
      <xdr:row>83</xdr:row>
      <xdr:rowOff>132874</xdr:rowOff>
    </xdr:to>
    <xdr:sp macro="" textlink="">
      <xdr:nvSpPr>
        <xdr:cNvPr id="213" name="円/楕円 212"/>
        <xdr:cNvSpPr/>
      </xdr:nvSpPr>
      <xdr:spPr>
        <a:xfrm>
          <a:off x="3175000" y="142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143051</xdr:rowOff>
    </xdr:from>
    <xdr:ext cx="762000" cy="259045"/>
    <xdr:sp macro="" textlink="">
      <xdr:nvSpPr>
        <xdr:cNvPr id="214" name="テキスト ボックス 213"/>
        <xdr:cNvSpPr txBox="1"/>
      </xdr:nvSpPr>
      <xdr:spPr>
        <a:xfrm>
          <a:off x="2844800" y="1403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98,175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103978</xdr:rowOff>
    </xdr:from>
    <xdr:to>
      <xdr:col>3</xdr:col>
      <xdr:colOff>330200</xdr:colOff>
      <xdr:row>83</xdr:row>
      <xdr:rowOff>34128</xdr:rowOff>
    </xdr:to>
    <xdr:sp macro="" textlink="">
      <xdr:nvSpPr>
        <xdr:cNvPr id="215" name="円/楕円 214"/>
        <xdr:cNvSpPr/>
      </xdr:nvSpPr>
      <xdr:spPr>
        <a:xfrm>
          <a:off x="2286000" y="141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44305</xdr:rowOff>
    </xdr:from>
    <xdr:ext cx="762000" cy="259045"/>
    <xdr:sp macro="" textlink="">
      <xdr:nvSpPr>
        <xdr:cNvPr id="216" name="テキスト ボックス 215"/>
        <xdr:cNvSpPr txBox="1"/>
      </xdr:nvSpPr>
      <xdr:spPr>
        <a:xfrm>
          <a:off x="1955800" y="1393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90,809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124476</xdr:rowOff>
    </xdr:from>
    <xdr:to>
      <xdr:col>2</xdr:col>
      <xdr:colOff>127000</xdr:colOff>
      <xdr:row>83</xdr:row>
      <xdr:rowOff>54626</xdr:rowOff>
    </xdr:to>
    <xdr:sp macro="" textlink="">
      <xdr:nvSpPr>
        <xdr:cNvPr id="217" name="円/楕円 216"/>
        <xdr:cNvSpPr/>
      </xdr:nvSpPr>
      <xdr:spPr>
        <a:xfrm>
          <a:off x="1397000" y="14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64803</xdr:rowOff>
    </xdr:from>
    <xdr:ext cx="762000" cy="259045"/>
    <xdr:sp macro="" textlink="">
      <xdr:nvSpPr>
        <xdr:cNvPr id="218" name="テキスト ボックス 217"/>
        <xdr:cNvSpPr txBox="1"/>
      </xdr:nvSpPr>
      <xdr:spPr>
        <a:xfrm>
          <a:off x="1066800" y="1395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ラスパイレス指数については、類似団体平均を</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ポイント下回っている。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類似団体平均を下回っている主な要因としては、職員構成の変動に伴うものである。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引き続き、社会情勢を踏まえた適正な給与水準の維持を図る。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18445</xdr:rowOff>
    </xdr:to>
    <xdr:cxnSp macro="">
      <xdr:nvCxnSpPr>
        <xdr:cNvPr id="254" name="直線コネクタ 253"/>
        <xdr:cNvCxnSpPr/>
      </xdr:nvCxnSpPr>
      <xdr:spPr>
        <a:xfrm flipV="1">
          <a:off x="16179800" y="142373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83</xdr:row>
      <xdr:rowOff>18445</xdr:rowOff>
    </xdr:to>
    <xdr:cxnSp macro="">
      <xdr:nvCxnSpPr>
        <xdr:cNvPr id="257" name="直線コネクタ 256"/>
        <xdr:cNvCxnSpPr/>
      </xdr:nvCxnSpPr>
      <xdr:spPr>
        <a:xfrm>
          <a:off x="15290800" y="141683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82</xdr:row>
      <xdr:rowOff>155423</xdr:rowOff>
    </xdr:to>
    <xdr:cxnSp macro="">
      <xdr:nvCxnSpPr>
        <xdr:cNvPr id="260" name="直線コネクタ 259"/>
        <xdr:cNvCxnSpPr/>
      </xdr:nvCxnSpPr>
      <xdr:spPr>
        <a:xfrm flipV="1">
          <a:off x="14401800" y="141683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155423</xdr:rowOff>
    </xdr:from>
    <xdr:to>
      <xdr:col>21</xdr:col>
      <xdr:colOff>0</xdr:colOff>
      <xdr:row>87</xdr:row>
      <xdr:rowOff>148468</xdr:rowOff>
    </xdr:to>
    <xdr:cxnSp macro="">
      <xdr:nvCxnSpPr>
        <xdr:cNvPr id="263" name="直線コネクタ 262"/>
        <xdr:cNvCxnSpPr/>
      </xdr:nvCxnSpPr>
      <xdr:spPr>
        <a:xfrm flipV="1">
          <a:off x="13512800" y="14214323"/>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3" name="円/楕円 272"/>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4"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5" name="円/楕円 274"/>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6" name="テキスト ボックス 275"/>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58662</xdr:rowOff>
    </xdr:from>
    <xdr:to>
      <xdr:col>22</xdr:col>
      <xdr:colOff>254000</xdr:colOff>
      <xdr:row>82</xdr:row>
      <xdr:rowOff>160262</xdr:rowOff>
    </xdr:to>
    <xdr:sp macro="" textlink="">
      <xdr:nvSpPr>
        <xdr:cNvPr id="277" name="円/楕円 276"/>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170439</xdr:rowOff>
    </xdr:from>
    <xdr:ext cx="762000" cy="259045"/>
    <xdr:sp macro="" textlink="">
      <xdr:nvSpPr>
        <xdr:cNvPr id="278" name="テキスト ボックス 277"/>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104623</xdr:rowOff>
    </xdr:from>
    <xdr:to>
      <xdr:col>21</xdr:col>
      <xdr:colOff>50800</xdr:colOff>
      <xdr:row>83</xdr:row>
      <xdr:rowOff>34773</xdr:rowOff>
    </xdr:to>
    <xdr:sp macro="" textlink="">
      <xdr:nvSpPr>
        <xdr:cNvPr id="279" name="円/楕円 278"/>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44950</xdr:rowOff>
    </xdr:from>
    <xdr:ext cx="762000" cy="259045"/>
    <xdr:sp macro="" textlink="">
      <xdr:nvSpPr>
        <xdr:cNvPr id="280" name="テキスト ボックス 279"/>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97668</xdr:rowOff>
    </xdr:from>
    <xdr:to>
      <xdr:col>19</xdr:col>
      <xdr:colOff>533400</xdr:colOff>
      <xdr:row>88</xdr:row>
      <xdr:rowOff>27818</xdr:rowOff>
    </xdr:to>
    <xdr:sp macro="" textlink="">
      <xdr:nvSpPr>
        <xdr:cNvPr id="281" name="円/楕円 280"/>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37995</xdr:rowOff>
    </xdr:from>
    <xdr:ext cx="762000" cy="259045"/>
    <xdr:sp macro="" textlink="">
      <xdr:nvSpPr>
        <xdr:cNvPr id="282" name="テキスト ボックス 281"/>
        <xdr:cNvSpPr txBox="1"/>
      </xdr:nvSpPr>
      <xdr:spPr>
        <a:xfrm>
          <a:off x="13131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人口千人当たり職員数については、類似団体平均を</a:t>
          </a:r>
          <a:r>
            <a:rPr lang="en-US" altLang="ja-JP" sz="1100" b="0" i="0" baseline="0">
              <a:solidFill>
                <a:schemeClr val="dk1"/>
              </a:solidFill>
              <a:effectLst/>
              <a:latin typeface="+mn-lt"/>
              <a:ea typeface="+mn-ea"/>
              <a:cs typeface="+mn-cs"/>
            </a:rPr>
            <a:t>0.52</a:t>
          </a:r>
          <a:r>
            <a:rPr lang="ja-JP" altLang="ja-JP" sz="1100" b="0" i="0" baseline="0">
              <a:solidFill>
                <a:schemeClr val="dk1"/>
              </a:solidFill>
              <a:effectLst/>
              <a:latin typeface="+mn-lt"/>
              <a:ea typeface="+mn-ea"/>
              <a:cs typeface="+mn-cs"/>
            </a:rPr>
            <a:t>人下回っている。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年度から平成</a:t>
          </a:r>
          <a:r>
            <a:rPr lang="ja-JP" altLang="en-US" sz="1100" b="0" i="0" baseline="0">
              <a:solidFill>
                <a:schemeClr val="dk1"/>
              </a:solidFill>
              <a:effectLst/>
              <a:latin typeface="+mn-lt"/>
              <a:ea typeface="+mn-ea"/>
              <a:cs typeface="+mn-cs"/>
            </a:rPr>
            <a:t>３２</a:t>
          </a:r>
          <a:r>
            <a:rPr lang="ja-JP" altLang="ja-JP" sz="1100" b="0" i="0" baseline="0">
              <a:solidFill>
                <a:schemeClr val="dk1"/>
              </a:solidFill>
              <a:effectLst/>
              <a:latin typeface="+mn-lt"/>
              <a:ea typeface="+mn-ea"/>
              <a:cs typeface="+mn-cs"/>
            </a:rPr>
            <a:t>年度までの期間で第</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期定員</a:t>
          </a:r>
          <a:r>
            <a:rPr lang="ja-JP" altLang="en-US" sz="1100" b="0" i="0" baseline="0">
              <a:solidFill>
                <a:schemeClr val="dk1"/>
              </a:solidFill>
              <a:effectLst/>
              <a:latin typeface="+mn-lt"/>
              <a:ea typeface="+mn-ea"/>
              <a:cs typeface="+mn-cs"/>
            </a:rPr>
            <a:t>管理</a:t>
          </a:r>
          <a:r>
            <a:rPr lang="ja-JP" altLang="ja-JP" sz="1100" b="0" i="0" baseline="0">
              <a:solidFill>
                <a:schemeClr val="dk1"/>
              </a:solidFill>
              <a:effectLst/>
              <a:latin typeface="+mn-lt"/>
              <a:ea typeface="+mn-ea"/>
              <a:cs typeface="+mn-cs"/>
            </a:rPr>
            <a:t>計画に基づいて適正な定員管理を図っている。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41487</xdr:rowOff>
    </xdr:from>
    <xdr:to>
      <xdr:col>24</xdr:col>
      <xdr:colOff>558800</xdr:colOff>
      <xdr:row>60</xdr:row>
      <xdr:rowOff>49530</xdr:rowOff>
    </xdr:to>
    <xdr:cxnSp macro="">
      <xdr:nvCxnSpPr>
        <xdr:cNvPr id="317" name="直線コネクタ 316"/>
        <xdr:cNvCxnSpPr/>
      </xdr:nvCxnSpPr>
      <xdr:spPr>
        <a:xfrm>
          <a:off x="16179800" y="103284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19368</xdr:rowOff>
    </xdr:from>
    <xdr:to>
      <xdr:col>23</xdr:col>
      <xdr:colOff>406400</xdr:colOff>
      <xdr:row>60</xdr:row>
      <xdr:rowOff>41487</xdr:rowOff>
    </xdr:to>
    <xdr:cxnSp macro="">
      <xdr:nvCxnSpPr>
        <xdr:cNvPr id="320" name="直線コネクタ 319"/>
        <xdr:cNvCxnSpPr/>
      </xdr:nvCxnSpPr>
      <xdr:spPr>
        <a:xfrm>
          <a:off x="15290800" y="10306368"/>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2" name="テキスト ボックス 321"/>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19368</xdr:rowOff>
    </xdr:from>
    <xdr:to>
      <xdr:col>22</xdr:col>
      <xdr:colOff>203200</xdr:colOff>
      <xdr:row>60</xdr:row>
      <xdr:rowOff>25400</xdr:rowOff>
    </xdr:to>
    <xdr:cxnSp macro="">
      <xdr:nvCxnSpPr>
        <xdr:cNvPr id="323" name="直線コネクタ 322"/>
        <xdr:cNvCxnSpPr/>
      </xdr:nvCxnSpPr>
      <xdr:spPr>
        <a:xfrm flipV="1">
          <a:off x="14401800" y="103063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25400</xdr:rowOff>
    </xdr:from>
    <xdr:to>
      <xdr:col>21</xdr:col>
      <xdr:colOff>0</xdr:colOff>
      <xdr:row>60</xdr:row>
      <xdr:rowOff>37465</xdr:rowOff>
    </xdr:to>
    <xdr:cxnSp macro="">
      <xdr:nvCxnSpPr>
        <xdr:cNvPr id="326" name="直線コネクタ 325"/>
        <xdr:cNvCxnSpPr/>
      </xdr:nvCxnSpPr>
      <xdr:spPr>
        <a:xfrm flipV="1">
          <a:off x="13512800" y="103124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170180</xdr:rowOff>
    </xdr:from>
    <xdr:to>
      <xdr:col>24</xdr:col>
      <xdr:colOff>609600</xdr:colOff>
      <xdr:row>60</xdr:row>
      <xdr:rowOff>100330</xdr:rowOff>
    </xdr:to>
    <xdr:sp macro="" textlink="">
      <xdr:nvSpPr>
        <xdr:cNvPr id="336" name="円/楕円 335"/>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15257</xdr:rowOff>
    </xdr:from>
    <xdr:ext cx="762000" cy="259045"/>
    <xdr:sp macro="" textlink="">
      <xdr:nvSpPr>
        <xdr:cNvPr id="337"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162137</xdr:rowOff>
    </xdr:from>
    <xdr:to>
      <xdr:col>23</xdr:col>
      <xdr:colOff>457200</xdr:colOff>
      <xdr:row>60</xdr:row>
      <xdr:rowOff>92287</xdr:rowOff>
    </xdr:to>
    <xdr:sp macro="" textlink="">
      <xdr:nvSpPr>
        <xdr:cNvPr id="338" name="円/楕円 337"/>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102464</xdr:rowOff>
    </xdr:from>
    <xdr:ext cx="736600" cy="259045"/>
    <xdr:sp macro="" textlink="">
      <xdr:nvSpPr>
        <xdr:cNvPr id="339" name="テキスト ボックス 338"/>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140018</xdr:rowOff>
    </xdr:from>
    <xdr:to>
      <xdr:col>22</xdr:col>
      <xdr:colOff>254000</xdr:colOff>
      <xdr:row>60</xdr:row>
      <xdr:rowOff>70168</xdr:rowOff>
    </xdr:to>
    <xdr:sp macro="" textlink="">
      <xdr:nvSpPr>
        <xdr:cNvPr id="340" name="円/楕円 339"/>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80345</xdr:rowOff>
    </xdr:from>
    <xdr:ext cx="762000" cy="259045"/>
    <xdr:sp macro="" textlink="">
      <xdr:nvSpPr>
        <xdr:cNvPr id="341" name="テキスト ボックス 340"/>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146050</xdr:rowOff>
    </xdr:from>
    <xdr:to>
      <xdr:col>21</xdr:col>
      <xdr:colOff>50800</xdr:colOff>
      <xdr:row>60</xdr:row>
      <xdr:rowOff>76200</xdr:rowOff>
    </xdr:to>
    <xdr:sp macro="" textlink="">
      <xdr:nvSpPr>
        <xdr:cNvPr id="342" name="円/楕円 341"/>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86377</xdr:rowOff>
    </xdr:from>
    <xdr:ext cx="762000" cy="259045"/>
    <xdr:sp macro="" textlink="">
      <xdr:nvSpPr>
        <xdr:cNvPr id="343" name="テキスト ボックス 342"/>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158115</xdr:rowOff>
    </xdr:from>
    <xdr:to>
      <xdr:col>19</xdr:col>
      <xdr:colOff>533400</xdr:colOff>
      <xdr:row>60</xdr:row>
      <xdr:rowOff>88265</xdr:rowOff>
    </xdr:to>
    <xdr:sp macro="" textlink="">
      <xdr:nvSpPr>
        <xdr:cNvPr id="344" name="円/楕円 343"/>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98442</xdr:rowOff>
    </xdr:from>
    <xdr:ext cx="762000" cy="259045"/>
    <xdr:sp macro="" textlink="">
      <xdr:nvSpPr>
        <xdr:cNvPr id="345" name="テキスト ボックス 344"/>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実質公債費比率については、類似団体平均を</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ポイント下回っており、前年度比で</a:t>
          </a:r>
          <a:r>
            <a:rPr lang="ja-JP" altLang="en-US" sz="1100" b="0" i="0" baseline="0">
              <a:solidFill>
                <a:schemeClr val="dk1"/>
              </a:solidFill>
              <a:effectLst/>
              <a:latin typeface="+mn-lt"/>
              <a:ea typeface="+mn-ea"/>
              <a:cs typeface="+mn-cs"/>
            </a:rPr>
            <a:t>は同率となって</a:t>
          </a:r>
          <a:r>
            <a:rPr lang="ja-JP" altLang="ja-JP"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類似団体平均を下回っている主な要因としては、</a:t>
          </a:r>
          <a:r>
            <a:rPr lang="ja-JP" altLang="ja-JP" sz="1100" b="0" i="0" baseline="0">
              <a:solidFill>
                <a:sysClr val="windowText" lastClr="000000"/>
              </a:solidFill>
              <a:effectLst/>
              <a:latin typeface="+mn-lt"/>
              <a:ea typeface="+mn-ea"/>
              <a:cs typeface="+mn-cs"/>
            </a:rPr>
            <a:t>公債費の償還額等が少ないためである。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しかしながら５カ年計画にて行った大規模事業の財源とした既発債の償還が開始されたことにより、</a:t>
          </a:r>
          <a:r>
            <a:rPr lang="ja-JP" altLang="en-US" sz="1100" b="0" i="0" baseline="0">
              <a:solidFill>
                <a:schemeClr val="dk1"/>
              </a:solidFill>
              <a:effectLst/>
              <a:latin typeface="+mn-lt"/>
              <a:ea typeface="+mn-ea"/>
              <a:cs typeface="+mn-cs"/>
            </a:rPr>
            <a:t>今後数年間で償還額がピークを迎える</a:t>
          </a:r>
          <a:r>
            <a:rPr lang="ja-JP" altLang="ja-JP" sz="1100" b="0" i="0" baseline="0">
              <a:solidFill>
                <a:schemeClr val="dk1"/>
              </a:solidFill>
              <a:effectLst/>
              <a:latin typeface="+mn-lt"/>
              <a:ea typeface="+mn-ea"/>
              <a:cs typeface="+mn-cs"/>
            </a:rPr>
            <a:t>。</a:t>
          </a:r>
          <a:endParaRPr lang="ja-JP" altLang="ja-JP">
            <a:effectLst/>
          </a:endParaRPr>
        </a:p>
        <a:p>
          <a:pPr rtl="0" eaLnBrk="1" fontAlgn="auto" latinLnBrk="0" hangingPunct="1"/>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、今後は長寿命化計画に基づいた公共施設の改修等</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想定さ</a:t>
          </a:r>
          <a:r>
            <a:rPr lang="ja-JP" altLang="en-US" sz="1100" b="0" i="0" baseline="0">
              <a:solidFill>
                <a:schemeClr val="dk1"/>
              </a:solidFill>
              <a:effectLst/>
              <a:latin typeface="+mn-lt"/>
              <a:ea typeface="+mn-ea"/>
              <a:cs typeface="+mn-cs"/>
            </a:rPr>
            <a:t>れ</a:t>
          </a:r>
          <a:r>
            <a:rPr lang="ja-JP" altLang="ja-JP" sz="1100" b="0" i="0" baseline="0">
              <a:solidFill>
                <a:schemeClr val="dk1"/>
              </a:solidFill>
              <a:effectLst/>
              <a:latin typeface="+mn-lt"/>
              <a:ea typeface="+mn-ea"/>
              <a:cs typeface="+mn-cs"/>
            </a:rPr>
            <a:t>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市債の借り入れにあたっては、交付税措置のある有利な地方債の選択等に努める。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164782</xdr:rowOff>
    </xdr:from>
    <xdr:to>
      <xdr:col>24</xdr:col>
      <xdr:colOff>558800</xdr:colOff>
      <xdr:row>37</xdr:row>
      <xdr:rowOff>164782</xdr:rowOff>
    </xdr:to>
    <xdr:cxnSp macro="">
      <xdr:nvCxnSpPr>
        <xdr:cNvPr id="375" name="直線コネクタ 374"/>
        <xdr:cNvCxnSpPr/>
      </xdr:nvCxnSpPr>
      <xdr:spPr>
        <a:xfrm>
          <a:off x="16179800" y="6508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164782</xdr:rowOff>
    </xdr:from>
    <xdr:to>
      <xdr:col>23</xdr:col>
      <xdr:colOff>406400</xdr:colOff>
      <xdr:row>38</xdr:row>
      <xdr:rowOff>35560</xdr:rowOff>
    </xdr:to>
    <xdr:cxnSp macro="">
      <xdr:nvCxnSpPr>
        <xdr:cNvPr id="378" name="直線コネクタ 377"/>
        <xdr:cNvCxnSpPr/>
      </xdr:nvCxnSpPr>
      <xdr:spPr>
        <a:xfrm flipV="1">
          <a:off x="15290800" y="650843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79" name="フローチャート : 判断 378"/>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29862</xdr:rowOff>
    </xdr:from>
    <xdr:ext cx="736600" cy="259045"/>
    <xdr:sp macro="" textlink="">
      <xdr:nvSpPr>
        <xdr:cNvPr id="380" name="テキスト ボックス 379"/>
        <xdr:cNvSpPr txBox="1"/>
      </xdr:nvSpPr>
      <xdr:spPr>
        <a:xfrm>
          <a:off x="15798800" y="688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83820</xdr:rowOff>
    </xdr:to>
    <xdr:cxnSp macro="">
      <xdr:nvCxnSpPr>
        <xdr:cNvPr id="381" name="直線コネクタ 380"/>
        <xdr:cNvCxnSpPr/>
      </xdr:nvCxnSpPr>
      <xdr:spPr>
        <a:xfrm flipV="1">
          <a:off x="14401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83820</xdr:rowOff>
    </xdr:from>
    <xdr:to>
      <xdr:col>21</xdr:col>
      <xdr:colOff>0</xdr:colOff>
      <xdr:row>39</xdr:row>
      <xdr:rowOff>26988</xdr:rowOff>
    </xdr:to>
    <xdr:cxnSp macro="">
      <xdr:nvCxnSpPr>
        <xdr:cNvPr id="384" name="直線コネクタ 383"/>
        <xdr:cNvCxnSpPr/>
      </xdr:nvCxnSpPr>
      <xdr:spPr>
        <a:xfrm flipV="1">
          <a:off x="13512800" y="659892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113983</xdr:rowOff>
    </xdr:from>
    <xdr:to>
      <xdr:col>24</xdr:col>
      <xdr:colOff>609600</xdr:colOff>
      <xdr:row>38</xdr:row>
      <xdr:rowOff>44132</xdr:rowOff>
    </xdr:to>
    <xdr:sp macro="" textlink="">
      <xdr:nvSpPr>
        <xdr:cNvPr id="394" name="円/楕円 393"/>
        <xdr:cNvSpPr/>
      </xdr:nvSpPr>
      <xdr:spPr>
        <a:xfrm>
          <a:off x="169672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130510</xdr:rowOff>
    </xdr:from>
    <xdr:ext cx="762000" cy="259045"/>
    <xdr:sp macro="" textlink="">
      <xdr:nvSpPr>
        <xdr:cNvPr id="395" name="公債費負担の状況該当値テキスト"/>
        <xdr:cNvSpPr txBox="1"/>
      </xdr:nvSpPr>
      <xdr:spPr>
        <a:xfrm>
          <a:off x="17106900" y="630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113983</xdr:rowOff>
    </xdr:from>
    <xdr:to>
      <xdr:col>23</xdr:col>
      <xdr:colOff>457200</xdr:colOff>
      <xdr:row>38</xdr:row>
      <xdr:rowOff>44132</xdr:rowOff>
    </xdr:to>
    <xdr:sp macro="" textlink="">
      <xdr:nvSpPr>
        <xdr:cNvPr id="396" name="円/楕円 395"/>
        <xdr:cNvSpPr/>
      </xdr:nvSpPr>
      <xdr:spPr>
        <a:xfrm>
          <a:off x="161290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54310</xdr:rowOff>
    </xdr:from>
    <xdr:ext cx="736600" cy="259045"/>
    <xdr:sp macro="" textlink="">
      <xdr:nvSpPr>
        <xdr:cNvPr id="397" name="テキスト ボックス 396"/>
        <xdr:cNvSpPr txBox="1"/>
      </xdr:nvSpPr>
      <xdr:spPr>
        <a:xfrm>
          <a:off x="15798800" y="622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398" name="円/楕円 397"/>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399" name="テキスト ボックス 398"/>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33020</xdr:rowOff>
    </xdr:from>
    <xdr:to>
      <xdr:col>21</xdr:col>
      <xdr:colOff>50800</xdr:colOff>
      <xdr:row>38</xdr:row>
      <xdr:rowOff>134620</xdr:rowOff>
    </xdr:to>
    <xdr:sp macro="" textlink="">
      <xdr:nvSpPr>
        <xdr:cNvPr id="400" name="円/楕円 399"/>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144797</xdr:rowOff>
    </xdr:from>
    <xdr:ext cx="762000" cy="259045"/>
    <xdr:sp macro="" textlink="">
      <xdr:nvSpPr>
        <xdr:cNvPr id="401" name="テキスト ボックス 400"/>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147638</xdr:rowOff>
    </xdr:from>
    <xdr:to>
      <xdr:col>19</xdr:col>
      <xdr:colOff>533400</xdr:colOff>
      <xdr:row>39</xdr:row>
      <xdr:rowOff>77788</xdr:rowOff>
    </xdr:to>
    <xdr:sp macro="" textlink="">
      <xdr:nvSpPr>
        <xdr:cNvPr id="402" name="円/楕円 401"/>
        <xdr:cNvSpPr/>
      </xdr:nvSpPr>
      <xdr:spPr>
        <a:xfrm>
          <a:off x="13462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87965</xdr:rowOff>
    </xdr:from>
    <xdr:ext cx="762000" cy="259045"/>
    <xdr:sp macro="" textlink="">
      <xdr:nvSpPr>
        <xdr:cNvPr id="403" name="テキスト ボックス 402"/>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将来負担比率については、類似団体平均を</a:t>
          </a:r>
          <a:r>
            <a:rPr lang="en-US" altLang="ja-JP" sz="1100" b="0" i="0" baseline="0">
              <a:solidFill>
                <a:schemeClr val="dk1"/>
              </a:solidFill>
              <a:effectLst/>
              <a:latin typeface="+mn-lt"/>
              <a:ea typeface="+mn-ea"/>
              <a:cs typeface="+mn-cs"/>
            </a:rPr>
            <a:t>26.9</a:t>
          </a:r>
          <a:r>
            <a:rPr lang="ja-JP" altLang="ja-JP" sz="1100" b="0" i="0" baseline="0">
              <a:solidFill>
                <a:schemeClr val="dk1"/>
              </a:solidFill>
              <a:effectLst/>
              <a:latin typeface="+mn-lt"/>
              <a:ea typeface="+mn-ea"/>
              <a:cs typeface="+mn-cs"/>
            </a:rPr>
            <a:t>ポイント下回っている。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ja-JP" altLang="ja-JP" sz="1100" b="0" i="0" baseline="0">
              <a:solidFill>
                <a:sysClr val="windowText" lastClr="000000"/>
              </a:solidFill>
              <a:effectLst/>
              <a:latin typeface="+mn-lt"/>
              <a:ea typeface="+mn-ea"/>
              <a:cs typeface="+mn-cs"/>
            </a:rPr>
            <a:t>下回っている主な要因は、地方債残高及び土地開発公社からの用地の買戻しといった債務負担行為が少ないためである。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しかしながら５カ年計画にて行った大規模事業の財源とした既発債の償還が開始されたことにより、将来負担額が増加している。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また、今後は長寿命化計画に基づいた公共施設の改修等が想定される。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地方債の発行にあたっては、過度な将来負担を招かぬよう残高等を注視した借り入れを行</a:t>
          </a:r>
          <a:r>
            <a:rPr lang="ja-JP" altLang="en-US" sz="1100" b="0" i="0" baseline="0">
              <a:solidFill>
                <a:schemeClr val="dk1"/>
              </a:solidFill>
              <a:effectLst/>
              <a:latin typeface="+mn-lt"/>
              <a:ea typeface="+mn-ea"/>
              <a:cs typeface="+mn-cs"/>
            </a:rPr>
            <a:t>い、財政の健全化を図る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156295</xdr:rowOff>
    </xdr:from>
    <xdr:to>
      <xdr:col>24</xdr:col>
      <xdr:colOff>558800</xdr:colOff>
      <xdr:row>14</xdr:row>
      <xdr:rowOff>37931</xdr:rowOff>
    </xdr:to>
    <xdr:cxnSp macro="">
      <xdr:nvCxnSpPr>
        <xdr:cNvPr id="437" name="直線コネクタ 436"/>
        <xdr:cNvCxnSpPr/>
      </xdr:nvCxnSpPr>
      <xdr:spPr>
        <a:xfrm>
          <a:off x="16179800" y="2385145"/>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0" name="フローチャート : 判断 439"/>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41" name="テキスト ボックス 440"/>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4" name="フローチャート : 判断 443"/>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5" name="テキスト ボックス 444"/>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6" name="フローチャート : 判断 445"/>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7" name="テキスト ボックス 446"/>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158581</xdr:rowOff>
    </xdr:from>
    <xdr:to>
      <xdr:col>24</xdr:col>
      <xdr:colOff>609600</xdr:colOff>
      <xdr:row>14</xdr:row>
      <xdr:rowOff>88731</xdr:rowOff>
    </xdr:to>
    <xdr:sp macro="" textlink="">
      <xdr:nvSpPr>
        <xdr:cNvPr id="453" name="円/楕円 452"/>
        <xdr:cNvSpPr/>
      </xdr:nvSpPr>
      <xdr:spPr>
        <a:xfrm>
          <a:off x="16967200" y="2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79858</xdr:rowOff>
    </xdr:from>
    <xdr:ext cx="762000" cy="259045"/>
    <xdr:sp macro="" textlink="">
      <xdr:nvSpPr>
        <xdr:cNvPr id="454" name="将来負担の状況該当値テキスト"/>
        <xdr:cNvSpPr txBox="1"/>
      </xdr:nvSpPr>
      <xdr:spPr>
        <a:xfrm>
          <a:off x="17106900" y="230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105495</xdr:rowOff>
    </xdr:from>
    <xdr:to>
      <xdr:col>23</xdr:col>
      <xdr:colOff>457200</xdr:colOff>
      <xdr:row>14</xdr:row>
      <xdr:rowOff>35645</xdr:rowOff>
    </xdr:to>
    <xdr:sp macro="" textlink="">
      <xdr:nvSpPr>
        <xdr:cNvPr id="455" name="円/楕円 454"/>
        <xdr:cNvSpPr/>
      </xdr:nvSpPr>
      <xdr:spPr>
        <a:xfrm>
          <a:off x="16129000" y="23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45822</xdr:rowOff>
    </xdr:from>
    <xdr:ext cx="736600" cy="259045"/>
    <xdr:sp macro="" textlink="">
      <xdr:nvSpPr>
        <xdr:cNvPr id="456" name="テキスト ボックス 455"/>
        <xdr:cNvSpPr txBox="1"/>
      </xdr:nvSpPr>
      <xdr:spPr>
        <a:xfrm>
          <a:off x="15798800" y="210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95038</xdr:rowOff>
    </xdr:from>
    <xdr:to>
      <xdr:col>19</xdr:col>
      <xdr:colOff>533400</xdr:colOff>
      <xdr:row>14</xdr:row>
      <xdr:rowOff>25188</xdr:rowOff>
    </xdr:to>
    <xdr:sp macro="" textlink="">
      <xdr:nvSpPr>
        <xdr:cNvPr id="457" name="円/楕円 456"/>
        <xdr:cNvSpPr/>
      </xdr:nvSpPr>
      <xdr:spPr>
        <a:xfrm>
          <a:off x="13462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35365</xdr:rowOff>
    </xdr:from>
    <xdr:ext cx="762000" cy="259045"/>
    <xdr:sp macro="" textlink="">
      <xdr:nvSpPr>
        <xdr:cNvPr id="458" name="テキスト ボックス 457"/>
        <xdr:cNvSpPr txBox="1"/>
      </xdr:nvSpPr>
      <xdr:spPr>
        <a:xfrm>
          <a:off x="13131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埼玉県日高市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56,600
55,889
47.48
19,366,786
18,350,403
849,575
10,883,758
16,487,287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人件費については、類似団体平均を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類似団体平均を下回っている主な要因は、人口１人あたり人件費及び職員数が少ないためである。今後は、第</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期定員</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計画に基づいて、適正な定員管理を図り人件費の抑制に努める。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131899</xdr:rowOff>
    </xdr:to>
    <xdr:cxnSp macro="">
      <xdr:nvCxnSpPr>
        <xdr:cNvPr id="68" name="直線コネクタ 67"/>
        <xdr:cNvCxnSpPr/>
      </xdr:nvCxnSpPr>
      <xdr:spPr>
        <a:xfrm>
          <a:off x="3987800" y="609346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138430</xdr:rowOff>
    </xdr:to>
    <xdr:cxnSp macro="">
      <xdr:nvCxnSpPr>
        <xdr:cNvPr id="71" name="直線コネクタ 70"/>
        <xdr:cNvCxnSpPr/>
      </xdr:nvCxnSpPr>
      <xdr:spPr>
        <a:xfrm flipV="1">
          <a:off x="3098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48442</xdr:rowOff>
    </xdr:from>
    <xdr:to>
      <xdr:col>5</xdr:col>
      <xdr:colOff>600075</xdr:colOff>
      <xdr:row>35</xdr:row>
      <xdr:rowOff>150042</xdr:rowOff>
    </xdr:to>
    <xdr:sp macro="" textlink="">
      <xdr:nvSpPr>
        <xdr:cNvPr id="72" name="フローチャート : 判断 71"/>
        <xdr:cNvSpPr/>
      </xdr:nvSpPr>
      <xdr:spPr>
        <a:xfrm>
          <a:off x="3937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134819</xdr:rowOff>
    </xdr:from>
    <xdr:ext cx="736600" cy="259045"/>
    <xdr:sp macro="" textlink="">
      <xdr:nvSpPr>
        <xdr:cNvPr id="73" name="テキスト ボックス 72"/>
        <xdr:cNvSpPr txBox="1"/>
      </xdr:nvSpPr>
      <xdr:spPr>
        <a:xfrm>
          <a:off x="3606800" y="613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125367</xdr:rowOff>
    </xdr:from>
    <xdr:to>
      <xdr:col>4</xdr:col>
      <xdr:colOff>346075</xdr:colOff>
      <xdr:row>35</xdr:row>
      <xdr:rowOff>138430</xdr:rowOff>
    </xdr:to>
    <xdr:cxnSp macro="">
      <xdr:nvCxnSpPr>
        <xdr:cNvPr id="74" name="直線コネクタ 73"/>
        <xdr:cNvCxnSpPr/>
      </xdr:nvCxnSpPr>
      <xdr:spPr>
        <a:xfrm>
          <a:off x="2209800" y="6126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125367</xdr:rowOff>
    </xdr:from>
    <xdr:to>
      <xdr:col>3</xdr:col>
      <xdr:colOff>142875</xdr:colOff>
      <xdr:row>35</xdr:row>
      <xdr:rowOff>158024</xdr:rowOff>
    </xdr:to>
    <xdr:cxnSp macro="">
      <xdr:nvCxnSpPr>
        <xdr:cNvPr id="77" name="直線コネクタ 76"/>
        <xdr:cNvCxnSpPr/>
      </xdr:nvCxnSpPr>
      <xdr:spPr>
        <a:xfrm flipV="1">
          <a:off x="1320800" y="6126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81099</xdr:rowOff>
    </xdr:from>
    <xdr:to>
      <xdr:col>7</xdr:col>
      <xdr:colOff>66675</xdr:colOff>
      <xdr:row>36</xdr:row>
      <xdr:rowOff>11249</xdr:rowOff>
    </xdr:to>
    <xdr:sp macro="" textlink="">
      <xdr:nvSpPr>
        <xdr:cNvPr id="87" name="円/楕円 86"/>
        <xdr:cNvSpPr/>
      </xdr:nvSpPr>
      <xdr:spPr>
        <a:xfrm>
          <a:off x="47752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97626</xdr:rowOff>
    </xdr:from>
    <xdr:ext cx="762000" cy="259045"/>
    <xdr:sp macro="" textlink="">
      <xdr:nvSpPr>
        <xdr:cNvPr id="88" name="人件費該当値テキスト"/>
        <xdr:cNvSpPr txBox="1"/>
      </xdr:nvSpPr>
      <xdr:spPr>
        <a:xfrm>
          <a:off x="4914900" y="59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9" name="円/楕円 88"/>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90" name="テキスト ボックス 89"/>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91" name="円/楕円 90"/>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92" name="テキスト ボックス 91"/>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74567</xdr:rowOff>
    </xdr:from>
    <xdr:to>
      <xdr:col>3</xdr:col>
      <xdr:colOff>193675</xdr:colOff>
      <xdr:row>36</xdr:row>
      <xdr:rowOff>4717</xdr:rowOff>
    </xdr:to>
    <xdr:sp macro="" textlink="">
      <xdr:nvSpPr>
        <xdr:cNvPr id="93" name="円/楕円 92"/>
        <xdr:cNvSpPr/>
      </xdr:nvSpPr>
      <xdr:spPr>
        <a:xfrm>
          <a:off x="2159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14894</xdr:rowOff>
    </xdr:from>
    <xdr:ext cx="762000" cy="259045"/>
    <xdr:sp macro="" textlink="">
      <xdr:nvSpPr>
        <xdr:cNvPr id="94" name="テキスト ボックス 93"/>
        <xdr:cNvSpPr txBox="1"/>
      </xdr:nvSpPr>
      <xdr:spPr>
        <a:xfrm>
          <a:off x="1828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107224</xdr:rowOff>
    </xdr:from>
    <xdr:to>
      <xdr:col>1</xdr:col>
      <xdr:colOff>676275</xdr:colOff>
      <xdr:row>36</xdr:row>
      <xdr:rowOff>37374</xdr:rowOff>
    </xdr:to>
    <xdr:sp macro="" textlink="">
      <xdr:nvSpPr>
        <xdr:cNvPr id="95" name="円/楕円 94"/>
        <xdr:cNvSpPr/>
      </xdr:nvSpPr>
      <xdr:spPr>
        <a:xfrm>
          <a:off x="1270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47551</xdr:rowOff>
    </xdr:from>
    <xdr:ext cx="762000" cy="259045"/>
    <xdr:sp macro="" textlink="">
      <xdr:nvSpPr>
        <xdr:cNvPr id="96" name="テキスト ボックス 95"/>
        <xdr:cNvSpPr txBox="1"/>
      </xdr:nvSpPr>
      <xdr:spPr>
        <a:xfrm>
          <a:off x="939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物件費については、類似団体平均を</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類似団体平均を上回っている主な要因は、可燃ごみの処理を民間委託しており、当該ごみ処理費用が全て物件費に計上されるためである。</a:t>
          </a:r>
          <a:r>
            <a:rPr kumimoji="1" lang="ja-JP" altLang="en-US" sz="110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定員管理計画に基づく人件費の削減実施に伴</a:t>
          </a:r>
          <a:r>
            <a:rPr lang="ja-JP" altLang="en-US" sz="1100" b="0" i="0" baseline="0">
              <a:solidFill>
                <a:schemeClr val="dk1"/>
              </a:solidFill>
              <a:effectLst/>
              <a:latin typeface="+mn-lt"/>
              <a:ea typeface="+mn-ea"/>
              <a:cs typeface="+mn-cs"/>
            </a:rPr>
            <a:t>う</a:t>
          </a:r>
          <a:r>
            <a:rPr lang="ja-JP" altLang="ja-JP" sz="1100" b="0" i="0" baseline="0">
              <a:solidFill>
                <a:schemeClr val="dk1"/>
              </a:solidFill>
              <a:effectLst/>
              <a:latin typeface="+mn-lt"/>
              <a:ea typeface="+mn-ea"/>
              <a:cs typeface="+mn-cs"/>
            </a:rPr>
            <a:t>、民間委託</a:t>
          </a:r>
          <a:r>
            <a:rPr lang="ja-JP" altLang="en-US" sz="1100" b="0" i="0" baseline="0">
              <a:solidFill>
                <a:schemeClr val="dk1"/>
              </a:solidFill>
              <a:effectLst/>
              <a:latin typeface="+mn-lt"/>
              <a:ea typeface="+mn-ea"/>
              <a:cs typeface="+mn-cs"/>
            </a:rPr>
            <a:t>や臨時職員</a:t>
          </a:r>
          <a:r>
            <a:rPr lang="ja-JP" altLang="ja-JP" sz="1100" b="0" i="0" baseline="0">
              <a:solidFill>
                <a:schemeClr val="dk1"/>
              </a:solidFill>
              <a:effectLst/>
              <a:latin typeface="+mn-lt"/>
              <a:ea typeface="+mn-ea"/>
              <a:cs typeface="+mn-cs"/>
            </a:rPr>
            <a:t>等にかかる</a:t>
          </a:r>
          <a:r>
            <a:rPr lang="ja-JP" altLang="en-US" sz="1100" b="0" i="0" baseline="0">
              <a:solidFill>
                <a:schemeClr val="dk1"/>
              </a:solidFill>
              <a:effectLst/>
              <a:latin typeface="+mn-lt"/>
              <a:ea typeface="+mn-ea"/>
              <a:cs typeface="+mn-cs"/>
            </a:rPr>
            <a:t>費用</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増加している。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今後財政への圧迫が想定されることから、事業の見直し等により、物件費の抑制に努めていく</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10414</xdr:rowOff>
    </xdr:from>
    <xdr:to>
      <xdr:col>24</xdr:col>
      <xdr:colOff>31750</xdr:colOff>
      <xdr:row>19</xdr:row>
      <xdr:rowOff>74422</xdr:rowOff>
    </xdr:to>
    <xdr:cxnSp macro="">
      <xdr:nvCxnSpPr>
        <xdr:cNvPr id="127" name="直線コネクタ 126"/>
        <xdr:cNvCxnSpPr/>
      </xdr:nvCxnSpPr>
      <xdr:spPr>
        <a:xfrm>
          <a:off x="15671800" y="32679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154432</xdr:rowOff>
    </xdr:from>
    <xdr:to>
      <xdr:col>22</xdr:col>
      <xdr:colOff>565150</xdr:colOff>
      <xdr:row>19</xdr:row>
      <xdr:rowOff>10414</xdr:rowOff>
    </xdr:to>
    <xdr:cxnSp macro="">
      <xdr:nvCxnSpPr>
        <xdr:cNvPr id="130" name="直線コネクタ 129"/>
        <xdr:cNvCxnSpPr/>
      </xdr:nvCxnSpPr>
      <xdr:spPr>
        <a:xfrm>
          <a:off x="14782800" y="3240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169926</xdr:rowOff>
    </xdr:from>
    <xdr:to>
      <xdr:col>22</xdr:col>
      <xdr:colOff>615950</xdr:colOff>
      <xdr:row>16</xdr:row>
      <xdr:rowOff>100076</xdr:rowOff>
    </xdr:to>
    <xdr:sp macro="" textlink="">
      <xdr:nvSpPr>
        <xdr:cNvPr id="131" name="フローチャート : 判断 130"/>
        <xdr:cNvSpPr/>
      </xdr:nvSpPr>
      <xdr:spPr>
        <a:xfrm>
          <a:off x="15621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110253</xdr:rowOff>
    </xdr:from>
    <xdr:ext cx="736600" cy="259045"/>
    <xdr:sp macro="" textlink="">
      <xdr:nvSpPr>
        <xdr:cNvPr id="132" name="テキスト ボックス 131"/>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18</xdr:row>
      <xdr:rowOff>154432</xdr:rowOff>
    </xdr:to>
    <xdr:cxnSp macro="">
      <xdr:nvCxnSpPr>
        <xdr:cNvPr id="133" name="直線コネクタ 132"/>
        <xdr:cNvCxnSpPr/>
      </xdr:nvCxnSpPr>
      <xdr:spPr>
        <a:xfrm>
          <a:off x="13893800" y="3167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143002</xdr:rowOff>
    </xdr:from>
    <xdr:to>
      <xdr:col>20</xdr:col>
      <xdr:colOff>158750</xdr:colOff>
      <xdr:row>18</xdr:row>
      <xdr:rowOff>81280</xdr:rowOff>
    </xdr:to>
    <xdr:cxnSp macro="">
      <xdr:nvCxnSpPr>
        <xdr:cNvPr id="136" name="直線コネクタ 135"/>
        <xdr:cNvCxnSpPr/>
      </xdr:nvCxnSpPr>
      <xdr:spPr>
        <a:xfrm>
          <a:off x="13004800" y="3057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23622</xdr:rowOff>
    </xdr:from>
    <xdr:to>
      <xdr:col>24</xdr:col>
      <xdr:colOff>82550</xdr:colOff>
      <xdr:row>19</xdr:row>
      <xdr:rowOff>125222</xdr:rowOff>
    </xdr:to>
    <xdr:sp macro="" textlink="">
      <xdr:nvSpPr>
        <xdr:cNvPr id="146" name="円/楕円 145"/>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167149</xdr:rowOff>
    </xdr:from>
    <xdr:ext cx="762000" cy="259045"/>
    <xdr:sp macro="" textlink="">
      <xdr:nvSpPr>
        <xdr:cNvPr id="147"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131064</xdr:rowOff>
    </xdr:from>
    <xdr:to>
      <xdr:col>22</xdr:col>
      <xdr:colOff>615950</xdr:colOff>
      <xdr:row>19</xdr:row>
      <xdr:rowOff>61214</xdr:rowOff>
    </xdr:to>
    <xdr:sp macro="" textlink="">
      <xdr:nvSpPr>
        <xdr:cNvPr id="148" name="円/楕円 147"/>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45991</xdr:rowOff>
    </xdr:from>
    <xdr:ext cx="736600" cy="259045"/>
    <xdr:sp macro="" textlink="">
      <xdr:nvSpPr>
        <xdr:cNvPr id="149" name="テキスト ボックス 148"/>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103632</xdr:rowOff>
    </xdr:from>
    <xdr:to>
      <xdr:col>21</xdr:col>
      <xdr:colOff>412750</xdr:colOff>
      <xdr:row>19</xdr:row>
      <xdr:rowOff>33782</xdr:rowOff>
    </xdr:to>
    <xdr:sp macro="" textlink="">
      <xdr:nvSpPr>
        <xdr:cNvPr id="150" name="円/楕円 149"/>
        <xdr:cNvSpPr/>
      </xdr:nvSpPr>
      <xdr:spPr>
        <a:xfrm>
          <a:off x="14732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18559</xdr:rowOff>
    </xdr:from>
    <xdr:ext cx="762000" cy="259045"/>
    <xdr:sp macro="" textlink="">
      <xdr:nvSpPr>
        <xdr:cNvPr id="151" name="テキスト ボックス 150"/>
        <xdr:cNvSpPr txBox="1"/>
      </xdr:nvSpPr>
      <xdr:spPr>
        <a:xfrm>
          <a:off x="14401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2" name="円/楕円 151"/>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3" name="テキスト ボックス 15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92202</xdr:rowOff>
    </xdr:from>
    <xdr:to>
      <xdr:col>19</xdr:col>
      <xdr:colOff>6350</xdr:colOff>
      <xdr:row>18</xdr:row>
      <xdr:rowOff>22352</xdr:rowOff>
    </xdr:to>
    <xdr:sp macro="" textlink="">
      <xdr:nvSpPr>
        <xdr:cNvPr id="154" name="円/楕円 153"/>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7129</xdr:rowOff>
    </xdr:from>
    <xdr:ext cx="762000" cy="259045"/>
    <xdr:sp macro="" textlink="">
      <xdr:nvSpPr>
        <xdr:cNvPr id="155" name="テキスト ボックス 154"/>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扶助費については、類似団体平均を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回っている主な要因は、</a:t>
          </a:r>
          <a:r>
            <a:rPr kumimoji="1" lang="ja-JP" altLang="en-US" sz="1100">
              <a:solidFill>
                <a:sysClr val="windowText" lastClr="000000"/>
              </a:solidFill>
              <a:effectLst/>
              <a:latin typeface="+mn-lt"/>
              <a:ea typeface="+mn-ea"/>
              <a:cs typeface="+mn-cs"/>
            </a:rPr>
            <a:t>医療費扶助の減などにより</a:t>
          </a:r>
          <a:r>
            <a:rPr kumimoji="1" lang="ja-JP" altLang="ja-JP" sz="1100">
              <a:solidFill>
                <a:sysClr val="windowText" lastClr="000000"/>
              </a:solidFill>
              <a:effectLst/>
              <a:latin typeface="+mn-lt"/>
              <a:ea typeface="+mn-ea"/>
              <a:cs typeface="+mn-cs"/>
            </a:rPr>
            <a:t>生活保護費などが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ためである。</a:t>
          </a:r>
          <a:endParaRPr lang="ja-JP" altLang="ja-JP" sz="1400">
            <a:solidFill>
              <a:sysClr val="windowText" lastClr="000000"/>
            </a:solidFill>
            <a:effectLst/>
          </a:endParaRPr>
        </a:p>
        <a:p>
          <a:r>
            <a:rPr kumimoji="1" lang="ja-JP" altLang="en-US" sz="1100">
              <a:latin typeface="ＭＳ Ｐゴシック"/>
            </a:rPr>
            <a:t>しかしながら、障がい福祉サービス等給付費や学童保育室委託料は増加傾向にあり、今後も増加が見込まれるため、事業の見直し等により、経費の縮減に努めていく。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78015</xdr:rowOff>
    </xdr:to>
    <xdr:cxnSp macro="">
      <xdr:nvCxnSpPr>
        <xdr:cNvPr id="190" name="直線コネクタ 189"/>
        <xdr:cNvCxnSpPr/>
      </xdr:nvCxnSpPr>
      <xdr:spPr>
        <a:xfrm flipV="1">
          <a:off x="3987800" y="9668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34472</xdr:rowOff>
    </xdr:from>
    <xdr:to>
      <xdr:col>5</xdr:col>
      <xdr:colOff>549275</xdr:colOff>
      <xdr:row>56</xdr:row>
      <xdr:rowOff>78015</xdr:rowOff>
    </xdr:to>
    <xdr:cxnSp macro="">
      <xdr:nvCxnSpPr>
        <xdr:cNvPr id="193" name="直線コネクタ 192"/>
        <xdr:cNvCxnSpPr/>
      </xdr:nvCxnSpPr>
      <xdr:spPr>
        <a:xfrm>
          <a:off x="3098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162378</xdr:rowOff>
    </xdr:from>
    <xdr:to>
      <xdr:col>4</xdr:col>
      <xdr:colOff>346075</xdr:colOff>
      <xdr:row>56</xdr:row>
      <xdr:rowOff>34472</xdr:rowOff>
    </xdr:to>
    <xdr:cxnSp macro="">
      <xdr:nvCxnSpPr>
        <xdr:cNvPr id="196" name="直線コネクタ 195"/>
        <xdr:cNvCxnSpPr/>
      </xdr:nvCxnSpPr>
      <xdr:spPr>
        <a:xfrm>
          <a:off x="2209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162378</xdr:rowOff>
    </xdr:from>
    <xdr:to>
      <xdr:col>3</xdr:col>
      <xdr:colOff>142875</xdr:colOff>
      <xdr:row>55</xdr:row>
      <xdr:rowOff>162378</xdr:rowOff>
    </xdr:to>
    <xdr:cxnSp macro="">
      <xdr:nvCxnSpPr>
        <xdr:cNvPr id="199" name="直線コネクタ 198"/>
        <xdr:cNvCxnSpPr/>
      </xdr:nvCxnSpPr>
      <xdr:spPr>
        <a:xfrm>
          <a:off x="1320800" y="959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09" name="円/楕円 208"/>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32855</xdr:rowOff>
    </xdr:from>
    <xdr:ext cx="762000" cy="259045"/>
    <xdr:sp macro="" textlink="">
      <xdr:nvSpPr>
        <xdr:cNvPr id="210"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2" name="テキスト ボックス 211"/>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155122</xdr:rowOff>
    </xdr:from>
    <xdr:to>
      <xdr:col>4</xdr:col>
      <xdr:colOff>396875</xdr:colOff>
      <xdr:row>56</xdr:row>
      <xdr:rowOff>85272</xdr:rowOff>
    </xdr:to>
    <xdr:sp macro="" textlink="">
      <xdr:nvSpPr>
        <xdr:cNvPr id="213" name="円/楕円 212"/>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214" name="テキスト ボックス 213"/>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111578</xdr:rowOff>
    </xdr:from>
    <xdr:to>
      <xdr:col>3</xdr:col>
      <xdr:colOff>193675</xdr:colOff>
      <xdr:row>56</xdr:row>
      <xdr:rowOff>41728</xdr:rowOff>
    </xdr:to>
    <xdr:sp macro="" textlink="">
      <xdr:nvSpPr>
        <xdr:cNvPr id="215" name="円/楕円 214"/>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216" name="テキスト ボックス 215"/>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111578</xdr:rowOff>
    </xdr:from>
    <xdr:to>
      <xdr:col>1</xdr:col>
      <xdr:colOff>676275</xdr:colOff>
      <xdr:row>56</xdr:row>
      <xdr:rowOff>41728</xdr:rowOff>
    </xdr:to>
    <xdr:sp macro="" textlink="">
      <xdr:nvSpPr>
        <xdr:cNvPr id="217" name="円/楕円 216"/>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26505</xdr:rowOff>
    </xdr:from>
    <xdr:ext cx="762000" cy="259045"/>
    <xdr:sp macro="" textlink="">
      <xdr:nvSpPr>
        <xdr:cNvPr id="218" name="テキスト ボックス 217"/>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その他については、類似団体平均を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類似団体平均を下回っている主な要因は、</a:t>
          </a:r>
          <a:r>
            <a:rPr kumimoji="1" lang="ja-JP" altLang="ja-JP" sz="1100">
              <a:solidFill>
                <a:sysClr val="windowText" lastClr="000000"/>
              </a:solidFill>
              <a:effectLst/>
              <a:latin typeface="+mn-lt"/>
              <a:ea typeface="+mn-ea"/>
              <a:cs typeface="+mn-cs"/>
            </a:rPr>
            <a:t>繰出金が少ないためである。「補助費等」の分析で既述したが、下水道事業会計に対する負担金及び補助金が統計上「繰出金」ではなく「補助費等」に区分されるためである。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しかしながら</a:t>
          </a:r>
          <a:r>
            <a:rPr kumimoji="1" lang="ja-JP" altLang="ja-JP" sz="1100">
              <a:solidFill>
                <a:sysClr val="windowText" lastClr="000000"/>
              </a:solidFill>
              <a:effectLst/>
              <a:latin typeface="+mn-lt"/>
              <a:ea typeface="+mn-ea"/>
              <a:cs typeface="+mn-cs"/>
            </a:rPr>
            <a:t>今後</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高齢化の進展などにより</a:t>
          </a:r>
          <a:r>
            <a:rPr kumimoji="1" lang="ja-JP" altLang="ja-JP" sz="1100">
              <a:solidFill>
                <a:schemeClr val="dk1"/>
              </a:solidFill>
              <a:effectLst/>
              <a:latin typeface="+mn-lt"/>
              <a:ea typeface="+mn-ea"/>
              <a:cs typeface="+mn-cs"/>
            </a:rPr>
            <a:t>特別会計への繰出金</a:t>
          </a:r>
          <a:r>
            <a:rPr kumimoji="1" lang="ja-JP" altLang="en-US" sz="1100">
              <a:solidFill>
                <a:schemeClr val="dk1"/>
              </a:solidFill>
              <a:effectLst/>
              <a:latin typeface="+mn-lt"/>
              <a:ea typeface="+mn-ea"/>
              <a:cs typeface="+mn-cs"/>
            </a:rPr>
            <a:t>増加が想定されるため</a:t>
          </a:r>
          <a:r>
            <a:rPr kumimoji="1" lang="ja-JP" altLang="ja-JP" sz="1100">
              <a:solidFill>
                <a:schemeClr val="dk1"/>
              </a:solidFill>
              <a:effectLst/>
              <a:latin typeface="+mn-lt"/>
              <a:ea typeface="+mn-ea"/>
              <a:cs typeface="+mn-cs"/>
            </a:rPr>
            <a:t>、事務の効率化により事務費等の節減を図る。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127000</xdr:rowOff>
    </xdr:to>
    <xdr:cxnSp macro="">
      <xdr:nvCxnSpPr>
        <xdr:cNvPr id="251" name="直線コネクタ 250"/>
        <xdr:cNvCxnSpPr/>
      </xdr:nvCxnSpPr>
      <xdr:spPr>
        <a:xfrm>
          <a:off x="15671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88900</xdr:rowOff>
    </xdr:to>
    <xdr:cxnSp macro="">
      <xdr:nvCxnSpPr>
        <xdr:cNvPr id="254" name="直線コネクタ 253"/>
        <xdr:cNvCxnSpPr/>
      </xdr:nvCxnSpPr>
      <xdr:spPr>
        <a:xfrm>
          <a:off x="14782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6" name="テキスト ボックス 255"/>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56</xdr:row>
      <xdr:rowOff>58420</xdr:rowOff>
    </xdr:to>
    <xdr:cxnSp macro="">
      <xdr:nvCxnSpPr>
        <xdr:cNvPr id="257" name="直線コネクタ 256"/>
        <xdr:cNvCxnSpPr/>
      </xdr:nvCxnSpPr>
      <xdr:spPr>
        <a:xfrm>
          <a:off x="13893800" y="9453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46990</xdr:rowOff>
    </xdr:to>
    <xdr:cxnSp macro="">
      <xdr:nvCxnSpPr>
        <xdr:cNvPr id="260" name="直線コネクタ 259"/>
        <xdr:cNvCxnSpPr/>
      </xdr:nvCxnSpPr>
      <xdr:spPr>
        <a:xfrm flipV="1">
          <a:off x="13004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4" name="円/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6" name="円/楕円 275"/>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7" name="テキスト ボックス 276"/>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8" name="円/楕円 277"/>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9" name="テキスト ボックス 278"/>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補助費等については、類似団体平均を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主な要因は、下水道事業の経理について地方公営企業法を適用しており、下水道事業会計に対する負担金・補助金が統計上「繰出金」ではなく、「補助費等」に区分されるためである。今後は、下水道事業の経営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168148</xdr:rowOff>
    </xdr:to>
    <xdr:cxnSp macro="">
      <xdr:nvCxnSpPr>
        <xdr:cNvPr id="309" name="直線コネクタ 308"/>
        <xdr:cNvCxnSpPr/>
      </xdr:nvCxnSpPr>
      <xdr:spPr>
        <a:xfrm>
          <a:off x="15671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46990</xdr:rowOff>
    </xdr:to>
    <xdr:cxnSp macro="">
      <xdr:nvCxnSpPr>
        <xdr:cNvPr id="312" name="直線コネクタ 311"/>
        <xdr:cNvCxnSpPr/>
      </xdr:nvCxnSpPr>
      <xdr:spPr>
        <a:xfrm flipV="1">
          <a:off x="14782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3" name="フローチャート : 判断 312"/>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4" name="テキスト ボックス 31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46990</xdr:rowOff>
    </xdr:to>
    <xdr:cxnSp macro="">
      <xdr:nvCxnSpPr>
        <xdr:cNvPr id="315" name="直線コネクタ 314"/>
        <xdr:cNvCxnSpPr/>
      </xdr:nvCxnSpPr>
      <xdr:spPr>
        <a:xfrm>
          <a:off x="13893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56134</xdr:rowOff>
    </xdr:to>
    <xdr:cxnSp macro="">
      <xdr:nvCxnSpPr>
        <xdr:cNvPr id="318" name="直線コネクタ 317"/>
        <xdr:cNvCxnSpPr/>
      </xdr:nvCxnSpPr>
      <xdr:spPr>
        <a:xfrm flipV="1">
          <a:off x="13004800" y="6340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8" name="円/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9"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0" name="円/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1" name="テキスト ボックス 330"/>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2" name="円/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34" name="円/楕円 333"/>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35" name="テキスト ボックス 33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6" name="円/楕円 335"/>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7" name="テキスト ボックス 336"/>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公債費については、類似団体平均を</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類似団体平均を下回っている主な要因は、公債費の償還額等が少ないためである。</a:t>
          </a:r>
          <a:endParaRPr kumimoji="1" lang="en-US" altLang="ja-JP" sz="110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しかしながら５カ年計画にて行った大規模事業の財源とした既発債の償還が開始され</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ことにより、</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また、今後は長寿命化計画に基づいた公共施設の改修等が想定される。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地方債の発行にあたっては、過度な将来負担を招かぬよう残高等を注視した借り入れを行い、財政の健全化を図</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26415</xdr:rowOff>
    </xdr:from>
    <xdr:to>
      <xdr:col>7</xdr:col>
      <xdr:colOff>15875</xdr:colOff>
      <xdr:row>76</xdr:row>
      <xdr:rowOff>72137</xdr:rowOff>
    </xdr:to>
    <xdr:cxnSp macro="">
      <xdr:nvCxnSpPr>
        <xdr:cNvPr id="367" name="直線コネクタ 366"/>
        <xdr:cNvCxnSpPr/>
      </xdr:nvCxnSpPr>
      <xdr:spPr>
        <a:xfrm>
          <a:off x="3987800" y="130566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76</xdr:row>
      <xdr:rowOff>72137</xdr:rowOff>
    </xdr:to>
    <xdr:cxnSp macro="">
      <xdr:nvCxnSpPr>
        <xdr:cNvPr id="370" name="直線コネクタ 369"/>
        <xdr:cNvCxnSpPr/>
      </xdr:nvCxnSpPr>
      <xdr:spPr>
        <a:xfrm flipV="1">
          <a:off x="3098800" y="130566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67563</xdr:rowOff>
    </xdr:from>
    <xdr:to>
      <xdr:col>4</xdr:col>
      <xdr:colOff>346075</xdr:colOff>
      <xdr:row>76</xdr:row>
      <xdr:rowOff>72137</xdr:rowOff>
    </xdr:to>
    <xdr:cxnSp macro="">
      <xdr:nvCxnSpPr>
        <xdr:cNvPr id="373" name="直線コネクタ 372"/>
        <xdr:cNvCxnSpPr/>
      </xdr:nvCxnSpPr>
      <xdr:spPr>
        <a:xfrm>
          <a:off x="2209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67563</xdr:rowOff>
    </xdr:from>
    <xdr:to>
      <xdr:col>3</xdr:col>
      <xdr:colOff>142875</xdr:colOff>
      <xdr:row>76</xdr:row>
      <xdr:rowOff>85852</xdr:rowOff>
    </xdr:to>
    <xdr:cxnSp macro="">
      <xdr:nvCxnSpPr>
        <xdr:cNvPr id="376" name="直線コネクタ 375"/>
        <xdr:cNvCxnSpPr/>
      </xdr:nvCxnSpPr>
      <xdr:spPr>
        <a:xfrm flipV="1">
          <a:off x="1320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21337</xdr:rowOff>
    </xdr:from>
    <xdr:to>
      <xdr:col>7</xdr:col>
      <xdr:colOff>66675</xdr:colOff>
      <xdr:row>76</xdr:row>
      <xdr:rowOff>122937</xdr:rowOff>
    </xdr:to>
    <xdr:sp macro="" textlink="">
      <xdr:nvSpPr>
        <xdr:cNvPr id="386" name="円/楕円 385"/>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37863</xdr:rowOff>
    </xdr:from>
    <xdr:ext cx="762000" cy="259045"/>
    <xdr:sp macro="" textlink="">
      <xdr:nvSpPr>
        <xdr:cNvPr id="387"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88" name="円/楕円 387"/>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87393</xdr:rowOff>
    </xdr:from>
    <xdr:ext cx="736600" cy="259045"/>
    <xdr:sp macro="" textlink="">
      <xdr:nvSpPr>
        <xdr:cNvPr id="389" name="テキスト ボックス 388"/>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21337</xdr:rowOff>
    </xdr:from>
    <xdr:to>
      <xdr:col>4</xdr:col>
      <xdr:colOff>396875</xdr:colOff>
      <xdr:row>76</xdr:row>
      <xdr:rowOff>122937</xdr:rowOff>
    </xdr:to>
    <xdr:sp macro="" textlink="">
      <xdr:nvSpPr>
        <xdr:cNvPr id="390" name="円/楕円 389"/>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91" name="テキスト ボックス 390"/>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xdr:rowOff>
    </xdr:from>
    <xdr:to>
      <xdr:col>3</xdr:col>
      <xdr:colOff>193675</xdr:colOff>
      <xdr:row>76</xdr:row>
      <xdr:rowOff>118363</xdr:rowOff>
    </xdr:to>
    <xdr:sp macro="" textlink="">
      <xdr:nvSpPr>
        <xdr:cNvPr id="392" name="円/楕円 391"/>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128541</xdr:rowOff>
    </xdr:from>
    <xdr:ext cx="762000" cy="259045"/>
    <xdr:sp macro="" textlink="">
      <xdr:nvSpPr>
        <xdr:cNvPr id="393" name="テキスト ボックス 392"/>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4" name="円/楕円 393"/>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5" name="テキスト ボックス 394"/>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公債費以外については、類似団体平均を</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ポイント上回っている。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類似団体平均を上回っている主な要因は、「物件費」による。今後は、各費目において歳出削減を図る。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78</xdr:row>
      <xdr:rowOff>24130</xdr:rowOff>
    </xdr:to>
    <xdr:cxnSp macro="">
      <xdr:nvCxnSpPr>
        <xdr:cNvPr id="428" name="直線コネクタ 427"/>
        <xdr:cNvCxnSpPr/>
      </xdr:nvCxnSpPr>
      <xdr:spPr>
        <a:xfrm>
          <a:off x="15671800" y="132981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77</xdr:row>
      <xdr:rowOff>157480</xdr:rowOff>
    </xdr:to>
    <xdr:cxnSp macro="">
      <xdr:nvCxnSpPr>
        <xdr:cNvPr id="431" name="直線コネクタ 430"/>
        <xdr:cNvCxnSpPr/>
      </xdr:nvCxnSpPr>
      <xdr:spPr>
        <a:xfrm flipV="1">
          <a:off x="14782800" y="13298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77</xdr:row>
      <xdr:rowOff>157480</xdr:rowOff>
    </xdr:to>
    <xdr:cxnSp macro="">
      <xdr:nvCxnSpPr>
        <xdr:cNvPr id="434" name="直線コネクタ 433"/>
        <xdr:cNvCxnSpPr/>
      </xdr:nvCxnSpPr>
      <xdr:spPr>
        <a:xfrm>
          <a:off x="13893800" y="1316101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76</xdr:row>
      <xdr:rowOff>165100</xdr:rowOff>
    </xdr:to>
    <xdr:cxnSp macro="">
      <xdr:nvCxnSpPr>
        <xdr:cNvPr id="437" name="直線コネクタ 436"/>
        <xdr:cNvCxnSpPr/>
      </xdr:nvCxnSpPr>
      <xdr:spPr>
        <a:xfrm flipV="1">
          <a:off x="13004800" y="13161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47" name="円/楕円 446"/>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48"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49" name="円/楕円 448"/>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50" name="テキスト ボックス 449"/>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106680</xdr:rowOff>
    </xdr:from>
    <xdr:to>
      <xdr:col>21</xdr:col>
      <xdr:colOff>412750</xdr:colOff>
      <xdr:row>78</xdr:row>
      <xdr:rowOff>36830</xdr:rowOff>
    </xdr:to>
    <xdr:sp macro="" textlink="">
      <xdr:nvSpPr>
        <xdr:cNvPr id="451" name="円/楕円 450"/>
        <xdr:cNvSpPr/>
      </xdr:nvSpPr>
      <xdr:spPr>
        <a:xfrm>
          <a:off x="14732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21607</xdr:rowOff>
    </xdr:from>
    <xdr:ext cx="762000" cy="259045"/>
    <xdr:sp macro="" textlink="">
      <xdr:nvSpPr>
        <xdr:cNvPr id="452" name="テキスト ボックス 451"/>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53" name="円/楕円 452"/>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166388</xdr:rowOff>
    </xdr:from>
    <xdr:ext cx="762000" cy="259045"/>
    <xdr:sp macro="" textlink="">
      <xdr:nvSpPr>
        <xdr:cNvPr id="454" name="テキスト ボックス 453"/>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5" name="円/楕円 454"/>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56" name="テキスト ボックス 45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埼玉県日高市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134525</xdr:rowOff>
    </xdr:from>
    <xdr:to>
      <xdr:col>4</xdr:col>
      <xdr:colOff>1117600</xdr:colOff>
      <xdr:row>17</xdr:row>
      <xdr:rowOff>139078</xdr:rowOff>
    </xdr:to>
    <xdr:cxnSp macro="">
      <xdr:nvCxnSpPr>
        <xdr:cNvPr id="50" name="直線コネクタ 49"/>
        <xdr:cNvCxnSpPr/>
      </xdr:nvCxnSpPr>
      <xdr:spPr bwMode="auto">
        <a:xfrm flipV="1">
          <a:off x="5003800" y="3096800"/>
          <a:ext cx="647700" cy="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139078</xdr:rowOff>
    </xdr:from>
    <xdr:to>
      <xdr:col>4</xdr:col>
      <xdr:colOff>469900</xdr:colOff>
      <xdr:row>17</xdr:row>
      <xdr:rowOff>149441</xdr:rowOff>
    </xdr:to>
    <xdr:cxnSp macro="">
      <xdr:nvCxnSpPr>
        <xdr:cNvPr id="53" name="直線コネクタ 52"/>
        <xdr:cNvCxnSpPr/>
      </xdr:nvCxnSpPr>
      <xdr:spPr bwMode="auto">
        <a:xfrm flipV="1">
          <a:off x="4305300" y="3101353"/>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149441</xdr:rowOff>
    </xdr:from>
    <xdr:to>
      <xdr:col>3</xdr:col>
      <xdr:colOff>904875</xdr:colOff>
      <xdr:row>18</xdr:row>
      <xdr:rowOff>794</xdr:rowOff>
    </xdr:to>
    <xdr:cxnSp macro="">
      <xdr:nvCxnSpPr>
        <xdr:cNvPr id="56" name="直線コネクタ 55"/>
        <xdr:cNvCxnSpPr/>
      </xdr:nvCxnSpPr>
      <xdr:spPr bwMode="auto">
        <a:xfrm flipV="1">
          <a:off x="3606800" y="3111716"/>
          <a:ext cx="698500" cy="2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154832</xdr:rowOff>
    </xdr:from>
    <xdr:to>
      <xdr:col>3</xdr:col>
      <xdr:colOff>206375</xdr:colOff>
      <xdr:row>18</xdr:row>
      <xdr:rowOff>794</xdr:rowOff>
    </xdr:to>
    <xdr:cxnSp macro="">
      <xdr:nvCxnSpPr>
        <xdr:cNvPr id="59" name="直線コネクタ 58"/>
        <xdr:cNvCxnSpPr/>
      </xdr:nvCxnSpPr>
      <xdr:spPr bwMode="auto">
        <a:xfrm>
          <a:off x="2908300" y="3117107"/>
          <a:ext cx="698500" cy="1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83725</xdr:rowOff>
    </xdr:from>
    <xdr:to>
      <xdr:col>5</xdr:col>
      <xdr:colOff>34925</xdr:colOff>
      <xdr:row>18</xdr:row>
      <xdr:rowOff>13875</xdr:rowOff>
    </xdr:to>
    <xdr:sp macro="" textlink="">
      <xdr:nvSpPr>
        <xdr:cNvPr id="69" name="円/楕円 68"/>
        <xdr:cNvSpPr/>
      </xdr:nvSpPr>
      <xdr:spPr bwMode="auto">
        <a:xfrm>
          <a:off x="5600700" y="3046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55802</xdr:rowOff>
    </xdr:from>
    <xdr:ext cx="762000" cy="259045"/>
    <xdr:sp macro="" textlink="">
      <xdr:nvSpPr>
        <xdr:cNvPr id="70" name="人口1人当たり決算額の推移該当値テキスト130"/>
        <xdr:cNvSpPr txBox="1"/>
      </xdr:nvSpPr>
      <xdr:spPr>
        <a:xfrm>
          <a:off x="5740400" y="30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88278</xdr:rowOff>
    </xdr:from>
    <xdr:to>
      <xdr:col>4</xdr:col>
      <xdr:colOff>520700</xdr:colOff>
      <xdr:row>18</xdr:row>
      <xdr:rowOff>18428</xdr:rowOff>
    </xdr:to>
    <xdr:sp macro="" textlink="">
      <xdr:nvSpPr>
        <xdr:cNvPr id="71" name="円/楕円 70"/>
        <xdr:cNvSpPr/>
      </xdr:nvSpPr>
      <xdr:spPr bwMode="auto">
        <a:xfrm>
          <a:off x="4953000" y="3050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3205</xdr:rowOff>
    </xdr:from>
    <xdr:ext cx="736600" cy="259045"/>
    <xdr:sp macro="" textlink="">
      <xdr:nvSpPr>
        <xdr:cNvPr id="72" name="テキスト ボックス 71"/>
        <xdr:cNvSpPr txBox="1"/>
      </xdr:nvSpPr>
      <xdr:spPr>
        <a:xfrm>
          <a:off x="4622800" y="3136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98641</xdr:rowOff>
    </xdr:from>
    <xdr:to>
      <xdr:col>3</xdr:col>
      <xdr:colOff>955675</xdr:colOff>
      <xdr:row>18</xdr:row>
      <xdr:rowOff>28791</xdr:rowOff>
    </xdr:to>
    <xdr:sp macro="" textlink="">
      <xdr:nvSpPr>
        <xdr:cNvPr id="73" name="円/楕円 72"/>
        <xdr:cNvSpPr/>
      </xdr:nvSpPr>
      <xdr:spPr bwMode="auto">
        <a:xfrm>
          <a:off x="4254500" y="306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13568</xdr:rowOff>
    </xdr:from>
    <xdr:ext cx="762000" cy="259045"/>
    <xdr:sp macro="" textlink="">
      <xdr:nvSpPr>
        <xdr:cNvPr id="74" name="テキスト ボックス 73"/>
        <xdr:cNvSpPr txBox="1"/>
      </xdr:nvSpPr>
      <xdr:spPr>
        <a:xfrm>
          <a:off x="3924300" y="314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63,322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121444</xdr:rowOff>
    </xdr:from>
    <xdr:to>
      <xdr:col>3</xdr:col>
      <xdr:colOff>257175</xdr:colOff>
      <xdr:row>18</xdr:row>
      <xdr:rowOff>51594</xdr:rowOff>
    </xdr:to>
    <xdr:sp macro="" textlink="">
      <xdr:nvSpPr>
        <xdr:cNvPr id="75" name="円/楕円 74"/>
        <xdr:cNvSpPr/>
      </xdr:nvSpPr>
      <xdr:spPr bwMode="auto">
        <a:xfrm>
          <a:off x="3556000" y="308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36371</xdr:rowOff>
    </xdr:from>
    <xdr:ext cx="762000" cy="259045"/>
    <xdr:sp macro="" textlink="">
      <xdr:nvSpPr>
        <xdr:cNvPr id="76" name="テキスト ボックス 75"/>
        <xdr:cNvSpPr txBox="1"/>
      </xdr:nvSpPr>
      <xdr:spPr>
        <a:xfrm>
          <a:off x="3225800" y="317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104032</xdr:rowOff>
    </xdr:from>
    <xdr:to>
      <xdr:col>2</xdr:col>
      <xdr:colOff>692150</xdr:colOff>
      <xdr:row>18</xdr:row>
      <xdr:rowOff>34182</xdr:rowOff>
    </xdr:to>
    <xdr:sp macro="" textlink="">
      <xdr:nvSpPr>
        <xdr:cNvPr id="77" name="円/楕円 76"/>
        <xdr:cNvSpPr/>
      </xdr:nvSpPr>
      <xdr:spPr bwMode="auto">
        <a:xfrm>
          <a:off x="2857500" y="306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18959</xdr:rowOff>
    </xdr:from>
    <xdr:ext cx="762000" cy="259045"/>
    <xdr:sp macro="" textlink="">
      <xdr:nvSpPr>
        <xdr:cNvPr id="78" name="テキスト ボックス 77"/>
        <xdr:cNvSpPr txBox="1"/>
      </xdr:nvSpPr>
      <xdr:spPr>
        <a:xfrm>
          <a:off x="2527300" y="31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139840</xdr:rowOff>
    </xdr:from>
    <xdr:to>
      <xdr:col>4</xdr:col>
      <xdr:colOff>1117600</xdr:colOff>
      <xdr:row>37</xdr:row>
      <xdr:rowOff>9843</xdr:rowOff>
    </xdr:to>
    <xdr:cxnSp macro="">
      <xdr:nvCxnSpPr>
        <xdr:cNvPr id="111" name="直線コネクタ 110"/>
        <xdr:cNvCxnSpPr/>
      </xdr:nvCxnSpPr>
      <xdr:spPr bwMode="auto">
        <a:xfrm flipV="1">
          <a:off x="5003800" y="7093090"/>
          <a:ext cx="647700" cy="4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130943</xdr:rowOff>
    </xdr:from>
    <xdr:to>
      <xdr:col>4</xdr:col>
      <xdr:colOff>469900</xdr:colOff>
      <xdr:row>37</xdr:row>
      <xdr:rowOff>9843</xdr:rowOff>
    </xdr:to>
    <xdr:cxnSp macro="">
      <xdr:nvCxnSpPr>
        <xdr:cNvPr id="114" name="直線コネクタ 113"/>
        <xdr:cNvCxnSpPr/>
      </xdr:nvCxnSpPr>
      <xdr:spPr bwMode="auto">
        <a:xfrm>
          <a:off x="4305300" y="7084193"/>
          <a:ext cx="698500" cy="5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229515</xdr:rowOff>
    </xdr:from>
    <xdr:to>
      <xdr:col>4</xdr:col>
      <xdr:colOff>520700</xdr:colOff>
      <xdr:row>35</xdr:row>
      <xdr:rowOff>331115</xdr:rowOff>
    </xdr:to>
    <xdr:sp macro="" textlink="">
      <xdr:nvSpPr>
        <xdr:cNvPr id="115" name="フローチャート : 判断 114"/>
        <xdr:cNvSpPr/>
      </xdr:nvSpPr>
      <xdr:spPr bwMode="auto">
        <a:xfrm>
          <a:off x="4953000" y="683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341292</xdr:rowOff>
    </xdr:from>
    <xdr:ext cx="736600" cy="259045"/>
    <xdr:sp macro="" textlink="">
      <xdr:nvSpPr>
        <xdr:cNvPr id="116" name="テキスト ボックス 115"/>
        <xdr:cNvSpPr txBox="1"/>
      </xdr:nvSpPr>
      <xdr:spPr>
        <a:xfrm>
          <a:off x="4622800" y="660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130943</xdr:rowOff>
    </xdr:from>
    <xdr:to>
      <xdr:col>3</xdr:col>
      <xdr:colOff>904875</xdr:colOff>
      <xdr:row>36</xdr:row>
      <xdr:rowOff>146450</xdr:rowOff>
    </xdr:to>
    <xdr:cxnSp macro="">
      <xdr:nvCxnSpPr>
        <xdr:cNvPr id="117" name="直線コネクタ 116"/>
        <xdr:cNvCxnSpPr/>
      </xdr:nvCxnSpPr>
      <xdr:spPr bwMode="auto">
        <a:xfrm flipV="1">
          <a:off x="3606800" y="7084193"/>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113170</xdr:rowOff>
    </xdr:from>
    <xdr:to>
      <xdr:col>3</xdr:col>
      <xdr:colOff>206375</xdr:colOff>
      <xdr:row>36</xdr:row>
      <xdr:rowOff>146450</xdr:rowOff>
    </xdr:to>
    <xdr:cxnSp macro="">
      <xdr:nvCxnSpPr>
        <xdr:cNvPr id="120" name="直線コネクタ 119"/>
        <xdr:cNvCxnSpPr/>
      </xdr:nvCxnSpPr>
      <xdr:spPr bwMode="auto">
        <a:xfrm>
          <a:off x="2908300" y="7066420"/>
          <a:ext cx="698500" cy="33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89040</xdr:rowOff>
    </xdr:from>
    <xdr:to>
      <xdr:col>5</xdr:col>
      <xdr:colOff>34925</xdr:colOff>
      <xdr:row>37</xdr:row>
      <xdr:rowOff>19190</xdr:rowOff>
    </xdr:to>
    <xdr:sp macro="" textlink="">
      <xdr:nvSpPr>
        <xdr:cNvPr id="130" name="円/楕円 129"/>
        <xdr:cNvSpPr/>
      </xdr:nvSpPr>
      <xdr:spPr bwMode="auto">
        <a:xfrm>
          <a:off x="5600700" y="704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61117</xdr:rowOff>
    </xdr:from>
    <xdr:ext cx="762000" cy="259045"/>
    <xdr:sp macro="" textlink="">
      <xdr:nvSpPr>
        <xdr:cNvPr id="131" name="人口1人当たり決算額の推移該当値テキスト445"/>
        <xdr:cNvSpPr txBox="1"/>
      </xdr:nvSpPr>
      <xdr:spPr>
        <a:xfrm>
          <a:off x="5740400" y="701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130493</xdr:rowOff>
    </xdr:from>
    <xdr:to>
      <xdr:col>4</xdr:col>
      <xdr:colOff>520700</xdr:colOff>
      <xdr:row>37</xdr:row>
      <xdr:rowOff>60643</xdr:rowOff>
    </xdr:to>
    <xdr:sp macro="" textlink="">
      <xdr:nvSpPr>
        <xdr:cNvPr id="132" name="円/楕円 131"/>
        <xdr:cNvSpPr/>
      </xdr:nvSpPr>
      <xdr:spPr bwMode="auto">
        <a:xfrm>
          <a:off x="4953000" y="7083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45420</xdr:rowOff>
    </xdr:from>
    <xdr:ext cx="736600" cy="259045"/>
    <xdr:sp macro="" textlink="">
      <xdr:nvSpPr>
        <xdr:cNvPr id="133" name="テキスト ボックス 132"/>
        <xdr:cNvSpPr txBox="1"/>
      </xdr:nvSpPr>
      <xdr:spPr>
        <a:xfrm>
          <a:off x="4622800" y="717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80143</xdr:rowOff>
    </xdr:from>
    <xdr:to>
      <xdr:col>3</xdr:col>
      <xdr:colOff>955675</xdr:colOff>
      <xdr:row>37</xdr:row>
      <xdr:rowOff>10293</xdr:rowOff>
    </xdr:to>
    <xdr:sp macro="" textlink="">
      <xdr:nvSpPr>
        <xdr:cNvPr id="134" name="円/楕円 133"/>
        <xdr:cNvSpPr/>
      </xdr:nvSpPr>
      <xdr:spPr bwMode="auto">
        <a:xfrm>
          <a:off x="4254500" y="703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166520</xdr:rowOff>
    </xdr:from>
    <xdr:ext cx="762000" cy="259045"/>
    <xdr:sp macro="" textlink="">
      <xdr:nvSpPr>
        <xdr:cNvPr id="135" name="テキスト ボックス 134"/>
        <xdr:cNvSpPr txBox="1"/>
      </xdr:nvSpPr>
      <xdr:spPr>
        <a:xfrm>
          <a:off x="3924300" y="711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95650</xdr:rowOff>
    </xdr:from>
    <xdr:to>
      <xdr:col>3</xdr:col>
      <xdr:colOff>257175</xdr:colOff>
      <xdr:row>37</xdr:row>
      <xdr:rowOff>25800</xdr:rowOff>
    </xdr:to>
    <xdr:sp macro="" textlink="">
      <xdr:nvSpPr>
        <xdr:cNvPr id="136" name="円/楕円 135"/>
        <xdr:cNvSpPr/>
      </xdr:nvSpPr>
      <xdr:spPr bwMode="auto">
        <a:xfrm>
          <a:off x="3556000" y="704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10577</xdr:rowOff>
    </xdr:from>
    <xdr:ext cx="762000" cy="259045"/>
    <xdr:sp macro="" textlink="">
      <xdr:nvSpPr>
        <xdr:cNvPr id="137" name="テキスト ボックス 136"/>
        <xdr:cNvSpPr txBox="1"/>
      </xdr:nvSpPr>
      <xdr:spPr>
        <a:xfrm>
          <a:off x="3225800" y="71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62370</xdr:rowOff>
    </xdr:from>
    <xdr:to>
      <xdr:col>2</xdr:col>
      <xdr:colOff>692150</xdr:colOff>
      <xdr:row>36</xdr:row>
      <xdr:rowOff>163970</xdr:rowOff>
    </xdr:to>
    <xdr:sp macro="" textlink="">
      <xdr:nvSpPr>
        <xdr:cNvPr id="138" name="円/楕円 137"/>
        <xdr:cNvSpPr/>
      </xdr:nvSpPr>
      <xdr:spPr bwMode="auto">
        <a:xfrm>
          <a:off x="2857500" y="701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148747</xdr:rowOff>
    </xdr:from>
    <xdr:ext cx="762000" cy="259045"/>
    <xdr:sp macro="" textlink="">
      <xdr:nvSpPr>
        <xdr:cNvPr id="139" name="テキスト ボックス 138"/>
        <xdr:cNvSpPr txBox="1"/>
      </xdr:nvSpPr>
      <xdr:spPr>
        <a:xfrm>
          <a:off x="2527300" y="71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埼玉県日高市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56,600
55,889
47.48
19,366,786
18,350,403
849,575
10,883,758
16,487,287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110119</xdr:rowOff>
    </xdr:from>
    <xdr:to>
      <xdr:col>6</xdr:col>
      <xdr:colOff>511175</xdr:colOff>
      <xdr:row>37</xdr:row>
      <xdr:rowOff>114028</xdr:rowOff>
    </xdr:to>
    <xdr:cxnSp macro="">
      <xdr:nvCxnSpPr>
        <xdr:cNvPr id="59" name="直線コネクタ 58"/>
        <xdr:cNvCxnSpPr/>
      </xdr:nvCxnSpPr>
      <xdr:spPr>
        <a:xfrm flipV="1">
          <a:off x="3797300" y="6453769"/>
          <a:ext cx="8382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104564</xdr:rowOff>
    </xdr:from>
    <xdr:to>
      <xdr:col>5</xdr:col>
      <xdr:colOff>358775</xdr:colOff>
      <xdr:row>37</xdr:row>
      <xdr:rowOff>114028</xdr:rowOff>
    </xdr:to>
    <xdr:cxnSp macro="">
      <xdr:nvCxnSpPr>
        <xdr:cNvPr id="62" name="直線コネクタ 61"/>
        <xdr:cNvCxnSpPr/>
      </xdr:nvCxnSpPr>
      <xdr:spPr>
        <a:xfrm>
          <a:off x="2908300" y="6448214"/>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104564</xdr:rowOff>
    </xdr:from>
    <xdr:to>
      <xdr:col>4</xdr:col>
      <xdr:colOff>155575</xdr:colOff>
      <xdr:row>37</xdr:row>
      <xdr:rowOff>117229</xdr:rowOff>
    </xdr:to>
    <xdr:cxnSp macro="">
      <xdr:nvCxnSpPr>
        <xdr:cNvPr id="65" name="直線コネクタ 64"/>
        <xdr:cNvCxnSpPr/>
      </xdr:nvCxnSpPr>
      <xdr:spPr>
        <a:xfrm flipV="1">
          <a:off x="2019300" y="6448214"/>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101592</xdr:rowOff>
    </xdr:from>
    <xdr:to>
      <xdr:col>2</xdr:col>
      <xdr:colOff>638175</xdr:colOff>
      <xdr:row>37</xdr:row>
      <xdr:rowOff>117229</xdr:rowOff>
    </xdr:to>
    <xdr:cxnSp macro="">
      <xdr:nvCxnSpPr>
        <xdr:cNvPr id="68" name="直線コネクタ 67"/>
        <xdr:cNvCxnSpPr/>
      </xdr:nvCxnSpPr>
      <xdr:spPr>
        <a:xfrm>
          <a:off x="1130300" y="6445242"/>
          <a:ext cx="8890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59319</xdr:rowOff>
    </xdr:from>
    <xdr:to>
      <xdr:col>6</xdr:col>
      <xdr:colOff>561975</xdr:colOff>
      <xdr:row>37</xdr:row>
      <xdr:rowOff>160919</xdr:rowOff>
    </xdr:to>
    <xdr:sp macro="" textlink="">
      <xdr:nvSpPr>
        <xdr:cNvPr id="78" name="円/楕円 77"/>
        <xdr:cNvSpPr/>
      </xdr:nvSpPr>
      <xdr:spPr>
        <a:xfrm>
          <a:off x="4584700" y="64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37746</xdr:rowOff>
    </xdr:from>
    <xdr:ext cx="534377" cy="259045"/>
    <xdr:sp macro="" textlink="">
      <xdr:nvSpPr>
        <xdr:cNvPr id="79" name="人件費該当値テキスト"/>
        <xdr:cNvSpPr txBox="1"/>
      </xdr:nvSpPr>
      <xdr:spPr>
        <a:xfrm>
          <a:off x="4686300" y="638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48,794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63228</xdr:rowOff>
    </xdr:from>
    <xdr:to>
      <xdr:col>5</xdr:col>
      <xdr:colOff>409575</xdr:colOff>
      <xdr:row>37</xdr:row>
      <xdr:rowOff>164829</xdr:rowOff>
    </xdr:to>
    <xdr:sp macro="" textlink="">
      <xdr:nvSpPr>
        <xdr:cNvPr id="80" name="円/楕円 79"/>
        <xdr:cNvSpPr/>
      </xdr:nvSpPr>
      <xdr:spPr>
        <a:xfrm>
          <a:off x="37465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155955</xdr:rowOff>
    </xdr:from>
    <xdr:ext cx="534377" cy="259045"/>
    <xdr:sp macro="" textlink="">
      <xdr:nvSpPr>
        <xdr:cNvPr id="81" name="テキスト ボックス 80"/>
        <xdr:cNvSpPr txBox="1"/>
      </xdr:nvSpPr>
      <xdr:spPr>
        <a:xfrm>
          <a:off x="3530111" y="64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53764</xdr:rowOff>
    </xdr:from>
    <xdr:to>
      <xdr:col>4</xdr:col>
      <xdr:colOff>206375</xdr:colOff>
      <xdr:row>37</xdr:row>
      <xdr:rowOff>155364</xdr:rowOff>
    </xdr:to>
    <xdr:sp macro="" textlink="">
      <xdr:nvSpPr>
        <xdr:cNvPr id="82" name="円/楕円 81"/>
        <xdr:cNvSpPr/>
      </xdr:nvSpPr>
      <xdr:spPr>
        <a:xfrm>
          <a:off x="2857500" y="63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146491</xdr:rowOff>
    </xdr:from>
    <xdr:ext cx="534377" cy="259045"/>
    <xdr:sp macro="" textlink="">
      <xdr:nvSpPr>
        <xdr:cNvPr id="83" name="テキスト ボックス 82"/>
        <xdr:cNvSpPr txBox="1"/>
      </xdr:nvSpPr>
      <xdr:spPr>
        <a:xfrm>
          <a:off x="2641111" y="649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66429</xdr:rowOff>
    </xdr:from>
    <xdr:to>
      <xdr:col>3</xdr:col>
      <xdr:colOff>3175</xdr:colOff>
      <xdr:row>37</xdr:row>
      <xdr:rowOff>168029</xdr:rowOff>
    </xdr:to>
    <xdr:sp macro="" textlink="">
      <xdr:nvSpPr>
        <xdr:cNvPr id="84" name="円/楕円 83"/>
        <xdr:cNvSpPr/>
      </xdr:nvSpPr>
      <xdr:spPr>
        <a:xfrm>
          <a:off x="1968500" y="64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159156</xdr:rowOff>
    </xdr:from>
    <xdr:ext cx="534377" cy="259045"/>
    <xdr:sp macro="" textlink="">
      <xdr:nvSpPr>
        <xdr:cNvPr id="85" name="テキスト ボックス 84"/>
        <xdr:cNvSpPr txBox="1"/>
      </xdr:nvSpPr>
      <xdr:spPr>
        <a:xfrm>
          <a:off x="1752111" y="65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50792</xdr:rowOff>
    </xdr:from>
    <xdr:to>
      <xdr:col>1</xdr:col>
      <xdr:colOff>485775</xdr:colOff>
      <xdr:row>37</xdr:row>
      <xdr:rowOff>152392</xdr:rowOff>
    </xdr:to>
    <xdr:sp macro="" textlink="">
      <xdr:nvSpPr>
        <xdr:cNvPr id="86" name="円/楕円 85"/>
        <xdr:cNvSpPr/>
      </xdr:nvSpPr>
      <xdr:spPr>
        <a:xfrm>
          <a:off x="1079500" y="63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143519</xdr:rowOff>
    </xdr:from>
    <xdr:ext cx="534377" cy="259045"/>
    <xdr:sp macro="" textlink="">
      <xdr:nvSpPr>
        <xdr:cNvPr id="87" name="テキスト ボックス 86"/>
        <xdr:cNvSpPr txBox="1"/>
      </xdr:nvSpPr>
      <xdr:spPr>
        <a:xfrm>
          <a:off x="863111" y="648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78370</xdr:rowOff>
    </xdr:from>
    <xdr:to>
      <xdr:col>6</xdr:col>
      <xdr:colOff>511175</xdr:colOff>
      <xdr:row>55</xdr:row>
      <xdr:rowOff>148321</xdr:rowOff>
    </xdr:to>
    <xdr:cxnSp macro="">
      <xdr:nvCxnSpPr>
        <xdr:cNvPr id="119" name="直線コネクタ 118"/>
        <xdr:cNvCxnSpPr/>
      </xdr:nvCxnSpPr>
      <xdr:spPr>
        <a:xfrm flipV="1">
          <a:off x="3797300" y="9508120"/>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148321</xdr:rowOff>
    </xdr:from>
    <xdr:to>
      <xdr:col>5</xdr:col>
      <xdr:colOff>358775</xdr:colOff>
      <xdr:row>56</xdr:row>
      <xdr:rowOff>75104</xdr:rowOff>
    </xdr:to>
    <xdr:cxnSp macro="">
      <xdr:nvCxnSpPr>
        <xdr:cNvPr id="122" name="直線コネクタ 121"/>
        <xdr:cNvCxnSpPr/>
      </xdr:nvCxnSpPr>
      <xdr:spPr>
        <a:xfrm flipV="1">
          <a:off x="2908300" y="9578071"/>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24467</xdr:rowOff>
    </xdr:from>
    <xdr:to>
      <xdr:col>5</xdr:col>
      <xdr:colOff>409575</xdr:colOff>
      <xdr:row>54</xdr:row>
      <xdr:rowOff>126067</xdr:rowOff>
    </xdr:to>
    <xdr:sp macro="" textlink="">
      <xdr:nvSpPr>
        <xdr:cNvPr id="123" name="フローチャート : 判断 122"/>
        <xdr:cNvSpPr/>
      </xdr:nvSpPr>
      <xdr:spPr>
        <a:xfrm>
          <a:off x="3746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142594</xdr:rowOff>
    </xdr:from>
    <xdr:ext cx="534377" cy="259045"/>
    <xdr:sp macro="" textlink="">
      <xdr:nvSpPr>
        <xdr:cNvPr id="124" name="テキスト ボックス 123"/>
        <xdr:cNvSpPr txBox="1"/>
      </xdr:nvSpPr>
      <xdr:spPr>
        <a:xfrm>
          <a:off x="3530111" y="905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75104</xdr:rowOff>
    </xdr:from>
    <xdr:to>
      <xdr:col>4</xdr:col>
      <xdr:colOff>155575</xdr:colOff>
      <xdr:row>57</xdr:row>
      <xdr:rowOff>21612</xdr:rowOff>
    </xdr:to>
    <xdr:cxnSp macro="">
      <xdr:nvCxnSpPr>
        <xdr:cNvPr id="125" name="直線コネクタ 124"/>
        <xdr:cNvCxnSpPr/>
      </xdr:nvCxnSpPr>
      <xdr:spPr>
        <a:xfrm flipV="1">
          <a:off x="2019300" y="9676304"/>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21612</xdr:rowOff>
    </xdr:from>
    <xdr:to>
      <xdr:col>2</xdr:col>
      <xdr:colOff>638175</xdr:colOff>
      <xdr:row>57</xdr:row>
      <xdr:rowOff>37843</xdr:rowOff>
    </xdr:to>
    <xdr:cxnSp macro="">
      <xdr:nvCxnSpPr>
        <xdr:cNvPr id="128" name="直線コネクタ 127"/>
        <xdr:cNvCxnSpPr/>
      </xdr:nvCxnSpPr>
      <xdr:spPr>
        <a:xfrm flipV="1">
          <a:off x="1130300" y="979426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27570</xdr:rowOff>
    </xdr:from>
    <xdr:to>
      <xdr:col>6</xdr:col>
      <xdr:colOff>561975</xdr:colOff>
      <xdr:row>55</xdr:row>
      <xdr:rowOff>129170</xdr:rowOff>
    </xdr:to>
    <xdr:sp macro="" textlink="">
      <xdr:nvSpPr>
        <xdr:cNvPr id="138" name="円/楕円 137"/>
        <xdr:cNvSpPr/>
      </xdr:nvSpPr>
      <xdr:spPr>
        <a:xfrm>
          <a:off x="4584700" y="94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50447</xdr:rowOff>
    </xdr:from>
    <xdr:ext cx="534377" cy="259045"/>
    <xdr:sp macro="" textlink="">
      <xdr:nvSpPr>
        <xdr:cNvPr id="139" name="物件費該当値テキスト"/>
        <xdr:cNvSpPr txBox="1"/>
      </xdr:nvSpPr>
      <xdr:spPr>
        <a:xfrm>
          <a:off x="4686300" y="930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51,628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97521</xdr:rowOff>
    </xdr:from>
    <xdr:to>
      <xdr:col>5</xdr:col>
      <xdr:colOff>409575</xdr:colOff>
      <xdr:row>56</xdr:row>
      <xdr:rowOff>27671</xdr:rowOff>
    </xdr:to>
    <xdr:sp macro="" textlink="">
      <xdr:nvSpPr>
        <xdr:cNvPr id="140" name="円/楕円 139"/>
        <xdr:cNvSpPr/>
      </xdr:nvSpPr>
      <xdr:spPr>
        <a:xfrm>
          <a:off x="3746500" y="95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18798</xdr:rowOff>
    </xdr:from>
    <xdr:ext cx="534377" cy="259045"/>
    <xdr:sp macro="" textlink="">
      <xdr:nvSpPr>
        <xdr:cNvPr id="141" name="テキスト ボックス 140"/>
        <xdr:cNvSpPr txBox="1"/>
      </xdr:nvSpPr>
      <xdr:spPr>
        <a:xfrm>
          <a:off x="3530111" y="96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24304</xdr:rowOff>
    </xdr:from>
    <xdr:to>
      <xdr:col>4</xdr:col>
      <xdr:colOff>206375</xdr:colOff>
      <xdr:row>56</xdr:row>
      <xdr:rowOff>125904</xdr:rowOff>
    </xdr:to>
    <xdr:sp macro="" textlink="">
      <xdr:nvSpPr>
        <xdr:cNvPr id="142" name="円/楕円 141"/>
        <xdr:cNvSpPr/>
      </xdr:nvSpPr>
      <xdr:spPr>
        <a:xfrm>
          <a:off x="2857500" y="96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117031</xdr:rowOff>
    </xdr:from>
    <xdr:ext cx="534377" cy="259045"/>
    <xdr:sp macro="" textlink="">
      <xdr:nvSpPr>
        <xdr:cNvPr id="143" name="テキスト ボックス 142"/>
        <xdr:cNvSpPr txBox="1"/>
      </xdr:nvSpPr>
      <xdr:spPr>
        <a:xfrm>
          <a:off x="2641111" y="97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142262</xdr:rowOff>
    </xdr:from>
    <xdr:to>
      <xdr:col>3</xdr:col>
      <xdr:colOff>3175</xdr:colOff>
      <xdr:row>57</xdr:row>
      <xdr:rowOff>72412</xdr:rowOff>
    </xdr:to>
    <xdr:sp macro="" textlink="">
      <xdr:nvSpPr>
        <xdr:cNvPr id="144" name="円/楕円 143"/>
        <xdr:cNvSpPr/>
      </xdr:nvSpPr>
      <xdr:spPr>
        <a:xfrm>
          <a:off x="1968500" y="974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63539</xdr:rowOff>
    </xdr:from>
    <xdr:ext cx="534377" cy="259045"/>
    <xdr:sp macro="" textlink="">
      <xdr:nvSpPr>
        <xdr:cNvPr id="145" name="テキスト ボックス 144"/>
        <xdr:cNvSpPr txBox="1"/>
      </xdr:nvSpPr>
      <xdr:spPr>
        <a:xfrm>
          <a:off x="1752111" y="983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158493</xdr:rowOff>
    </xdr:from>
    <xdr:to>
      <xdr:col>1</xdr:col>
      <xdr:colOff>485775</xdr:colOff>
      <xdr:row>57</xdr:row>
      <xdr:rowOff>88643</xdr:rowOff>
    </xdr:to>
    <xdr:sp macro="" textlink="">
      <xdr:nvSpPr>
        <xdr:cNvPr id="146" name="円/楕円 145"/>
        <xdr:cNvSpPr/>
      </xdr:nvSpPr>
      <xdr:spPr>
        <a:xfrm>
          <a:off x="1079500" y="97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79770</xdr:rowOff>
    </xdr:from>
    <xdr:ext cx="534377" cy="259045"/>
    <xdr:sp macro="" textlink="">
      <xdr:nvSpPr>
        <xdr:cNvPr id="147" name="テキスト ボックス 146"/>
        <xdr:cNvSpPr txBox="1"/>
      </xdr:nvSpPr>
      <xdr:spPr>
        <a:xfrm>
          <a:off x="863111" y="98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54775</xdr:rowOff>
    </xdr:from>
    <xdr:to>
      <xdr:col>6</xdr:col>
      <xdr:colOff>511175</xdr:colOff>
      <xdr:row>76</xdr:row>
      <xdr:rowOff>81235</xdr:rowOff>
    </xdr:to>
    <xdr:cxnSp macro="">
      <xdr:nvCxnSpPr>
        <xdr:cNvPr id="172" name="直線コネクタ 171"/>
        <xdr:cNvCxnSpPr/>
      </xdr:nvCxnSpPr>
      <xdr:spPr>
        <a:xfrm>
          <a:off x="3797300" y="13084975"/>
          <a:ext cx="8382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54775</xdr:rowOff>
    </xdr:from>
    <xdr:to>
      <xdr:col>5</xdr:col>
      <xdr:colOff>358775</xdr:colOff>
      <xdr:row>76</xdr:row>
      <xdr:rowOff>77463</xdr:rowOff>
    </xdr:to>
    <xdr:cxnSp macro="">
      <xdr:nvCxnSpPr>
        <xdr:cNvPr id="175" name="直線コネクタ 174"/>
        <xdr:cNvCxnSpPr/>
      </xdr:nvCxnSpPr>
      <xdr:spPr>
        <a:xfrm flipV="1">
          <a:off x="2908300" y="13084975"/>
          <a:ext cx="8890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98901</xdr:rowOff>
    </xdr:from>
    <xdr:to>
      <xdr:col>5</xdr:col>
      <xdr:colOff>409575</xdr:colOff>
      <xdr:row>77</xdr:row>
      <xdr:rowOff>29051</xdr:rowOff>
    </xdr:to>
    <xdr:sp macro="" textlink="">
      <xdr:nvSpPr>
        <xdr:cNvPr id="176" name="フローチャート : 判断 175"/>
        <xdr:cNvSpPr/>
      </xdr:nvSpPr>
      <xdr:spPr>
        <a:xfrm>
          <a:off x="3746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20178</xdr:rowOff>
    </xdr:from>
    <xdr:ext cx="469744" cy="259045"/>
    <xdr:sp macro="" textlink="">
      <xdr:nvSpPr>
        <xdr:cNvPr id="177" name="テキスト ボックス 176"/>
        <xdr:cNvSpPr txBox="1"/>
      </xdr:nvSpPr>
      <xdr:spPr>
        <a:xfrm>
          <a:off x="3562427"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77463</xdr:rowOff>
    </xdr:from>
    <xdr:to>
      <xdr:col>4</xdr:col>
      <xdr:colOff>155575</xdr:colOff>
      <xdr:row>77</xdr:row>
      <xdr:rowOff>65291</xdr:rowOff>
    </xdr:to>
    <xdr:cxnSp macro="">
      <xdr:nvCxnSpPr>
        <xdr:cNvPr id="178" name="直線コネクタ 177"/>
        <xdr:cNvCxnSpPr/>
      </xdr:nvCxnSpPr>
      <xdr:spPr>
        <a:xfrm flipV="1">
          <a:off x="2019300" y="13107663"/>
          <a:ext cx="889000" cy="15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0" name="テキスト ボックス 179"/>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165188</xdr:rowOff>
    </xdr:from>
    <xdr:to>
      <xdr:col>2</xdr:col>
      <xdr:colOff>638175</xdr:colOff>
      <xdr:row>77</xdr:row>
      <xdr:rowOff>65291</xdr:rowOff>
    </xdr:to>
    <xdr:cxnSp macro="">
      <xdr:nvCxnSpPr>
        <xdr:cNvPr id="181" name="直線コネクタ 180"/>
        <xdr:cNvCxnSpPr/>
      </xdr:nvCxnSpPr>
      <xdr:spPr>
        <a:xfrm>
          <a:off x="1130300" y="13195388"/>
          <a:ext cx="889000" cy="7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30435</xdr:rowOff>
    </xdr:from>
    <xdr:to>
      <xdr:col>6</xdr:col>
      <xdr:colOff>561975</xdr:colOff>
      <xdr:row>76</xdr:row>
      <xdr:rowOff>132035</xdr:rowOff>
    </xdr:to>
    <xdr:sp macro="" textlink="">
      <xdr:nvSpPr>
        <xdr:cNvPr id="191" name="円/楕円 190"/>
        <xdr:cNvSpPr/>
      </xdr:nvSpPr>
      <xdr:spPr>
        <a:xfrm>
          <a:off x="4584700" y="130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53312</xdr:rowOff>
    </xdr:from>
    <xdr:ext cx="469744" cy="259045"/>
    <xdr:sp macro="" textlink="">
      <xdr:nvSpPr>
        <xdr:cNvPr id="192" name="維持補修費該当値テキスト"/>
        <xdr:cNvSpPr txBox="1"/>
      </xdr:nvSpPr>
      <xdr:spPr>
        <a:xfrm>
          <a:off x="4686300" y="1291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3975</xdr:rowOff>
    </xdr:from>
    <xdr:to>
      <xdr:col>5</xdr:col>
      <xdr:colOff>409575</xdr:colOff>
      <xdr:row>76</xdr:row>
      <xdr:rowOff>105575</xdr:rowOff>
    </xdr:to>
    <xdr:sp macro="" textlink="">
      <xdr:nvSpPr>
        <xdr:cNvPr id="193" name="円/楕円 192"/>
        <xdr:cNvSpPr/>
      </xdr:nvSpPr>
      <xdr:spPr>
        <a:xfrm>
          <a:off x="3746500" y="130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122102</xdr:rowOff>
    </xdr:from>
    <xdr:ext cx="469744" cy="259045"/>
    <xdr:sp macro="" textlink="">
      <xdr:nvSpPr>
        <xdr:cNvPr id="194" name="テキスト ボックス 193"/>
        <xdr:cNvSpPr txBox="1"/>
      </xdr:nvSpPr>
      <xdr:spPr>
        <a:xfrm>
          <a:off x="3562427" y="1280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26663</xdr:rowOff>
    </xdr:from>
    <xdr:to>
      <xdr:col>4</xdr:col>
      <xdr:colOff>206375</xdr:colOff>
      <xdr:row>76</xdr:row>
      <xdr:rowOff>128263</xdr:rowOff>
    </xdr:to>
    <xdr:sp macro="" textlink="">
      <xdr:nvSpPr>
        <xdr:cNvPr id="195" name="円/楕円 194"/>
        <xdr:cNvSpPr/>
      </xdr:nvSpPr>
      <xdr:spPr>
        <a:xfrm>
          <a:off x="2857500" y="130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144790</xdr:rowOff>
    </xdr:from>
    <xdr:ext cx="469744" cy="259045"/>
    <xdr:sp macro="" textlink="">
      <xdr:nvSpPr>
        <xdr:cNvPr id="196" name="テキスト ボックス 195"/>
        <xdr:cNvSpPr txBox="1"/>
      </xdr:nvSpPr>
      <xdr:spPr>
        <a:xfrm>
          <a:off x="2673427" y="1283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14491</xdr:rowOff>
    </xdr:from>
    <xdr:to>
      <xdr:col>3</xdr:col>
      <xdr:colOff>3175</xdr:colOff>
      <xdr:row>77</xdr:row>
      <xdr:rowOff>116091</xdr:rowOff>
    </xdr:to>
    <xdr:sp macro="" textlink="">
      <xdr:nvSpPr>
        <xdr:cNvPr id="197" name="円/楕円 196"/>
        <xdr:cNvSpPr/>
      </xdr:nvSpPr>
      <xdr:spPr>
        <a:xfrm>
          <a:off x="1968500" y="132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107218</xdr:rowOff>
    </xdr:from>
    <xdr:ext cx="469744" cy="259045"/>
    <xdr:sp macro="" textlink="">
      <xdr:nvSpPr>
        <xdr:cNvPr id="198" name="テキスト ボックス 197"/>
        <xdr:cNvSpPr txBox="1"/>
      </xdr:nvSpPr>
      <xdr:spPr>
        <a:xfrm>
          <a:off x="1784427" y="133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114388</xdr:rowOff>
    </xdr:from>
    <xdr:to>
      <xdr:col>1</xdr:col>
      <xdr:colOff>485775</xdr:colOff>
      <xdr:row>77</xdr:row>
      <xdr:rowOff>44538</xdr:rowOff>
    </xdr:to>
    <xdr:sp macro="" textlink="">
      <xdr:nvSpPr>
        <xdr:cNvPr id="199" name="円/楕円 198"/>
        <xdr:cNvSpPr/>
      </xdr:nvSpPr>
      <xdr:spPr>
        <a:xfrm>
          <a:off x="1079500" y="131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35665</xdr:rowOff>
    </xdr:from>
    <xdr:ext cx="469744" cy="259045"/>
    <xdr:sp macro="" textlink="">
      <xdr:nvSpPr>
        <xdr:cNvPr id="200" name="テキスト ボックス 199"/>
        <xdr:cNvSpPr txBox="1"/>
      </xdr:nvSpPr>
      <xdr:spPr>
        <a:xfrm>
          <a:off x="895427" y="1323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162674</xdr:rowOff>
    </xdr:from>
    <xdr:to>
      <xdr:col>6</xdr:col>
      <xdr:colOff>511175</xdr:colOff>
      <xdr:row>96</xdr:row>
      <xdr:rowOff>48406</xdr:rowOff>
    </xdr:to>
    <xdr:cxnSp macro="">
      <xdr:nvCxnSpPr>
        <xdr:cNvPr id="232" name="直線コネクタ 231"/>
        <xdr:cNvCxnSpPr/>
      </xdr:nvCxnSpPr>
      <xdr:spPr>
        <a:xfrm flipV="1">
          <a:off x="3797300" y="16450424"/>
          <a:ext cx="8382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48406</xdr:rowOff>
    </xdr:from>
    <xdr:to>
      <xdr:col>5</xdr:col>
      <xdr:colOff>358775</xdr:colOff>
      <xdr:row>96</xdr:row>
      <xdr:rowOff>91988</xdr:rowOff>
    </xdr:to>
    <xdr:cxnSp macro="">
      <xdr:nvCxnSpPr>
        <xdr:cNvPr id="235" name="直線コネクタ 234"/>
        <xdr:cNvCxnSpPr/>
      </xdr:nvCxnSpPr>
      <xdr:spPr>
        <a:xfrm flipV="1">
          <a:off x="2908300" y="16507606"/>
          <a:ext cx="889000" cy="4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3208</xdr:rowOff>
    </xdr:from>
    <xdr:to>
      <xdr:col>5</xdr:col>
      <xdr:colOff>409575</xdr:colOff>
      <xdr:row>96</xdr:row>
      <xdr:rowOff>104808</xdr:rowOff>
    </xdr:to>
    <xdr:sp macro="" textlink="">
      <xdr:nvSpPr>
        <xdr:cNvPr id="236" name="フローチャート : 判断 235"/>
        <xdr:cNvSpPr/>
      </xdr:nvSpPr>
      <xdr:spPr>
        <a:xfrm>
          <a:off x="3746500" y="164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95935</xdr:rowOff>
    </xdr:from>
    <xdr:ext cx="534377" cy="259045"/>
    <xdr:sp macro="" textlink="">
      <xdr:nvSpPr>
        <xdr:cNvPr id="237" name="テキスト ボックス 236"/>
        <xdr:cNvSpPr txBox="1"/>
      </xdr:nvSpPr>
      <xdr:spPr>
        <a:xfrm>
          <a:off x="3530111" y="16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91988</xdr:rowOff>
    </xdr:from>
    <xdr:to>
      <xdr:col>4</xdr:col>
      <xdr:colOff>155575</xdr:colOff>
      <xdr:row>96</xdr:row>
      <xdr:rowOff>157319</xdr:rowOff>
    </xdr:to>
    <xdr:cxnSp macro="">
      <xdr:nvCxnSpPr>
        <xdr:cNvPr id="238" name="直線コネクタ 237"/>
        <xdr:cNvCxnSpPr/>
      </xdr:nvCxnSpPr>
      <xdr:spPr>
        <a:xfrm flipV="1">
          <a:off x="2019300" y="16551188"/>
          <a:ext cx="889000" cy="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157319</xdr:rowOff>
    </xdr:from>
    <xdr:to>
      <xdr:col>2</xdr:col>
      <xdr:colOff>638175</xdr:colOff>
      <xdr:row>97</xdr:row>
      <xdr:rowOff>3471</xdr:rowOff>
    </xdr:to>
    <xdr:cxnSp macro="">
      <xdr:nvCxnSpPr>
        <xdr:cNvPr id="241" name="直線コネクタ 240"/>
        <xdr:cNvCxnSpPr/>
      </xdr:nvCxnSpPr>
      <xdr:spPr>
        <a:xfrm flipV="1">
          <a:off x="1130300" y="1661651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111874</xdr:rowOff>
    </xdr:from>
    <xdr:to>
      <xdr:col>6</xdr:col>
      <xdr:colOff>561975</xdr:colOff>
      <xdr:row>96</xdr:row>
      <xdr:rowOff>42024</xdr:rowOff>
    </xdr:to>
    <xdr:sp macro="" textlink="">
      <xdr:nvSpPr>
        <xdr:cNvPr id="251" name="円/楕円 250"/>
        <xdr:cNvSpPr/>
      </xdr:nvSpPr>
      <xdr:spPr>
        <a:xfrm>
          <a:off x="4584700" y="163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90301</xdr:rowOff>
    </xdr:from>
    <xdr:ext cx="534377" cy="259045"/>
    <xdr:sp macro="" textlink="">
      <xdr:nvSpPr>
        <xdr:cNvPr id="252" name="扶助費該当値テキスト"/>
        <xdr:cNvSpPr txBox="1"/>
      </xdr:nvSpPr>
      <xdr:spPr>
        <a:xfrm>
          <a:off x="4686300" y="163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78,093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169056</xdr:rowOff>
    </xdr:from>
    <xdr:to>
      <xdr:col>5</xdr:col>
      <xdr:colOff>409575</xdr:colOff>
      <xdr:row>96</xdr:row>
      <xdr:rowOff>99206</xdr:rowOff>
    </xdr:to>
    <xdr:sp macro="" textlink="">
      <xdr:nvSpPr>
        <xdr:cNvPr id="253" name="円/楕円 252"/>
        <xdr:cNvSpPr/>
      </xdr:nvSpPr>
      <xdr:spPr>
        <a:xfrm>
          <a:off x="3746500" y="164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115733</xdr:rowOff>
    </xdr:from>
    <xdr:ext cx="534377" cy="259045"/>
    <xdr:sp macro="" textlink="">
      <xdr:nvSpPr>
        <xdr:cNvPr id="254" name="テキスト ボックス 253"/>
        <xdr:cNvSpPr txBox="1"/>
      </xdr:nvSpPr>
      <xdr:spPr>
        <a:xfrm>
          <a:off x="3530111" y="162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41188</xdr:rowOff>
    </xdr:from>
    <xdr:to>
      <xdr:col>4</xdr:col>
      <xdr:colOff>206375</xdr:colOff>
      <xdr:row>96</xdr:row>
      <xdr:rowOff>142788</xdr:rowOff>
    </xdr:to>
    <xdr:sp macro="" textlink="">
      <xdr:nvSpPr>
        <xdr:cNvPr id="255" name="円/楕円 254"/>
        <xdr:cNvSpPr/>
      </xdr:nvSpPr>
      <xdr:spPr>
        <a:xfrm>
          <a:off x="2857500" y="165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133915</xdr:rowOff>
    </xdr:from>
    <xdr:ext cx="534377" cy="259045"/>
    <xdr:sp macro="" textlink="">
      <xdr:nvSpPr>
        <xdr:cNvPr id="256" name="テキスト ボックス 255"/>
        <xdr:cNvSpPr txBox="1"/>
      </xdr:nvSpPr>
      <xdr:spPr>
        <a:xfrm>
          <a:off x="2641111" y="165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106519</xdr:rowOff>
    </xdr:from>
    <xdr:to>
      <xdr:col>3</xdr:col>
      <xdr:colOff>3175</xdr:colOff>
      <xdr:row>97</xdr:row>
      <xdr:rowOff>36669</xdr:rowOff>
    </xdr:to>
    <xdr:sp macro="" textlink="">
      <xdr:nvSpPr>
        <xdr:cNvPr id="257" name="円/楕円 256"/>
        <xdr:cNvSpPr/>
      </xdr:nvSpPr>
      <xdr:spPr>
        <a:xfrm>
          <a:off x="1968500" y="165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27796</xdr:rowOff>
    </xdr:from>
    <xdr:ext cx="534377" cy="259045"/>
    <xdr:sp macro="" textlink="">
      <xdr:nvSpPr>
        <xdr:cNvPr id="258" name="テキスト ボックス 257"/>
        <xdr:cNvSpPr txBox="1"/>
      </xdr:nvSpPr>
      <xdr:spPr>
        <a:xfrm>
          <a:off x="1752111" y="166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124121</xdr:rowOff>
    </xdr:from>
    <xdr:to>
      <xdr:col>1</xdr:col>
      <xdr:colOff>485775</xdr:colOff>
      <xdr:row>97</xdr:row>
      <xdr:rowOff>54271</xdr:rowOff>
    </xdr:to>
    <xdr:sp macro="" textlink="">
      <xdr:nvSpPr>
        <xdr:cNvPr id="259" name="円/楕円 258"/>
        <xdr:cNvSpPr/>
      </xdr:nvSpPr>
      <xdr:spPr>
        <a:xfrm>
          <a:off x="1079500" y="165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45398</xdr:rowOff>
    </xdr:from>
    <xdr:ext cx="534377" cy="259045"/>
    <xdr:sp macro="" textlink="">
      <xdr:nvSpPr>
        <xdr:cNvPr id="260" name="テキスト ボックス 259"/>
        <xdr:cNvSpPr txBox="1"/>
      </xdr:nvSpPr>
      <xdr:spPr>
        <a:xfrm>
          <a:off x="863111" y="1667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131242</xdr:rowOff>
    </xdr:from>
    <xdr:to>
      <xdr:col>15</xdr:col>
      <xdr:colOff>180975</xdr:colOff>
      <xdr:row>36</xdr:row>
      <xdr:rowOff>168885</xdr:rowOff>
    </xdr:to>
    <xdr:cxnSp macro="">
      <xdr:nvCxnSpPr>
        <xdr:cNvPr id="289" name="直線コネクタ 288"/>
        <xdr:cNvCxnSpPr/>
      </xdr:nvCxnSpPr>
      <xdr:spPr>
        <a:xfrm>
          <a:off x="9639300" y="6303442"/>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142189</xdr:rowOff>
    </xdr:from>
    <xdr:to>
      <xdr:col>14</xdr:col>
      <xdr:colOff>28575</xdr:colOff>
      <xdr:row>36</xdr:row>
      <xdr:rowOff>131242</xdr:rowOff>
    </xdr:to>
    <xdr:cxnSp macro="">
      <xdr:nvCxnSpPr>
        <xdr:cNvPr id="292" name="直線コネクタ 291"/>
        <xdr:cNvCxnSpPr/>
      </xdr:nvCxnSpPr>
      <xdr:spPr>
        <a:xfrm>
          <a:off x="8750300" y="6142939"/>
          <a:ext cx="889000" cy="1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3" name="フローチャート : 判断 292"/>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4" name="テキスト ボックス 293"/>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142189</xdr:rowOff>
    </xdr:from>
    <xdr:to>
      <xdr:col>12</xdr:col>
      <xdr:colOff>511175</xdr:colOff>
      <xdr:row>37</xdr:row>
      <xdr:rowOff>5156</xdr:rowOff>
    </xdr:to>
    <xdr:cxnSp macro="">
      <xdr:nvCxnSpPr>
        <xdr:cNvPr id="295" name="直線コネクタ 294"/>
        <xdr:cNvCxnSpPr/>
      </xdr:nvCxnSpPr>
      <xdr:spPr>
        <a:xfrm flipV="1">
          <a:off x="7861300" y="6142939"/>
          <a:ext cx="889000" cy="20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155931</xdr:rowOff>
    </xdr:from>
    <xdr:to>
      <xdr:col>11</xdr:col>
      <xdr:colOff>307975</xdr:colOff>
      <xdr:row>37</xdr:row>
      <xdr:rowOff>5156</xdr:rowOff>
    </xdr:to>
    <xdr:cxnSp macro="">
      <xdr:nvCxnSpPr>
        <xdr:cNvPr id="298" name="直線コネクタ 297"/>
        <xdr:cNvCxnSpPr/>
      </xdr:nvCxnSpPr>
      <xdr:spPr>
        <a:xfrm>
          <a:off x="6972300" y="6328131"/>
          <a:ext cx="8890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118085</xdr:rowOff>
    </xdr:from>
    <xdr:to>
      <xdr:col>15</xdr:col>
      <xdr:colOff>231775</xdr:colOff>
      <xdr:row>37</xdr:row>
      <xdr:rowOff>48235</xdr:rowOff>
    </xdr:to>
    <xdr:sp macro="" textlink="">
      <xdr:nvSpPr>
        <xdr:cNvPr id="308" name="円/楕円 307"/>
        <xdr:cNvSpPr/>
      </xdr:nvSpPr>
      <xdr:spPr>
        <a:xfrm>
          <a:off x="10426700" y="62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96512</xdr:rowOff>
    </xdr:from>
    <xdr:ext cx="534377" cy="259045"/>
    <xdr:sp macro="" textlink="">
      <xdr:nvSpPr>
        <xdr:cNvPr id="309" name="補助費等該当値テキスト"/>
        <xdr:cNvSpPr txBox="1"/>
      </xdr:nvSpPr>
      <xdr:spPr>
        <a:xfrm>
          <a:off x="10528300" y="62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80442</xdr:rowOff>
    </xdr:from>
    <xdr:to>
      <xdr:col>14</xdr:col>
      <xdr:colOff>79375</xdr:colOff>
      <xdr:row>37</xdr:row>
      <xdr:rowOff>10592</xdr:rowOff>
    </xdr:to>
    <xdr:sp macro="" textlink="">
      <xdr:nvSpPr>
        <xdr:cNvPr id="310" name="円/楕円 309"/>
        <xdr:cNvSpPr/>
      </xdr:nvSpPr>
      <xdr:spPr>
        <a:xfrm>
          <a:off x="9588500" y="62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1719</xdr:rowOff>
    </xdr:from>
    <xdr:ext cx="534377" cy="259045"/>
    <xdr:sp macro="" textlink="">
      <xdr:nvSpPr>
        <xdr:cNvPr id="311" name="テキスト ボックス 310"/>
        <xdr:cNvSpPr txBox="1"/>
      </xdr:nvSpPr>
      <xdr:spPr>
        <a:xfrm>
          <a:off x="9372111" y="63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91389</xdr:rowOff>
    </xdr:from>
    <xdr:to>
      <xdr:col>12</xdr:col>
      <xdr:colOff>561975</xdr:colOff>
      <xdr:row>36</xdr:row>
      <xdr:rowOff>21539</xdr:rowOff>
    </xdr:to>
    <xdr:sp macro="" textlink="">
      <xdr:nvSpPr>
        <xdr:cNvPr id="312" name="円/楕円 311"/>
        <xdr:cNvSpPr/>
      </xdr:nvSpPr>
      <xdr:spPr>
        <a:xfrm>
          <a:off x="8699500" y="60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38066</xdr:rowOff>
    </xdr:from>
    <xdr:ext cx="534377" cy="259045"/>
    <xdr:sp macro="" textlink="">
      <xdr:nvSpPr>
        <xdr:cNvPr id="313" name="テキスト ボックス 312"/>
        <xdr:cNvSpPr txBox="1"/>
      </xdr:nvSpPr>
      <xdr:spPr>
        <a:xfrm>
          <a:off x="8483111" y="58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125806</xdr:rowOff>
    </xdr:from>
    <xdr:to>
      <xdr:col>11</xdr:col>
      <xdr:colOff>358775</xdr:colOff>
      <xdr:row>37</xdr:row>
      <xdr:rowOff>55956</xdr:rowOff>
    </xdr:to>
    <xdr:sp macro="" textlink="">
      <xdr:nvSpPr>
        <xdr:cNvPr id="314" name="円/楕円 313"/>
        <xdr:cNvSpPr/>
      </xdr:nvSpPr>
      <xdr:spPr>
        <a:xfrm>
          <a:off x="7810500" y="62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47083</xdr:rowOff>
    </xdr:from>
    <xdr:ext cx="534377" cy="259045"/>
    <xdr:sp macro="" textlink="">
      <xdr:nvSpPr>
        <xdr:cNvPr id="315" name="テキスト ボックス 314"/>
        <xdr:cNvSpPr txBox="1"/>
      </xdr:nvSpPr>
      <xdr:spPr>
        <a:xfrm>
          <a:off x="7594111" y="639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105131</xdr:rowOff>
    </xdr:from>
    <xdr:to>
      <xdr:col>10</xdr:col>
      <xdr:colOff>155575</xdr:colOff>
      <xdr:row>37</xdr:row>
      <xdr:rowOff>35281</xdr:rowOff>
    </xdr:to>
    <xdr:sp macro="" textlink="">
      <xdr:nvSpPr>
        <xdr:cNvPr id="316" name="円/楕円 315"/>
        <xdr:cNvSpPr/>
      </xdr:nvSpPr>
      <xdr:spPr>
        <a:xfrm>
          <a:off x="6921500" y="62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26408</xdr:rowOff>
    </xdr:from>
    <xdr:ext cx="534377" cy="259045"/>
    <xdr:sp macro="" textlink="">
      <xdr:nvSpPr>
        <xdr:cNvPr id="317" name="テキスト ボックス 316"/>
        <xdr:cNvSpPr txBox="1"/>
      </xdr:nvSpPr>
      <xdr:spPr>
        <a:xfrm>
          <a:off x="6705111" y="63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30616</xdr:rowOff>
    </xdr:from>
    <xdr:to>
      <xdr:col>15</xdr:col>
      <xdr:colOff>180975</xdr:colOff>
      <xdr:row>58</xdr:row>
      <xdr:rowOff>46012</xdr:rowOff>
    </xdr:to>
    <xdr:cxnSp macro="">
      <xdr:nvCxnSpPr>
        <xdr:cNvPr id="346" name="直線コネクタ 345"/>
        <xdr:cNvCxnSpPr/>
      </xdr:nvCxnSpPr>
      <xdr:spPr>
        <a:xfrm>
          <a:off x="9639300" y="9974716"/>
          <a:ext cx="8382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14461</xdr:rowOff>
    </xdr:from>
    <xdr:to>
      <xdr:col>14</xdr:col>
      <xdr:colOff>28575</xdr:colOff>
      <xdr:row>58</xdr:row>
      <xdr:rowOff>30616</xdr:rowOff>
    </xdr:to>
    <xdr:cxnSp macro="">
      <xdr:nvCxnSpPr>
        <xdr:cNvPr id="349" name="直線コネクタ 348"/>
        <xdr:cNvCxnSpPr/>
      </xdr:nvCxnSpPr>
      <xdr:spPr>
        <a:xfrm>
          <a:off x="8750300" y="9958561"/>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129945</xdr:rowOff>
    </xdr:from>
    <xdr:to>
      <xdr:col>14</xdr:col>
      <xdr:colOff>79375</xdr:colOff>
      <xdr:row>58</xdr:row>
      <xdr:rowOff>60095</xdr:rowOff>
    </xdr:to>
    <xdr:sp macro="" textlink="">
      <xdr:nvSpPr>
        <xdr:cNvPr id="350" name="フローチャート : 判断 349"/>
        <xdr:cNvSpPr/>
      </xdr:nvSpPr>
      <xdr:spPr>
        <a:xfrm>
          <a:off x="9588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76622</xdr:rowOff>
    </xdr:from>
    <xdr:ext cx="534377" cy="259045"/>
    <xdr:sp macro="" textlink="">
      <xdr:nvSpPr>
        <xdr:cNvPr id="351" name="テキスト ボックス 350"/>
        <xdr:cNvSpPr txBox="1"/>
      </xdr:nvSpPr>
      <xdr:spPr>
        <a:xfrm>
          <a:off x="9372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8861</xdr:rowOff>
    </xdr:from>
    <xdr:to>
      <xdr:col>12</xdr:col>
      <xdr:colOff>511175</xdr:colOff>
      <xdr:row>58</xdr:row>
      <xdr:rowOff>14461</xdr:rowOff>
    </xdr:to>
    <xdr:cxnSp macro="">
      <xdr:nvCxnSpPr>
        <xdr:cNvPr id="352" name="直線コネクタ 351"/>
        <xdr:cNvCxnSpPr/>
      </xdr:nvCxnSpPr>
      <xdr:spPr>
        <a:xfrm>
          <a:off x="7861300" y="9952961"/>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8861</xdr:rowOff>
    </xdr:from>
    <xdr:to>
      <xdr:col>11</xdr:col>
      <xdr:colOff>307975</xdr:colOff>
      <xdr:row>58</xdr:row>
      <xdr:rowOff>105383</xdr:rowOff>
    </xdr:to>
    <xdr:cxnSp macro="">
      <xdr:nvCxnSpPr>
        <xdr:cNvPr id="355" name="直線コネクタ 354"/>
        <xdr:cNvCxnSpPr/>
      </xdr:nvCxnSpPr>
      <xdr:spPr>
        <a:xfrm flipV="1">
          <a:off x="6972300" y="9952961"/>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166662</xdr:rowOff>
    </xdr:from>
    <xdr:to>
      <xdr:col>15</xdr:col>
      <xdr:colOff>231775</xdr:colOff>
      <xdr:row>58</xdr:row>
      <xdr:rowOff>96812</xdr:rowOff>
    </xdr:to>
    <xdr:sp macro="" textlink="">
      <xdr:nvSpPr>
        <xdr:cNvPr id="365" name="円/楕円 364"/>
        <xdr:cNvSpPr/>
      </xdr:nvSpPr>
      <xdr:spPr>
        <a:xfrm>
          <a:off x="10426700" y="993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126039</xdr:rowOff>
    </xdr:from>
    <xdr:ext cx="534377" cy="259045"/>
    <xdr:sp macro="" textlink="">
      <xdr:nvSpPr>
        <xdr:cNvPr id="366" name="普通建設事業費該当値テキスト"/>
        <xdr:cNvSpPr txBox="1"/>
      </xdr:nvSpPr>
      <xdr:spPr>
        <a:xfrm>
          <a:off x="10528300" y="97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151266</xdr:rowOff>
    </xdr:from>
    <xdr:to>
      <xdr:col>14</xdr:col>
      <xdr:colOff>79375</xdr:colOff>
      <xdr:row>58</xdr:row>
      <xdr:rowOff>81416</xdr:rowOff>
    </xdr:to>
    <xdr:sp macro="" textlink="">
      <xdr:nvSpPr>
        <xdr:cNvPr id="367" name="円/楕円 366"/>
        <xdr:cNvSpPr/>
      </xdr:nvSpPr>
      <xdr:spPr>
        <a:xfrm>
          <a:off x="9588500" y="99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72543</xdr:rowOff>
    </xdr:from>
    <xdr:ext cx="534377" cy="259045"/>
    <xdr:sp macro="" textlink="">
      <xdr:nvSpPr>
        <xdr:cNvPr id="368" name="テキスト ボックス 367"/>
        <xdr:cNvSpPr txBox="1"/>
      </xdr:nvSpPr>
      <xdr:spPr>
        <a:xfrm>
          <a:off x="9372111" y="1001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135111</xdr:rowOff>
    </xdr:from>
    <xdr:to>
      <xdr:col>12</xdr:col>
      <xdr:colOff>561975</xdr:colOff>
      <xdr:row>58</xdr:row>
      <xdr:rowOff>65261</xdr:rowOff>
    </xdr:to>
    <xdr:sp macro="" textlink="">
      <xdr:nvSpPr>
        <xdr:cNvPr id="369" name="円/楕円 368"/>
        <xdr:cNvSpPr/>
      </xdr:nvSpPr>
      <xdr:spPr>
        <a:xfrm>
          <a:off x="8699500" y="99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56388</xdr:rowOff>
    </xdr:from>
    <xdr:ext cx="534377" cy="259045"/>
    <xdr:sp macro="" textlink="">
      <xdr:nvSpPr>
        <xdr:cNvPr id="370" name="テキスト ボックス 369"/>
        <xdr:cNvSpPr txBox="1"/>
      </xdr:nvSpPr>
      <xdr:spPr>
        <a:xfrm>
          <a:off x="8483111" y="100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129511</xdr:rowOff>
    </xdr:from>
    <xdr:to>
      <xdr:col>11</xdr:col>
      <xdr:colOff>358775</xdr:colOff>
      <xdr:row>58</xdr:row>
      <xdr:rowOff>59661</xdr:rowOff>
    </xdr:to>
    <xdr:sp macro="" textlink="">
      <xdr:nvSpPr>
        <xdr:cNvPr id="371" name="円/楕円 370"/>
        <xdr:cNvSpPr/>
      </xdr:nvSpPr>
      <xdr:spPr>
        <a:xfrm>
          <a:off x="7810500" y="990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50788</xdr:rowOff>
    </xdr:from>
    <xdr:ext cx="534377" cy="259045"/>
    <xdr:sp macro="" textlink="">
      <xdr:nvSpPr>
        <xdr:cNvPr id="372" name="テキスト ボックス 371"/>
        <xdr:cNvSpPr txBox="1"/>
      </xdr:nvSpPr>
      <xdr:spPr>
        <a:xfrm>
          <a:off x="7594111" y="999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54583</xdr:rowOff>
    </xdr:from>
    <xdr:to>
      <xdr:col>10</xdr:col>
      <xdr:colOff>155575</xdr:colOff>
      <xdr:row>58</xdr:row>
      <xdr:rowOff>156183</xdr:rowOff>
    </xdr:to>
    <xdr:sp macro="" textlink="">
      <xdr:nvSpPr>
        <xdr:cNvPr id="373" name="円/楕円 372"/>
        <xdr:cNvSpPr/>
      </xdr:nvSpPr>
      <xdr:spPr>
        <a:xfrm>
          <a:off x="6921500" y="99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147310</xdr:rowOff>
    </xdr:from>
    <xdr:ext cx="534377" cy="259045"/>
    <xdr:sp macro="" textlink="">
      <xdr:nvSpPr>
        <xdr:cNvPr id="374" name="テキスト ボックス 373"/>
        <xdr:cNvSpPr txBox="1"/>
      </xdr:nvSpPr>
      <xdr:spPr>
        <a:xfrm>
          <a:off x="6705111" y="1009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42653</xdr:rowOff>
    </xdr:from>
    <xdr:to>
      <xdr:col>15</xdr:col>
      <xdr:colOff>180975</xdr:colOff>
      <xdr:row>77</xdr:row>
      <xdr:rowOff>81710</xdr:rowOff>
    </xdr:to>
    <xdr:cxnSp macro="">
      <xdr:nvCxnSpPr>
        <xdr:cNvPr id="399" name="直線コネクタ 398"/>
        <xdr:cNvCxnSpPr/>
      </xdr:nvCxnSpPr>
      <xdr:spPr>
        <a:xfrm>
          <a:off x="9639300" y="13244303"/>
          <a:ext cx="838200" cy="3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42653</xdr:rowOff>
    </xdr:from>
    <xdr:to>
      <xdr:col>14</xdr:col>
      <xdr:colOff>28575</xdr:colOff>
      <xdr:row>77</xdr:row>
      <xdr:rowOff>91500</xdr:rowOff>
    </xdr:to>
    <xdr:cxnSp macro="">
      <xdr:nvCxnSpPr>
        <xdr:cNvPr id="402" name="直線コネクタ 401"/>
        <xdr:cNvCxnSpPr/>
      </xdr:nvCxnSpPr>
      <xdr:spPr>
        <a:xfrm flipV="1">
          <a:off x="8750300" y="13244303"/>
          <a:ext cx="889000" cy="4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25721</xdr:rowOff>
    </xdr:from>
    <xdr:to>
      <xdr:col>14</xdr:col>
      <xdr:colOff>79375</xdr:colOff>
      <xdr:row>77</xdr:row>
      <xdr:rowOff>127321</xdr:rowOff>
    </xdr:to>
    <xdr:sp macro="" textlink="">
      <xdr:nvSpPr>
        <xdr:cNvPr id="403" name="フローチャート : 判断 402"/>
        <xdr:cNvSpPr/>
      </xdr:nvSpPr>
      <xdr:spPr>
        <a:xfrm>
          <a:off x="9588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118448</xdr:rowOff>
    </xdr:from>
    <xdr:ext cx="534377" cy="259045"/>
    <xdr:sp macro="" textlink="">
      <xdr:nvSpPr>
        <xdr:cNvPr id="404" name="テキスト ボックス 403"/>
        <xdr:cNvSpPr txBox="1"/>
      </xdr:nvSpPr>
      <xdr:spPr>
        <a:xfrm>
          <a:off x="9372111" y="133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30910</xdr:rowOff>
    </xdr:from>
    <xdr:to>
      <xdr:col>15</xdr:col>
      <xdr:colOff>231775</xdr:colOff>
      <xdr:row>77</xdr:row>
      <xdr:rowOff>132510</xdr:rowOff>
    </xdr:to>
    <xdr:sp macro="" textlink="">
      <xdr:nvSpPr>
        <xdr:cNvPr id="412" name="円/楕円 411"/>
        <xdr:cNvSpPr/>
      </xdr:nvSpPr>
      <xdr:spPr>
        <a:xfrm>
          <a:off x="10426700" y="132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161737</xdr:rowOff>
    </xdr:from>
    <xdr:ext cx="534377" cy="259045"/>
    <xdr:sp macro="" textlink="">
      <xdr:nvSpPr>
        <xdr:cNvPr id="413" name="普通建設事業費 （ うち新規整備　）該当値テキスト"/>
        <xdr:cNvSpPr txBox="1"/>
      </xdr:nvSpPr>
      <xdr:spPr>
        <a:xfrm>
          <a:off x="10528300" y="13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163303</xdr:rowOff>
    </xdr:from>
    <xdr:to>
      <xdr:col>14</xdr:col>
      <xdr:colOff>79375</xdr:colOff>
      <xdr:row>77</xdr:row>
      <xdr:rowOff>93453</xdr:rowOff>
    </xdr:to>
    <xdr:sp macro="" textlink="">
      <xdr:nvSpPr>
        <xdr:cNvPr id="414" name="円/楕円 413"/>
        <xdr:cNvSpPr/>
      </xdr:nvSpPr>
      <xdr:spPr>
        <a:xfrm>
          <a:off x="9588500" y="131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109980</xdr:rowOff>
    </xdr:from>
    <xdr:ext cx="534377" cy="259045"/>
    <xdr:sp macro="" textlink="">
      <xdr:nvSpPr>
        <xdr:cNvPr id="415" name="テキスト ボックス 414"/>
        <xdr:cNvSpPr txBox="1"/>
      </xdr:nvSpPr>
      <xdr:spPr>
        <a:xfrm>
          <a:off x="9372111" y="1296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40700</xdr:rowOff>
    </xdr:from>
    <xdr:to>
      <xdr:col>12</xdr:col>
      <xdr:colOff>561975</xdr:colOff>
      <xdr:row>77</xdr:row>
      <xdr:rowOff>142300</xdr:rowOff>
    </xdr:to>
    <xdr:sp macro="" textlink="">
      <xdr:nvSpPr>
        <xdr:cNvPr id="416" name="円/楕円 415"/>
        <xdr:cNvSpPr/>
      </xdr:nvSpPr>
      <xdr:spPr>
        <a:xfrm>
          <a:off x="8699500" y="1324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133427</xdr:rowOff>
    </xdr:from>
    <xdr:ext cx="534377" cy="259045"/>
    <xdr:sp macro="" textlink="">
      <xdr:nvSpPr>
        <xdr:cNvPr id="417" name="テキスト ボックス 416"/>
        <xdr:cNvSpPr txBox="1"/>
      </xdr:nvSpPr>
      <xdr:spPr>
        <a:xfrm>
          <a:off x="8483111" y="1333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144214</xdr:rowOff>
    </xdr:from>
    <xdr:to>
      <xdr:col>15</xdr:col>
      <xdr:colOff>180975</xdr:colOff>
      <xdr:row>97</xdr:row>
      <xdr:rowOff>17114</xdr:rowOff>
    </xdr:to>
    <xdr:cxnSp macro="">
      <xdr:nvCxnSpPr>
        <xdr:cNvPr id="446" name="直線コネクタ 445"/>
        <xdr:cNvCxnSpPr/>
      </xdr:nvCxnSpPr>
      <xdr:spPr>
        <a:xfrm flipV="1">
          <a:off x="9639300" y="16603414"/>
          <a:ext cx="838200" cy="4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140748</xdr:rowOff>
    </xdr:from>
    <xdr:to>
      <xdr:col>14</xdr:col>
      <xdr:colOff>28575</xdr:colOff>
      <xdr:row>97</xdr:row>
      <xdr:rowOff>17114</xdr:rowOff>
    </xdr:to>
    <xdr:cxnSp macro="">
      <xdr:nvCxnSpPr>
        <xdr:cNvPr id="449" name="直線コネクタ 448"/>
        <xdr:cNvCxnSpPr/>
      </xdr:nvCxnSpPr>
      <xdr:spPr>
        <a:xfrm>
          <a:off x="8750300" y="16428498"/>
          <a:ext cx="889000" cy="2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51772</xdr:rowOff>
    </xdr:from>
    <xdr:to>
      <xdr:col>14</xdr:col>
      <xdr:colOff>79375</xdr:colOff>
      <xdr:row>96</xdr:row>
      <xdr:rowOff>153372</xdr:rowOff>
    </xdr:to>
    <xdr:sp macro="" textlink="">
      <xdr:nvSpPr>
        <xdr:cNvPr id="450" name="フローチャート : 判断 449"/>
        <xdr:cNvSpPr/>
      </xdr:nvSpPr>
      <xdr:spPr>
        <a:xfrm>
          <a:off x="9588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169899</xdr:rowOff>
    </xdr:from>
    <xdr:ext cx="534377" cy="259045"/>
    <xdr:sp macro="" textlink="">
      <xdr:nvSpPr>
        <xdr:cNvPr id="451" name="テキスト ボックス 450"/>
        <xdr:cNvSpPr txBox="1"/>
      </xdr:nvSpPr>
      <xdr:spPr>
        <a:xfrm>
          <a:off x="9372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93414</xdr:rowOff>
    </xdr:from>
    <xdr:to>
      <xdr:col>15</xdr:col>
      <xdr:colOff>231775</xdr:colOff>
      <xdr:row>97</xdr:row>
      <xdr:rowOff>23564</xdr:rowOff>
    </xdr:to>
    <xdr:sp macro="" textlink="">
      <xdr:nvSpPr>
        <xdr:cNvPr id="459" name="円/楕円 458"/>
        <xdr:cNvSpPr/>
      </xdr:nvSpPr>
      <xdr:spPr>
        <a:xfrm>
          <a:off x="10426700" y="165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71841</xdr:rowOff>
    </xdr:from>
    <xdr:ext cx="534377" cy="259045"/>
    <xdr:sp macro="" textlink="">
      <xdr:nvSpPr>
        <xdr:cNvPr id="460" name="普通建設事業費 （ うち更新整備　）該当値テキスト"/>
        <xdr:cNvSpPr txBox="1"/>
      </xdr:nvSpPr>
      <xdr:spPr>
        <a:xfrm>
          <a:off x="10528300" y="1653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21,763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137764</xdr:rowOff>
    </xdr:from>
    <xdr:to>
      <xdr:col>14</xdr:col>
      <xdr:colOff>79375</xdr:colOff>
      <xdr:row>97</xdr:row>
      <xdr:rowOff>67914</xdr:rowOff>
    </xdr:to>
    <xdr:sp macro="" textlink="">
      <xdr:nvSpPr>
        <xdr:cNvPr id="461" name="円/楕円 460"/>
        <xdr:cNvSpPr/>
      </xdr:nvSpPr>
      <xdr:spPr>
        <a:xfrm>
          <a:off x="9588500" y="165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59041</xdr:rowOff>
    </xdr:from>
    <xdr:ext cx="534377" cy="259045"/>
    <xdr:sp macro="" textlink="">
      <xdr:nvSpPr>
        <xdr:cNvPr id="462" name="テキスト ボックス 461"/>
        <xdr:cNvSpPr txBox="1"/>
      </xdr:nvSpPr>
      <xdr:spPr>
        <a:xfrm>
          <a:off x="9372111" y="1668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89948</xdr:rowOff>
    </xdr:from>
    <xdr:to>
      <xdr:col>12</xdr:col>
      <xdr:colOff>561975</xdr:colOff>
      <xdr:row>96</xdr:row>
      <xdr:rowOff>20098</xdr:rowOff>
    </xdr:to>
    <xdr:sp macro="" textlink="">
      <xdr:nvSpPr>
        <xdr:cNvPr id="463" name="円/楕円 462"/>
        <xdr:cNvSpPr/>
      </xdr:nvSpPr>
      <xdr:spPr>
        <a:xfrm>
          <a:off x="8699500" y="163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36625</xdr:rowOff>
    </xdr:from>
    <xdr:ext cx="534377" cy="259045"/>
    <xdr:sp macro="" textlink="">
      <xdr:nvSpPr>
        <xdr:cNvPr id="464" name="テキスト ボックス 463"/>
        <xdr:cNvSpPr txBox="1"/>
      </xdr:nvSpPr>
      <xdr:spPr>
        <a:xfrm>
          <a:off x="8483111" y="161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22926</xdr:rowOff>
    </xdr:from>
    <xdr:to>
      <xdr:col>22</xdr:col>
      <xdr:colOff>415925</xdr:colOff>
      <xdr:row>38</xdr:row>
      <xdr:rowOff>124526</xdr:rowOff>
    </xdr:to>
    <xdr:sp macro="" textlink="">
      <xdr:nvSpPr>
        <xdr:cNvPr id="495" name="フローチャート : 判断 494"/>
        <xdr:cNvSpPr/>
      </xdr:nvSpPr>
      <xdr:spPr>
        <a:xfrm>
          <a:off x="15430500" y="65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141053</xdr:rowOff>
    </xdr:from>
    <xdr:ext cx="469744" cy="259045"/>
    <xdr:sp macro="" textlink="">
      <xdr:nvSpPr>
        <xdr:cNvPr id="496" name="テキスト ボックス 495"/>
        <xdr:cNvSpPr txBox="1"/>
      </xdr:nvSpPr>
      <xdr:spPr>
        <a:xfrm>
          <a:off x="15246427" y="63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167332</xdr:rowOff>
    </xdr:from>
    <xdr:to>
      <xdr:col>23</xdr:col>
      <xdr:colOff>517525</xdr:colOff>
      <xdr:row>78</xdr:row>
      <xdr:rowOff>18242</xdr:rowOff>
    </xdr:to>
    <xdr:cxnSp macro="">
      <xdr:nvCxnSpPr>
        <xdr:cNvPr id="601" name="直線コネクタ 600"/>
        <xdr:cNvCxnSpPr/>
      </xdr:nvCxnSpPr>
      <xdr:spPr>
        <a:xfrm flipV="1">
          <a:off x="15481300" y="13368982"/>
          <a:ext cx="838200" cy="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171090</xdr:rowOff>
    </xdr:from>
    <xdr:to>
      <xdr:col>22</xdr:col>
      <xdr:colOff>365125</xdr:colOff>
      <xdr:row>78</xdr:row>
      <xdr:rowOff>18242</xdr:rowOff>
    </xdr:to>
    <xdr:cxnSp macro="">
      <xdr:nvCxnSpPr>
        <xdr:cNvPr id="604" name="直線コネクタ 603"/>
        <xdr:cNvCxnSpPr/>
      </xdr:nvCxnSpPr>
      <xdr:spPr>
        <a:xfrm>
          <a:off x="14592300" y="13372740"/>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15591</xdr:rowOff>
    </xdr:from>
    <xdr:to>
      <xdr:col>22</xdr:col>
      <xdr:colOff>415925</xdr:colOff>
      <xdr:row>76</xdr:row>
      <xdr:rowOff>117191</xdr:rowOff>
    </xdr:to>
    <xdr:sp macro="" textlink="">
      <xdr:nvSpPr>
        <xdr:cNvPr id="605" name="フローチャート : 判断 604"/>
        <xdr:cNvSpPr/>
      </xdr:nvSpPr>
      <xdr:spPr>
        <a:xfrm>
          <a:off x="15430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133718</xdr:rowOff>
    </xdr:from>
    <xdr:ext cx="534377" cy="259045"/>
    <xdr:sp macro="" textlink="">
      <xdr:nvSpPr>
        <xdr:cNvPr id="606" name="テキスト ボックス 605"/>
        <xdr:cNvSpPr txBox="1"/>
      </xdr:nvSpPr>
      <xdr:spPr>
        <a:xfrm>
          <a:off x="15214111" y="12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171090</xdr:rowOff>
    </xdr:from>
    <xdr:to>
      <xdr:col>21</xdr:col>
      <xdr:colOff>161925</xdr:colOff>
      <xdr:row>78</xdr:row>
      <xdr:rowOff>4397</xdr:rowOff>
    </xdr:to>
    <xdr:cxnSp macro="">
      <xdr:nvCxnSpPr>
        <xdr:cNvPr id="607" name="直線コネクタ 606"/>
        <xdr:cNvCxnSpPr/>
      </xdr:nvCxnSpPr>
      <xdr:spPr>
        <a:xfrm flipV="1">
          <a:off x="13703300" y="13372740"/>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155617</xdr:rowOff>
    </xdr:from>
    <xdr:to>
      <xdr:col>19</xdr:col>
      <xdr:colOff>644525</xdr:colOff>
      <xdr:row>78</xdr:row>
      <xdr:rowOff>4397</xdr:rowOff>
    </xdr:to>
    <xdr:cxnSp macro="">
      <xdr:nvCxnSpPr>
        <xdr:cNvPr id="610" name="直線コネクタ 609"/>
        <xdr:cNvCxnSpPr/>
      </xdr:nvCxnSpPr>
      <xdr:spPr>
        <a:xfrm>
          <a:off x="12814300" y="13357267"/>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116532</xdr:rowOff>
    </xdr:from>
    <xdr:to>
      <xdr:col>23</xdr:col>
      <xdr:colOff>568325</xdr:colOff>
      <xdr:row>78</xdr:row>
      <xdr:rowOff>46682</xdr:rowOff>
    </xdr:to>
    <xdr:sp macro="" textlink="">
      <xdr:nvSpPr>
        <xdr:cNvPr id="620" name="円/楕円 619"/>
        <xdr:cNvSpPr/>
      </xdr:nvSpPr>
      <xdr:spPr>
        <a:xfrm>
          <a:off x="16268700" y="133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94959</xdr:rowOff>
    </xdr:from>
    <xdr:ext cx="534377" cy="259045"/>
    <xdr:sp macro="" textlink="">
      <xdr:nvSpPr>
        <xdr:cNvPr id="621" name="公債費該当値テキスト"/>
        <xdr:cNvSpPr txBox="1"/>
      </xdr:nvSpPr>
      <xdr:spPr>
        <a:xfrm>
          <a:off x="16370300" y="1329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138892</xdr:rowOff>
    </xdr:from>
    <xdr:to>
      <xdr:col>22</xdr:col>
      <xdr:colOff>415925</xdr:colOff>
      <xdr:row>78</xdr:row>
      <xdr:rowOff>69042</xdr:rowOff>
    </xdr:to>
    <xdr:sp macro="" textlink="">
      <xdr:nvSpPr>
        <xdr:cNvPr id="622" name="円/楕円 621"/>
        <xdr:cNvSpPr/>
      </xdr:nvSpPr>
      <xdr:spPr>
        <a:xfrm>
          <a:off x="15430500" y="133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60169</xdr:rowOff>
    </xdr:from>
    <xdr:ext cx="534377" cy="259045"/>
    <xdr:sp macro="" textlink="">
      <xdr:nvSpPr>
        <xdr:cNvPr id="623" name="テキスト ボックス 622"/>
        <xdr:cNvSpPr txBox="1"/>
      </xdr:nvSpPr>
      <xdr:spPr>
        <a:xfrm>
          <a:off x="15214111" y="134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120290</xdr:rowOff>
    </xdr:from>
    <xdr:to>
      <xdr:col>21</xdr:col>
      <xdr:colOff>212725</xdr:colOff>
      <xdr:row>78</xdr:row>
      <xdr:rowOff>50440</xdr:rowOff>
    </xdr:to>
    <xdr:sp macro="" textlink="">
      <xdr:nvSpPr>
        <xdr:cNvPr id="624" name="円/楕円 623"/>
        <xdr:cNvSpPr/>
      </xdr:nvSpPr>
      <xdr:spPr>
        <a:xfrm>
          <a:off x="14541500" y="133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41567</xdr:rowOff>
    </xdr:from>
    <xdr:ext cx="534377" cy="259045"/>
    <xdr:sp macro="" textlink="">
      <xdr:nvSpPr>
        <xdr:cNvPr id="625" name="テキスト ボックス 624"/>
        <xdr:cNvSpPr txBox="1"/>
      </xdr:nvSpPr>
      <xdr:spPr>
        <a:xfrm>
          <a:off x="14325111" y="134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125047</xdr:rowOff>
    </xdr:from>
    <xdr:to>
      <xdr:col>20</xdr:col>
      <xdr:colOff>9525</xdr:colOff>
      <xdr:row>78</xdr:row>
      <xdr:rowOff>55197</xdr:rowOff>
    </xdr:to>
    <xdr:sp macro="" textlink="">
      <xdr:nvSpPr>
        <xdr:cNvPr id="626" name="円/楕円 625"/>
        <xdr:cNvSpPr/>
      </xdr:nvSpPr>
      <xdr:spPr>
        <a:xfrm>
          <a:off x="13652500" y="133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46324</xdr:rowOff>
    </xdr:from>
    <xdr:ext cx="534377" cy="259045"/>
    <xdr:sp macro="" textlink="">
      <xdr:nvSpPr>
        <xdr:cNvPr id="627" name="テキスト ボックス 626"/>
        <xdr:cNvSpPr txBox="1"/>
      </xdr:nvSpPr>
      <xdr:spPr>
        <a:xfrm>
          <a:off x="13436111" y="134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104817</xdr:rowOff>
    </xdr:from>
    <xdr:to>
      <xdr:col>18</xdr:col>
      <xdr:colOff>492125</xdr:colOff>
      <xdr:row>78</xdr:row>
      <xdr:rowOff>34967</xdr:rowOff>
    </xdr:to>
    <xdr:sp macro="" textlink="">
      <xdr:nvSpPr>
        <xdr:cNvPr id="628" name="円/楕円 627"/>
        <xdr:cNvSpPr/>
      </xdr:nvSpPr>
      <xdr:spPr>
        <a:xfrm>
          <a:off x="12763500" y="133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26094</xdr:rowOff>
    </xdr:from>
    <xdr:ext cx="534377" cy="259045"/>
    <xdr:sp macro="" textlink="">
      <xdr:nvSpPr>
        <xdr:cNvPr id="629" name="テキスト ボックス 628"/>
        <xdr:cNvSpPr txBox="1"/>
      </xdr:nvSpPr>
      <xdr:spPr>
        <a:xfrm>
          <a:off x="12547111" y="133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151888</xdr:rowOff>
    </xdr:from>
    <xdr:to>
      <xdr:col>23</xdr:col>
      <xdr:colOff>517525</xdr:colOff>
      <xdr:row>98</xdr:row>
      <xdr:rowOff>28857</xdr:rowOff>
    </xdr:to>
    <xdr:cxnSp macro="">
      <xdr:nvCxnSpPr>
        <xdr:cNvPr id="656" name="直線コネクタ 655"/>
        <xdr:cNvCxnSpPr/>
      </xdr:nvCxnSpPr>
      <xdr:spPr>
        <a:xfrm>
          <a:off x="15481300" y="16782538"/>
          <a:ext cx="838200" cy="4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151888</xdr:rowOff>
    </xdr:from>
    <xdr:to>
      <xdr:col>22</xdr:col>
      <xdr:colOff>365125</xdr:colOff>
      <xdr:row>98</xdr:row>
      <xdr:rowOff>50116</xdr:rowOff>
    </xdr:to>
    <xdr:cxnSp macro="">
      <xdr:nvCxnSpPr>
        <xdr:cNvPr id="659" name="直線コネクタ 658"/>
        <xdr:cNvCxnSpPr/>
      </xdr:nvCxnSpPr>
      <xdr:spPr>
        <a:xfrm flipV="1">
          <a:off x="14592300" y="16782538"/>
          <a:ext cx="889000" cy="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140526</xdr:rowOff>
    </xdr:from>
    <xdr:to>
      <xdr:col>22</xdr:col>
      <xdr:colOff>415925</xdr:colOff>
      <xdr:row>98</xdr:row>
      <xdr:rowOff>70676</xdr:rowOff>
    </xdr:to>
    <xdr:sp macro="" textlink="">
      <xdr:nvSpPr>
        <xdr:cNvPr id="660" name="フローチャート : 判断 659"/>
        <xdr:cNvSpPr/>
      </xdr:nvSpPr>
      <xdr:spPr>
        <a:xfrm>
          <a:off x="15430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61803</xdr:rowOff>
    </xdr:from>
    <xdr:ext cx="534377" cy="259045"/>
    <xdr:sp macro="" textlink="">
      <xdr:nvSpPr>
        <xdr:cNvPr id="661" name="テキスト ボックス 660"/>
        <xdr:cNvSpPr txBox="1"/>
      </xdr:nvSpPr>
      <xdr:spPr>
        <a:xfrm>
          <a:off x="15214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50116</xdr:rowOff>
    </xdr:from>
    <xdr:to>
      <xdr:col>21</xdr:col>
      <xdr:colOff>161925</xdr:colOff>
      <xdr:row>98</xdr:row>
      <xdr:rowOff>56544</xdr:rowOff>
    </xdr:to>
    <xdr:cxnSp macro="">
      <xdr:nvCxnSpPr>
        <xdr:cNvPr id="662" name="直線コネクタ 661"/>
        <xdr:cNvCxnSpPr/>
      </xdr:nvCxnSpPr>
      <xdr:spPr>
        <a:xfrm flipV="1">
          <a:off x="13703300" y="16852216"/>
          <a:ext cx="8890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56544</xdr:rowOff>
    </xdr:from>
    <xdr:to>
      <xdr:col>19</xdr:col>
      <xdr:colOff>644525</xdr:colOff>
      <xdr:row>98</xdr:row>
      <xdr:rowOff>76918</xdr:rowOff>
    </xdr:to>
    <xdr:cxnSp macro="">
      <xdr:nvCxnSpPr>
        <xdr:cNvPr id="665" name="直線コネクタ 664"/>
        <xdr:cNvCxnSpPr/>
      </xdr:nvCxnSpPr>
      <xdr:spPr>
        <a:xfrm flipV="1">
          <a:off x="12814300" y="16858644"/>
          <a:ext cx="8890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149507</xdr:rowOff>
    </xdr:from>
    <xdr:to>
      <xdr:col>23</xdr:col>
      <xdr:colOff>568325</xdr:colOff>
      <xdr:row>98</xdr:row>
      <xdr:rowOff>79657</xdr:rowOff>
    </xdr:to>
    <xdr:sp macro="" textlink="">
      <xdr:nvSpPr>
        <xdr:cNvPr id="675" name="円/楕円 674"/>
        <xdr:cNvSpPr/>
      </xdr:nvSpPr>
      <xdr:spPr>
        <a:xfrm>
          <a:off x="16268700" y="167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108884</xdr:rowOff>
    </xdr:from>
    <xdr:ext cx="534377" cy="259045"/>
    <xdr:sp macro="" textlink="">
      <xdr:nvSpPr>
        <xdr:cNvPr id="676" name="積立金該当値テキスト"/>
        <xdr:cNvSpPr txBox="1"/>
      </xdr:nvSpPr>
      <xdr:spPr>
        <a:xfrm>
          <a:off x="16370300" y="165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101088</xdr:rowOff>
    </xdr:from>
    <xdr:to>
      <xdr:col>22</xdr:col>
      <xdr:colOff>415925</xdr:colOff>
      <xdr:row>98</xdr:row>
      <xdr:rowOff>31238</xdr:rowOff>
    </xdr:to>
    <xdr:sp macro="" textlink="">
      <xdr:nvSpPr>
        <xdr:cNvPr id="677" name="円/楕円 676"/>
        <xdr:cNvSpPr/>
      </xdr:nvSpPr>
      <xdr:spPr>
        <a:xfrm>
          <a:off x="15430500" y="167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47765</xdr:rowOff>
    </xdr:from>
    <xdr:ext cx="534377" cy="259045"/>
    <xdr:sp macro="" textlink="">
      <xdr:nvSpPr>
        <xdr:cNvPr id="678" name="テキスト ボックス 677"/>
        <xdr:cNvSpPr txBox="1"/>
      </xdr:nvSpPr>
      <xdr:spPr>
        <a:xfrm>
          <a:off x="15214111" y="1650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170766</xdr:rowOff>
    </xdr:from>
    <xdr:to>
      <xdr:col>21</xdr:col>
      <xdr:colOff>212725</xdr:colOff>
      <xdr:row>98</xdr:row>
      <xdr:rowOff>100916</xdr:rowOff>
    </xdr:to>
    <xdr:sp macro="" textlink="">
      <xdr:nvSpPr>
        <xdr:cNvPr id="679" name="円/楕円 678"/>
        <xdr:cNvSpPr/>
      </xdr:nvSpPr>
      <xdr:spPr>
        <a:xfrm>
          <a:off x="14541500" y="168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92043</xdr:rowOff>
    </xdr:from>
    <xdr:ext cx="469744" cy="259045"/>
    <xdr:sp macro="" textlink="">
      <xdr:nvSpPr>
        <xdr:cNvPr id="680" name="テキスト ボックス 679"/>
        <xdr:cNvSpPr txBox="1"/>
      </xdr:nvSpPr>
      <xdr:spPr>
        <a:xfrm>
          <a:off x="14357427" y="1689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5744</xdr:rowOff>
    </xdr:from>
    <xdr:to>
      <xdr:col>20</xdr:col>
      <xdr:colOff>9525</xdr:colOff>
      <xdr:row>98</xdr:row>
      <xdr:rowOff>107344</xdr:rowOff>
    </xdr:to>
    <xdr:sp macro="" textlink="">
      <xdr:nvSpPr>
        <xdr:cNvPr id="681" name="円/楕円 680"/>
        <xdr:cNvSpPr/>
      </xdr:nvSpPr>
      <xdr:spPr>
        <a:xfrm>
          <a:off x="13652500" y="168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98471</xdr:rowOff>
    </xdr:from>
    <xdr:ext cx="469744" cy="259045"/>
    <xdr:sp macro="" textlink="">
      <xdr:nvSpPr>
        <xdr:cNvPr id="682" name="テキスト ボックス 681"/>
        <xdr:cNvSpPr txBox="1"/>
      </xdr:nvSpPr>
      <xdr:spPr>
        <a:xfrm>
          <a:off x="13468427" y="1690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26118</xdr:rowOff>
    </xdr:from>
    <xdr:to>
      <xdr:col>18</xdr:col>
      <xdr:colOff>492125</xdr:colOff>
      <xdr:row>98</xdr:row>
      <xdr:rowOff>127718</xdr:rowOff>
    </xdr:to>
    <xdr:sp macro="" textlink="">
      <xdr:nvSpPr>
        <xdr:cNvPr id="683" name="円/楕円 682"/>
        <xdr:cNvSpPr/>
      </xdr:nvSpPr>
      <xdr:spPr>
        <a:xfrm>
          <a:off x="12763500" y="168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118845</xdr:rowOff>
    </xdr:from>
    <xdr:ext cx="469744" cy="259045"/>
    <xdr:sp macro="" textlink="">
      <xdr:nvSpPr>
        <xdr:cNvPr id="684" name="テキスト ボックス 683"/>
        <xdr:cNvSpPr txBox="1"/>
      </xdr:nvSpPr>
      <xdr:spPr>
        <a:xfrm>
          <a:off x="12579427" y="1692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13136</xdr:rowOff>
    </xdr:from>
    <xdr:to>
      <xdr:col>31</xdr:col>
      <xdr:colOff>85725</xdr:colOff>
      <xdr:row>38</xdr:row>
      <xdr:rowOff>114736</xdr:rowOff>
    </xdr:to>
    <xdr:sp macro="" textlink="">
      <xdr:nvSpPr>
        <xdr:cNvPr id="719" name="フローチャート : 判断 718"/>
        <xdr:cNvSpPr/>
      </xdr:nvSpPr>
      <xdr:spPr>
        <a:xfrm>
          <a:off x="21272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131262</xdr:rowOff>
    </xdr:from>
    <xdr:ext cx="469744" cy="259045"/>
    <xdr:sp macro="" textlink="">
      <xdr:nvSpPr>
        <xdr:cNvPr id="720" name="テキスト ボックス 719"/>
        <xdr:cNvSpPr txBox="1"/>
      </xdr:nvSpPr>
      <xdr:spPr>
        <a:xfrm>
          <a:off x="21088427"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135265</xdr:rowOff>
    </xdr:from>
    <xdr:to>
      <xdr:col>32</xdr:col>
      <xdr:colOff>187325</xdr:colOff>
      <xdr:row>58</xdr:row>
      <xdr:rowOff>135311</xdr:rowOff>
    </xdr:to>
    <xdr:cxnSp macro="">
      <xdr:nvCxnSpPr>
        <xdr:cNvPr id="770" name="直線コネクタ 769"/>
        <xdr:cNvCxnSpPr/>
      </xdr:nvCxnSpPr>
      <xdr:spPr>
        <a:xfrm flipV="1">
          <a:off x="21323300" y="10079365"/>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135311</xdr:rowOff>
    </xdr:from>
    <xdr:to>
      <xdr:col>31</xdr:col>
      <xdr:colOff>34925</xdr:colOff>
      <xdr:row>58</xdr:row>
      <xdr:rowOff>135311</xdr:rowOff>
    </xdr:to>
    <xdr:cxnSp macro="">
      <xdr:nvCxnSpPr>
        <xdr:cNvPr id="773" name="直線コネクタ 772"/>
        <xdr:cNvCxnSpPr/>
      </xdr:nvCxnSpPr>
      <xdr:spPr>
        <a:xfrm>
          <a:off x="20434300" y="10079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130917</xdr:rowOff>
    </xdr:from>
    <xdr:to>
      <xdr:col>31</xdr:col>
      <xdr:colOff>85725</xdr:colOff>
      <xdr:row>57</xdr:row>
      <xdr:rowOff>61067</xdr:rowOff>
    </xdr:to>
    <xdr:sp macro="" textlink="">
      <xdr:nvSpPr>
        <xdr:cNvPr id="774" name="フローチャート : 判断 773"/>
        <xdr:cNvSpPr/>
      </xdr:nvSpPr>
      <xdr:spPr>
        <a:xfrm>
          <a:off x="21272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77594</xdr:rowOff>
    </xdr:from>
    <xdr:ext cx="469744" cy="259045"/>
    <xdr:sp macro="" textlink="">
      <xdr:nvSpPr>
        <xdr:cNvPr id="775" name="テキスト ボックス 774"/>
        <xdr:cNvSpPr txBox="1"/>
      </xdr:nvSpPr>
      <xdr:spPr>
        <a:xfrm>
          <a:off x="21088427"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135311</xdr:rowOff>
    </xdr:from>
    <xdr:to>
      <xdr:col>29</xdr:col>
      <xdr:colOff>517525</xdr:colOff>
      <xdr:row>58</xdr:row>
      <xdr:rowOff>135311</xdr:rowOff>
    </xdr:to>
    <xdr:cxnSp macro="">
      <xdr:nvCxnSpPr>
        <xdr:cNvPr id="776" name="直線コネクタ 775"/>
        <xdr:cNvCxnSpPr/>
      </xdr:nvCxnSpPr>
      <xdr:spPr>
        <a:xfrm>
          <a:off x="19545300" y="10079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135311</xdr:rowOff>
    </xdr:from>
    <xdr:to>
      <xdr:col>28</xdr:col>
      <xdr:colOff>314325</xdr:colOff>
      <xdr:row>58</xdr:row>
      <xdr:rowOff>135357</xdr:rowOff>
    </xdr:to>
    <xdr:cxnSp macro="">
      <xdr:nvCxnSpPr>
        <xdr:cNvPr id="779" name="直線コネクタ 778"/>
        <xdr:cNvCxnSpPr/>
      </xdr:nvCxnSpPr>
      <xdr:spPr>
        <a:xfrm flipV="1">
          <a:off x="18656300" y="1007941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84465</xdr:rowOff>
    </xdr:from>
    <xdr:to>
      <xdr:col>32</xdr:col>
      <xdr:colOff>238125</xdr:colOff>
      <xdr:row>59</xdr:row>
      <xdr:rowOff>14615</xdr:rowOff>
    </xdr:to>
    <xdr:sp macro="" textlink="">
      <xdr:nvSpPr>
        <xdr:cNvPr id="789" name="円/楕円 788"/>
        <xdr:cNvSpPr/>
      </xdr:nvSpPr>
      <xdr:spPr>
        <a:xfrm>
          <a:off x="22110700" y="100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170842</xdr:rowOff>
    </xdr:from>
    <xdr:ext cx="313932" cy="259045"/>
    <xdr:sp macro="" textlink="">
      <xdr:nvSpPr>
        <xdr:cNvPr id="790" name="貸付金該当値テキスト"/>
        <xdr:cNvSpPr txBox="1"/>
      </xdr:nvSpPr>
      <xdr:spPr>
        <a:xfrm>
          <a:off x="22212300" y="9943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84511</xdr:rowOff>
    </xdr:from>
    <xdr:to>
      <xdr:col>31</xdr:col>
      <xdr:colOff>85725</xdr:colOff>
      <xdr:row>59</xdr:row>
      <xdr:rowOff>14661</xdr:rowOff>
    </xdr:to>
    <xdr:sp macro="" textlink="">
      <xdr:nvSpPr>
        <xdr:cNvPr id="791" name="円/楕円 790"/>
        <xdr:cNvSpPr/>
      </xdr:nvSpPr>
      <xdr:spPr>
        <a:xfrm>
          <a:off x="21272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5788</xdr:rowOff>
    </xdr:from>
    <xdr:ext cx="313932" cy="259045"/>
    <xdr:sp macro="" textlink="">
      <xdr:nvSpPr>
        <xdr:cNvPr id="792" name="テキスト ボックス 791"/>
        <xdr:cNvSpPr txBox="1"/>
      </xdr:nvSpPr>
      <xdr:spPr>
        <a:xfrm>
          <a:off x="21166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84511</xdr:rowOff>
    </xdr:from>
    <xdr:to>
      <xdr:col>29</xdr:col>
      <xdr:colOff>568325</xdr:colOff>
      <xdr:row>59</xdr:row>
      <xdr:rowOff>14661</xdr:rowOff>
    </xdr:to>
    <xdr:sp macro="" textlink="">
      <xdr:nvSpPr>
        <xdr:cNvPr id="793" name="円/楕円 792"/>
        <xdr:cNvSpPr/>
      </xdr:nvSpPr>
      <xdr:spPr>
        <a:xfrm>
          <a:off x="20383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5788</xdr:rowOff>
    </xdr:from>
    <xdr:ext cx="313932" cy="259045"/>
    <xdr:sp macro="" textlink="">
      <xdr:nvSpPr>
        <xdr:cNvPr id="794" name="テキスト ボックス 793"/>
        <xdr:cNvSpPr txBox="1"/>
      </xdr:nvSpPr>
      <xdr:spPr>
        <a:xfrm>
          <a:off x="20277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84511</xdr:rowOff>
    </xdr:from>
    <xdr:to>
      <xdr:col>28</xdr:col>
      <xdr:colOff>365125</xdr:colOff>
      <xdr:row>59</xdr:row>
      <xdr:rowOff>14661</xdr:rowOff>
    </xdr:to>
    <xdr:sp macro="" textlink="">
      <xdr:nvSpPr>
        <xdr:cNvPr id="795" name="円/楕円 794"/>
        <xdr:cNvSpPr/>
      </xdr:nvSpPr>
      <xdr:spPr>
        <a:xfrm>
          <a:off x="19494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5788</xdr:rowOff>
    </xdr:from>
    <xdr:ext cx="313932" cy="259045"/>
    <xdr:sp macro="" textlink="">
      <xdr:nvSpPr>
        <xdr:cNvPr id="796" name="テキスト ボックス 795"/>
        <xdr:cNvSpPr txBox="1"/>
      </xdr:nvSpPr>
      <xdr:spPr>
        <a:xfrm>
          <a:off x="19388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84557</xdr:rowOff>
    </xdr:from>
    <xdr:to>
      <xdr:col>27</xdr:col>
      <xdr:colOff>161925</xdr:colOff>
      <xdr:row>59</xdr:row>
      <xdr:rowOff>14707</xdr:rowOff>
    </xdr:to>
    <xdr:sp macro="" textlink="">
      <xdr:nvSpPr>
        <xdr:cNvPr id="797" name="円/楕円 796"/>
        <xdr:cNvSpPr/>
      </xdr:nvSpPr>
      <xdr:spPr>
        <a:xfrm>
          <a:off x="18605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5834</xdr:rowOff>
    </xdr:from>
    <xdr:ext cx="313932" cy="259045"/>
    <xdr:sp macro="" textlink="">
      <xdr:nvSpPr>
        <xdr:cNvPr id="798" name="テキスト ボックス 797"/>
        <xdr:cNvSpPr txBox="1"/>
      </xdr:nvSpPr>
      <xdr:spPr>
        <a:xfrm>
          <a:off x="18499333" y="10121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89164</xdr:rowOff>
    </xdr:from>
    <xdr:to>
      <xdr:col>32</xdr:col>
      <xdr:colOff>187325</xdr:colOff>
      <xdr:row>78</xdr:row>
      <xdr:rowOff>102879</xdr:rowOff>
    </xdr:to>
    <xdr:cxnSp macro="">
      <xdr:nvCxnSpPr>
        <xdr:cNvPr id="830" name="直線コネクタ 829"/>
        <xdr:cNvCxnSpPr/>
      </xdr:nvCxnSpPr>
      <xdr:spPr>
        <a:xfrm flipV="1">
          <a:off x="21323300" y="1346226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102879</xdr:rowOff>
    </xdr:from>
    <xdr:to>
      <xdr:col>31</xdr:col>
      <xdr:colOff>34925</xdr:colOff>
      <xdr:row>78</xdr:row>
      <xdr:rowOff>147896</xdr:rowOff>
    </xdr:to>
    <xdr:cxnSp macro="">
      <xdr:nvCxnSpPr>
        <xdr:cNvPr id="833" name="直線コネクタ 832"/>
        <xdr:cNvCxnSpPr/>
      </xdr:nvCxnSpPr>
      <xdr:spPr>
        <a:xfrm flipV="1">
          <a:off x="20434300" y="13475979"/>
          <a:ext cx="889000" cy="4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36502</xdr:rowOff>
    </xdr:from>
    <xdr:to>
      <xdr:col>31</xdr:col>
      <xdr:colOff>85725</xdr:colOff>
      <xdr:row>77</xdr:row>
      <xdr:rowOff>138102</xdr:rowOff>
    </xdr:to>
    <xdr:sp macro="" textlink="">
      <xdr:nvSpPr>
        <xdr:cNvPr id="834" name="フローチャート : 判断 833"/>
        <xdr:cNvSpPr/>
      </xdr:nvSpPr>
      <xdr:spPr>
        <a:xfrm>
          <a:off x="21272500" y="1323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154629</xdr:rowOff>
    </xdr:from>
    <xdr:ext cx="534377" cy="259045"/>
    <xdr:sp macro="" textlink="">
      <xdr:nvSpPr>
        <xdr:cNvPr id="835" name="テキスト ボックス 834"/>
        <xdr:cNvSpPr txBox="1"/>
      </xdr:nvSpPr>
      <xdr:spPr>
        <a:xfrm>
          <a:off x="21056111" y="130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147896</xdr:rowOff>
    </xdr:from>
    <xdr:to>
      <xdr:col>29</xdr:col>
      <xdr:colOff>517525</xdr:colOff>
      <xdr:row>78</xdr:row>
      <xdr:rowOff>168455</xdr:rowOff>
    </xdr:to>
    <xdr:cxnSp macro="">
      <xdr:nvCxnSpPr>
        <xdr:cNvPr id="836" name="直線コネクタ 835"/>
        <xdr:cNvCxnSpPr/>
      </xdr:nvCxnSpPr>
      <xdr:spPr>
        <a:xfrm flipV="1">
          <a:off x="19545300" y="13520996"/>
          <a:ext cx="889000" cy="2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168455</xdr:rowOff>
    </xdr:from>
    <xdr:to>
      <xdr:col>28</xdr:col>
      <xdr:colOff>314325</xdr:colOff>
      <xdr:row>79</xdr:row>
      <xdr:rowOff>12745</xdr:rowOff>
    </xdr:to>
    <xdr:cxnSp macro="">
      <xdr:nvCxnSpPr>
        <xdr:cNvPr id="839" name="直線コネクタ 838"/>
        <xdr:cNvCxnSpPr/>
      </xdr:nvCxnSpPr>
      <xdr:spPr>
        <a:xfrm flipV="1">
          <a:off x="18656300" y="13541555"/>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38364</xdr:rowOff>
    </xdr:from>
    <xdr:to>
      <xdr:col>32</xdr:col>
      <xdr:colOff>238125</xdr:colOff>
      <xdr:row>78</xdr:row>
      <xdr:rowOff>139964</xdr:rowOff>
    </xdr:to>
    <xdr:sp macro="" textlink="">
      <xdr:nvSpPr>
        <xdr:cNvPr id="849" name="円/楕円 848"/>
        <xdr:cNvSpPr/>
      </xdr:nvSpPr>
      <xdr:spPr>
        <a:xfrm>
          <a:off x="22110700" y="134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16791</xdr:rowOff>
    </xdr:from>
    <xdr:ext cx="534377" cy="259045"/>
    <xdr:sp macro="" textlink="">
      <xdr:nvSpPr>
        <xdr:cNvPr id="850" name="繰出金該当値テキスト"/>
        <xdr:cNvSpPr txBox="1"/>
      </xdr:nvSpPr>
      <xdr:spPr>
        <a:xfrm>
          <a:off x="22212300" y="133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52079</xdr:rowOff>
    </xdr:from>
    <xdr:to>
      <xdr:col>31</xdr:col>
      <xdr:colOff>85725</xdr:colOff>
      <xdr:row>78</xdr:row>
      <xdr:rowOff>153679</xdr:rowOff>
    </xdr:to>
    <xdr:sp macro="" textlink="">
      <xdr:nvSpPr>
        <xdr:cNvPr id="851" name="円/楕円 850"/>
        <xdr:cNvSpPr/>
      </xdr:nvSpPr>
      <xdr:spPr>
        <a:xfrm>
          <a:off x="21272500" y="134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144806</xdr:rowOff>
    </xdr:from>
    <xdr:ext cx="534377" cy="259045"/>
    <xdr:sp macro="" textlink="">
      <xdr:nvSpPr>
        <xdr:cNvPr id="852" name="テキスト ボックス 851"/>
        <xdr:cNvSpPr txBox="1"/>
      </xdr:nvSpPr>
      <xdr:spPr>
        <a:xfrm>
          <a:off x="21056111" y="135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97096</xdr:rowOff>
    </xdr:from>
    <xdr:to>
      <xdr:col>29</xdr:col>
      <xdr:colOff>568325</xdr:colOff>
      <xdr:row>79</xdr:row>
      <xdr:rowOff>27246</xdr:rowOff>
    </xdr:to>
    <xdr:sp macro="" textlink="">
      <xdr:nvSpPr>
        <xdr:cNvPr id="853" name="円/楕円 852"/>
        <xdr:cNvSpPr/>
      </xdr:nvSpPr>
      <xdr:spPr>
        <a:xfrm>
          <a:off x="20383500" y="134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18373</xdr:rowOff>
    </xdr:from>
    <xdr:ext cx="534377" cy="259045"/>
    <xdr:sp macro="" textlink="">
      <xdr:nvSpPr>
        <xdr:cNvPr id="854" name="テキスト ボックス 853"/>
        <xdr:cNvSpPr txBox="1"/>
      </xdr:nvSpPr>
      <xdr:spPr>
        <a:xfrm>
          <a:off x="20167111" y="1356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117655</xdr:rowOff>
    </xdr:from>
    <xdr:to>
      <xdr:col>28</xdr:col>
      <xdr:colOff>365125</xdr:colOff>
      <xdr:row>79</xdr:row>
      <xdr:rowOff>47805</xdr:rowOff>
    </xdr:to>
    <xdr:sp macro="" textlink="">
      <xdr:nvSpPr>
        <xdr:cNvPr id="855" name="円/楕円 854"/>
        <xdr:cNvSpPr/>
      </xdr:nvSpPr>
      <xdr:spPr>
        <a:xfrm>
          <a:off x="19494500" y="134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38932</xdr:rowOff>
    </xdr:from>
    <xdr:ext cx="534377" cy="259045"/>
    <xdr:sp macro="" textlink="">
      <xdr:nvSpPr>
        <xdr:cNvPr id="856" name="テキスト ボックス 855"/>
        <xdr:cNvSpPr txBox="1"/>
      </xdr:nvSpPr>
      <xdr:spPr>
        <a:xfrm>
          <a:off x="19278111" y="135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133395</xdr:rowOff>
    </xdr:from>
    <xdr:to>
      <xdr:col>27</xdr:col>
      <xdr:colOff>161925</xdr:colOff>
      <xdr:row>79</xdr:row>
      <xdr:rowOff>63545</xdr:rowOff>
    </xdr:to>
    <xdr:sp macro="" textlink="">
      <xdr:nvSpPr>
        <xdr:cNvPr id="857" name="円/楕円 856"/>
        <xdr:cNvSpPr/>
      </xdr:nvSpPr>
      <xdr:spPr>
        <a:xfrm>
          <a:off x="18605500" y="135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54672</xdr:rowOff>
    </xdr:from>
    <xdr:ext cx="534377" cy="259045"/>
    <xdr:sp macro="" textlink="">
      <xdr:nvSpPr>
        <xdr:cNvPr id="858" name="テキスト ボックス 857"/>
        <xdr:cNvSpPr txBox="1"/>
      </xdr:nvSpPr>
      <xdr:spPr>
        <a:xfrm>
          <a:off x="18389111" y="135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324,212</a:t>
          </a:r>
          <a:r>
            <a:rPr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住民一人当たりの最も高コストとなっている扶助費は、住民一人当たり</a:t>
          </a:r>
          <a:r>
            <a:rPr lang="en-US" altLang="ja-JP" sz="1100" b="0" i="0" baseline="0">
              <a:solidFill>
                <a:schemeClr val="dk1"/>
              </a:solidFill>
              <a:effectLst/>
              <a:latin typeface="+mn-lt"/>
              <a:ea typeface="+mn-ea"/>
              <a:cs typeface="+mn-cs"/>
            </a:rPr>
            <a:t>78,093</a:t>
          </a:r>
          <a:r>
            <a:rPr lang="ja-JP" altLang="ja-JP" sz="1100" b="0" i="0" baseline="0">
              <a:solidFill>
                <a:schemeClr val="dk1"/>
              </a:solidFill>
              <a:effectLst/>
              <a:latin typeface="+mn-lt"/>
              <a:ea typeface="+mn-ea"/>
              <a:cs typeface="+mn-cs"/>
            </a:rPr>
            <a:t>円となっており、前年度比では</a:t>
          </a:r>
          <a:r>
            <a:rPr lang="en-US" altLang="ja-JP" sz="1100" b="0" i="0" baseline="0">
              <a:solidFill>
                <a:schemeClr val="dk1"/>
              </a:solidFill>
              <a:effectLst/>
              <a:latin typeface="+mn-lt"/>
              <a:ea typeface="+mn-ea"/>
              <a:cs typeface="+mn-cs"/>
            </a:rPr>
            <a:t>3,502</a:t>
          </a:r>
          <a:r>
            <a:rPr lang="ja-JP" altLang="ja-JP" sz="1100" b="0" i="0" baseline="0">
              <a:solidFill>
                <a:schemeClr val="dk1"/>
              </a:solidFill>
              <a:effectLst/>
              <a:latin typeface="+mn-lt"/>
              <a:ea typeface="+mn-ea"/>
              <a:cs typeface="+mn-cs"/>
            </a:rPr>
            <a:t>円増加し、近年増加傾向にある。さらに、平成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年度から比較すると</a:t>
          </a:r>
          <a:r>
            <a:rPr lang="en-US" altLang="ja-JP" sz="1100" b="0" i="0" baseline="0">
              <a:solidFill>
                <a:schemeClr val="dk1"/>
              </a:solidFill>
              <a:effectLst/>
              <a:latin typeface="+mn-lt"/>
              <a:ea typeface="+mn-ea"/>
              <a:cs typeface="+mn-cs"/>
            </a:rPr>
            <a:t>11,250</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16.8</a:t>
          </a:r>
          <a:r>
            <a:rPr lang="ja-JP" altLang="ja-JP" sz="1100" b="0" i="0" baseline="0">
              <a:solidFill>
                <a:schemeClr val="dk1"/>
              </a:solidFill>
              <a:effectLst/>
              <a:latin typeface="+mn-lt"/>
              <a:ea typeface="+mn-ea"/>
              <a:cs typeface="+mn-cs"/>
            </a:rPr>
            <a:t>％増加しており、類似団体平均と</a:t>
          </a:r>
          <a:r>
            <a:rPr lang="ja-JP" altLang="en-US" sz="1100" b="0" i="0" baseline="0">
              <a:solidFill>
                <a:schemeClr val="dk1"/>
              </a:solidFill>
              <a:effectLst/>
              <a:latin typeface="+mn-lt"/>
              <a:ea typeface="+mn-ea"/>
              <a:cs typeface="+mn-cs"/>
            </a:rPr>
            <a:t>同様</a:t>
          </a:r>
          <a:r>
            <a:rPr lang="ja-JP" altLang="ja-JP" sz="1100" b="0" i="0" baseline="0">
              <a:solidFill>
                <a:schemeClr val="dk1"/>
              </a:solidFill>
              <a:effectLst/>
              <a:latin typeface="+mn-lt"/>
              <a:ea typeface="+mn-ea"/>
              <a:cs typeface="+mn-cs"/>
            </a:rPr>
            <a:t>高い伸び率となっている。</a:t>
          </a:r>
          <a:r>
            <a:rPr kumimoji="1" lang="ja-JP" altLang="ja-JP" sz="1100">
              <a:solidFill>
                <a:schemeClr val="dk1"/>
              </a:solidFill>
              <a:effectLst/>
              <a:latin typeface="+mn-lt"/>
              <a:ea typeface="+mn-ea"/>
              <a:cs typeface="+mn-cs"/>
            </a:rPr>
            <a:t>主な要因は、障がい福祉サービス等給付費や学童保育室委託料</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増加しているためである。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は、住民一人当たり</a:t>
          </a:r>
          <a:r>
            <a:rPr lang="en-US" altLang="ja-JP" sz="1100" b="0" i="0" baseline="0">
              <a:solidFill>
                <a:schemeClr val="dk1"/>
              </a:solidFill>
              <a:effectLst/>
              <a:latin typeface="+mn-lt"/>
              <a:ea typeface="+mn-ea"/>
              <a:cs typeface="+mn-cs"/>
            </a:rPr>
            <a:t>51,628</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扶助費同様</a:t>
          </a:r>
          <a:r>
            <a:rPr lang="ja-JP" altLang="ja-JP" sz="1100" b="0" i="0" baseline="0">
              <a:solidFill>
                <a:schemeClr val="dk1"/>
              </a:solidFill>
              <a:effectLst/>
              <a:latin typeface="+mn-lt"/>
              <a:ea typeface="+mn-ea"/>
              <a:cs typeface="+mn-cs"/>
            </a:rPr>
            <a:t>、近年増加傾向にある。平成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年度から比較すると</a:t>
          </a:r>
          <a:r>
            <a:rPr lang="en-US" altLang="ja-JP" sz="1100" b="0" i="0" baseline="0">
              <a:solidFill>
                <a:schemeClr val="dk1"/>
              </a:solidFill>
              <a:effectLst/>
              <a:latin typeface="+mn-lt"/>
              <a:ea typeface="+mn-ea"/>
              <a:cs typeface="+mn-cs"/>
            </a:rPr>
            <a:t>9,259</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21.9</a:t>
          </a:r>
          <a:r>
            <a:rPr lang="ja-JP" altLang="ja-JP" sz="1100" b="0" i="0" baseline="0">
              <a:solidFill>
                <a:schemeClr val="dk1"/>
              </a:solidFill>
              <a:effectLst/>
              <a:latin typeface="+mn-lt"/>
              <a:ea typeface="+mn-ea"/>
              <a:cs typeface="+mn-cs"/>
            </a:rPr>
            <a:t>％増加している。これは、定員管理計画に基づく人件費の削減実施に伴う、民間委託</a:t>
          </a:r>
          <a:r>
            <a:rPr lang="ja-JP" altLang="en-US" sz="1100" b="0" i="0" baseline="0">
              <a:solidFill>
                <a:schemeClr val="dk1"/>
              </a:solidFill>
              <a:effectLst/>
              <a:latin typeface="+mn-lt"/>
              <a:ea typeface="+mn-ea"/>
              <a:cs typeface="+mn-cs"/>
            </a:rPr>
            <a:t>や臨時職員</a:t>
          </a:r>
          <a:r>
            <a:rPr lang="ja-JP" altLang="ja-JP" sz="1100" b="0" i="0" baseline="0">
              <a:solidFill>
                <a:schemeClr val="dk1"/>
              </a:solidFill>
              <a:effectLst/>
              <a:latin typeface="+mn-lt"/>
              <a:ea typeface="+mn-ea"/>
              <a:cs typeface="+mn-cs"/>
            </a:rPr>
            <a:t>等にかかる費用が増加している</a:t>
          </a:r>
          <a:r>
            <a:rPr lang="ja-JP" altLang="en-US" sz="1100" b="0" i="0" baseline="0">
              <a:solidFill>
                <a:schemeClr val="dk1"/>
              </a:solidFill>
              <a:effectLst/>
              <a:latin typeface="+mn-lt"/>
              <a:ea typeface="+mn-ea"/>
              <a:cs typeface="+mn-cs"/>
            </a:rPr>
            <a:t>ためである</a:t>
          </a:r>
          <a:r>
            <a:rPr lang="ja-JP" altLang="ja-JP" sz="1100" b="0" i="0" baseline="0">
              <a:solidFill>
                <a:schemeClr val="dk1"/>
              </a:solidFill>
              <a:effectLst/>
              <a:latin typeface="+mn-lt"/>
              <a:ea typeface="+mn-ea"/>
              <a:cs typeface="+mn-cs"/>
            </a:rPr>
            <a:t>。</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今後事業の取捨選択を徹底していくことで、事業費の減少を目指すこととしている。 </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埼玉県日高市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56,600
55,889
47.48
19,366,786
18,350,403
849,575
10,883,758
16,487,287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62890</xdr:rowOff>
    </xdr:from>
    <xdr:to>
      <xdr:col>6</xdr:col>
      <xdr:colOff>511175</xdr:colOff>
      <xdr:row>35</xdr:row>
      <xdr:rowOff>132842</xdr:rowOff>
    </xdr:to>
    <xdr:cxnSp macro="">
      <xdr:nvCxnSpPr>
        <xdr:cNvPr id="59" name="直線コネクタ 58"/>
        <xdr:cNvCxnSpPr/>
      </xdr:nvCxnSpPr>
      <xdr:spPr>
        <a:xfrm>
          <a:off x="3797300" y="6063640"/>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62890</xdr:rowOff>
    </xdr:from>
    <xdr:to>
      <xdr:col>5</xdr:col>
      <xdr:colOff>358775</xdr:colOff>
      <xdr:row>35</xdr:row>
      <xdr:rowOff>63348</xdr:rowOff>
    </xdr:to>
    <xdr:cxnSp macro="">
      <xdr:nvCxnSpPr>
        <xdr:cNvPr id="62" name="直線コネクタ 61"/>
        <xdr:cNvCxnSpPr/>
      </xdr:nvCxnSpPr>
      <xdr:spPr>
        <a:xfrm flipV="1">
          <a:off x="2908300" y="606364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9974</xdr:rowOff>
    </xdr:from>
    <xdr:ext cx="469744" cy="259045"/>
    <xdr:sp macro="" textlink="">
      <xdr:nvSpPr>
        <xdr:cNvPr id="64" name="テキスト ボックス 63"/>
        <xdr:cNvSpPr txBox="1"/>
      </xdr:nvSpPr>
      <xdr:spPr>
        <a:xfrm>
          <a:off x="3562427"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55118</xdr:rowOff>
    </xdr:from>
    <xdr:to>
      <xdr:col>4</xdr:col>
      <xdr:colOff>155575</xdr:colOff>
      <xdr:row>35</xdr:row>
      <xdr:rowOff>63348</xdr:rowOff>
    </xdr:to>
    <xdr:cxnSp macro="">
      <xdr:nvCxnSpPr>
        <xdr:cNvPr id="65" name="直線コネクタ 64"/>
        <xdr:cNvCxnSpPr/>
      </xdr:nvCxnSpPr>
      <xdr:spPr>
        <a:xfrm>
          <a:off x="2019300" y="5884418"/>
          <a:ext cx="8890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55118</xdr:rowOff>
    </xdr:from>
    <xdr:to>
      <xdr:col>2</xdr:col>
      <xdr:colOff>638175</xdr:colOff>
      <xdr:row>35</xdr:row>
      <xdr:rowOff>89865</xdr:rowOff>
    </xdr:to>
    <xdr:cxnSp macro="">
      <xdr:nvCxnSpPr>
        <xdr:cNvPr id="68" name="直線コネクタ 67"/>
        <xdr:cNvCxnSpPr/>
      </xdr:nvCxnSpPr>
      <xdr:spPr>
        <a:xfrm flipV="1">
          <a:off x="1130300" y="5884418"/>
          <a:ext cx="8890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82042</xdr:rowOff>
    </xdr:from>
    <xdr:to>
      <xdr:col>6</xdr:col>
      <xdr:colOff>561975</xdr:colOff>
      <xdr:row>36</xdr:row>
      <xdr:rowOff>12192</xdr:rowOff>
    </xdr:to>
    <xdr:sp macro="" textlink="">
      <xdr:nvSpPr>
        <xdr:cNvPr id="78" name="円/楕円 77"/>
        <xdr:cNvSpPr/>
      </xdr:nvSpPr>
      <xdr:spPr>
        <a:xfrm>
          <a:off x="45847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60469</xdr:rowOff>
    </xdr:from>
    <xdr:ext cx="469744" cy="259045"/>
    <xdr:sp macro="" textlink="">
      <xdr:nvSpPr>
        <xdr:cNvPr id="79" name="議会費該当値テキスト"/>
        <xdr:cNvSpPr txBox="1"/>
      </xdr:nvSpPr>
      <xdr:spPr>
        <a:xfrm>
          <a:off x="4686300" y="606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12090</xdr:rowOff>
    </xdr:from>
    <xdr:to>
      <xdr:col>5</xdr:col>
      <xdr:colOff>409575</xdr:colOff>
      <xdr:row>35</xdr:row>
      <xdr:rowOff>113690</xdr:rowOff>
    </xdr:to>
    <xdr:sp macro="" textlink="">
      <xdr:nvSpPr>
        <xdr:cNvPr id="80" name="円/楕円 79"/>
        <xdr:cNvSpPr/>
      </xdr:nvSpPr>
      <xdr:spPr>
        <a:xfrm>
          <a:off x="3746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104817</xdr:rowOff>
    </xdr:from>
    <xdr:ext cx="469744" cy="259045"/>
    <xdr:sp macro="" textlink="">
      <xdr:nvSpPr>
        <xdr:cNvPr id="81" name="テキスト ボックス 80"/>
        <xdr:cNvSpPr txBox="1"/>
      </xdr:nvSpPr>
      <xdr:spPr>
        <a:xfrm>
          <a:off x="3562427" y="61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12548</xdr:rowOff>
    </xdr:from>
    <xdr:to>
      <xdr:col>4</xdr:col>
      <xdr:colOff>206375</xdr:colOff>
      <xdr:row>35</xdr:row>
      <xdr:rowOff>114148</xdr:rowOff>
    </xdr:to>
    <xdr:sp macro="" textlink="">
      <xdr:nvSpPr>
        <xdr:cNvPr id="82" name="円/楕円 81"/>
        <xdr:cNvSpPr/>
      </xdr:nvSpPr>
      <xdr:spPr>
        <a:xfrm>
          <a:off x="28575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105275</xdr:rowOff>
    </xdr:from>
    <xdr:ext cx="469744" cy="259045"/>
    <xdr:sp macro="" textlink="">
      <xdr:nvSpPr>
        <xdr:cNvPr id="83" name="テキスト ボックス 82"/>
        <xdr:cNvSpPr txBox="1"/>
      </xdr:nvSpPr>
      <xdr:spPr>
        <a:xfrm>
          <a:off x="2673427" y="61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4318</xdr:rowOff>
    </xdr:from>
    <xdr:to>
      <xdr:col>3</xdr:col>
      <xdr:colOff>3175</xdr:colOff>
      <xdr:row>34</xdr:row>
      <xdr:rowOff>105918</xdr:rowOff>
    </xdr:to>
    <xdr:sp macro="" textlink="">
      <xdr:nvSpPr>
        <xdr:cNvPr id="84" name="円/楕円 83"/>
        <xdr:cNvSpPr/>
      </xdr:nvSpPr>
      <xdr:spPr>
        <a:xfrm>
          <a:off x="1968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122445</xdr:rowOff>
    </xdr:from>
    <xdr:ext cx="469744" cy="259045"/>
    <xdr:sp macro="" textlink="">
      <xdr:nvSpPr>
        <xdr:cNvPr id="85" name="テキスト ボックス 84"/>
        <xdr:cNvSpPr txBox="1"/>
      </xdr:nvSpPr>
      <xdr:spPr>
        <a:xfrm>
          <a:off x="1784427"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39065</xdr:rowOff>
    </xdr:from>
    <xdr:to>
      <xdr:col>1</xdr:col>
      <xdr:colOff>485775</xdr:colOff>
      <xdr:row>35</xdr:row>
      <xdr:rowOff>140665</xdr:rowOff>
    </xdr:to>
    <xdr:sp macro="" textlink="">
      <xdr:nvSpPr>
        <xdr:cNvPr id="86" name="円/楕円 85"/>
        <xdr:cNvSpPr/>
      </xdr:nvSpPr>
      <xdr:spPr>
        <a:xfrm>
          <a:off x="1079500" y="60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131792</xdr:rowOff>
    </xdr:from>
    <xdr:ext cx="469744" cy="259045"/>
    <xdr:sp macro="" textlink="">
      <xdr:nvSpPr>
        <xdr:cNvPr id="87" name="テキスト ボックス 86"/>
        <xdr:cNvSpPr txBox="1"/>
      </xdr:nvSpPr>
      <xdr:spPr>
        <a:xfrm>
          <a:off x="895427" y="61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13657</xdr:rowOff>
    </xdr:from>
    <xdr:to>
      <xdr:col>6</xdr:col>
      <xdr:colOff>511175</xdr:colOff>
      <xdr:row>57</xdr:row>
      <xdr:rowOff>45265</xdr:rowOff>
    </xdr:to>
    <xdr:cxnSp macro="">
      <xdr:nvCxnSpPr>
        <xdr:cNvPr id="116" name="直線コネクタ 115"/>
        <xdr:cNvCxnSpPr/>
      </xdr:nvCxnSpPr>
      <xdr:spPr>
        <a:xfrm>
          <a:off x="3797300" y="9786307"/>
          <a:ext cx="838200" cy="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13657</xdr:rowOff>
    </xdr:from>
    <xdr:to>
      <xdr:col>5</xdr:col>
      <xdr:colOff>358775</xdr:colOff>
      <xdr:row>57</xdr:row>
      <xdr:rowOff>91283</xdr:rowOff>
    </xdr:to>
    <xdr:cxnSp macro="">
      <xdr:nvCxnSpPr>
        <xdr:cNvPr id="119" name="直線コネクタ 118"/>
        <xdr:cNvCxnSpPr/>
      </xdr:nvCxnSpPr>
      <xdr:spPr>
        <a:xfrm flipV="1">
          <a:off x="2908300" y="9786307"/>
          <a:ext cx="889000" cy="7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41635</xdr:rowOff>
    </xdr:from>
    <xdr:ext cx="534377" cy="259045"/>
    <xdr:sp macro="" textlink="">
      <xdr:nvSpPr>
        <xdr:cNvPr id="121" name="テキスト ボックス 120"/>
        <xdr:cNvSpPr txBox="1"/>
      </xdr:nvSpPr>
      <xdr:spPr>
        <a:xfrm>
          <a:off x="3530111" y="94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91283</xdr:rowOff>
    </xdr:from>
    <xdr:to>
      <xdr:col>4</xdr:col>
      <xdr:colOff>155575</xdr:colOff>
      <xdr:row>57</xdr:row>
      <xdr:rowOff>105296</xdr:rowOff>
    </xdr:to>
    <xdr:cxnSp macro="">
      <xdr:nvCxnSpPr>
        <xdr:cNvPr id="122" name="直線コネクタ 121"/>
        <xdr:cNvCxnSpPr/>
      </xdr:nvCxnSpPr>
      <xdr:spPr>
        <a:xfrm flipV="1">
          <a:off x="2019300" y="9863933"/>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105296</xdr:rowOff>
    </xdr:from>
    <xdr:to>
      <xdr:col>2</xdr:col>
      <xdr:colOff>638175</xdr:colOff>
      <xdr:row>57</xdr:row>
      <xdr:rowOff>126236</xdr:rowOff>
    </xdr:to>
    <xdr:cxnSp macro="">
      <xdr:nvCxnSpPr>
        <xdr:cNvPr id="125" name="直線コネクタ 124"/>
        <xdr:cNvCxnSpPr/>
      </xdr:nvCxnSpPr>
      <xdr:spPr>
        <a:xfrm flipV="1">
          <a:off x="1130300" y="9877946"/>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165915</xdr:rowOff>
    </xdr:from>
    <xdr:to>
      <xdr:col>6</xdr:col>
      <xdr:colOff>561975</xdr:colOff>
      <xdr:row>57</xdr:row>
      <xdr:rowOff>96065</xdr:rowOff>
    </xdr:to>
    <xdr:sp macro="" textlink="">
      <xdr:nvSpPr>
        <xdr:cNvPr id="135" name="円/楕円 134"/>
        <xdr:cNvSpPr/>
      </xdr:nvSpPr>
      <xdr:spPr>
        <a:xfrm>
          <a:off x="4584700" y="97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144342</xdr:rowOff>
    </xdr:from>
    <xdr:ext cx="534377" cy="259045"/>
    <xdr:sp macro="" textlink="">
      <xdr:nvSpPr>
        <xdr:cNvPr id="136" name="総務費該当値テキスト"/>
        <xdr:cNvSpPr txBox="1"/>
      </xdr:nvSpPr>
      <xdr:spPr>
        <a:xfrm>
          <a:off x="4686300" y="974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44,893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134307</xdr:rowOff>
    </xdr:from>
    <xdr:to>
      <xdr:col>5</xdr:col>
      <xdr:colOff>409575</xdr:colOff>
      <xdr:row>57</xdr:row>
      <xdr:rowOff>64457</xdr:rowOff>
    </xdr:to>
    <xdr:sp macro="" textlink="">
      <xdr:nvSpPr>
        <xdr:cNvPr id="137" name="円/楕円 136"/>
        <xdr:cNvSpPr/>
      </xdr:nvSpPr>
      <xdr:spPr>
        <a:xfrm>
          <a:off x="3746500" y="97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55584</xdr:rowOff>
    </xdr:from>
    <xdr:ext cx="534377" cy="259045"/>
    <xdr:sp macro="" textlink="">
      <xdr:nvSpPr>
        <xdr:cNvPr id="138" name="テキスト ボックス 137"/>
        <xdr:cNvSpPr txBox="1"/>
      </xdr:nvSpPr>
      <xdr:spPr>
        <a:xfrm>
          <a:off x="3530111" y="982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40483</xdr:rowOff>
    </xdr:from>
    <xdr:to>
      <xdr:col>4</xdr:col>
      <xdr:colOff>206375</xdr:colOff>
      <xdr:row>57</xdr:row>
      <xdr:rowOff>142083</xdr:rowOff>
    </xdr:to>
    <xdr:sp macro="" textlink="">
      <xdr:nvSpPr>
        <xdr:cNvPr id="139" name="円/楕円 138"/>
        <xdr:cNvSpPr/>
      </xdr:nvSpPr>
      <xdr:spPr>
        <a:xfrm>
          <a:off x="2857500" y="98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133210</xdr:rowOff>
    </xdr:from>
    <xdr:ext cx="534377" cy="259045"/>
    <xdr:sp macro="" textlink="">
      <xdr:nvSpPr>
        <xdr:cNvPr id="140" name="テキスト ボックス 139"/>
        <xdr:cNvSpPr txBox="1"/>
      </xdr:nvSpPr>
      <xdr:spPr>
        <a:xfrm>
          <a:off x="2641111" y="99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54496</xdr:rowOff>
    </xdr:from>
    <xdr:to>
      <xdr:col>3</xdr:col>
      <xdr:colOff>3175</xdr:colOff>
      <xdr:row>57</xdr:row>
      <xdr:rowOff>156096</xdr:rowOff>
    </xdr:to>
    <xdr:sp macro="" textlink="">
      <xdr:nvSpPr>
        <xdr:cNvPr id="141" name="円/楕円 140"/>
        <xdr:cNvSpPr/>
      </xdr:nvSpPr>
      <xdr:spPr>
        <a:xfrm>
          <a:off x="1968500" y="98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147223</xdr:rowOff>
    </xdr:from>
    <xdr:ext cx="534377" cy="259045"/>
    <xdr:sp macro="" textlink="">
      <xdr:nvSpPr>
        <xdr:cNvPr id="142" name="テキスト ボックス 141"/>
        <xdr:cNvSpPr txBox="1"/>
      </xdr:nvSpPr>
      <xdr:spPr>
        <a:xfrm>
          <a:off x="1752111" y="99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75436</xdr:rowOff>
    </xdr:from>
    <xdr:to>
      <xdr:col>1</xdr:col>
      <xdr:colOff>485775</xdr:colOff>
      <xdr:row>58</xdr:row>
      <xdr:rowOff>5586</xdr:rowOff>
    </xdr:to>
    <xdr:sp macro="" textlink="">
      <xdr:nvSpPr>
        <xdr:cNvPr id="143" name="円/楕円 142"/>
        <xdr:cNvSpPr/>
      </xdr:nvSpPr>
      <xdr:spPr>
        <a:xfrm>
          <a:off x="1079500" y="9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168163</xdr:rowOff>
    </xdr:from>
    <xdr:ext cx="534377" cy="259045"/>
    <xdr:sp macro="" textlink="">
      <xdr:nvSpPr>
        <xdr:cNvPr id="144" name="テキスト ボックス 143"/>
        <xdr:cNvSpPr txBox="1"/>
      </xdr:nvSpPr>
      <xdr:spPr>
        <a:xfrm>
          <a:off x="863111" y="99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78817</xdr:rowOff>
    </xdr:from>
    <xdr:to>
      <xdr:col>6</xdr:col>
      <xdr:colOff>511175</xdr:colOff>
      <xdr:row>76</xdr:row>
      <xdr:rowOff>158356</xdr:rowOff>
    </xdr:to>
    <xdr:cxnSp macro="">
      <xdr:nvCxnSpPr>
        <xdr:cNvPr id="174" name="直線コネクタ 173"/>
        <xdr:cNvCxnSpPr/>
      </xdr:nvCxnSpPr>
      <xdr:spPr>
        <a:xfrm flipV="1">
          <a:off x="3797300" y="13109017"/>
          <a:ext cx="838200" cy="7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158356</xdr:rowOff>
    </xdr:from>
    <xdr:to>
      <xdr:col>5</xdr:col>
      <xdr:colOff>358775</xdr:colOff>
      <xdr:row>77</xdr:row>
      <xdr:rowOff>33147</xdr:rowOff>
    </xdr:to>
    <xdr:cxnSp macro="">
      <xdr:nvCxnSpPr>
        <xdr:cNvPr id="177" name="直線コネクタ 176"/>
        <xdr:cNvCxnSpPr/>
      </xdr:nvCxnSpPr>
      <xdr:spPr>
        <a:xfrm flipV="1">
          <a:off x="2908300" y="13188556"/>
          <a:ext cx="889000" cy="4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166091</xdr:rowOff>
    </xdr:from>
    <xdr:to>
      <xdr:col>5</xdr:col>
      <xdr:colOff>409575</xdr:colOff>
      <xdr:row>76</xdr:row>
      <xdr:rowOff>96241</xdr:rowOff>
    </xdr:to>
    <xdr:sp macro="" textlink="">
      <xdr:nvSpPr>
        <xdr:cNvPr id="178" name="フローチャート : 判断 177"/>
        <xdr:cNvSpPr/>
      </xdr:nvSpPr>
      <xdr:spPr>
        <a:xfrm>
          <a:off x="3746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112768</xdr:rowOff>
    </xdr:from>
    <xdr:ext cx="599010" cy="259045"/>
    <xdr:sp macro="" textlink="">
      <xdr:nvSpPr>
        <xdr:cNvPr id="179" name="テキスト ボックス 178"/>
        <xdr:cNvSpPr txBox="1"/>
      </xdr:nvSpPr>
      <xdr:spPr>
        <a:xfrm>
          <a:off x="3497794"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33147</xdr:rowOff>
    </xdr:from>
    <xdr:to>
      <xdr:col>4</xdr:col>
      <xdr:colOff>155575</xdr:colOff>
      <xdr:row>77</xdr:row>
      <xdr:rowOff>137618</xdr:rowOff>
    </xdr:to>
    <xdr:cxnSp macro="">
      <xdr:nvCxnSpPr>
        <xdr:cNvPr id="180" name="直線コネクタ 179"/>
        <xdr:cNvCxnSpPr/>
      </xdr:nvCxnSpPr>
      <xdr:spPr>
        <a:xfrm flipV="1">
          <a:off x="2019300" y="13234797"/>
          <a:ext cx="8890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137618</xdr:rowOff>
    </xdr:from>
    <xdr:to>
      <xdr:col>2</xdr:col>
      <xdr:colOff>638175</xdr:colOff>
      <xdr:row>78</xdr:row>
      <xdr:rowOff>839</xdr:rowOff>
    </xdr:to>
    <xdr:cxnSp macro="">
      <xdr:nvCxnSpPr>
        <xdr:cNvPr id="183" name="直線コネクタ 182"/>
        <xdr:cNvCxnSpPr/>
      </xdr:nvCxnSpPr>
      <xdr:spPr>
        <a:xfrm flipV="1">
          <a:off x="1130300" y="1333926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28017</xdr:rowOff>
    </xdr:from>
    <xdr:to>
      <xdr:col>6</xdr:col>
      <xdr:colOff>561975</xdr:colOff>
      <xdr:row>76</xdr:row>
      <xdr:rowOff>129617</xdr:rowOff>
    </xdr:to>
    <xdr:sp macro="" textlink="">
      <xdr:nvSpPr>
        <xdr:cNvPr id="193" name="円/楕円 192"/>
        <xdr:cNvSpPr/>
      </xdr:nvSpPr>
      <xdr:spPr>
        <a:xfrm>
          <a:off x="4584700" y="130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6444</xdr:rowOff>
    </xdr:from>
    <xdr:ext cx="599010" cy="259045"/>
    <xdr:sp macro="" textlink="">
      <xdr:nvSpPr>
        <xdr:cNvPr id="194" name="民生費該当値テキスト"/>
        <xdr:cNvSpPr txBox="1"/>
      </xdr:nvSpPr>
      <xdr:spPr>
        <a:xfrm>
          <a:off x="4686300" y="1303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127,794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107556</xdr:rowOff>
    </xdr:from>
    <xdr:to>
      <xdr:col>5</xdr:col>
      <xdr:colOff>409575</xdr:colOff>
      <xdr:row>77</xdr:row>
      <xdr:rowOff>37706</xdr:rowOff>
    </xdr:to>
    <xdr:sp macro="" textlink="">
      <xdr:nvSpPr>
        <xdr:cNvPr id="195" name="円/楕円 194"/>
        <xdr:cNvSpPr/>
      </xdr:nvSpPr>
      <xdr:spPr>
        <a:xfrm>
          <a:off x="3746500" y="131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28833</xdr:rowOff>
    </xdr:from>
    <xdr:ext cx="599010" cy="259045"/>
    <xdr:sp macro="" textlink="">
      <xdr:nvSpPr>
        <xdr:cNvPr id="196" name="テキスト ボックス 195"/>
        <xdr:cNvSpPr txBox="1"/>
      </xdr:nvSpPr>
      <xdr:spPr>
        <a:xfrm>
          <a:off x="3497794" y="1323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153797</xdr:rowOff>
    </xdr:from>
    <xdr:to>
      <xdr:col>4</xdr:col>
      <xdr:colOff>206375</xdr:colOff>
      <xdr:row>77</xdr:row>
      <xdr:rowOff>83947</xdr:rowOff>
    </xdr:to>
    <xdr:sp macro="" textlink="">
      <xdr:nvSpPr>
        <xdr:cNvPr id="197" name="円/楕円 196"/>
        <xdr:cNvSpPr/>
      </xdr:nvSpPr>
      <xdr:spPr>
        <a:xfrm>
          <a:off x="2857500" y="131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75074</xdr:rowOff>
    </xdr:from>
    <xdr:ext cx="599010" cy="259045"/>
    <xdr:sp macro="" textlink="">
      <xdr:nvSpPr>
        <xdr:cNvPr id="198" name="テキスト ボックス 197"/>
        <xdr:cNvSpPr txBox="1"/>
      </xdr:nvSpPr>
      <xdr:spPr>
        <a:xfrm>
          <a:off x="2608794" y="1327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86818</xdr:rowOff>
    </xdr:from>
    <xdr:to>
      <xdr:col>3</xdr:col>
      <xdr:colOff>3175</xdr:colOff>
      <xdr:row>78</xdr:row>
      <xdr:rowOff>16968</xdr:rowOff>
    </xdr:to>
    <xdr:sp macro="" textlink="">
      <xdr:nvSpPr>
        <xdr:cNvPr id="199" name="円/楕円 198"/>
        <xdr:cNvSpPr/>
      </xdr:nvSpPr>
      <xdr:spPr>
        <a:xfrm>
          <a:off x="1968500" y="132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8095</xdr:rowOff>
    </xdr:from>
    <xdr:ext cx="599010" cy="259045"/>
    <xdr:sp macro="" textlink="">
      <xdr:nvSpPr>
        <xdr:cNvPr id="200" name="テキスト ボックス 199"/>
        <xdr:cNvSpPr txBox="1"/>
      </xdr:nvSpPr>
      <xdr:spPr>
        <a:xfrm>
          <a:off x="1719794" y="1338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121489</xdr:rowOff>
    </xdr:from>
    <xdr:to>
      <xdr:col>1</xdr:col>
      <xdr:colOff>485775</xdr:colOff>
      <xdr:row>78</xdr:row>
      <xdr:rowOff>51639</xdr:rowOff>
    </xdr:to>
    <xdr:sp macro="" textlink="">
      <xdr:nvSpPr>
        <xdr:cNvPr id="201" name="円/楕円 200"/>
        <xdr:cNvSpPr/>
      </xdr:nvSpPr>
      <xdr:spPr>
        <a:xfrm>
          <a:off x="1079500" y="133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42766</xdr:rowOff>
    </xdr:from>
    <xdr:ext cx="599010" cy="259045"/>
    <xdr:sp macro="" textlink="">
      <xdr:nvSpPr>
        <xdr:cNvPr id="202" name="テキスト ボックス 201"/>
        <xdr:cNvSpPr txBox="1"/>
      </xdr:nvSpPr>
      <xdr:spPr>
        <a:xfrm>
          <a:off x="830794" y="1341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82645</xdr:rowOff>
    </xdr:from>
    <xdr:to>
      <xdr:col>6</xdr:col>
      <xdr:colOff>511175</xdr:colOff>
      <xdr:row>98</xdr:row>
      <xdr:rowOff>88531</xdr:rowOff>
    </xdr:to>
    <xdr:cxnSp macro="">
      <xdr:nvCxnSpPr>
        <xdr:cNvPr id="232" name="直線コネクタ 231"/>
        <xdr:cNvCxnSpPr/>
      </xdr:nvCxnSpPr>
      <xdr:spPr>
        <a:xfrm flipV="1">
          <a:off x="3797300" y="16884745"/>
          <a:ext cx="8382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88531</xdr:rowOff>
    </xdr:from>
    <xdr:to>
      <xdr:col>5</xdr:col>
      <xdr:colOff>358775</xdr:colOff>
      <xdr:row>98</xdr:row>
      <xdr:rowOff>133452</xdr:rowOff>
    </xdr:to>
    <xdr:cxnSp macro="">
      <xdr:nvCxnSpPr>
        <xdr:cNvPr id="235" name="直線コネクタ 234"/>
        <xdr:cNvCxnSpPr/>
      </xdr:nvCxnSpPr>
      <xdr:spPr>
        <a:xfrm flipV="1">
          <a:off x="2908300" y="16890631"/>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37" name="テキスト ボックス 236"/>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133452</xdr:rowOff>
    </xdr:from>
    <xdr:to>
      <xdr:col>4</xdr:col>
      <xdr:colOff>155575</xdr:colOff>
      <xdr:row>98</xdr:row>
      <xdr:rowOff>157511</xdr:rowOff>
    </xdr:to>
    <xdr:cxnSp macro="">
      <xdr:nvCxnSpPr>
        <xdr:cNvPr id="238" name="直線コネクタ 237"/>
        <xdr:cNvCxnSpPr/>
      </xdr:nvCxnSpPr>
      <xdr:spPr>
        <a:xfrm flipV="1">
          <a:off x="2019300" y="16935552"/>
          <a:ext cx="889000" cy="2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131090</xdr:rowOff>
    </xdr:from>
    <xdr:to>
      <xdr:col>2</xdr:col>
      <xdr:colOff>638175</xdr:colOff>
      <xdr:row>98</xdr:row>
      <xdr:rowOff>157511</xdr:rowOff>
    </xdr:to>
    <xdr:cxnSp macro="">
      <xdr:nvCxnSpPr>
        <xdr:cNvPr id="241" name="直線コネクタ 240"/>
        <xdr:cNvCxnSpPr/>
      </xdr:nvCxnSpPr>
      <xdr:spPr>
        <a:xfrm>
          <a:off x="1130300" y="16933190"/>
          <a:ext cx="889000" cy="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31845</xdr:rowOff>
    </xdr:from>
    <xdr:to>
      <xdr:col>6</xdr:col>
      <xdr:colOff>561975</xdr:colOff>
      <xdr:row>98</xdr:row>
      <xdr:rowOff>133445</xdr:rowOff>
    </xdr:to>
    <xdr:sp macro="" textlink="">
      <xdr:nvSpPr>
        <xdr:cNvPr id="251" name="円/楕円 250"/>
        <xdr:cNvSpPr/>
      </xdr:nvSpPr>
      <xdr:spPr>
        <a:xfrm>
          <a:off x="4584700" y="16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10272</xdr:rowOff>
    </xdr:from>
    <xdr:ext cx="534377" cy="259045"/>
    <xdr:sp macro="" textlink="">
      <xdr:nvSpPr>
        <xdr:cNvPr id="252" name="衛生費該当値テキスト"/>
        <xdr:cNvSpPr txBox="1"/>
      </xdr:nvSpPr>
      <xdr:spPr>
        <a:xfrm>
          <a:off x="4686300" y="1681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37731</xdr:rowOff>
    </xdr:from>
    <xdr:to>
      <xdr:col>5</xdr:col>
      <xdr:colOff>409575</xdr:colOff>
      <xdr:row>98</xdr:row>
      <xdr:rowOff>139331</xdr:rowOff>
    </xdr:to>
    <xdr:sp macro="" textlink="">
      <xdr:nvSpPr>
        <xdr:cNvPr id="253" name="円/楕円 252"/>
        <xdr:cNvSpPr/>
      </xdr:nvSpPr>
      <xdr:spPr>
        <a:xfrm>
          <a:off x="3746500" y="168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130458</xdr:rowOff>
    </xdr:from>
    <xdr:ext cx="534377" cy="259045"/>
    <xdr:sp macro="" textlink="">
      <xdr:nvSpPr>
        <xdr:cNvPr id="254" name="テキスト ボックス 253"/>
        <xdr:cNvSpPr txBox="1"/>
      </xdr:nvSpPr>
      <xdr:spPr>
        <a:xfrm>
          <a:off x="3530111" y="1693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82652</xdr:rowOff>
    </xdr:from>
    <xdr:to>
      <xdr:col>4</xdr:col>
      <xdr:colOff>206375</xdr:colOff>
      <xdr:row>99</xdr:row>
      <xdr:rowOff>12802</xdr:rowOff>
    </xdr:to>
    <xdr:sp macro="" textlink="">
      <xdr:nvSpPr>
        <xdr:cNvPr id="255" name="円/楕円 254"/>
        <xdr:cNvSpPr/>
      </xdr:nvSpPr>
      <xdr:spPr>
        <a:xfrm>
          <a:off x="2857500" y="168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3929</xdr:rowOff>
    </xdr:from>
    <xdr:ext cx="534377" cy="259045"/>
    <xdr:sp macro="" textlink="">
      <xdr:nvSpPr>
        <xdr:cNvPr id="256" name="テキスト ボックス 255"/>
        <xdr:cNvSpPr txBox="1"/>
      </xdr:nvSpPr>
      <xdr:spPr>
        <a:xfrm>
          <a:off x="2641111" y="1697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106711</xdr:rowOff>
    </xdr:from>
    <xdr:to>
      <xdr:col>3</xdr:col>
      <xdr:colOff>3175</xdr:colOff>
      <xdr:row>99</xdr:row>
      <xdr:rowOff>36861</xdr:rowOff>
    </xdr:to>
    <xdr:sp macro="" textlink="">
      <xdr:nvSpPr>
        <xdr:cNvPr id="257" name="円/楕円 256"/>
        <xdr:cNvSpPr/>
      </xdr:nvSpPr>
      <xdr:spPr>
        <a:xfrm>
          <a:off x="1968500" y="1690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27988</xdr:rowOff>
    </xdr:from>
    <xdr:ext cx="534377" cy="259045"/>
    <xdr:sp macro="" textlink="">
      <xdr:nvSpPr>
        <xdr:cNvPr id="258" name="テキスト ボックス 257"/>
        <xdr:cNvSpPr txBox="1"/>
      </xdr:nvSpPr>
      <xdr:spPr>
        <a:xfrm>
          <a:off x="1752111" y="1700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80290</xdr:rowOff>
    </xdr:from>
    <xdr:to>
      <xdr:col>1</xdr:col>
      <xdr:colOff>485775</xdr:colOff>
      <xdr:row>99</xdr:row>
      <xdr:rowOff>10440</xdr:rowOff>
    </xdr:to>
    <xdr:sp macro="" textlink="">
      <xdr:nvSpPr>
        <xdr:cNvPr id="259" name="円/楕円 258"/>
        <xdr:cNvSpPr/>
      </xdr:nvSpPr>
      <xdr:spPr>
        <a:xfrm>
          <a:off x="1079500" y="168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1567</xdr:rowOff>
    </xdr:from>
    <xdr:ext cx="534377" cy="259045"/>
    <xdr:sp macro="" textlink="">
      <xdr:nvSpPr>
        <xdr:cNvPr id="260" name="テキスト ボックス 259"/>
        <xdr:cNvSpPr txBox="1"/>
      </xdr:nvSpPr>
      <xdr:spPr>
        <a:xfrm>
          <a:off x="863111" y="169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92837</xdr:rowOff>
    </xdr:from>
    <xdr:to>
      <xdr:col>15</xdr:col>
      <xdr:colOff>180975</xdr:colOff>
      <xdr:row>38</xdr:row>
      <xdr:rowOff>95123</xdr:rowOff>
    </xdr:to>
    <xdr:cxnSp macro="">
      <xdr:nvCxnSpPr>
        <xdr:cNvPr id="289" name="直線コネクタ 288"/>
        <xdr:cNvCxnSpPr/>
      </xdr:nvCxnSpPr>
      <xdr:spPr>
        <a:xfrm flipV="1">
          <a:off x="9639300" y="660793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95123</xdr:rowOff>
    </xdr:from>
    <xdr:to>
      <xdr:col>14</xdr:col>
      <xdr:colOff>28575</xdr:colOff>
      <xdr:row>38</xdr:row>
      <xdr:rowOff>107696</xdr:rowOff>
    </xdr:to>
    <xdr:cxnSp macro="">
      <xdr:nvCxnSpPr>
        <xdr:cNvPr id="292" name="直線コネクタ 291"/>
        <xdr:cNvCxnSpPr/>
      </xdr:nvCxnSpPr>
      <xdr:spPr>
        <a:xfrm flipV="1">
          <a:off x="8750300" y="661022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67564</xdr:rowOff>
    </xdr:from>
    <xdr:to>
      <xdr:col>14</xdr:col>
      <xdr:colOff>79375</xdr:colOff>
      <xdr:row>35</xdr:row>
      <xdr:rowOff>169164</xdr:rowOff>
    </xdr:to>
    <xdr:sp macro="" textlink="">
      <xdr:nvSpPr>
        <xdr:cNvPr id="293" name="フローチャート : 判断 292"/>
        <xdr:cNvSpPr/>
      </xdr:nvSpPr>
      <xdr:spPr>
        <a:xfrm>
          <a:off x="9588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14241</xdr:rowOff>
    </xdr:from>
    <xdr:ext cx="469744" cy="259045"/>
    <xdr:sp macro="" textlink="">
      <xdr:nvSpPr>
        <xdr:cNvPr id="294" name="テキスト ボックス 293"/>
        <xdr:cNvSpPr txBox="1"/>
      </xdr:nvSpPr>
      <xdr:spPr>
        <a:xfrm>
          <a:off x="9404427"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140843</xdr:rowOff>
    </xdr:from>
    <xdr:to>
      <xdr:col>12</xdr:col>
      <xdr:colOff>511175</xdr:colOff>
      <xdr:row>38</xdr:row>
      <xdr:rowOff>107696</xdr:rowOff>
    </xdr:to>
    <xdr:cxnSp macro="">
      <xdr:nvCxnSpPr>
        <xdr:cNvPr id="295" name="直線コネクタ 294"/>
        <xdr:cNvCxnSpPr/>
      </xdr:nvCxnSpPr>
      <xdr:spPr>
        <a:xfrm>
          <a:off x="7861300" y="6484493"/>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92837</xdr:rowOff>
    </xdr:from>
    <xdr:to>
      <xdr:col>11</xdr:col>
      <xdr:colOff>307975</xdr:colOff>
      <xdr:row>37</xdr:row>
      <xdr:rowOff>140843</xdr:rowOff>
    </xdr:to>
    <xdr:cxnSp macro="">
      <xdr:nvCxnSpPr>
        <xdr:cNvPr id="298" name="直線コネクタ 297"/>
        <xdr:cNvCxnSpPr/>
      </xdr:nvCxnSpPr>
      <xdr:spPr>
        <a:xfrm>
          <a:off x="6972300" y="6093587"/>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42037</xdr:rowOff>
    </xdr:from>
    <xdr:to>
      <xdr:col>15</xdr:col>
      <xdr:colOff>231775</xdr:colOff>
      <xdr:row>38</xdr:row>
      <xdr:rowOff>143637</xdr:rowOff>
    </xdr:to>
    <xdr:sp macro="" textlink="">
      <xdr:nvSpPr>
        <xdr:cNvPr id="308" name="円/楕円 307"/>
        <xdr:cNvSpPr/>
      </xdr:nvSpPr>
      <xdr:spPr>
        <a:xfrm>
          <a:off x="104267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128414</xdr:rowOff>
    </xdr:from>
    <xdr:ext cx="378565" cy="259045"/>
    <xdr:sp macro="" textlink="">
      <xdr:nvSpPr>
        <xdr:cNvPr id="309" name="労働費該当値テキスト"/>
        <xdr:cNvSpPr txBox="1"/>
      </xdr:nvSpPr>
      <xdr:spPr>
        <a:xfrm>
          <a:off x="10528300" y="647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44323</xdr:rowOff>
    </xdr:from>
    <xdr:to>
      <xdr:col>14</xdr:col>
      <xdr:colOff>79375</xdr:colOff>
      <xdr:row>38</xdr:row>
      <xdr:rowOff>145923</xdr:rowOff>
    </xdr:to>
    <xdr:sp macro="" textlink="">
      <xdr:nvSpPr>
        <xdr:cNvPr id="310" name="円/楕円 309"/>
        <xdr:cNvSpPr/>
      </xdr:nvSpPr>
      <xdr:spPr>
        <a:xfrm>
          <a:off x="9588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137050</xdr:rowOff>
    </xdr:from>
    <xdr:ext cx="378565" cy="259045"/>
    <xdr:sp macro="" textlink="">
      <xdr:nvSpPr>
        <xdr:cNvPr id="311" name="テキスト ボックス 310"/>
        <xdr:cNvSpPr txBox="1"/>
      </xdr:nvSpPr>
      <xdr:spPr>
        <a:xfrm>
          <a:off x="9450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56896</xdr:rowOff>
    </xdr:from>
    <xdr:to>
      <xdr:col>12</xdr:col>
      <xdr:colOff>561975</xdr:colOff>
      <xdr:row>38</xdr:row>
      <xdr:rowOff>158496</xdr:rowOff>
    </xdr:to>
    <xdr:sp macro="" textlink="">
      <xdr:nvSpPr>
        <xdr:cNvPr id="312" name="円/楕円 311"/>
        <xdr:cNvSpPr/>
      </xdr:nvSpPr>
      <xdr:spPr>
        <a:xfrm>
          <a:off x="8699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149623</xdr:rowOff>
    </xdr:from>
    <xdr:ext cx="378565" cy="259045"/>
    <xdr:sp macro="" textlink="">
      <xdr:nvSpPr>
        <xdr:cNvPr id="313" name="テキスト ボックス 312"/>
        <xdr:cNvSpPr txBox="1"/>
      </xdr:nvSpPr>
      <xdr:spPr>
        <a:xfrm>
          <a:off x="8561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90043</xdr:rowOff>
    </xdr:from>
    <xdr:to>
      <xdr:col>11</xdr:col>
      <xdr:colOff>358775</xdr:colOff>
      <xdr:row>38</xdr:row>
      <xdr:rowOff>20193</xdr:rowOff>
    </xdr:to>
    <xdr:sp macro="" textlink="">
      <xdr:nvSpPr>
        <xdr:cNvPr id="314" name="円/楕円 313"/>
        <xdr:cNvSpPr/>
      </xdr:nvSpPr>
      <xdr:spPr>
        <a:xfrm>
          <a:off x="7810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11320</xdr:rowOff>
    </xdr:from>
    <xdr:ext cx="378565" cy="259045"/>
    <xdr:sp macro="" textlink="">
      <xdr:nvSpPr>
        <xdr:cNvPr id="315" name="テキスト ボックス 314"/>
        <xdr:cNvSpPr txBox="1"/>
      </xdr:nvSpPr>
      <xdr:spPr>
        <a:xfrm>
          <a:off x="7672017" y="6526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42037</xdr:rowOff>
    </xdr:from>
    <xdr:to>
      <xdr:col>10</xdr:col>
      <xdr:colOff>155575</xdr:colOff>
      <xdr:row>35</xdr:row>
      <xdr:rowOff>143637</xdr:rowOff>
    </xdr:to>
    <xdr:sp macro="" textlink="">
      <xdr:nvSpPr>
        <xdr:cNvPr id="316" name="円/楕円 315"/>
        <xdr:cNvSpPr/>
      </xdr:nvSpPr>
      <xdr:spPr>
        <a:xfrm>
          <a:off x="69215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134764</xdr:rowOff>
    </xdr:from>
    <xdr:ext cx="469744" cy="259045"/>
    <xdr:sp macro="" textlink="">
      <xdr:nvSpPr>
        <xdr:cNvPr id="317" name="テキスト ボックス 316"/>
        <xdr:cNvSpPr txBox="1"/>
      </xdr:nvSpPr>
      <xdr:spPr>
        <a:xfrm>
          <a:off x="6737427" y="61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80859</xdr:rowOff>
    </xdr:from>
    <xdr:to>
      <xdr:col>15</xdr:col>
      <xdr:colOff>180975</xdr:colOff>
      <xdr:row>58</xdr:row>
      <xdr:rowOff>89431</xdr:rowOff>
    </xdr:to>
    <xdr:cxnSp macro="">
      <xdr:nvCxnSpPr>
        <xdr:cNvPr id="344" name="直線コネクタ 343"/>
        <xdr:cNvCxnSpPr/>
      </xdr:nvCxnSpPr>
      <xdr:spPr>
        <a:xfrm>
          <a:off x="9639300" y="10024959"/>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152913</xdr:rowOff>
    </xdr:from>
    <xdr:to>
      <xdr:col>14</xdr:col>
      <xdr:colOff>28575</xdr:colOff>
      <xdr:row>58</xdr:row>
      <xdr:rowOff>80859</xdr:rowOff>
    </xdr:to>
    <xdr:cxnSp macro="">
      <xdr:nvCxnSpPr>
        <xdr:cNvPr id="347" name="直線コネクタ 346"/>
        <xdr:cNvCxnSpPr/>
      </xdr:nvCxnSpPr>
      <xdr:spPr>
        <a:xfrm>
          <a:off x="8750300" y="9925563"/>
          <a:ext cx="889000" cy="9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163492</xdr:rowOff>
    </xdr:from>
    <xdr:to>
      <xdr:col>14</xdr:col>
      <xdr:colOff>79375</xdr:colOff>
      <xdr:row>57</xdr:row>
      <xdr:rowOff>93642</xdr:rowOff>
    </xdr:to>
    <xdr:sp macro="" textlink="">
      <xdr:nvSpPr>
        <xdr:cNvPr id="348" name="フローチャート : 判断 347"/>
        <xdr:cNvSpPr/>
      </xdr:nvSpPr>
      <xdr:spPr>
        <a:xfrm>
          <a:off x="9588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110169</xdr:rowOff>
    </xdr:from>
    <xdr:ext cx="534377" cy="259045"/>
    <xdr:sp macro="" textlink="">
      <xdr:nvSpPr>
        <xdr:cNvPr id="349" name="テキスト ボックス 348"/>
        <xdr:cNvSpPr txBox="1"/>
      </xdr:nvSpPr>
      <xdr:spPr>
        <a:xfrm>
          <a:off x="9372111" y="95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152913</xdr:rowOff>
    </xdr:from>
    <xdr:to>
      <xdr:col>12</xdr:col>
      <xdr:colOff>511175</xdr:colOff>
      <xdr:row>58</xdr:row>
      <xdr:rowOff>84653</xdr:rowOff>
    </xdr:to>
    <xdr:cxnSp macro="">
      <xdr:nvCxnSpPr>
        <xdr:cNvPr id="350" name="直線コネクタ 349"/>
        <xdr:cNvCxnSpPr/>
      </xdr:nvCxnSpPr>
      <xdr:spPr>
        <a:xfrm flipV="1">
          <a:off x="7861300" y="9925563"/>
          <a:ext cx="889000" cy="10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84653</xdr:rowOff>
    </xdr:from>
    <xdr:to>
      <xdr:col>11</xdr:col>
      <xdr:colOff>307975</xdr:colOff>
      <xdr:row>58</xdr:row>
      <xdr:rowOff>89271</xdr:rowOff>
    </xdr:to>
    <xdr:cxnSp macro="">
      <xdr:nvCxnSpPr>
        <xdr:cNvPr id="353" name="直線コネクタ 352"/>
        <xdr:cNvCxnSpPr/>
      </xdr:nvCxnSpPr>
      <xdr:spPr>
        <a:xfrm flipV="1">
          <a:off x="6972300" y="10028753"/>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38631</xdr:rowOff>
    </xdr:from>
    <xdr:to>
      <xdr:col>15</xdr:col>
      <xdr:colOff>231775</xdr:colOff>
      <xdr:row>58</xdr:row>
      <xdr:rowOff>140231</xdr:rowOff>
    </xdr:to>
    <xdr:sp macro="" textlink="">
      <xdr:nvSpPr>
        <xdr:cNvPr id="363" name="円/楕円 362"/>
        <xdr:cNvSpPr/>
      </xdr:nvSpPr>
      <xdr:spPr>
        <a:xfrm>
          <a:off x="10426700" y="99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125008</xdr:rowOff>
    </xdr:from>
    <xdr:ext cx="469744" cy="259045"/>
    <xdr:sp macro="" textlink="">
      <xdr:nvSpPr>
        <xdr:cNvPr id="364" name="農林水産業費該当値テキスト"/>
        <xdr:cNvSpPr txBox="1"/>
      </xdr:nvSpPr>
      <xdr:spPr>
        <a:xfrm>
          <a:off x="10528300" y="989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30059</xdr:rowOff>
    </xdr:from>
    <xdr:to>
      <xdr:col>14</xdr:col>
      <xdr:colOff>79375</xdr:colOff>
      <xdr:row>58</xdr:row>
      <xdr:rowOff>131659</xdr:rowOff>
    </xdr:to>
    <xdr:sp macro="" textlink="">
      <xdr:nvSpPr>
        <xdr:cNvPr id="365" name="円/楕円 364"/>
        <xdr:cNvSpPr/>
      </xdr:nvSpPr>
      <xdr:spPr>
        <a:xfrm>
          <a:off x="9588500" y="99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122786</xdr:rowOff>
    </xdr:from>
    <xdr:ext cx="469744" cy="259045"/>
    <xdr:sp macro="" textlink="">
      <xdr:nvSpPr>
        <xdr:cNvPr id="366" name="テキスト ボックス 365"/>
        <xdr:cNvSpPr txBox="1"/>
      </xdr:nvSpPr>
      <xdr:spPr>
        <a:xfrm>
          <a:off x="9404427" y="1006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102113</xdr:rowOff>
    </xdr:from>
    <xdr:to>
      <xdr:col>12</xdr:col>
      <xdr:colOff>561975</xdr:colOff>
      <xdr:row>58</xdr:row>
      <xdr:rowOff>32263</xdr:rowOff>
    </xdr:to>
    <xdr:sp macro="" textlink="">
      <xdr:nvSpPr>
        <xdr:cNvPr id="367" name="円/楕円 366"/>
        <xdr:cNvSpPr/>
      </xdr:nvSpPr>
      <xdr:spPr>
        <a:xfrm>
          <a:off x="8699500" y="98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23390</xdr:rowOff>
    </xdr:from>
    <xdr:ext cx="469744" cy="259045"/>
    <xdr:sp macro="" textlink="">
      <xdr:nvSpPr>
        <xdr:cNvPr id="368" name="テキスト ボックス 367"/>
        <xdr:cNvSpPr txBox="1"/>
      </xdr:nvSpPr>
      <xdr:spPr>
        <a:xfrm>
          <a:off x="8515427" y="996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33853</xdr:rowOff>
    </xdr:from>
    <xdr:to>
      <xdr:col>11</xdr:col>
      <xdr:colOff>358775</xdr:colOff>
      <xdr:row>58</xdr:row>
      <xdr:rowOff>135453</xdr:rowOff>
    </xdr:to>
    <xdr:sp macro="" textlink="">
      <xdr:nvSpPr>
        <xdr:cNvPr id="369" name="円/楕円 368"/>
        <xdr:cNvSpPr/>
      </xdr:nvSpPr>
      <xdr:spPr>
        <a:xfrm>
          <a:off x="7810500" y="99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126580</xdr:rowOff>
    </xdr:from>
    <xdr:ext cx="469744" cy="259045"/>
    <xdr:sp macro="" textlink="">
      <xdr:nvSpPr>
        <xdr:cNvPr id="370" name="テキスト ボックス 369"/>
        <xdr:cNvSpPr txBox="1"/>
      </xdr:nvSpPr>
      <xdr:spPr>
        <a:xfrm>
          <a:off x="7626427" y="100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38471</xdr:rowOff>
    </xdr:from>
    <xdr:to>
      <xdr:col>10</xdr:col>
      <xdr:colOff>155575</xdr:colOff>
      <xdr:row>58</xdr:row>
      <xdr:rowOff>140071</xdr:rowOff>
    </xdr:to>
    <xdr:sp macro="" textlink="">
      <xdr:nvSpPr>
        <xdr:cNvPr id="371" name="円/楕円 370"/>
        <xdr:cNvSpPr/>
      </xdr:nvSpPr>
      <xdr:spPr>
        <a:xfrm>
          <a:off x="6921500" y="99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131198</xdr:rowOff>
    </xdr:from>
    <xdr:ext cx="469744" cy="259045"/>
    <xdr:sp macro="" textlink="">
      <xdr:nvSpPr>
        <xdr:cNvPr id="372" name="テキスト ボックス 371"/>
        <xdr:cNvSpPr txBox="1"/>
      </xdr:nvSpPr>
      <xdr:spPr>
        <a:xfrm>
          <a:off x="6737427" y="1007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7455</xdr:rowOff>
    </xdr:from>
    <xdr:to>
      <xdr:col>15</xdr:col>
      <xdr:colOff>180975</xdr:colOff>
      <xdr:row>78</xdr:row>
      <xdr:rowOff>61443</xdr:rowOff>
    </xdr:to>
    <xdr:cxnSp macro="">
      <xdr:nvCxnSpPr>
        <xdr:cNvPr id="401" name="直線コネクタ 400"/>
        <xdr:cNvCxnSpPr/>
      </xdr:nvCxnSpPr>
      <xdr:spPr>
        <a:xfrm>
          <a:off x="9639300" y="13380555"/>
          <a:ext cx="8382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7455</xdr:rowOff>
    </xdr:from>
    <xdr:to>
      <xdr:col>14</xdr:col>
      <xdr:colOff>28575</xdr:colOff>
      <xdr:row>78</xdr:row>
      <xdr:rowOff>75234</xdr:rowOff>
    </xdr:to>
    <xdr:cxnSp macro="">
      <xdr:nvCxnSpPr>
        <xdr:cNvPr id="404" name="直線コネクタ 403"/>
        <xdr:cNvCxnSpPr/>
      </xdr:nvCxnSpPr>
      <xdr:spPr>
        <a:xfrm flipV="1">
          <a:off x="8750300" y="13380555"/>
          <a:ext cx="889000" cy="6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4090</xdr:rowOff>
    </xdr:from>
    <xdr:to>
      <xdr:col>14</xdr:col>
      <xdr:colOff>79375</xdr:colOff>
      <xdr:row>76</xdr:row>
      <xdr:rowOff>105690</xdr:rowOff>
    </xdr:to>
    <xdr:sp macro="" textlink="">
      <xdr:nvSpPr>
        <xdr:cNvPr id="405" name="フローチャート : 判断 404"/>
        <xdr:cNvSpPr/>
      </xdr:nvSpPr>
      <xdr:spPr>
        <a:xfrm>
          <a:off x="9588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122217</xdr:rowOff>
    </xdr:from>
    <xdr:ext cx="534377" cy="259045"/>
    <xdr:sp macro="" textlink="">
      <xdr:nvSpPr>
        <xdr:cNvPr id="406" name="テキスト ボックス 405"/>
        <xdr:cNvSpPr txBox="1"/>
      </xdr:nvSpPr>
      <xdr:spPr>
        <a:xfrm>
          <a:off x="9372111" y="128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75234</xdr:rowOff>
    </xdr:from>
    <xdr:to>
      <xdr:col>12</xdr:col>
      <xdr:colOff>511175</xdr:colOff>
      <xdr:row>78</xdr:row>
      <xdr:rowOff>120955</xdr:rowOff>
    </xdr:to>
    <xdr:cxnSp macro="">
      <xdr:nvCxnSpPr>
        <xdr:cNvPr id="407" name="直線コネクタ 406"/>
        <xdr:cNvCxnSpPr/>
      </xdr:nvCxnSpPr>
      <xdr:spPr>
        <a:xfrm flipV="1">
          <a:off x="7861300" y="1344833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103581</xdr:rowOff>
    </xdr:from>
    <xdr:to>
      <xdr:col>11</xdr:col>
      <xdr:colOff>307975</xdr:colOff>
      <xdr:row>78</xdr:row>
      <xdr:rowOff>120955</xdr:rowOff>
    </xdr:to>
    <xdr:cxnSp macro="">
      <xdr:nvCxnSpPr>
        <xdr:cNvPr id="410" name="直線コネクタ 409"/>
        <xdr:cNvCxnSpPr/>
      </xdr:nvCxnSpPr>
      <xdr:spPr>
        <a:xfrm>
          <a:off x="6972300" y="1347668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10643</xdr:rowOff>
    </xdr:from>
    <xdr:to>
      <xdr:col>15</xdr:col>
      <xdr:colOff>231775</xdr:colOff>
      <xdr:row>78</xdr:row>
      <xdr:rowOff>112243</xdr:rowOff>
    </xdr:to>
    <xdr:sp macro="" textlink="">
      <xdr:nvSpPr>
        <xdr:cNvPr id="420" name="円/楕円 419"/>
        <xdr:cNvSpPr/>
      </xdr:nvSpPr>
      <xdr:spPr>
        <a:xfrm>
          <a:off x="10426700" y="133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160520</xdr:rowOff>
    </xdr:from>
    <xdr:ext cx="469744" cy="259045"/>
    <xdr:sp macro="" textlink="">
      <xdr:nvSpPr>
        <xdr:cNvPr id="421" name="商工費該当値テキスト"/>
        <xdr:cNvSpPr txBox="1"/>
      </xdr:nvSpPr>
      <xdr:spPr>
        <a:xfrm>
          <a:off x="10528300" y="1336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128105</xdr:rowOff>
    </xdr:from>
    <xdr:to>
      <xdr:col>14</xdr:col>
      <xdr:colOff>79375</xdr:colOff>
      <xdr:row>78</xdr:row>
      <xdr:rowOff>58255</xdr:rowOff>
    </xdr:to>
    <xdr:sp macro="" textlink="">
      <xdr:nvSpPr>
        <xdr:cNvPr id="422" name="円/楕円 421"/>
        <xdr:cNvSpPr/>
      </xdr:nvSpPr>
      <xdr:spPr>
        <a:xfrm>
          <a:off x="9588500" y="133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49382</xdr:rowOff>
    </xdr:from>
    <xdr:ext cx="469744" cy="259045"/>
    <xdr:sp macro="" textlink="">
      <xdr:nvSpPr>
        <xdr:cNvPr id="423" name="テキスト ボックス 422"/>
        <xdr:cNvSpPr txBox="1"/>
      </xdr:nvSpPr>
      <xdr:spPr>
        <a:xfrm>
          <a:off x="9404427" y="134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24434</xdr:rowOff>
    </xdr:from>
    <xdr:to>
      <xdr:col>12</xdr:col>
      <xdr:colOff>561975</xdr:colOff>
      <xdr:row>78</xdr:row>
      <xdr:rowOff>126034</xdr:rowOff>
    </xdr:to>
    <xdr:sp macro="" textlink="">
      <xdr:nvSpPr>
        <xdr:cNvPr id="424" name="円/楕円 423"/>
        <xdr:cNvSpPr/>
      </xdr:nvSpPr>
      <xdr:spPr>
        <a:xfrm>
          <a:off x="8699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117161</xdr:rowOff>
    </xdr:from>
    <xdr:ext cx="469744" cy="259045"/>
    <xdr:sp macro="" textlink="">
      <xdr:nvSpPr>
        <xdr:cNvPr id="425" name="テキスト ボックス 424"/>
        <xdr:cNvSpPr txBox="1"/>
      </xdr:nvSpPr>
      <xdr:spPr>
        <a:xfrm>
          <a:off x="8515427"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70155</xdr:rowOff>
    </xdr:from>
    <xdr:to>
      <xdr:col>11</xdr:col>
      <xdr:colOff>358775</xdr:colOff>
      <xdr:row>79</xdr:row>
      <xdr:rowOff>305</xdr:rowOff>
    </xdr:to>
    <xdr:sp macro="" textlink="">
      <xdr:nvSpPr>
        <xdr:cNvPr id="426" name="円/楕円 425"/>
        <xdr:cNvSpPr/>
      </xdr:nvSpPr>
      <xdr:spPr>
        <a:xfrm>
          <a:off x="78105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162882</xdr:rowOff>
    </xdr:from>
    <xdr:ext cx="469744" cy="259045"/>
    <xdr:sp macro="" textlink="">
      <xdr:nvSpPr>
        <xdr:cNvPr id="427" name="テキスト ボックス 426"/>
        <xdr:cNvSpPr txBox="1"/>
      </xdr:nvSpPr>
      <xdr:spPr>
        <a:xfrm>
          <a:off x="7626427" y="1353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52781</xdr:rowOff>
    </xdr:from>
    <xdr:to>
      <xdr:col>10</xdr:col>
      <xdr:colOff>155575</xdr:colOff>
      <xdr:row>78</xdr:row>
      <xdr:rowOff>154381</xdr:rowOff>
    </xdr:to>
    <xdr:sp macro="" textlink="">
      <xdr:nvSpPr>
        <xdr:cNvPr id="428" name="円/楕円 427"/>
        <xdr:cNvSpPr/>
      </xdr:nvSpPr>
      <xdr:spPr>
        <a:xfrm>
          <a:off x="6921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145508</xdr:rowOff>
    </xdr:from>
    <xdr:ext cx="469744" cy="259045"/>
    <xdr:sp macro="" textlink="">
      <xdr:nvSpPr>
        <xdr:cNvPr id="429" name="テキスト ボックス 428"/>
        <xdr:cNvSpPr txBox="1"/>
      </xdr:nvSpPr>
      <xdr:spPr>
        <a:xfrm>
          <a:off x="6737427"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120086</xdr:rowOff>
    </xdr:from>
    <xdr:to>
      <xdr:col>15</xdr:col>
      <xdr:colOff>180975</xdr:colOff>
      <xdr:row>97</xdr:row>
      <xdr:rowOff>122427</xdr:rowOff>
    </xdr:to>
    <xdr:cxnSp macro="">
      <xdr:nvCxnSpPr>
        <xdr:cNvPr id="456" name="直線コネクタ 455"/>
        <xdr:cNvCxnSpPr/>
      </xdr:nvCxnSpPr>
      <xdr:spPr>
        <a:xfrm>
          <a:off x="9639300" y="16750736"/>
          <a:ext cx="8382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67956</xdr:rowOff>
    </xdr:from>
    <xdr:to>
      <xdr:col>14</xdr:col>
      <xdr:colOff>28575</xdr:colOff>
      <xdr:row>97</xdr:row>
      <xdr:rowOff>120086</xdr:rowOff>
    </xdr:to>
    <xdr:cxnSp macro="">
      <xdr:nvCxnSpPr>
        <xdr:cNvPr id="459" name="直線コネクタ 458"/>
        <xdr:cNvCxnSpPr/>
      </xdr:nvCxnSpPr>
      <xdr:spPr>
        <a:xfrm>
          <a:off x="8750300" y="16698606"/>
          <a:ext cx="8890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63644</xdr:rowOff>
    </xdr:from>
    <xdr:to>
      <xdr:col>14</xdr:col>
      <xdr:colOff>79375</xdr:colOff>
      <xdr:row>97</xdr:row>
      <xdr:rowOff>165244</xdr:rowOff>
    </xdr:to>
    <xdr:sp macro="" textlink="">
      <xdr:nvSpPr>
        <xdr:cNvPr id="460" name="フローチャート : 判断 459"/>
        <xdr:cNvSpPr/>
      </xdr:nvSpPr>
      <xdr:spPr>
        <a:xfrm>
          <a:off x="9588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10321</xdr:rowOff>
    </xdr:from>
    <xdr:ext cx="534377" cy="259045"/>
    <xdr:sp macro="" textlink="">
      <xdr:nvSpPr>
        <xdr:cNvPr id="461" name="テキスト ボックス 460"/>
        <xdr:cNvSpPr txBox="1"/>
      </xdr:nvSpPr>
      <xdr:spPr>
        <a:xfrm>
          <a:off x="9372111" y="1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67956</xdr:rowOff>
    </xdr:from>
    <xdr:to>
      <xdr:col>12</xdr:col>
      <xdr:colOff>511175</xdr:colOff>
      <xdr:row>97</xdr:row>
      <xdr:rowOff>91081</xdr:rowOff>
    </xdr:to>
    <xdr:cxnSp macro="">
      <xdr:nvCxnSpPr>
        <xdr:cNvPr id="462" name="直線コネクタ 461"/>
        <xdr:cNvCxnSpPr/>
      </xdr:nvCxnSpPr>
      <xdr:spPr>
        <a:xfrm flipV="1">
          <a:off x="7861300" y="16698606"/>
          <a:ext cx="8890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91081</xdr:rowOff>
    </xdr:from>
    <xdr:to>
      <xdr:col>11</xdr:col>
      <xdr:colOff>307975</xdr:colOff>
      <xdr:row>97</xdr:row>
      <xdr:rowOff>170900</xdr:rowOff>
    </xdr:to>
    <xdr:cxnSp macro="">
      <xdr:nvCxnSpPr>
        <xdr:cNvPr id="465" name="直線コネクタ 464"/>
        <xdr:cNvCxnSpPr/>
      </xdr:nvCxnSpPr>
      <xdr:spPr>
        <a:xfrm flipV="1">
          <a:off x="6972300" y="16721731"/>
          <a:ext cx="8890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71627</xdr:rowOff>
    </xdr:from>
    <xdr:to>
      <xdr:col>15</xdr:col>
      <xdr:colOff>231775</xdr:colOff>
      <xdr:row>98</xdr:row>
      <xdr:rowOff>1777</xdr:rowOff>
    </xdr:to>
    <xdr:sp macro="" textlink="">
      <xdr:nvSpPr>
        <xdr:cNvPr id="475" name="円/楕円 474"/>
        <xdr:cNvSpPr/>
      </xdr:nvSpPr>
      <xdr:spPr>
        <a:xfrm>
          <a:off x="10426700" y="1670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94504</xdr:rowOff>
    </xdr:from>
    <xdr:ext cx="534377" cy="259045"/>
    <xdr:sp macro="" textlink="">
      <xdr:nvSpPr>
        <xdr:cNvPr id="476" name="土木費該当値テキスト"/>
        <xdr:cNvSpPr txBox="1"/>
      </xdr:nvSpPr>
      <xdr:spPr>
        <a:xfrm>
          <a:off x="10528300" y="1655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69286</xdr:rowOff>
    </xdr:from>
    <xdr:to>
      <xdr:col>14</xdr:col>
      <xdr:colOff>79375</xdr:colOff>
      <xdr:row>97</xdr:row>
      <xdr:rowOff>170886</xdr:rowOff>
    </xdr:to>
    <xdr:sp macro="" textlink="">
      <xdr:nvSpPr>
        <xdr:cNvPr id="477" name="円/楕円 476"/>
        <xdr:cNvSpPr/>
      </xdr:nvSpPr>
      <xdr:spPr>
        <a:xfrm>
          <a:off x="95885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162013</xdr:rowOff>
    </xdr:from>
    <xdr:ext cx="534377" cy="259045"/>
    <xdr:sp macro="" textlink="">
      <xdr:nvSpPr>
        <xdr:cNvPr id="478" name="テキスト ボックス 477"/>
        <xdr:cNvSpPr txBox="1"/>
      </xdr:nvSpPr>
      <xdr:spPr>
        <a:xfrm>
          <a:off x="9372111" y="167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17156</xdr:rowOff>
    </xdr:from>
    <xdr:to>
      <xdr:col>12</xdr:col>
      <xdr:colOff>561975</xdr:colOff>
      <xdr:row>97</xdr:row>
      <xdr:rowOff>118756</xdr:rowOff>
    </xdr:to>
    <xdr:sp macro="" textlink="">
      <xdr:nvSpPr>
        <xdr:cNvPr id="479" name="円/楕円 478"/>
        <xdr:cNvSpPr/>
      </xdr:nvSpPr>
      <xdr:spPr>
        <a:xfrm>
          <a:off x="8699500" y="166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135283</xdr:rowOff>
    </xdr:from>
    <xdr:ext cx="534377" cy="259045"/>
    <xdr:sp macro="" textlink="">
      <xdr:nvSpPr>
        <xdr:cNvPr id="480" name="テキスト ボックス 479"/>
        <xdr:cNvSpPr txBox="1"/>
      </xdr:nvSpPr>
      <xdr:spPr>
        <a:xfrm>
          <a:off x="8483111" y="1642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40281</xdr:rowOff>
    </xdr:from>
    <xdr:to>
      <xdr:col>11</xdr:col>
      <xdr:colOff>358775</xdr:colOff>
      <xdr:row>97</xdr:row>
      <xdr:rowOff>141881</xdr:rowOff>
    </xdr:to>
    <xdr:sp macro="" textlink="">
      <xdr:nvSpPr>
        <xdr:cNvPr id="481" name="円/楕円 480"/>
        <xdr:cNvSpPr/>
      </xdr:nvSpPr>
      <xdr:spPr>
        <a:xfrm>
          <a:off x="7810500" y="16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133008</xdr:rowOff>
    </xdr:from>
    <xdr:ext cx="534377" cy="259045"/>
    <xdr:sp macro="" textlink="">
      <xdr:nvSpPr>
        <xdr:cNvPr id="482" name="テキスト ボックス 481"/>
        <xdr:cNvSpPr txBox="1"/>
      </xdr:nvSpPr>
      <xdr:spPr>
        <a:xfrm>
          <a:off x="7594111" y="167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120100</xdr:rowOff>
    </xdr:from>
    <xdr:to>
      <xdr:col>10</xdr:col>
      <xdr:colOff>155575</xdr:colOff>
      <xdr:row>98</xdr:row>
      <xdr:rowOff>50250</xdr:rowOff>
    </xdr:to>
    <xdr:sp macro="" textlink="">
      <xdr:nvSpPr>
        <xdr:cNvPr id="483" name="円/楕円 482"/>
        <xdr:cNvSpPr/>
      </xdr:nvSpPr>
      <xdr:spPr>
        <a:xfrm>
          <a:off x="6921500" y="167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41377</xdr:rowOff>
    </xdr:from>
    <xdr:ext cx="534377" cy="259045"/>
    <xdr:sp macro="" textlink="">
      <xdr:nvSpPr>
        <xdr:cNvPr id="484" name="テキスト ボックス 483"/>
        <xdr:cNvSpPr txBox="1"/>
      </xdr:nvSpPr>
      <xdr:spPr>
        <a:xfrm>
          <a:off x="6705111" y="168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69566</xdr:rowOff>
    </xdr:from>
    <xdr:to>
      <xdr:col>23</xdr:col>
      <xdr:colOff>517525</xdr:colOff>
      <xdr:row>37</xdr:row>
      <xdr:rowOff>75417</xdr:rowOff>
    </xdr:to>
    <xdr:cxnSp macro="">
      <xdr:nvCxnSpPr>
        <xdr:cNvPr id="512" name="直線コネクタ 511"/>
        <xdr:cNvCxnSpPr/>
      </xdr:nvCxnSpPr>
      <xdr:spPr>
        <a:xfrm>
          <a:off x="15481300" y="6413216"/>
          <a:ext cx="8382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50089</xdr:rowOff>
    </xdr:from>
    <xdr:to>
      <xdr:col>22</xdr:col>
      <xdr:colOff>365125</xdr:colOff>
      <xdr:row>37</xdr:row>
      <xdr:rowOff>69566</xdr:rowOff>
    </xdr:to>
    <xdr:cxnSp macro="">
      <xdr:nvCxnSpPr>
        <xdr:cNvPr id="515" name="直線コネクタ 514"/>
        <xdr:cNvCxnSpPr/>
      </xdr:nvCxnSpPr>
      <xdr:spPr>
        <a:xfrm>
          <a:off x="14592300" y="6393739"/>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16" name="フローチャート : 判断 515"/>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17" name="テキスト ボックス 516"/>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50089</xdr:rowOff>
    </xdr:from>
    <xdr:to>
      <xdr:col>21</xdr:col>
      <xdr:colOff>161925</xdr:colOff>
      <xdr:row>37</xdr:row>
      <xdr:rowOff>91054</xdr:rowOff>
    </xdr:to>
    <xdr:cxnSp macro="">
      <xdr:nvCxnSpPr>
        <xdr:cNvPr id="518" name="直線コネクタ 517"/>
        <xdr:cNvCxnSpPr/>
      </xdr:nvCxnSpPr>
      <xdr:spPr>
        <a:xfrm flipV="1">
          <a:off x="13703300" y="6393739"/>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151130</xdr:rowOff>
    </xdr:from>
    <xdr:to>
      <xdr:col>19</xdr:col>
      <xdr:colOff>644525</xdr:colOff>
      <xdr:row>37</xdr:row>
      <xdr:rowOff>91054</xdr:rowOff>
    </xdr:to>
    <xdr:cxnSp macro="">
      <xdr:nvCxnSpPr>
        <xdr:cNvPr id="521" name="直線コネクタ 520"/>
        <xdr:cNvCxnSpPr/>
      </xdr:nvCxnSpPr>
      <xdr:spPr>
        <a:xfrm>
          <a:off x="12814300" y="6323330"/>
          <a:ext cx="889000" cy="1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5" name="テキスト ボックス 524"/>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24617</xdr:rowOff>
    </xdr:from>
    <xdr:to>
      <xdr:col>23</xdr:col>
      <xdr:colOff>568325</xdr:colOff>
      <xdr:row>37</xdr:row>
      <xdr:rowOff>126217</xdr:rowOff>
    </xdr:to>
    <xdr:sp macro="" textlink="">
      <xdr:nvSpPr>
        <xdr:cNvPr id="531" name="円/楕円 530"/>
        <xdr:cNvSpPr/>
      </xdr:nvSpPr>
      <xdr:spPr>
        <a:xfrm>
          <a:off x="16268700" y="63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47494</xdr:rowOff>
    </xdr:from>
    <xdr:ext cx="534377" cy="259045"/>
    <xdr:sp macro="" textlink="">
      <xdr:nvSpPr>
        <xdr:cNvPr id="532" name="消防費該当値テキスト"/>
        <xdr:cNvSpPr txBox="1"/>
      </xdr:nvSpPr>
      <xdr:spPr>
        <a:xfrm>
          <a:off x="16370300" y="621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18766</xdr:rowOff>
    </xdr:from>
    <xdr:to>
      <xdr:col>22</xdr:col>
      <xdr:colOff>415925</xdr:colOff>
      <xdr:row>37</xdr:row>
      <xdr:rowOff>120366</xdr:rowOff>
    </xdr:to>
    <xdr:sp macro="" textlink="">
      <xdr:nvSpPr>
        <xdr:cNvPr id="533" name="円/楕円 532"/>
        <xdr:cNvSpPr/>
      </xdr:nvSpPr>
      <xdr:spPr>
        <a:xfrm>
          <a:off x="15430500" y="63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111493</xdr:rowOff>
    </xdr:from>
    <xdr:ext cx="534377" cy="259045"/>
    <xdr:sp macro="" textlink="">
      <xdr:nvSpPr>
        <xdr:cNvPr id="534" name="テキスト ボックス 533"/>
        <xdr:cNvSpPr txBox="1"/>
      </xdr:nvSpPr>
      <xdr:spPr>
        <a:xfrm>
          <a:off x="15214111" y="64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170739</xdr:rowOff>
    </xdr:from>
    <xdr:to>
      <xdr:col>21</xdr:col>
      <xdr:colOff>212725</xdr:colOff>
      <xdr:row>37</xdr:row>
      <xdr:rowOff>100889</xdr:rowOff>
    </xdr:to>
    <xdr:sp macro="" textlink="">
      <xdr:nvSpPr>
        <xdr:cNvPr id="535" name="円/楕円 534"/>
        <xdr:cNvSpPr/>
      </xdr:nvSpPr>
      <xdr:spPr>
        <a:xfrm>
          <a:off x="14541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92016</xdr:rowOff>
    </xdr:from>
    <xdr:ext cx="534377" cy="259045"/>
    <xdr:sp macro="" textlink="">
      <xdr:nvSpPr>
        <xdr:cNvPr id="536" name="テキスト ボックス 535"/>
        <xdr:cNvSpPr txBox="1"/>
      </xdr:nvSpPr>
      <xdr:spPr>
        <a:xfrm>
          <a:off x="14325111" y="64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40254</xdr:rowOff>
    </xdr:from>
    <xdr:to>
      <xdr:col>20</xdr:col>
      <xdr:colOff>9525</xdr:colOff>
      <xdr:row>37</xdr:row>
      <xdr:rowOff>141854</xdr:rowOff>
    </xdr:to>
    <xdr:sp macro="" textlink="">
      <xdr:nvSpPr>
        <xdr:cNvPr id="537" name="円/楕円 536"/>
        <xdr:cNvSpPr/>
      </xdr:nvSpPr>
      <xdr:spPr>
        <a:xfrm>
          <a:off x="13652500" y="63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132981</xdr:rowOff>
    </xdr:from>
    <xdr:ext cx="534377" cy="259045"/>
    <xdr:sp macro="" textlink="">
      <xdr:nvSpPr>
        <xdr:cNvPr id="538" name="テキスト ボックス 537"/>
        <xdr:cNvSpPr txBox="1"/>
      </xdr:nvSpPr>
      <xdr:spPr>
        <a:xfrm>
          <a:off x="13436111" y="647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100330</xdr:rowOff>
    </xdr:from>
    <xdr:to>
      <xdr:col>18</xdr:col>
      <xdr:colOff>492125</xdr:colOff>
      <xdr:row>37</xdr:row>
      <xdr:rowOff>30480</xdr:rowOff>
    </xdr:to>
    <xdr:sp macro="" textlink="">
      <xdr:nvSpPr>
        <xdr:cNvPr id="539" name="円/楕円 538"/>
        <xdr:cNvSpPr/>
      </xdr:nvSpPr>
      <xdr:spPr>
        <a:xfrm>
          <a:off x="12763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47007</xdr:rowOff>
    </xdr:from>
    <xdr:ext cx="534377" cy="259045"/>
    <xdr:sp macro="" textlink="">
      <xdr:nvSpPr>
        <xdr:cNvPr id="540" name="テキスト ボックス 539"/>
        <xdr:cNvSpPr txBox="1"/>
      </xdr:nvSpPr>
      <xdr:spPr>
        <a:xfrm>
          <a:off x="12547111" y="60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78223</xdr:rowOff>
    </xdr:from>
    <xdr:to>
      <xdr:col>23</xdr:col>
      <xdr:colOff>517525</xdr:colOff>
      <xdr:row>58</xdr:row>
      <xdr:rowOff>3928</xdr:rowOff>
    </xdr:to>
    <xdr:cxnSp macro="">
      <xdr:nvCxnSpPr>
        <xdr:cNvPr id="572" name="直線コネクタ 571"/>
        <xdr:cNvCxnSpPr/>
      </xdr:nvCxnSpPr>
      <xdr:spPr>
        <a:xfrm>
          <a:off x="15481300" y="9850873"/>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34740</xdr:rowOff>
    </xdr:from>
    <xdr:to>
      <xdr:col>22</xdr:col>
      <xdr:colOff>365125</xdr:colOff>
      <xdr:row>57</xdr:row>
      <xdr:rowOff>78223</xdr:rowOff>
    </xdr:to>
    <xdr:cxnSp macro="">
      <xdr:nvCxnSpPr>
        <xdr:cNvPr id="575" name="直線コネクタ 574"/>
        <xdr:cNvCxnSpPr/>
      </xdr:nvCxnSpPr>
      <xdr:spPr>
        <a:xfrm>
          <a:off x="14592300" y="9807390"/>
          <a:ext cx="889000" cy="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120757</xdr:rowOff>
    </xdr:from>
    <xdr:to>
      <xdr:col>22</xdr:col>
      <xdr:colOff>415925</xdr:colOff>
      <xdr:row>57</xdr:row>
      <xdr:rowOff>50907</xdr:rowOff>
    </xdr:to>
    <xdr:sp macro="" textlink="">
      <xdr:nvSpPr>
        <xdr:cNvPr id="576" name="フローチャート : 判断 575"/>
        <xdr:cNvSpPr/>
      </xdr:nvSpPr>
      <xdr:spPr>
        <a:xfrm>
          <a:off x="15430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67434</xdr:rowOff>
    </xdr:from>
    <xdr:ext cx="534377" cy="259045"/>
    <xdr:sp macro="" textlink="">
      <xdr:nvSpPr>
        <xdr:cNvPr id="577" name="テキスト ボックス 576"/>
        <xdr:cNvSpPr txBox="1"/>
      </xdr:nvSpPr>
      <xdr:spPr>
        <a:xfrm>
          <a:off x="15214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34740</xdr:rowOff>
    </xdr:from>
    <xdr:to>
      <xdr:col>21</xdr:col>
      <xdr:colOff>161925</xdr:colOff>
      <xdr:row>57</xdr:row>
      <xdr:rowOff>123192</xdr:rowOff>
    </xdr:to>
    <xdr:cxnSp macro="">
      <xdr:nvCxnSpPr>
        <xdr:cNvPr id="578" name="直線コネクタ 577"/>
        <xdr:cNvCxnSpPr/>
      </xdr:nvCxnSpPr>
      <xdr:spPr>
        <a:xfrm flipV="1">
          <a:off x="13703300" y="9807390"/>
          <a:ext cx="889000" cy="8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123192</xdr:rowOff>
    </xdr:from>
    <xdr:to>
      <xdr:col>19</xdr:col>
      <xdr:colOff>644525</xdr:colOff>
      <xdr:row>58</xdr:row>
      <xdr:rowOff>86469</xdr:rowOff>
    </xdr:to>
    <xdr:cxnSp macro="">
      <xdr:nvCxnSpPr>
        <xdr:cNvPr id="581" name="直線コネクタ 580"/>
        <xdr:cNvCxnSpPr/>
      </xdr:nvCxnSpPr>
      <xdr:spPr>
        <a:xfrm flipV="1">
          <a:off x="12814300" y="9895842"/>
          <a:ext cx="889000" cy="13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124578</xdr:rowOff>
    </xdr:from>
    <xdr:to>
      <xdr:col>23</xdr:col>
      <xdr:colOff>568325</xdr:colOff>
      <xdr:row>58</xdr:row>
      <xdr:rowOff>54728</xdr:rowOff>
    </xdr:to>
    <xdr:sp macro="" textlink="">
      <xdr:nvSpPr>
        <xdr:cNvPr id="591" name="円/楕円 590"/>
        <xdr:cNvSpPr/>
      </xdr:nvSpPr>
      <xdr:spPr>
        <a:xfrm>
          <a:off x="16268700" y="989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103005</xdr:rowOff>
    </xdr:from>
    <xdr:ext cx="534377" cy="259045"/>
    <xdr:sp macro="" textlink="">
      <xdr:nvSpPr>
        <xdr:cNvPr id="592" name="教育費該当値テキスト"/>
        <xdr:cNvSpPr txBox="1"/>
      </xdr:nvSpPr>
      <xdr:spPr>
        <a:xfrm>
          <a:off x="16370300" y="987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27423</xdr:rowOff>
    </xdr:from>
    <xdr:to>
      <xdr:col>22</xdr:col>
      <xdr:colOff>415925</xdr:colOff>
      <xdr:row>57</xdr:row>
      <xdr:rowOff>129023</xdr:rowOff>
    </xdr:to>
    <xdr:sp macro="" textlink="">
      <xdr:nvSpPr>
        <xdr:cNvPr id="593" name="円/楕円 592"/>
        <xdr:cNvSpPr/>
      </xdr:nvSpPr>
      <xdr:spPr>
        <a:xfrm>
          <a:off x="15430500" y="98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120150</xdr:rowOff>
    </xdr:from>
    <xdr:ext cx="534377" cy="259045"/>
    <xdr:sp macro="" textlink="">
      <xdr:nvSpPr>
        <xdr:cNvPr id="594" name="テキスト ボックス 593"/>
        <xdr:cNvSpPr txBox="1"/>
      </xdr:nvSpPr>
      <xdr:spPr>
        <a:xfrm>
          <a:off x="15214111" y="989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155390</xdr:rowOff>
    </xdr:from>
    <xdr:to>
      <xdr:col>21</xdr:col>
      <xdr:colOff>212725</xdr:colOff>
      <xdr:row>57</xdr:row>
      <xdr:rowOff>85540</xdr:rowOff>
    </xdr:to>
    <xdr:sp macro="" textlink="">
      <xdr:nvSpPr>
        <xdr:cNvPr id="595" name="円/楕円 594"/>
        <xdr:cNvSpPr/>
      </xdr:nvSpPr>
      <xdr:spPr>
        <a:xfrm>
          <a:off x="14541500" y="97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76667</xdr:rowOff>
    </xdr:from>
    <xdr:ext cx="534377" cy="259045"/>
    <xdr:sp macro="" textlink="">
      <xdr:nvSpPr>
        <xdr:cNvPr id="596" name="テキスト ボックス 595"/>
        <xdr:cNvSpPr txBox="1"/>
      </xdr:nvSpPr>
      <xdr:spPr>
        <a:xfrm>
          <a:off x="14325111" y="984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72392</xdr:rowOff>
    </xdr:from>
    <xdr:to>
      <xdr:col>20</xdr:col>
      <xdr:colOff>9525</xdr:colOff>
      <xdr:row>58</xdr:row>
      <xdr:rowOff>2542</xdr:rowOff>
    </xdr:to>
    <xdr:sp macro="" textlink="">
      <xdr:nvSpPr>
        <xdr:cNvPr id="597" name="円/楕円 596"/>
        <xdr:cNvSpPr/>
      </xdr:nvSpPr>
      <xdr:spPr>
        <a:xfrm>
          <a:off x="13652500" y="98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165119</xdr:rowOff>
    </xdr:from>
    <xdr:ext cx="534377" cy="259045"/>
    <xdr:sp macro="" textlink="">
      <xdr:nvSpPr>
        <xdr:cNvPr id="598" name="テキスト ボックス 597"/>
        <xdr:cNvSpPr txBox="1"/>
      </xdr:nvSpPr>
      <xdr:spPr>
        <a:xfrm>
          <a:off x="13436111" y="993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35669</xdr:rowOff>
    </xdr:from>
    <xdr:to>
      <xdr:col>18</xdr:col>
      <xdr:colOff>492125</xdr:colOff>
      <xdr:row>58</xdr:row>
      <xdr:rowOff>137269</xdr:rowOff>
    </xdr:to>
    <xdr:sp macro="" textlink="">
      <xdr:nvSpPr>
        <xdr:cNvPr id="599" name="円/楕円 598"/>
        <xdr:cNvSpPr/>
      </xdr:nvSpPr>
      <xdr:spPr>
        <a:xfrm>
          <a:off x="12763500" y="99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128396</xdr:rowOff>
    </xdr:from>
    <xdr:ext cx="534377" cy="259045"/>
    <xdr:sp macro="" textlink="">
      <xdr:nvSpPr>
        <xdr:cNvPr id="600" name="テキスト ボックス 599"/>
        <xdr:cNvSpPr txBox="1"/>
      </xdr:nvSpPr>
      <xdr:spPr>
        <a:xfrm>
          <a:off x="12547111" y="100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22926</xdr:rowOff>
    </xdr:from>
    <xdr:to>
      <xdr:col>22</xdr:col>
      <xdr:colOff>415925</xdr:colOff>
      <xdr:row>78</xdr:row>
      <xdr:rowOff>124526</xdr:rowOff>
    </xdr:to>
    <xdr:sp macro="" textlink="">
      <xdr:nvSpPr>
        <xdr:cNvPr id="631" name="フローチャート : 判断 630"/>
        <xdr:cNvSpPr/>
      </xdr:nvSpPr>
      <xdr:spPr>
        <a:xfrm>
          <a:off x="15430500" y="133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141053</xdr:rowOff>
    </xdr:from>
    <xdr:ext cx="469744" cy="259045"/>
    <xdr:sp macro="" textlink="">
      <xdr:nvSpPr>
        <xdr:cNvPr id="632" name="テキスト ボックス 631"/>
        <xdr:cNvSpPr txBox="1"/>
      </xdr:nvSpPr>
      <xdr:spPr>
        <a:xfrm>
          <a:off x="15246427" y="131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167332</xdr:rowOff>
    </xdr:from>
    <xdr:to>
      <xdr:col>23</xdr:col>
      <xdr:colOff>517525</xdr:colOff>
      <xdr:row>98</xdr:row>
      <xdr:rowOff>18242</xdr:rowOff>
    </xdr:to>
    <xdr:cxnSp macro="">
      <xdr:nvCxnSpPr>
        <xdr:cNvPr id="688" name="直線コネクタ 687"/>
        <xdr:cNvCxnSpPr/>
      </xdr:nvCxnSpPr>
      <xdr:spPr>
        <a:xfrm flipV="1">
          <a:off x="15481300" y="16797982"/>
          <a:ext cx="838200" cy="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171090</xdr:rowOff>
    </xdr:from>
    <xdr:to>
      <xdr:col>22</xdr:col>
      <xdr:colOff>365125</xdr:colOff>
      <xdr:row>98</xdr:row>
      <xdr:rowOff>18242</xdr:rowOff>
    </xdr:to>
    <xdr:cxnSp macro="">
      <xdr:nvCxnSpPr>
        <xdr:cNvPr id="691" name="直線コネクタ 690"/>
        <xdr:cNvCxnSpPr/>
      </xdr:nvCxnSpPr>
      <xdr:spPr>
        <a:xfrm>
          <a:off x="14592300" y="16801740"/>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15534</xdr:rowOff>
    </xdr:from>
    <xdr:to>
      <xdr:col>22</xdr:col>
      <xdr:colOff>415925</xdr:colOff>
      <xdr:row>96</xdr:row>
      <xdr:rowOff>117134</xdr:rowOff>
    </xdr:to>
    <xdr:sp macro="" textlink="">
      <xdr:nvSpPr>
        <xdr:cNvPr id="692" name="フローチャート : 判断 691"/>
        <xdr:cNvSpPr/>
      </xdr:nvSpPr>
      <xdr:spPr>
        <a:xfrm>
          <a:off x="15430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133661</xdr:rowOff>
    </xdr:from>
    <xdr:ext cx="534377" cy="259045"/>
    <xdr:sp macro="" textlink="">
      <xdr:nvSpPr>
        <xdr:cNvPr id="693" name="テキスト ボックス 692"/>
        <xdr:cNvSpPr txBox="1"/>
      </xdr:nvSpPr>
      <xdr:spPr>
        <a:xfrm>
          <a:off x="15214111" y="162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171090</xdr:rowOff>
    </xdr:from>
    <xdr:to>
      <xdr:col>21</xdr:col>
      <xdr:colOff>161925</xdr:colOff>
      <xdr:row>98</xdr:row>
      <xdr:rowOff>4397</xdr:rowOff>
    </xdr:to>
    <xdr:cxnSp macro="">
      <xdr:nvCxnSpPr>
        <xdr:cNvPr id="694" name="直線コネクタ 693"/>
        <xdr:cNvCxnSpPr/>
      </xdr:nvCxnSpPr>
      <xdr:spPr>
        <a:xfrm flipV="1">
          <a:off x="13703300" y="16801740"/>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155617</xdr:rowOff>
    </xdr:from>
    <xdr:to>
      <xdr:col>19</xdr:col>
      <xdr:colOff>644525</xdr:colOff>
      <xdr:row>98</xdr:row>
      <xdr:rowOff>4397</xdr:rowOff>
    </xdr:to>
    <xdr:cxnSp macro="">
      <xdr:nvCxnSpPr>
        <xdr:cNvPr id="697" name="直線コネクタ 696"/>
        <xdr:cNvCxnSpPr/>
      </xdr:nvCxnSpPr>
      <xdr:spPr>
        <a:xfrm>
          <a:off x="12814300" y="16786267"/>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116532</xdr:rowOff>
    </xdr:from>
    <xdr:to>
      <xdr:col>23</xdr:col>
      <xdr:colOff>568325</xdr:colOff>
      <xdr:row>98</xdr:row>
      <xdr:rowOff>46682</xdr:rowOff>
    </xdr:to>
    <xdr:sp macro="" textlink="">
      <xdr:nvSpPr>
        <xdr:cNvPr id="707" name="円/楕円 706"/>
        <xdr:cNvSpPr/>
      </xdr:nvSpPr>
      <xdr:spPr>
        <a:xfrm>
          <a:off x="16268700" y="167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94959</xdr:rowOff>
    </xdr:from>
    <xdr:ext cx="534377" cy="259045"/>
    <xdr:sp macro="" textlink="">
      <xdr:nvSpPr>
        <xdr:cNvPr id="708" name="公債費該当値テキスト"/>
        <xdr:cNvSpPr txBox="1"/>
      </xdr:nvSpPr>
      <xdr:spPr>
        <a:xfrm>
          <a:off x="16370300" y="1672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138892</xdr:rowOff>
    </xdr:from>
    <xdr:to>
      <xdr:col>22</xdr:col>
      <xdr:colOff>415925</xdr:colOff>
      <xdr:row>98</xdr:row>
      <xdr:rowOff>69042</xdr:rowOff>
    </xdr:to>
    <xdr:sp macro="" textlink="">
      <xdr:nvSpPr>
        <xdr:cNvPr id="709" name="円/楕円 708"/>
        <xdr:cNvSpPr/>
      </xdr:nvSpPr>
      <xdr:spPr>
        <a:xfrm>
          <a:off x="15430500" y="167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60169</xdr:rowOff>
    </xdr:from>
    <xdr:ext cx="534377" cy="259045"/>
    <xdr:sp macro="" textlink="">
      <xdr:nvSpPr>
        <xdr:cNvPr id="710" name="テキスト ボックス 709"/>
        <xdr:cNvSpPr txBox="1"/>
      </xdr:nvSpPr>
      <xdr:spPr>
        <a:xfrm>
          <a:off x="15214111" y="16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120290</xdr:rowOff>
    </xdr:from>
    <xdr:to>
      <xdr:col>21</xdr:col>
      <xdr:colOff>212725</xdr:colOff>
      <xdr:row>98</xdr:row>
      <xdr:rowOff>50440</xdr:rowOff>
    </xdr:to>
    <xdr:sp macro="" textlink="">
      <xdr:nvSpPr>
        <xdr:cNvPr id="711" name="円/楕円 710"/>
        <xdr:cNvSpPr/>
      </xdr:nvSpPr>
      <xdr:spPr>
        <a:xfrm>
          <a:off x="14541500" y="167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41567</xdr:rowOff>
    </xdr:from>
    <xdr:ext cx="534377" cy="259045"/>
    <xdr:sp macro="" textlink="">
      <xdr:nvSpPr>
        <xdr:cNvPr id="712" name="テキスト ボックス 711"/>
        <xdr:cNvSpPr txBox="1"/>
      </xdr:nvSpPr>
      <xdr:spPr>
        <a:xfrm>
          <a:off x="14325111" y="168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125047</xdr:rowOff>
    </xdr:from>
    <xdr:to>
      <xdr:col>20</xdr:col>
      <xdr:colOff>9525</xdr:colOff>
      <xdr:row>98</xdr:row>
      <xdr:rowOff>55197</xdr:rowOff>
    </xdr:to>
    <xdr:sp macro="" textlink="">
      <xdr:nvSpPr>
        <xdr:cNvPr id="713" name="円/楕円 712"/>
        <xdr:cNvSpPr/>
      </xdr:nvSpPr>
      <xdr:spPr>
        <a:xfrm>
          <a:off x="13652500" y="167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46324</xdr:rowOff>
    </xdr:from>
    <xdr:ext cx="534377" cy="259045"/>
    <xdr:sp macro="" textlink="">
      <xdr:nvSpPr>
        <xdr:cNvPr id="714" name="テキスト ボックス 713"/>
        <xdr:cNvSpPr txBox="1"/>
      </xdr:nvSpPr>
      <xdr:spPr>
        <a:xfrm>
          <a:off x="13436111" y="1684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104817</xdr:rowOff>
    </xdr:from>
    <xdr:to>
      <xdr:col>18</xdr:col>
      <xdr:colOff>492125</xdr:colOff>
      <xdr:row>98</xdr:row>
      <xdr:rowOff>34967</xdr:rowOff>
    </xdr:to>
    <xdr:sp macro="" textlink="">
      <xdr:nvSpPr>
        <xdr:cNvPr id="715" name="円/楕円 714"/>
        <xdr:cNvSpPr/>
      </xdr:nvSpPr>
      <xdr:spPr>
        <a:xfrm>
          <a:off x="12763500" y="167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26094</xdr:rowOff>
    </xdr:from>
    <xdr:ext cx="534377" cy="259045"/>
    <xdr:sp macro="" textlink="">
      <xdr:nvSpPr>
        <xdr:cNvPr id="716" name="テキスト ボックス 715"/>
        <xdr:cNvSpPr txBox="1"/>
      </xdr:nvSpPr>
      <xdr:spPr>
        <a:xfrm>
          <a:off x="12547111" y="1682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49" name="フローチャート : 判断 748"/>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25290</xdr:rowOff>
    </xdr:from>
    <xdr:ext cx="378565" cy="259045"/>
    <xdr:sp macro="" textlink="">
      <xdr:nvSpPr>
        <xdr:cNvPr id="750" name="テキスト ボックス 749"/>
        <xdr:cNvSpPr txBox="1"/>
      </xdr:nvSpPr>
      <xdr:spPr>
        <a:xfrm>
          <a:off x="21134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住民一人当たりの最も高コストとなっている民生費は、住民一人当たり</a:t>
          </a:r>
          <a:r>
            <a:rPr lang="en-US" altLang="ja-JP" sz="1100" b="0" i="0" baseline="0">
              <a:solidFill>
                <a:schemeClr val="dk1"/>
              </a:solidFill>
              <a:effectLst/>
              <a:latin typeface="+mn-lt"/>
              <a:ea typeface="+mn-ea"/>
              <a:cs typeface="+mn-cs"/>
            </a:rPr>
            <a:t>127,794</a:t>
          </a:r>
          <a:r>
            <a:rPr lang="ja-JP" altLang="ja-JP" sz="1100" b="0" i="0" baseline="0">
              <a:solidFill>
                <a:schemeClr val="dk1"/>
              </a:solidFill>
              <a:effectLst/>
              <a:latin typeface="+mn-lt"/>
              <a:ea typeface="+mn-ea"/>
              <a:cs typeface="+mn-cs"/>
            </a:rPr>
            <a:t>円となっており、前年度比では</a:t>
          </a:r>
          <a:r>
            <a:rPr lang="en-US" altLang="ja-JP" sz="1100" b="0" i="0" baseline="0">
              <a:solidFill>
                <a:schemeClr val="dk1"/>
              </a:solidFill>
              <a:effectLst/>
              <a:latin typeface="+mn-lt"/>
              <a:ea typeface="+mn-ea"/>
              <a:cs typeface="+mn-cs"/>
            </a:rPr>
            <a:t>6,263</a:t>
          </a:r>
          <a:r>
            <a:rPr lang="ja-JP" altLang="ja-JP" sz="1100" b="0" i="0" baseline="0">
              <a:solidFill>
                <a:schemeClr val="dk1"/>
              </a:solidFill>
              <a:effectLst/>
              <a:latin typeface="+mn-lt"/>
              <a:ea typeface="+mn-ea"/>
              <a:cs typeface="+mn-cs"/>
            </a:rPr>
            <a:t>円増加し、近年増加傾向にある。さらに、平成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年度から比較すると</a:t>
          </a:r>
          <a:r>
            <a:rPr lang="en-US" altLang="ja-JP" sz="1100" b="0" i="0" baseline="0">
              <a:solidFill>
                <a:schemeClr val="dk1"/>
              </a:solidFill>
              <a:effectLst/>
              <a:latin typeface="+mn-lt"/>
              <a:ea typeface="+mn-ea"/>
              <a:cs typeface="+mn-cs"/>
            </a:rPr>
            <a:t>20,860</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19.5</a:t>
          </a:r>
          <a:r>
            <a:rPr lang="ja-JP" altLang="ja-JP" sz="1100" b="0" i="0" baseline="0">
              <a:solidFill>
                <a:schemeClr val="dk1"/>
              </a:solidFill>
              <a:effectLst/>
              <a:latin typeface="+mn-lt"/>
              <a:ea typeface="+mn-ea"/>
              <a:cs typeface="+mn-cs"/>
            </a:rPr>
            <a:t>％増加しており、類似団体平均と比べると、一人当たりのコストは低いものの、高い伸び率となっている。</a:t>
          </a:r>
          <a:r>
            <a:rPr kumimoji="1" lang="ja-JP" altLang="ja-JP" sz="1100">
              <a:solidFill>
                <a:schemeClr val="dk1"/>
              </a:solidFill>
              <a:effectLst/>
              <a:latin typeface="+mn-lt"/>
              <a:ea typeface="+mn-ea"/>
              <a:cs typeface="+mn-cs"/>
            </a:rPr>
            <a:t>国民健康保険特別会計、介護保険特別会計等への繰出金の増や障がい福祉サービス等給付等の扶助費が増加していることが、主な要因である。</a:t>
          </a:r>
          <a:endParaRPr lang="ja-JP" altLang="ja-JP" sz="1400">
            <a:effectLst/>
          </a:endParaRPr>
        </a:p>
        <a:p>
          <a:r>
            <a:rPr lang="ja-JP" altLang="ja-JP" sz="1100" b="0" i="0" baseline="0">
              <a:solidFill>
                <a:schemeClr val="dk1"/>
              </a:solidFill>
              <a:effectLst/>
              <a:latin typeface="+mn-lt"/>
              <a:ea typeface="+mn-ea"/>
              <a:cs typeface="+mn-cs"/>
            </a:rPr>
            <a:t>また、総務費は、住民一人当たり</a:t>
          </a:r>
          <a:r>
            <a:rPr lang="en-US" altLang="ja-JP" sz="1100" b="0" i="0" baseline="0">
              <a:solidFill>
                <a:schemeClr val="dk1"/>
              </a:solidFill>
              <a:effectLst/>
              <a:latin typeface="+mn-lt"/>
              <a:ea typeface="+mn-ea"/>
              <a:cs typeface="+mn-cs"/>
            </a:rPr>
            <a:t>44,893</a:t>
          </a:r>
          <a:r>
            <a:rPr lang="ja-JP" altLang="ja-JP" sz="1100" b="0" i="0" baseline="0">
              <a:solidFill>
                <a:schemeClr val="dk1"/>
              </a:solidFill>
              <a:effectLst/>
              <a:latin typeface="+mn-lt"/>
              <a:ea typeface="+mn-ea"/>
              <a:cs typeface="+mn-cs"/>
            </a:rPr>
            <a:t>円となっており、前年度比では</a:t>
          </a:r>
          <a:r>
            <a:rPr lang="en-US" altLang="ja-JP" sz="1100" b="0" i="0" baseline="0">
              <a:solidFill>
                <a:schemeClr val="dk1"/>
              </a:solidFill>
              <a:effectLst/>
              <a:latin typeface="+mn-lt"/>
              <a:ea typeface="+mn-ea"/>
              <a:cs typeface="+mn-cs"/>
            </a:rPr>
            <a:t>4,148</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減少したものの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高水準</a:t>
          </a:r>
          <a:r>
            <a:rPr lang="ja-JP" altLang="ja-JP" sz="1100" b="0" i="0" baseline="0">
              <a:solidFill>
                <a:schemeClr val="dk1"/>
              </a:solidFill>
              <a:effectLst/>
              <a:latin typeface="+mn-lt"/>
              <a:ea typeface="+mn-ea"/>
              <a:cs typeface="+mn-cs"/>
            </a:rPr>
            <a:t>にある。平成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年度から比較すると</a:t>
          </a:r>
          <a:r>
            <a:rPr lang="en-US" altLang="ja-JP" sz="1100" b="0" i="0" baseline="0">
              <a:solidFill>
                <a:schemeClr val="dk1"/>
              </a:solidFill>
              <a:effectLst/>
              <a:latin typeface="+mn-lt"/>
              <a:ea typeface="+mn-ea"/>
              <a:cs typeface="+mn-cs"/>
            </a:rPr>
            <a:t>10,626</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31.0</a:t>
          </a:r>
          <a:r>
            <a:rPr lang="ja-JP" altLang="ja-JP" sz="1100" b="0" i="0" baseline="0">
              <a:solidFill>
                <a:schemeClr val="dk1"/>
              </a:solidFill>
              <a:effectLst/>
              <a:latin typeface="+mn-lt"/>
              <a:ea typeface="+mn-ea"/>
              <a:cs typeface="+mn-cs"/>
            </a:rPr>
            <a:t>％増加している。人件費については</a:t>
          </a:r>
          <a:r>
            <a:rPr kumimoji="1" lang="ja-JP" altLang="ja-JP" sz="1100">
              <a:solidFill>
                <a:schemeClr val="dk1"/>
              </a:solidFill>
              <a:effectLst/>
              <a:latin typeface="+mn-lt"/>
              <a:ea typeface="+mn-ea"/>
              <a:cs typeface="+mn-cs"/>
            </a:rPr>
            <a:t>適正な定員管理を図っていることから減少傾向にあるが、施設の老朽化対策等に対応するため公共施設整備基金への積立金が大きく増加していることが</a:t>
          </a:r>
          <a:r>
            <a:rPr lang="ja-JP" altLang="ja-JP" sz="1100" b="0" i="0" baseline="0">
              <a:solidFill>
                <a:schemeClr val="dk1"/>
              </a:solidFill>
              <a:effectLst/>
              <a:latin typeface="+mn-lt"/>
              <a:ea typeface="+mn-ea"/>
              <a:cs typeface="+mn-cs"/>
            </a:rPr>
            <a:t>主な要因で</a:t>
          </a:r>
          <a:r>
            <a:rPr kumimoji="1" lang="ja-JP" altLang="ja-JP" sz="1100">
              <a:solidFill>
                <a:schemeClr val="dk1"/>
              </a:solidFill>
              <a:effectLst/>
              <a:latin typeface="+mn-lt"/>
              <a:ea typeface="+mn-ea"/>
              <a:cs typeface="+mn-cs"/>
            </a:rPr>
            <a:t>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実質単年度収支については、平成２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年度においてマイナスとなっている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歳入で地方交付税が減少したことと併せ、歳出で社会保障経費の増加などにより、基金の取崩しが増加したことによるものである。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財政調整基金残高については、標準財政規模比</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程度を上回っているため直ちに財政運営に支障が生じるものではないが、今後は、地方交付税を含めた一般財源の確保が厳しい状況となる見込みであり、財政調整基金などの各基金の運用による財政運営が求められるため、各指標について適正な範囲となるよう注視していく必要があ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連結実質赤字比率については、全会計において黒字となっており赤字はない状況である。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しかしながら、下水道事業において、平成２４年度に民間施設（コミュニティプラント）の移管を受け、今後、公共下水道への接続に向け大規模改修が予定されている。一般会計からの基準外繰出を最小限とするよう計画的な整備を行う必要があ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また、一般会計においても実質収支比率での既述と同様に普通交付税を含めた一般財源の確保が厳しい状況となる見込みであり、財政調整基金などの各基金の運用による財政運営が求められるため、各指標について適正な範囲となるよう注視していく必要があ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19366786</v>
      </c>
      <c r="BO4" s="381"/>
      <c r="BP4" s="381"/>
      <c r="BQ4" s="381"/>
      <c r="BR4" s="381"/>
      <c r="BS4" s="381"/>
      <c r="BT4" s="381"/>
      <c r="BU4" s="382"/>
      <c r="BV4" s="380">
        <v>19859250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7.8</v>
      </c>
      <c r="CU4" s="387"/>
      <c r="CV4" s="387"/>
      <c r="CW4" s="387"/>
      <c r="CX4" s="387"/>
      <c r="CY4" s="387"/>
      <c r="CZ4" s="387"/>
      <c r="DA4" s="388"/>
      <c r="DB4" s="386">
        <v>7.4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18350403</v>
      </c>
      <c r="BO5" s="418"/>
      <c r="BP5" s="418"/>
      <c r="BQ5" s="418"/>
      <c r="BR5" s="418"/>
      <c r="BS5" s="418"/>
      <c r="BT5" s="418"/>
      <c r="BU5" s="419"/>
      <c r="BV5" s="417">
        <v>18743856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94.6</v>
      </c>
      <c r="CU5" s="415"/>
      <c r="CV5" s="415"/>
      <c r="CW5" s="415"/>
      <c r="CX5" s="415"/>
      <c r="CY5" s="415"/>
      <c r="CZ5" s="415"/>
      <c r="DA5" s="416"/>
      <c r="DB5" s="414">
        <v>91</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1016383</v>
      </c>
      <c r="BO6" s="418"/>
      <c r="BP6" s="418"/>
      <c r="BQ6" s="418"/>
      <c r="BR6" s="418"/>
      <c r="BS6" s="418"/>
      <c r="BT6" s="418"/>
      <c r="BU6" s="419"/>
      <c r="BV6" s="417">
        <v>1115394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101.5</v>
      </c>
      <c r="CU6" s="455"/>
      <c r="CV6" s="455"/>
      <c r="CW6" s="455"/>
      <c r="CX6" s="455"/>
      <c r="CY6" s="455"/>
      <c r="CZ6" s="455"/>
      <c r="DA6" s="456"/>
      <c r="DB6" s="454">
        <v>99.2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166808</v>
      </c>
      <c r="BO7" s="418"/>
      <c r="BP7" s="418"/>
      <c r="BQ7" s="418"/>
      <c r="BR7" s="418"/>
      <c r="BS7" s="418"/>
      <c r="BT7" s="418"/>
      <c r="BU7" s="419"/>
      <c r="BV7" s="417">
        <v>300349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10883758</v>
      </c>
      <c r="CU7" s="418"/>
      <c r="CV7" s="418"/>
      <c r="CW7" s="418"/>
      <c r="CX7" s="418"/>
      <c r="CY7" s="418"/>
      <c r="CZ7" s="418"/>
      <c r="DA7" s="419"/>
      <c r="DB7" s="417">
        <v>11033564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849575</v>
      </c>
      <c r="BO8" s="418"/>
      <c r="BP8" s="418"/>
      <c r="BQ8" s="418"/>
      <c r="BR8" s="418"/>
      <c r="BS8" s="418"/>
      <c r="BT8" s="418"/>
      <c r="BU8" s="419"/>
      <c r="BV8" s="417">
        <v>815045</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0.86</v>
      </c>
      <c r="CU8" s="458"/>
      <c r="CV8" s="458"/>
      <c r="CW8" s="458"/>
      <c r="CX8" s="458"/>
      <c r="CY8" s="458"/>
      <c r="CZ8" s="458"/>
      <c r="DA8" s="459"/>
      <c r="DB8" s="457">
        <v>0.86</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56520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34530</v>
      </c>
      <c r="BO9" s="418"/>
      <c r="BP9" s="418"/>
      <c r="BQ9" s="418"/>
      <c r="BR9" s="418"/>
      <c r="BS9" s="418"/>
      <c r="BT9" s="418"/>
      <c r="BU9" s="419"/>
      <c r="BV9" s="417">
        <v>-28517</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9.1999999999999993</v>
      </c>
      <c r="CU9" s="415"/>
      <c r="CV9" s="415"/>
      <c r="CW9" s="415"/>
      <c r="CX9" s="415"/>
      <c r="CY9" s="415"/>
      <c r="CZ9" s="415"/>
      <c r="DA9" s="416"/>
      <c r="DB9" s="414">
        <v>8.6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57473</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408130</v>
      </c>
      <c r="BO10" s="418"/>
      <c r="BP10" s="418"/>
      <c r="BQ10" s="418"/>
      <c r="BR10" s="418"/>
      <c r="BS10" s="418"/>
      <c r="BT10" s="418"/>
      <c r="BU10" s="419"/>
      <c r="BV10" s="417">
        <v>422587</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56600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700000</v>
      </c>
      <c r="BO12" s="418"/>
      <c r="BP12" s="418"/>
      <c r="BQ12" s="418"/>
      <c r="BR12" s="418"/>
      <c r="BS12" s="418"/>
      <c r="BT12" s="418"/>
      <c r="BU12" s="419"/>
      <c r="BV12" s="417">
        <v>250000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55889</v>
      </c>
      <c r="S13" s="499"/>
      <c r="T13" s="499"/>
      <c r="U13" s="499"/>
      <c r="V13" s="500"/>
      <c r="W13" s="433" t="s">
        <v>125</v>
      </c>
      <c r="X13" s="434"/>
      <c r="Y13" s="434"/>
      <c r="Z13" s="434"/>
      <c r="AA13" s="434"/>
      <c r="AB13" s="424"/>
      <c r="AC13" s="468">
        <v>674</v>
      </c>
      <c r="AD13" s="469"/>
      <c r="AE13" s="469"/>
      <c r="AF13" s="469"/>
      <c r="AG13" s="508"/>
      <c r="AH13" s="468">
        <v>719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-257340</v>
      </c>
      <c r="BO13" s="418"/>
      <c r="BP13" s="418"/>
      <c r="BQ13" s="418"/>
      <c r="BR13" s="418"/>
      <c r="BS13" s="418"/>
      <c r="BT13" s="418"/>
      <c r="BU13" s="419"/>
      <c r="BV13" s="417">
        <v>144070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2.1</v>
      </c>
      <c r="CU13" s="415"/>
      <c r="CV13" s="415"/>
      <c r="CW13" s="415"/>
      <c r="CX13" s="415"/>
      <c r="CY13" s="415"/>
      <c r="CZ13" s="415"/>
      <c r="DA13" s="416"/>
      <c r="DB13" s="414">
        <v>2.1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57015</v>
      </c>
      <c r="S14" s="499"/>
      <c r="T14" s="499"/>
      <c r="U14" s="499"/>
      <c r="V14" s="500"/>
      <c r="W14" s="407"/>
      <c r="X14" s="408"/>
      <c r="Y14" s="408"/>
      <c r="Z14" s="408"/>
      <c r="AA14" s="408"/>
      <c r="AB14" s="397"/>
      <c r="AC14" s="501">
        <v>2.6</v>
      </c>
      <c r="AD14" s="502"/>
      <c r="AE14" s="502"/>
      <c r="AF14" s="502"/>
      <c r="AG14" s="503"/>
      <c r="AH14" s="501">
        <v>2.7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8.4</v>
      </c>
      <c r="CU14" s="513"/>
      <c r="CV14" s="513"/>
      <c r="CW14" s="513"/>
      <c r="CX14" s="513"/>
      <c r="CY14" s="513"/>
      <c r="CZ14" s="513"/>
      <c r="DA14" s="514"/>
      <c r="DB14" s="512">
        <v>1.8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56310</v>
      </c>
      <c r="S15" s="499"/>
      <c r="T15" s="499"/>
      <c r="U15" s="499"/>
      <c r="V15" s="500"/>
      <c r="W15" s="433" t="s">
        <v>132</v>
      </c>
      <c r="X15" s="434"/>
      <c r="Y15" s="434"/>
      <c r="Z15" s="434"/>
      <c r="AA15" s="434"/>
      <c r="AB15" s="424"/>
      <c r="AC15" s="468">
        <v>7601</v>
      </c>
      <c r="AD15" s="469"/>
      <c r="AE15" s="469"/>
      <c r="AF15" s="469"/>
      <c r="AG15" s="508"/>
      <c r="AH15" s="468">
        <v>8062</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7082908</v>
      </c>
      <c r="BO15" s="381"/>
      <c r="BP15" s="381"/>
      <c r="BQ15" s="381"/>
      <c r="BR15" s="381"/>
      <c r="BS15" s="381"/>
      <c r="BT15" s="381"/>
      <c r="BU15" s="382"/>
      <c r="BV15" s="380">
        <v>6997594</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29.9</v>
      </c>
      <c r="AD16" s="502"/>
      <c r="AE16" s="502"/>
      <c r="AF16" s="502"/>
      <c r="AG16" s="503"/>
      <c r="AH16" s="501">
        <v>30.8</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8175842</v>
      </c>
      <c r="BO16" s="418"/>
      <c r="BP16" s="418"/>
      <c r="BQ16" s="418"/>
      <c r="BR16" s="418"/>
      <c r="BS16" s="418"/>
      <c r="BT16" s="418"/>
      <c r="BU16" s="419"/>
      <c r="BV16" s="417">
        <v>8161923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17164</v>
      </c>
      <c r="AD17" s="469"/>
      <c r="AE17" s="469"/>
      <c r="AF17" s="469"/>
      <c r="AG17" s="508"/>
      <c r="AH17" s="468">
        <v>17435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9054800</v>
      </c>
      <c r="BO17" s="418"/>
      <c r="BP17" s="418"/>
      <c r="BQ17" s="418"/>
      <c r="BR17" s="418"/>
      <c r="BS17" s="418"/>
      <c r="BT17" s="418"/>
      <c r="BU17" s="419"/>
      <c r="BV17" s="417">
        <v>8946063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47.48</v>
      </c>
      <c r="M18" s="530"/>
      <c r="N18" s="530"/>
      <c r="O18" s="530"/>
      <c r="P18" s="530"/>
      <c r="Q18" s="530"/>
      <c r="R18" s="531"/>
      <c r="S18" s="531"/>
      <c r="T18" s="531"/>
      <c r="U18" s="531"/>
      <c r="V18" s="532"/>
      <c r="W18" s="435"/>
      <c r="X18" s="436"/>
      <c r="Y18" s="436"/>
      <c r="Z18" s="436"/>
      <c r="AA18" s="436"/>
      <c r="AB18" s="427"/>
      <c r="AC18" s="533">
        <v>67.5</v>
      </c>
      <c r="AD18" s="534"/>
      <c r="AE18" s="534"/>
      <c r="AF18" s="534"/>
      <c r="AG18" s="535"/>
      <c r="AH18" s="533">
        <v>66.5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10320924</v>
      </c>
      <c r="BO18" s="418"/>
      <c r="BP18" s="418"/>
      <c r="BQ18" s="418"/>
      <c r="BR18" s="418"/>
      <c r="BS18" s="418"/>
      <c r="BT18" s="418"/>
      <c r="BU18" s="419"/>
      <c r="BV18" s="417">
        <v>10173533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1190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13480649</v>
      </c>
      <c r="BO19" s="418"/>
      <c r="BP19" s="418"/>
      <c r="BQ19" s="418"/>
      <c r="BR19" s="418"/>
      <c r="BS19" s="418"/>
      <c r="BT19" s="418"/>
      <c r="BU19" s="419"/>
      <c r="BV19" s="417">
        <v>13454726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22145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16487287</v>
      </c>
      <c r="BO23" s="418"/>
      <c r="BP23" s="418"/>
      <c r="BQ23" s="418"/>
      <c r="BR23" s="418"/>
      <c r="BS23" s="418"/>
      <c r="BT23" s="418"/>
      <c r="BU23" s="419"/>
      <c r="BV23" s="417">
        <v>15688236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8580</v>
      </c>
      <c r="R24" s="469"/>
      <c r="S24" s="469"/>
      <c r="T24" s="469"/>
      <c r="U24" s="469"/>
      <c r="V24" s="508"/>
      <c r="W24" s="563"/>
      <c r="X24" s="551"/>
      <c r="Y24" s="552"/>
      <c r="Z24" s="467" t="s">
        <v>155</v>
      </c>
      <c r="AA24" s="447"/>
      <c r="AB24" s="447"/>
      <c r="AC24" s="447"/>
      <c r="AD24" s="447"/>
      <c r="AE24" s="447"/>
      <c r="AF24" s="447"/>
      <c r="AG24" s="448"/>
      <c r="AH24" s="468">
        <v>318</v>
      </c>
      <c r="AI24" s="469"/>
      <c r="AJ24" s="469"/>
      <c r="AK24" s="469"/>
      <c r="AL24" s="508"/>
      <c r="AM24" s="468">
        <v>1039542</v>
      </c>
      <c r="AN24" s="469"/>
      <c r="AO24" s="469"/>
      <c r="AP24" s="469"/>
      <c r="AQ24" s="469"/>
      <c r="AR24" s="508"/>
      <c r="AS24" s="468">
        <v>3269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13866719</v>
      </c>
      <c r="BO24" s="418"/>
      <c r="BP24" s="418"/>
      <c r="BQ24" s="418"/>
      <c r="BR24" s="418"/>
      <c r="BS24" s="418"/>
      <c r="BT24" s="418"/>
      <c r="BU24" s="419"/>
      <c r="BV24" s="417">
        <v>13323463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7280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921444</v>
      </c>
      <c r="BO25" s="381"/>
      <c r="BP25" s="381"/>
      <c r="BQ25" s="381"/>
      <c r="BR25" s="381"/>
      <c r="BS25" s="381"/>
      <c r="BT25" s="381"/>
      <c r="BU25" s="382"/>
      <c r="BV25" s="380">
        <v>468415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6850</v>
      </c>
      <c r="R26" s="469"/>
      <c r="S26" s="469"/>
      <c r="T26" s="469"/>
      <c r="U26" s="469"/>
      <c r="V26" s="508"/>
      <c r="W26" s="563"/>
      <c r="X26" s="551"/>
      <c r="Y26" s="552"/>
      <c r="Z26" s="467" t="s">
        <v>161</v>
      </c>
      <c r="AA26" s="573"/>
      <c r="AB26" s="573"/>
      <c r="AC26" s="573"/>
      <c r="AD26" s="573"/>
      <c r="AE26" s="573"/>
      <c r="AF26" s="573"/>
      <c r="AG26" s="574"/>
      <c r="AH26" s="468">
        <v>8</v>
      </c>
      <c r="AI26" s="469"/>
      <c r="AJ26" s="469"/>
      <c r="AK26" s="469"/>
      <c r="AL26" s="508"/>
      <c r="AM26" s="468">
        <v>27168</v>
      </c>
      <c r="AN26" s="469"/>
      <c r="AO26" s="469"/>
      <c r="AP26" s="469"/>
      <c r="AQ26" s="469"/>
      <c r="AR26" s="508"/>
      <c r="AS26" s="468">
        <v>3396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4290</v>
      </c>
      <c r="R27" s="469"/>
      <c r="S27" s="469"/>
      <c r="T27" s="469"/>
      <c r="U27" s="469"/>
      <c r="V27" s="508"/>
      <c r="W27" s="563"/>
      <c r="X27" s="551"/>
      <c r="Y27" s="552"/>
      <c r="Z27" s="467" t="s">
        <v>164</v>
      </c>
      <c r="AA27" s="447"/>
      <c r="AB27" s="447"/>
      <c r="AC27" s="447"/>
      <c r="AD27" s="447"/>
      <c r="AE27" s="447"/>
      <c r="AF27" s="447"/>
      <c r="AG27" s="448"/>
      <c r="AH27" s="468">
        <v>6</v>
      </c>
      <c r="AI27" s="469"/>
      <c r="AJ27" s="469"/>
      <c r="AK27" s="469"/>
      <c r="AL27" s="508"/>
      <c r="AM27" s="468">
        <v>24102</v>
      </c>
      <c r="AN27" s="469"/>
      <c r="AO27" s="469"/>
      <c r="AP27" s="469"/>
      <c r="AQ27" s="469"/>
      <c r="AR27" s="508"/>
      <c r="AS27" s="468">
        <v>4017</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3730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1824335</v>
      </c>
      <c r="BO28" s="381"/>
      <c r="BP28" s="381"/>
      <c r="BQ28" s="381"/>
      <c r="BR28" s="381"/>
      <c r="BS28" s="381"/>
      <c r="BT28" s="381"/>
      <c r="BU28" s="382"/>
      <c r="BV28" s="380">
        <v>2116205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14</v>
      </c>
      <c r="M29" s="469"/>
      <c r="N29" s="469"/>
      <c r="O29" s="469"/>
      <c r="P29" s="508"/>
      <c r="Q29" s="468">
        <v>3490</v>
      </c>
      <c r="R29" s="469"/>
      <c r="S29" s="469"/>
      <c r="T29" s="469"/>
      <c r="U29" s="469"/>
      <c r="V29" s="508"/>
      <c r="W29" s="564"/>
      <c r="X29" s="565"/>
      <c r="Y29" s="566"/>
      <c r="Z29" s="467" t="s">
        <v>171</v>
      </c>
      <c r="AA29" s="447"/>
      <c r="AB29" s="447"/>
      <c r="AC29" s="447"/>
      <c r="AD29" s="447"/>
      <c r="AE29" s="447"/>
      <c r="AF29" s="447"/>
      <c r="AG29" s="448"/>
      <c r="AH29" s="468">
        <v>324</v>
      </c>
      <c r="AI29" s="469"/>
      <c r="AJ29" s="469"/>
      <c r="AK29" s="469"/>
      <c r="AL29" s="508"/>
      <c r="AM29" s="468">
        <v>1063644</v>
      </c>
      <c r="AN29" s="469"/>
      <c r="AO29" s="469"/>
      <c r="AP29" s="469"/>
      <c r="AQ29" s="469"/>
      <c r="AR29" s="508"/>
      <c r="AS29" s="468">
        <v>3283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193546</v>
      </c>
      <c r="BO29" s="418"/>
      <c r="BP29" s="418"/>
      <c r="BQ29" s="418"/>
      <c r="BR29" s="418"/>
      <c r="BS29" s="418"/>
      <c r="BT29" s="418"/>
      <c r="BU29" s="419"/>
      <c r="BV29" s="417">
        <v>193385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878617</v>
      </c>
      <c r="BO30" s="587"/>
      <c r="BP30" s="587"/>
      <c r="BQ30" s="587"/>
      <c r="BR30" s="587"/>
      <c r="BS30" s="587"/>
      <c r="BT30" s="587"/>
      <c r="BU30" s="588"/>
      <c r="BV30" s="586">
        <v>645768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入間西部衛生組合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武蔵高萩駅北土地区画整理事業特別会計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埼玉西部消防局</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広域飯能斎場組合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埼玉県後期高齢者医療広域連合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埼玉県後期高齢者医療広域連合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埼玉県市町村総合事務組合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埼玉県市町村総合事務組合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彩の国さいたま人づくり広域連合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3" sqref="K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11.18</v>
      </c>
      <c r="G34" s="33">
        <v>12.19</v>
      </c>
      <c r="H34" s="33">
        <v>13.85</v>
      </c>
      <c r="I34" s="33">
        <v>13.37</v>
      </c>
      <c r="J34" s="34">
        <v>15.74</v>
      </c>
      <c r="K34" s="22"/>
      <c r="L34" s="22"/>
      <c r="M34" s="22"/>
      <c r="N34" s="22"/>
      <c r="O34" s="22"/>
      <c r="P34" s="22"/>
    </row>
    <row r="35" spans="1:16" ht="39" customHeight="1">
      <c r="A35" s="22"/>
      <c r="B35" s="35"/>
      <c r="C35" s="1178" t="s">
        <v>527</v>
      </c>
      <c r="D35" s="1179"/>
      <c r="E35" s="1180"/>
      <c r="F35" s="36">
        <v>7.57</v>
      </c>
      <c r="G35" s="37">
        <v>6.91</v>
      </c>
      <c r="H35" s="37">
        <v>7.74</v>
      </c>
      <c r="I35" s="37">
        <v>7.18</v>
      </c>
      <c r="J35" s="38">
        <v>7.7</v>
      </c>
      <c r="K35" s="22"/>
      <c r="L35" s="22"/>
      <c r="M35" s="22"/>
      <c r="N35" s="22"/>
      <c r="O35" s="22"/>
      <c r="P35" s="22"/>
    </row>
    <row r="36" spans="1:16" ht="39" customHeight="1">
      <c r="A36" s="22"/>
      <c r="B36" s="35"/>
      <c r="C36" s="1178" t="s">
        <v>528</v>
      </c>
      <c r="D36" s="1179"/>
      <c r="E36" s="1180"/>
      <c r="F36" s="36">
        <v>7.34</v>
      </c>
      <c r="G36" s="37">
        <v>7.28</v>
      </c>
      <c r="H36" s="37">
        <v>7.14</v>
      </c>
      <c r="I36" s="37">
        <v>6.84</v>
      </c>
      <c r="J36" s="38">
        <v>7.12</v>
      </c>
      <c r="K36" s="22"/>
      <c r="L36" s="22"/>
      <c r="M36" s="22"/>
      <c r="N36" s="22"/>
      <c r="O36" s="22"/>
      <c r="P36" s="22"/>
    </row>
    <row r="37" spans="1:16" ht="39" customHeight="1">
      <c r="A37" s="22"/>
      <c r="B37" s="35"/>
      <c r="C37" s="1178" t="s">
        <v>529</v>
      </c>
      <c r="D37" s="1179"/>
      <c r="E37" s="1180"/>
      <c r="F37" s="36">
        <v>0.88</v>
      </c>
      <c r="G37" s="37">
        <v>0.94</v>
      </c>
      <c r="H37" s="37">
        <v>0.87</v>
      </c>
      <c r="I37" s="37">
        <v>1.56</v>
      </c>
      <c r="J37" s="38">
        <v>2.09</v>
      </c>
      <c r="K37" s="22"/>
      <c r="L37" s="22"/>
      <c r="M37" s="22"/>
      <c r="N37" s="22"/>
      <c r="O37" s="22"/>
      <c r="P37" s="22"/>
    </row>
    <row r="38" spans="1:16" ht="39" customHeight="1">
      <c r="A38" s="22"/>
      <c r="B38" s="35"/>
      <c r="C38" s="1178" t="s">
        <v>530</v>
      </c>
      <c r="D38" s="1179"/>
      <c r="E38" s="1180"/>
      <c r="F38" s="36">
        <v>1.1100000000000001</v>
      </c>
      <c r="G38" s="37">
        <v>1.38</v>
      </c>
      <c r="H38" s="37">
        <v>1.42</v>
      </c>
      <c r="I38" s="37">
        <v>0.99</v>
      </c>
      <c r="J38" s="38">
        <v>1.01</v>
      </c>
      <c r="K38" s="22"/>
      <c r="L38" s="22"/>
      <c r="M38" s="22"/>
      <c r="N38" s="22"/>
      <c r="O38" s="22"/>
      <c r="P38" s="22"/>
    </row>
    <row r="39" spans="1:16" ht="39" customHeight="1">
      <c r="A39" s="22"/>
      <c r="B39" s="35"/>
      <c r="C39" s="1178" t="s">
        <v>531</v>
      </c>
      <c r="D39" s="1179"/>
      <c r="E39" s="1180"/>
      <c r="F39" s="36">
        <v>0.22</v>
      </c>
      <c r="G39" s="37">
        <v>0.59</v>
      </c>
      <c r="H39" s="37">
        <v>0.64</v>
      </c>
      <c r="I39" s="37">
        <v>0.54</v>
      </c>
      <c r="J39" s="38">
        <v>0.68</v>
      </c>
      <c r="K39" s="22"/>
      <c r="L39" s="22"/>
      <c r="M39" s="22"/>
      <c r="N39" s="22"/>
      <c r="O39" s="22"/>
      <c r="P39" s="22"/>
    </row>
    <row r="40" spans="1:16" ht="39" customHeight="1">
      <c r="A40" s="22"/>
      <c r="B40" s="35"/>
      <c r="C40" s="1178" t="s">
        <v>532</v>
      </c>
      <c r="D40" s="1179"/>
      <c r="E40" s="1180"/>
      <c r="F40" s="36">
        <v>0.11</v>
      </c>
      <c r="G40" s="37">
        <v>0.04</v>
      </c>
      <c r="H40" s="37">
        <v>0.04</v>
      </c>
      <c r="I40" s="37">
        <v>0.11</v>
      </c>
      <c r="J40" s="38">
        <v>0.13</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534</v>
      </c>
      <c r="D43" s="1182"/>
      <c r="E43" s="1183"/>
      <c r="F43" s="41">
        <v>0.1</v>
      </c>
      <c r="G43" s="42">
        <v>0.13</v>
      </c>
      <c r="H43" s="42">
        <v>0</v>
      </c>
      <c r="I43" s="42">
        <v>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U51" sqref="U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1303</v>
      </c>
      <c r="L45" s="60">
        <v>1235</v>
      </c>
      <c r="M45" s="60">
        <v>1248</v>
      </c>
      <c r="N45" s="60">
        <v>1169</v>
      </c>
      <c r="O45" s="61">
        <v>1249</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363</v>
      </c>
      <c r="L48" s="64">
        <v>362</v>
      </c>
      <c r="M48" s="64">
        <v>431</v>
      </c>
      <c r="N48" s="64">
        <v>245</v>
      </c>
      <c r="O48" s="65">
        <v>294</v>
      </c>
      <c r="P48" s="48"/>
      <c r="Q48" s="48"/>
      <c r="R48" s="48"/>
      <c r="S48" s="48"/>
      <c r="T48" s="48"/>
      <c r="U48" s="48"/>
    </row>
    <row r="49" spans="1:21" ht="30.75" customHeight="1">
      <c r="A49" s="48"/>
      <c r="B49" s="1196"/>
      <c r="C49" s="1197"/>
      <c r="D49" s="62"/>
      <c r="E49" s="1188" t="s">
        <v>16</v>
      </c>
      <c r="F49" s="1188"/>
      <c r="G49" s="1188"/>
      <c r="H49" s="1188"/>
      <c r="I49" s="1188"/>
      <c r="J49" s="1189"/>
      <c r="K49" s="63">
        <v>90</v>
      </c>
      <c r="L49" s="64">
        <v>32</v>
      </c>
      <c r="M49" s="64">
        <v>55</v>
      </c>
      <c r="N49" s="64">
        <v>54</v>
      </c>
      <c r="O49" s="65">
        <v>60</v>
      </c>
      <c r="P49" s="48"/>
      <c r="Q49" s="48"/>
      <c r="R49" s="48"/>
      <c r="S49" s="48"/>
      <c r="T49" s="48"/>
      <c r="U49" s="48"/>
    </row>
    <row r="50" spans="1:21" ht="30.75" customHeight="1">
      <c r="A50" s="48"/>
      <c r="B50" s="1196"/>
      <c r="C50" s="1197"/>
      <c r="D50" s="62"/>
      <c r="E50" s="1188" t="s">
        <v>17</v>
      </c>
      <c r="F50" s="1188"/>
      <c r="G50" s="1188"/>
      <c r="H50" s="1188"/>
      <c r="I50" s="1188"/>
      <c r="J50" s="1189"/>
      <c r="K50" s="63">
        <v>1</v>
      </c>
      <c r="L50" s="64">
        <v>1</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v>0</v>
      </c>
      <c r="M51" s="64">
        <v>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1427</v>
      </c>
      <c r="L52" s="64">
        <v>1400</v>
      </c>
      <c r="M52" s="64">
        <v>1461</v>
      </c>
      <c r="N52" s="64">
        <v>1346</v>
      </c>
      <c r="O52" s="65">
        <v>1359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330</v>
      </c>
      <c r="L53" s="69">
        <v>230</v>
      </c>
      <c r="M53" s="69">
        <v>274</v>
      </c>
      <c r="N53" s="69">
        <v>123</v>
      </c>
      <c r="O53" s="70">
        <v>245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8" sqref="M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12240</v>
      </c>
      <c r="J41" s="83">
        <v>13262</v>
      </c>
      <c r="K41" s="83">
        <v>14536</v>
      </c>
      <c r="L41" s="83">
        <v>15688</v>
      </c>
      <c r="M41" s="84">
        <v>16487</v>
      </c>
    </row>
    <row r="42" spans="2:13" ht="27.75" customHeight="1">
      <c r="B42" s="1204"/>
      <c r="C42" s="1205"/>
      <c r="D42" s="85"/>
      <c r="E42" s="1210" t="s">
        <v>26</v>
      </c>
      <c r="F42" s="1210"/>
      <c r="G42" s="1210"/>
      <c r="H42" s="1211"/>
      <c r="I42" s="86">
        <v>13</v>
      </c>
      <c r="J42" s="87">
        <v>13</v>
      </c>
      <c r="K42" s="87">
        <v>13</v>
      </c>
      <c r="L42" s="87">
        <v>12</v>
      </c>
      <c r="M42" s="88">
        <v>12</v>
      </c>
    </row>
    <row r="43" spans="2:13" ht="27.75" customHeight="1">
      <c r="B43" s="1204"/>
      <c r="C43" s="1205"/>
      <c r="D43" s="85"/>
      <c r="E43" s="1210" t="s">
        <v>27</v>
      </c>
      <c r="F43" s="1210"/>
      <c r="G43" s="1210"/>
      <c r="H43" s="1211"/>
      <c r="I43" s="86">
        <v>4747</v>
      </c>
      <c r="J43" s="87">
        <v>4114</v>
      </c>
      <c r="K43" s="87">
        <v>4167</v>
      </c>
      <c r="L43" s="87">
        <v>3985</v>
      </c>
      <c r="M43" s="88">
        <v>3964</v>
      </c>
    </row>
    <row r="44" spans="2:13" ht="27.75" customHeight="1">
      <c r="B44" s="1204"/>
      <c r="C44" s="1205"/>
      <c r="D44" s="85"/>
      <c r="E44" s="1210" t="s">
        <v>28</v>
      </c>
      <c r="F44" s="1210"/>
      <c r="G44" s="1210"/>
      <c r="H44" s="1211"/>
      <c r="I44" s="86">
        <v>165</v>
      </c>
      <c r="J44" s="87">
        <v>244</v>
      </c>
      <c r="K44" s="87">
        <v>279</v>
      </c>
      <c r="L44" s="87">
        <v>285</v>
      </c>
      <c r="M44" s="88">
        <v>251</v>
      </c>
    </row>
    <row r="45" spans="2:13" ht="27.75" customHeight="1">
      <c r="B45" s="1204"/>
      <c r="C45" s="1205"/>
      <c r="D45" s="85"/>
      <c r="E45" s="1210" t="s">
        <v>29</v>
      </c>
      <c r="F45" s="1210"/>
      <c r="G45" s="1210"/>
      <c r="H45" s="1211"/>
      <c r="I45" s="86">
        <v>2182</v>
      </c>
      <c r="J45" s="87">
        <v>1637</v>
      </c>
      <c r="K45" s="87">
        <v>1317</v>
      </c>
      <c r="L45" s="87">
        <v>1133</v>
      </c>
      <c r="M45" s="88">
        <v>1141</v>
      </c>
    </row>
    <row r="46" spans="2:13" ht="27.75" customHeight="1">
      <c r="B46" s="1204"/>
      <c r="C46" s="1205"/>
      <c r="D46" s="89"/>
      <c r="E46" s="1210" t="s">
        <v>30</v>
      </c>
      <c r="F46" s="1210"/>
      <c r="G46" s="1210"/>
      <c r="H46" s="1211"/>
      <c r="I46" s="86" t="s">
        <v>480</v>
      </c>
      <c r="J46" s="87" t="s">
        <v>480</v>
      </c>
      <c r="K46" s="87" t="s">
        <v>480</v>
      </c>
      <c r="L46" s="87" t="s">
        <v>480</v>
      </c>
      <c r="M46" s="88" t="s">
        <v>480</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2932</v>
      </c>
      <c r="J50" s="87">
        <v>3049</v>
      </c>
      <c r="K50" s="87">
        <v>3152</v>
      </c>
      <c r="L50" s="87">
        <v>3426</v>
      </c>
      <c r="M50" s="88">
        <v>3443</v>
      </c>
    </row>
    <row r="51" spans="2:13" ht="27.75" customHeight="1">
      <c r="B51" s="1204"/>
      <c r="C51" s="1205"/>
      <c r="D51" s="85"/>
      <c r="E51" s="1210" t="s">
        <v>36</v>
      </c>
      <c r="F51" s="1210"/>
      <c r="G51" s="1210"/>
      <c r="H51" s="1211"/>
      <c r="I51" s="86">
        <v>2477</v>
      </c>
      <c r="J51" s="87">
        <v>2243</v>
      </c>
      <c r="K51" s="87">
        <v>2175</v>
      </c>
      <c r="L51" s="87">
        <v>2092</v>
      </c>
      <c r="M51" s="88">
        <v>2108</v>
      </c>
    </row>
    <row r="52" spans="2:13" ht="27.75" customHeight="1">
      <c r="B52" s="1206"/>
      <c r="C52" s="1207"/>
      <c r="D52" s="85"/>
      <c r="E52" s="1210" t="s">
        <v>37</v>
      </c>
      <c r="F52" s="1210"/>
      <c r="G52" s="1210"/>
      <c r="H52" s="1211"/>
      <c r="I52" s="86">
        <v>13885</v>
      </c>
      <c r="J52" s="87">
        <v>14317</v>
      </c>
      <c r="K52" s="87">
        <v>16164</v>
      </c>
      <c r="L52" s="87">
        <v>15402</v>
      </c>
      <c r="M52" s="88">
        <v>15478</v>
      </c>
    </row>
    <row r="53" spans="2:13" ht="27.75" customHeight="1" thickBot="1">
      <c r="B53" s="1217" t="s">
        <v>38</v>
      </c>
      <c r="C53" s="1218"/>
      <c r="D53" s="92"/>
      <c r="E53" s="1219" t="s">
        <v>39</v>
      </c>
      <c r="F53" s="1219"/>
      <c r="G53" s="1219"/>
      <c r="H53" s="1220"/>
      <c r="I53" s="93">
        <v>54</v>
      </c>
      <c r="J53" s="94">
        <v>-338</v>
      </c>
      <c r="K53" s="94">
        <v>-1179</v>
      </c>
      <c r="L53" s="94">
        <v>183</v>
      </c>
      <c r="M53" s="95">
        <v>827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1" sqref="G7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35"/>
      <c r="H43" s="1257"/>
      <c r="I43" s="1257"/>
      <c r="J43" s="1257"/>
      <c r="K43" s="1257"/>
      <c r="L43" s="1257"/>
      <c r="M43" s="1257"/>
      <c r="N43" s="1257"/>
      <c r="O43" s="1258"/>
    </row>
    <row r="44" spans="2:17">
      <c r="B44" s="250"/>
      <c r="C44" s="246"/>
      <c r="D44" s="246"/>
      <c r="E44" s="246"/>
      <c r="F44" s="246"/>
      <c r="G44" s="1259"/>
      <c r="H44" s="1260"/>
      <c r="I44" s="1260"/>
      <c r="J44" s="1260"/>
      <c r="K44" s="1260"/>
      <c r="L44" s="1260"/>
      <c r="M44" s="1260"/>
      <c r="N44" s="1260"/>
      <c r="O44" s="1261"/>
    </row>
    <row r="45" spans="2:17">
      <c r="B45" s="250"/>
      <c r="C45" s="246"/>
      <c r="D45" s="246"/>
      <c r="E45" s="246"/>
      <c r="F45" s="246"/>
      <c r="G45" s="1259"/>
      <c r="H45" s="1260"/>
      <c r="I45" s="1260"/>
      <c r="J45" s="1260"/>
      <c r="K45" s="1260"/>
      <c r="L45" s="1260"/>
      <c r="M45" s="1260"/>
      <c r="N45" s="1260"/>
      <c r="O45" s="1261"/>
    </row>
    <row r="46" spans="2:17">
      <c r="B46" s="250"/>
      <c r="C46" s="246"/>
      <c r="D46" s="246"/>
      <c r="E46" s="246"/>
      <c r="F46" s="246"/>
      <c r="G46" s="1259"/>
      <c r="H46" s="1260"/>
      <c r="I46" s="1260"/>
      <c r="J46" s="1260"/>
      <c r="K46" s="1260"/>
      <c r="L46" s="1260"/>
      <c r="M46" s="1260"/>
      <c r="N46" s="1260"/>
      <c r="O46" s="1261"/>
    </row>
    <row r="47" spans="2:17">
      <c r="B47" s="250"/>
      <c r="C47" s="246"/>
      <c r="D47" s="246"/>
      <c r="E47" s="246"/>
      <c r="F47" s="246"/>
      <c r="G47" s="1262"/>
      <c r="H47" s="1263"/>
      <c r="I47" s="1263"/>
      <c r="J47" s="1263"/>
      <c r="K47" s="1263"/>
      <c r="L47" s="1263"/>
      <c r="M47" s="1263"/>
      <c r="N47" s="1263"/>
      <c r="O47" s="1264"/>
    </row>
    <row r="48" spans="2:17">
      <c r="B48" s="250"/>
      <c r="C48" s="246"/>
      <c r="D48" s="246"/>
      <c r="E48" s="246"/>
      <c r="F48" s="246"/>
      <c r="G48" s="246"/>
      <c r="H48" s="355"/>
      <c r="I48" s="355"/>
      <c r="J48" s="355"/>
    </row>
    <row r="49" spans="1:17">
      <c r="B49" s="250"/>
      <c r="C49" s="246"/>
      <c r="D49" s="246"/>
      <c r="E49" s="246"/>
      <c r="F49" s="246"/>
      <c r="G49" s="245" t="s">
        <v>549</v>
      </c>
    </row>
    <row r="50" spans="1:17">
      <c r="B50" s="250"/>
      <c r="C50" s="246"/>
      <c r="D50" s="246"/>
      <c r="E50" s="246"/>
      <c r="F50" s="246"/>
      <c r="G50" s="1244"/>
      <c r="H50" s="1245"/>
      <c r="I50" s="1245"/>
      <c r="J50" s="1246"/>
      <c r="K50" s="356" t="s">
        <v>519</v>
      </c>
      <c r="L50" s="356" t="s">
        <v>520</v>
      </c>
      <c r="M50" s="356" t="s">
        <v>521</v>
      </c>
      <c r="N50" s="356" t="s">
        <v>522</v>
      </c>
      <c r="O50" s="356" t="s">
        <v>523</v>
      </c>
    </row>
    <row r="51" spans="1:17">
      <c r="B51" s="250"/>
      <c r="C51" s="246"/>
      <c r="D51" s="246"/>
      <c r="E51" s="246"/>
      <c r="F51" s="246"/>
      <c r="G51" s="1247" t="s">
        <v>550</v>
      </c>
      <c r="H51" s="1248"/>
      <c r="I51" s="1253" t="s">
        <v>551</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552</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553</v>
      </c>
      <c r="H55" s="1228"/>
      <c r="I55" s="1233" t="s">
        <v>551</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552</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35" t="s">
        <v>557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44"/>
      <c r="H72" s="1245"/>
      <c r="I72" s="1245"/>
      <c r="J72" s="1246"/>
      <c r="K72" s="356" t="s">
        <v>519</v>
      </c>
      <c r="L72" s="356" t="s">
        <v>520</v>
      </c>
      <c r="M72" s="356" t="s">
        <v>521</v>
      </c>
      <c r="N72" s="356" t="s">
        <v>522</v>
      </c>
      <c r="O72" s="356" t="s">
        <v>523</v>
      </c>
    </row>
    <row r="73" spans="2:30">
      <c r="B73" s="250"/>
      <c r="C73" s="246"/>
      <c r="D73" s="246"/>
      <c r="E73" s="246"/>
      <c r="F73" s="246"/>
      <c r="G73" s="1247" t="s">
        <v>550</v>
      </c>
      <c r="H73" s="1248"/>
      <c r="I73" s="1253" t="s">
        <v>551</v>
      </c>
      <c r="J73" s="1253"/>
      <c r="K73" s="1234">
        <v>0.5</v>
      </c>
      <c r="L73" s="1234"/>
      <c r="M73" s="1221"/>
      <c r="N73" s="1221">
        <v>1.8</v>
      </c>
      <c r="O73" s="1221">
        <v>8.4</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556</v>
      </c>
      <c r="J75" s="1233"/>
      <c r="K75" s="1225">
        <v>5.5</v>
      </c>
      <c r="L75" s="1225">
        <v>3.6</v>
      </c>
      <c r="M75" s="1225">
        <v>2.8</v>
      </c>
      <c r="N75" s="1225">
        <v>2.1</v>
      </c>
      <c r="O75" s="1225">
        <v>2.1</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553</v>
      </c>
      <c r="H77" s="1228"/>
      <c r="I77" s="1233" t="s">
        <v>551</v>
      </c>
      <c r="J77" s="1233"/>
      <c r="K77" s="1234">
        <v>58.2</v>
      </c>
      <c r="L77" s="1234">
        <v>50.3</v>
      </c>
      <c r="M77" s="1221">
        <v>45.9</v>
      </c>
      <c r="N77" s="1221">
        <v>37.299999999999997</v>
      </c>
      <c r="O77" s="1221">
        <v>35.299999999999997</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556</v>
      </c>
      <c r="J79" s="1223"/>
      <c r="K79" s="1224">
        <v>10.3</v>
      </c>
      <c r="L79" s="1224">
        <v>9.6</v>
      </c>
      <c r="M79" s="1224">
        <v>8.8000000000000007</v>
      </c>
      <c r="N79" s="1224">
        <v>7.8</v>
      </c>
      <c r="O79" s="1224">
        <v>6.9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71" sqref="G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1" sqref="G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29007</v>
      </c>
      <c r="E3" s="118"/>
      <c r="F3" s="119">
        <v>50880</v>
      </c>
      <c r="G3" s="120"/>
      <c r="H3" s="121"/>
    </row>
    <row r="4" spans="1:8">
      <c r="A4" s="122"/>
      <c r="B4" s="123"/>
      <c r="C4" s="124"/>
      <c r="D4" s="125">
        <v>21578</v>
      </c>
      <c r="E4" s="126"/>
      <c r="F4" s="127">
        <v>26879</v>
      </c>
      <c r="G4" s="128"/>
      <c r="H4" s="129"/>
    </row>
    <row r="5" spans="1:8">
      <c r="A5" s="110" t="s">
        <v>513</v>
      </c>
      <c r="B5" s="115"/>
      <c r="C5" s="116"/>
      <c r="D5" s="117">
        <v>54341</v>
      </c>
      <c r="E5" s="118"/>
      <c r="F5" s="119">
        <v>63956</v>
      </c>
      <c r="G5" s="120"/>
      <c r="H5" s="121"/>
    </row>
    <row r="6" spans="1:8">
      <c r="A6" s="122"/>
      <c r="B6" s="123"/>
      <c r="C6" s="124"/>
      <c r="D6" s="125">
        <v>34990</v>
      </c>
      <c r="E6" s="126"/>
      <c r="F6" s="127">
        <v>29239</v>
      </c>
      <c r="G6" s="128"/>
      <c r="H6" s="129"/>
    </row>
    <row r="7" spans="1:8">
      <c r="A7" s="110" t="s">
        <v>514</v>
      </c>
      <c r="B7" s="115"/>
      <c r="C7" s="116"/>
      <c r="D7" s="117">
        <v>52871</v>
      </c>
      <c r="E7" s="118"/>
      <c r="F7" s="119">
        <v>66255</v>
      </c>
      <c r="G7" s="120"/>
      <c r="H7" s="121"/>
    </row>
    <row r="8" spans="1:8">
      <c r="A8" s="122"/>
      <c r="B8" s="123"/>
      <c r="C8" s="124"/>
      <c r="D8" s="125">
        <v>31708</v>
      </c>
      <c r="E8" s="126"/>
      <c r="F8" s="127">
        <v>31822</v>
      </c>
      <c r="G8" s="128"/>
      <c r="H8" s="129"/>
    </row>
    <row r="9" spans="1:8">
      <c r="A9" s="110" t="s">
        <v>515</v>
      </c>
      <c r="B9" s="115"/>
      <c r="C9" s="116"/>
      <c r="D9" s="117">
        <v>48631</v>
      </c>
      <c r="E9" s="118"/>
      <c r="F9" s="119">
        <v>54227</v>
      </c>
      <c r="G9" s="120"/>
      <c r="H9" s="121"/>
    </row>
    <row r="10" spans="1:8">
      <c r="A10" s="122"/>
      <c r="B10" s="123"/>
      <c r="C10" s="124"/>
      <c r="D10" s="125">
        <v>35152</v>
      </c>
      <c r="E10" s="126"/>
      <c r="F10" s="127">
        <v>29694</v>
      </c>
      <c r="G10" s="128"/>
      <c r="H10" s="129"/>
    </row>
    <row r="11" spans="1:8">
      <c r="A11" s="110" t="s">
        <v>516</v>
      </c>
      <c r="B11" s="115"/>
      <c r="C11" s="116"/>
      <c r="D11" s="117">
        <v>44590</v>
      </c>
      <c r="E11" s="118"/>
      <c r="F11" s="119">
        <v>44504</v>
      </c>
      <c r="G11" s="120"/>
      <c r="H11" s="121"/>
    </row>
    <row r="12" spans="1:8">
      <c r="A12" s="122"/>
      <c r="B12" s="123"/>
      <c r="C12" s="130"/>
      <c r="D12" s="125">
        <v>32183</v>
      </c>
      <c r="E12" s="126"/>
      <c r="F12" s="127">
        <v>25876</v>
      </c>
      <c r="G12" s="128"/>
      <c r="H12" s="129"/>
    </row>
    <row r="13" spans="1:8">
      <c r="A13" s="110"/>
      <c r="B13" s="115"/>
      <c r="C13" s="131"/>
      <c r="D13" s="132">
        <v>45888</v>
      </c>
      <c r="E13" s="133"/>
      <c r="F13" s="134">
        <v>55964</v>
      </c>
      <c r="G13" s="135"/>
      <c r="H13" s="121"/>
    </row>
    <row r="14" spans="1:8">
      <c r="A14" s="122"/>
      <c r="B14" s="123"/>
      <c r="C14" s="124"/>
      <c r="D14" s="125">
        <v>31122</v>
      </c>
      <c r="E14" s="126"/>
      <c r="F14" s="127">
        <v>28702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7.68</v>
      </c>
      <c r="C19" s="136">
        <f>ROUND(VALUE(SUBSTITUTE(実質収支比率等に係る経年分析!G$48,"▲","-")),2)</f>
        <v>8.02</v>
      </c>
      <c r="D19" s="136">
        <f>ROUND(VALUE(SUBSTITUTE(実質収支比率等に係る経年分析!H$48,"▲","-")),2)</f>
        <v>7.8</v>
      </c>
      <c r="E19" s="136">
        <f>ROUND(VALUE(SUBSTITUTE(実質収支比率等に係る経年分析!I$48,"▲","-")),2)</f>
        <v>7.39</v>
      </c>
      <c r="F19" s="136">
        <f>ROUND(VALUE(SUBSTITUTE(実質収支比率等に係る経年分析!J$48,"▲","-")),2)</f>
        <v>7.81</v>
      </c>
    </row>
    <row r="20" spans="1:11">
      <c r="A20" s="136" t="s">
        <v>44</v>
      </c>
      <c r="B20" s="136">
        <f>ROUND(VALUE(SUBSTITUTE(実質収支比率等に係る経年分析!F$47,"▲","-")),2)</f>
        <v>17.77</v>
      </c>
      <c r="C20" s="136">
        <f>ROUND(VALUE(SUBSTITUTE(実質収支比率等に係る経年分析!G$47,"▲","-")),2)</f>
        <v>18.489999999999998</v>
      </c>
      <c r="D20" s="136">
        <f>ROUND(VALUE(SUBSTITUTE(実質収支比率等に係る経年分析!H$47,"▲","-")),2)</f>
        <v>17.97</v>
      </c>
      <c r="E20" s="136">
        <f>ROUND(VALUE(SUBSTITUTE(実質収支比率等に係る経年分析!I$47,"▲","-")),2)</f>
        <v>19.18</v>
      </c>
      <c r="F20" s="136">
        <f>ROUND(VALUE(SUBSTITUTE(実質収支比率等に係る経年分析!J$47,"▲","-")),2)</f>
        <v>16.760000000000002</v>
      </c>
    </row>
    <row r="21" spans="1:11">
      <c r="A21" s="136" t="s">
        <v>45</v>
      </c>
      <c r="B21" s="136">
        <f>IF(ISNUMBER(VALUE(SUBSTITUTE(実質収支比率等に係る経年分析!F$49,"▲","-"))),ROUND(VALUE(SUBSTITUTE(実質収支比率等に係る経年分析!F$49,"▲","-")),2),NA())</f>
        <v>2.83</v>
      </c>
      <c r="C21" s="136">
        <f>IF(ISNUMBER(VALUE(SUBSTITUTE(実質収支比率等に係る経年分析!G$49,"▲","-"))),ROUND(VALUE(SUBSTITUTE(実質収支比率等に係る経年分析!G$49,"▲","-")),2),NA())</f>
        <v>1.49</v>
      </c>
      <c r="D21" s="136">
        <f>IF(ISNUMBER(VALUE(SUBSTITUTE(実質収支比率等に係る経年分析!H$49,"▲","-"))),ROUND(VALUE(SUBSTITUTE(実質収支比率等に係る経年分析!H$49,"▲","-")),2),NA())</f>
        <v>-0.84</v>
      </c>
      <c r="E21" s="136">
        <f>IF(ISNUMBER(VALUE(SUBSTITUTE(実質収支比率等に係る経年分析!I$49,"▲","-"))),ROUND(VALUE(SUBSTITUTE(実質収支比率等に係る経年分析!I$49,"▲","-")),2),NA())</f>
        <v>1.31</v>
      </c>
      <c r="F21" s="136">
        <f>IF(ISNUMBER(VALUE(SUBSTITUTE(実質収支比率等に係る経年分析!J$49,"▲","-"))),ROUND(VALUE(SUBSTITUTE(実質収支比率等に係る経年分析!J$49,"▲","-")),2),NA())</f>
        <v>-2.36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c r="A31" s="137" t="str">
        <f>IF(連結実質赤字比率に係る赤字・黒字の構成分析!C$39="",NA(),連結実質赤字比率に係る赤字・黒字の構成分析!C$39)</f>
        <v>武蔵高萩駅北土地区画整理事業特別会計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0.68</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1.1100000000000001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7.14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6.84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7.12</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7.18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13.37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15.74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1427</v>
      </c>
      <c r="E42" s="138"/>
      <c r="F42" s="138"/>
      <c r="G42" s="138">
        <f>'実質公債費比率（分子）の構造'!L$52</f>
        <v>1400</v>
      </c>
      <c r="H42" s="138"/>
      <c r="I42" s="138"/>
      <c r="J42" s="138">
        <f>'実質公債費比率（分子）の構造'!M$52</f>
        <v>1461</v>
      </c>
      <c r="K42" s="138"/>
      <c r="L42" s="138"/>
      <c r="M42" s="138">
        <f>'実質公債費比率（分子）の構造'!N$52</f>
        <v>1346</v>
      </c>
      <c r="N42" s="138"/>
      <c r="O42" s="138"/>
      <c r="P42" s="138">
        <f>'実質公債費比率（分子）の構造'!O$52</f>
        <v>1359</v>
      </c>
    </row>
    <row r="43" spans="1:16">
      <c r="A43" s="138" t="s">
        <v>53</v>
      </c>
      <c r="B43" s="138" t="str">
        <f>'実質公債費比率（分子）の構造'!K$51</f>
        <v>-</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55</v>
      </c>
      <c r="B45" s="138">
        <f>'実質公債費比率（分子）の構造'!K$49</f>
        <v>90</v>
      </c>
      <c r="C45" s="138"/>
      <c r="D45" s="138"/>
      <c r="E45" s="138">
        <f>'実質公債費比率（分子）の構造'!L$49</f>
        <v>32</v>
      </c>
      <c r="F45" s="138"/>
      <c r="G45" s="138"/>
      <c r="H45" s="138">
        <f>'実質公債費比率（分子）の構造'!M$49</f>
        <v>55</v>
      </c>
      <c r="I45" s="138"/>
      <c r="J45" s="138"/>
      <c r="K45" s="138">
        <f>'実質公債費比率（分子）の構造'!N$49</f>
        <v>54</v>
      </c>
      <c r="L45" s="138"/>
      <c r="M45" s="138"/>
      <c r="N45" s="138">
        <f>'実質公債費比率（分子）の構造'!O$49</f>
        <v>60</v>
      </c>
      <c r="O45" s="138"/>
      <c r="P45" s="138"/>
    </row>
    <row r="46" spans="1:16">
      <c r="A46" s="138" t="s">
        <v>56</v>
      </c>
      <c r="B46" s="138">
        <f>'実質公債費比率（分子）の構造'!K$48</f>
        <v>363</v>
      </c>
      <c r="C46" s="138"/>
      <c r="D46" s="138"/>
      <c r="E46" s="138">
        <f>'実質公債費比率（分子）の構造'!L$48</f>
        <v>362</v>
      </c>
      <c r="F46" s="138"/>
      <c r="G46" s="138"/>
      <c r="H46" s="138">
        <f>'実質公債費比率（分子）の構造'!M$48</f>
        <v>431</v>
      </c>
      <c r="I46" s="138"/>
      <c r="J46" s="138"/>
      <c r="K46" s="138">
        <f>'実質公債費比率（分子）の構造'!N$48</f>
        <v>245</v>
      </c>
      <c r="L46" s="138"/>
      <c r="M46" s="138"/>
      <c r="N46" s="138">
        <f>'実質公債費比率（分子）の構造'!O$48</f>
        <v>294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1303</v>
      </c>
      <c r="C49" s="138"/>
      <c r="D49" s="138"/>
      <c r="E49" s="138">
        <f>'実質公債費比率（分子）の構造'!L$45</f>
        <v>1235</v>
      </c>
      <c r="F49" s="138"/>
      <c r="G49" s="138"/>
      <c r="H49" s="138">
        <f>'実質公債費比率（分子）の構造'!M$45</f>
        <v>1248</v>
      </c>
      <c r="I49" s="138"/>
      <c r="J49" s="138"/>
      <c r="K49" s="138">
        <f>'実質公債費比率（分子）の構造'!N$45</f>
        <v>1169</v>
      </c>
      <c r="L49" s="138"/>
      <c r="M49" s="138"/>
      <c r="N49" s="138">
        <f>'実質公債費比率（分子）の構造'!O$45</f>
        <v>1249</v>
      </c>
      <c r="O49" s="138"/>
      <c r="P49" s="138"/>
    </row>
    <row r="50" spans="1:16">
      <c r="A50" s="138" t="s">
        <v>60</v>
      </c>
      <c r="B50" s="138" t="e">
        <f>NA()</f>
        <v>#N/A</v>
      </c>
      <c r="C50" s="138">
        <f>IF(ISNUMBER('実質公債費比率（分子）の構造'!K$53),'実質公債費比率（分子）の構造'!K$53,NA())</f>
        <v>330</v>
      </c>
      <c r="D50" s="138" t="e">
        <f>NA()</f>
        <v>#N/A</v>
      </c>
      <c r="E50" s="138" t="e">
        <f>NA()</f>
        <v>#N/A</v>
      </c>
      <c r="F50" s="138">
        <f>IF(ISNUMBER('実質公債費比率（分子）の構造'!L$53),'実質公債費比率（分子）の構造'!L$53,NA())</f>
        <v>230</v>
      </c>
      <c r="G50" s="138" t="e">
        <f>NA()</f>
        <v>#N/A</v>
      </c>
      <c r="H50" s="138" t="e">
        <f>NA()</f>
        <v>#N/A</v>
      </c>
      <c r="I50" s="138">
        <f>IF(ISNUMBER('実質公債費比率（分子）の構造'!M$53),'実質公債費比率（分子）の構造'!M$53,NA())</f>
        <v>274</v>
      </c>
      <c r="J50" s="138" t="e">
        <f>NA()</f>
        <v>#N/A</v>
      </c>
      <c r="K50" s="138" t="e">
        <f>NA()</f>
        <v>#N/A</v>
      </c>
      <c r="L50" s="138">
        <f>IF(ISNUMBER('実質公債費比率（分子）の構造'!N$53),'実質公債費比率（分子）の構造'!N$53,NA())</f>
        <v>123</v>
      </c>
      <c r="M50" s="138" t="e">
        <f>NA()</f>
        <v>#N/A</v>
      </c>
      <c r="N50" s="138" t="e">
        <f>NA()</f>
        <v>#N/A</v>
      </c>
      <c r="O50" s="138">
        <f>IF(ISNUMBER('実質公債費比率（分子）の構造'!O$53),'実質公債費比率（分子）の構造'!O$53,NA())</f>
        <v>245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13885</v>
      </c>
      <c r="E56" s="137"/>
      <c r="F56" s="137"/>
      <c r="G56" s="137">
        <f>'将来負担比率（分子）の構造'!J$52</f>
        <v>14317</v>
      </c>
      <c r="H56" s="137"/>
      <c r="I56" s="137"/>
      <c r="J56" s="137">
        <f>'将来負担比率（分子）の構造'!K$52</f>
        <v>16164</v>
      </c>
      <c r="K56" s="137"/>
      <c r="L56" s="137"/>
      <c r="M56" s="137">
        <f>'将来負担比率（分子）の構造'!L$52</f>
        <v>15402</v>
      </c>
      <c r="N56" s="137"/>
      <c r="O56" s="137"/>
      <c r="P56" s="137">
        <f>'将来負担比率（分子）の構造'!M$52</f>
        <v>15478</v>
      </c>
    </row>
    <row r="57" spans="1:16">
      <c r="A57" s="137" t="s">
        <v>36</v>
      </c>
      <c r="B57" s="137"/>
      <c r="C57" s="137"/>
      <c r="D57" s="137">
        <f>'将来負担比率（分子）の構造'!I$51</f>
        <v>2477</v>
      </c>
      <c r="E57" s="137"/>
      <c r="F57" s="137"/>
      <c r="G57" s="137">
        <f>'将来負担比率（分子）の構造'!J$51</f>
        <v>2243</v>
      </c>
      <c r="H57" s="137"/>
      <c r="I57" s="137"/>
      <c r="J57" s="137">
        <f>'将来負担比率（分子）の構造'!K$51</f>
        <v>2175</v>
      </c>
      <c r="K57" s="137"/>
      <c r="L57" s="137"/>
      <c r="M57" s="137">
        <f>'将来負担比率（分子）の構造'!L$51</f>
        <v>2092</v>
      </c>
      <c r="N57" s="137"/>
      <c r="O57" s="137"/>
      <c r="P57" s="137">
        <f>'将来負担比率（分子）の構造'!M$51</f>
        <v>2108</v>
      </c>
    </row>
    <row r="58" spans="1:16">
      <c r="A58" s="137" t="s">
        <v>35</v>
      </c>
      <c r="B58" s="137"/>
      <c r="C58" s="137"/>
      <c r="D58" s="137">
        <f>'将来負担比率（分子）の構造'!I$50</f>
        <v>2932</v>
      </c>
      <c r="E58" s="137"/>
      <c r="F58" s="137"/>
      <c r="G58" s="137">
        <f>'将来負担比率（分子）の構造'!J$50</f>
        <v>3049</v>
      </c>
      <c r="H58" s="137"/>
      <c r="I58" s="137"/>
      <c r="J58" s="137">
        <f>'将来負担比率（分子）の構造'!K$50</f>
        <v>3152</v>
      </c>
      <c r="K58" s="137"/>
      <c r="L58" s="137"/>
      <c r="M58" s="137">
        <f>'将来負担比率（分子）の構造'!L$50</f>
        <v>3426</v>
      </c>
      <c r="N58" s="137"/>
      <c r="O58" s="137"/>
      <c r="P58" s="137">
        <f>'将来負担比率（分子）の構造'!M$50</f>
        <v>3443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2182</v>
      </c>
      <c r="C62" s="137"/>
      <c r="D62" s="137"/>
      <c r="E62" s="137">
        <f>'将来負担比率（分子）の構造'!J$45</f>
        <v>1637</v>
      </c>
      <c r="F62" s="137"/>
      <c r="G62" s="137"/>
      <c r="H62" s="137">
        <f>'将来負担比率（分子）の構造'!K$45</f>
        <v>1317</v>
      </c>
      <c r="I62" s="137"/>
      <c r="J62" s="137"/>
      <c r="K62" s="137">
        <f>'将来負担比率（分子）の構造'!L$45</f>
        <v>1133</v>
      </c>
      <c r="L62" s="137"/>
      <c r="M62" s="137"/>
      <c r="N62" s="137">
        <f>'将来負担比率（分子）の構造'!M$45</f>
        <v>1141</v>
      </c>
      <c r="O62" s="137"/>
      <c r="P62" s="137"/>
    </row>
    <row r="63" spans="1:16">
      <c r="A63" s="137" t="s">
        <v>28</v>
      </c>
      <c r="B63" s="137">
        <f>'将来負担比率（分子）の構造'!I$44</f>
        <v>165</v>
      </c>
      <c r="C63" s="137"/>
      <c r="D63" s="137"/>
      <c r="E63" s="137">
        <f>'将来負担比率（分子）の構造'!J$44</f>
        <v>244</v>
      </c>
      <c r="F63" s="137"/>
      <c r="G63" s="137"/>
      <c r="H63" s="137">
        <f>'将来負担比率（分子）の構造'!K$44</f>
        <v>279</v>
      </c>
      <c r="I63" s="137"/>
      <c r="J63" s="137"/>
      <c r="K63" s="137">
        <f>'将来負担比率（分子）の構造'!L$44</f>
        <v>285</v>
      </c>
      <c r="L63" s="137"/>
      <c r="M63" s="137"/>
      <c r="N63" s="137">
        <f>'将来負担比率（分子）の構造'!M$44</f>
        <v>251</v>
      </c>
      <c r="O63" s="137"/>
      <c r="P63" s="137"/>
    </row>
    <row r="64" spans="1:16">
      <c r="A64" s="137" t="s">
        <v>27</v>
      </c>
      <c r="B64" s="137">
        <f>'将来負担比率（分子）の構造'!I$43</f>
        <v>4747</v>
      </c>
      <c r="C64" s="137"/>
      <c r="D64" s="137"/>
      <c r="E64" s="137">
        <f>'将来負担比率（分子）の構造'!J$43</f>
        <v>4114</v>
      </c>
      <c r="F64" s="137"/>
      <c r="G64" s="137"/>
      <c r="H64" s="137">
        <f>'将来負担比率（分子）の構造'!K$43</f>
        <v>4167</v>
      </c>
      <c r="I64" s="137"/>
      <c r="J64" s="137"/>
      <c r="K64" s="137">
        <f>'将来負担比率（分子）の構造'!L$43</f>
        <v>3985</v>
      </c>
      <c r="L64" s="137"/>
      <c r="M64" s="137"/>
      <c r="N64" s="137">
        <f>'将来負担比率（分子）の構造'!M$43</f>
        <v>3964</v>
      </c>
      <c r="O64" s="137"/>
      <c r="P64" s="137"/>
    </row>
    <row r="65" spans="1:16">
      <c r="A65" s="137" t="s">
        <v>26</v>
      </c>
      <c r="B65" s="137">
        <f>'将来負担比率（分子）の構造'!I$42</f>
        <v>13</v>
      </c>
      <c r="C65" s="137"/>
      <c r="D65" s="137"/>
      <c r="E65" s="137">
        <f>'将来負担比率（分子）の構造'!J$42</f>
        <v>13</v>
      </c>
      <c r="F65" s="137"/>
      <c r="G65" s="137"/>
      <c r="H65" s="137">
        <f>'将来負担比率（分子）の構造'!K$42</f>
        <v>13</v>
      </c>
      <c r="I65" s="137"/>
      <c r="J65" s="137"/>
      <c r="K65" s="137">
        <f>'将来負担比率（分子）の構造'!L$42</f>
        <v>12</v>
      </c>
      <c r="L65" s="137"/>
      <c r="M65" s="137"/>
      <c r="N65" s="137">
        <f>'将来負担比率（分子）の構造'!M$42</f>
        <v>12</v>
      </c>
      <c r="O65" s="137"/>
      <c r="P65" s="137"/>
    </row>
    <row r="66" spans="1:16">
      <c r="A66" s="137" t="s">
        <v>25</v>
      </c>
      <c r="B66" s="137">
        <f>'将来負担比率（分子）の構造'!I$41</f>
        <v>12240</v>
      </c>
      <c r="C66" s="137"/>
      <c r="D66" s="137"/>
      <c r="E66" s="137">
        <f>'将来負担比率（分子）の構造'!J$41</f>
        <v>13262</v>
      </c>
      <c r="F66" s="137"/>
      <c r="G66" s="137"/>
      <c r="H66" s="137">
        <f>'将来負担比率（分子）の構造'!K$41</f>
        <v>14536</v>
      </c>
      <c r="I66" s="137"/>
      <c r="J66" s="137"/>
      <c r="K66" s="137">
        <f>'将来負担比率（分子）の構造'!L$41</f>
        <v>15688</v>
      </c>
      <c r="L66" s="137"/>
      <c r="M66" s="137"/>
      <c r="N66" s="137">
        <f>'将来負担比率（分子）の構造'!M$41</f>
        <v>16487</v>
      </c>
      <c r="O66" s="137"/>
      <c r="P66" s="137"/>
    </row>
    <row r="67" spans="1:16">
      <c r="A67" s="137" t="s">
        <v>64</v>
      </c>
      <c r="B67" s="137" t="e">
        <f>NA()</f>
        <v>#N/A</v>
      </c>
      <c r="C67" s="137">
        <f>IF(ISNUMBER('将来負担比率（分子）の構造'!I$53), IF('将来負担比率（分子）の構造'!I$53 &lt; 0, 0, '将来負担比率（分子）の構造'!I$53), NA())</f>
        <v>54</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183</v>
      </c>
      <c r="M67" s="137" t="e">
        <f>NA()</f>
        <v>#N/A</v>
      </c>
      <c r="N67" s="137" t="e">
        <f>NA()</f>
        <v>#N/A</v>
      </c>
      <c r="O67" s="137">
        <f>IF(ISNUMBER('将来負担比率（分子）の構造'!M$53), IF('将来負担比率（分子）の構造'!M$53 &lt; 0, 0, '将来負担比率（分子）の構造'!M$53), NA())</f>
        <v>827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8109238</v>
      </c>
      <c r="S5" s="615"/>
      <c r="T5" s="615"/>
      <c r="U5" s="615"/>
      <c r="V5" s="615"/>
      <c r="W5" s="615"/>
      <c r="X5" s="615"/>
      <c r="Y5" s="616"/>
      <c r="Z5" s="617">
        <v>41.9</v>
      </c>
      <c r="AA5" s="617"/>
      <c r="AB5" s="617"/>
      <c r="AC5" s="617"/>
      <c r="AD5" s="618">
        <v>7781219</v>
      </c>
      <c r="AE5" s="618"/>
      <c r="AF5" s="618"/>
      <c r="AG5" s="618"/>
      <c r="AH5" s="618"/>
      <c r="AI5" s="618"/>
      <c r="AJ5" s="618"/>
      <c r="AK5" s="618"/>
      <c r="AL5" s="619">
        <v>76.599999999999994</v>
      </c>
      <c r="AM5" s="620"/>
      <c r="AN5" s="620"/>
      <c r="AO5" s="621"/>
      <c r="AP5" s="611" t="s">
        <v>210</v>
      </c>
      <c r="AQ5" s="612"/>
      <c r="AR5" s="612"/>
      <c r="AS5" s="612"/>
      <c r="AT5" s="612"/>
      <c r="AU5" s="612"/>
      <c r="AV5" s="612"/>
      <c r="AW5" s="612"/>
      <c r="AX5" s="612"/>
      <c r="AY5" s="612"/>
      <c r="AZ5" s="612"/>
      <c r="BA5" s="612"/>
      <c r="BB5" s="612"/>
      <c r="BC5" s="612"/>
      <c r="BD5" s="612"/>
      <c r="BE5" s="612"/>
      <c r="BF5" s="613"/>
      <c r="BG5" s="625">
        <v>7781219</v>
      </c>
      <c r="BH5" s="626"/>
      <c r="BI5" s="626"/>
      <c r="BJ5" s="626"/>
      <c r="BK5" s="626"/>
      <c r="BL5" s="626"/>
      <c r="BM5" s="626"/>
      <c r="BN5" s="627"/>
      <c r="BO5" s="628">
        <v>96</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163562</v>
      </c>
      <c r="S6" s="626"/>
      <c r="T6" s="626"/>
      <c r="U6" s="626"/>
      <c r="V6" s="626"/>
      <c r="W6" s="626"/>
      <c r="X6" s="626"/>
      <c r="Y6" s="627"/>
      <c r="Z6" s="628">
        <v>0.8</v>
      </c>
      <c r="AA6" s="628"/>
      <c r="AB6" s="628"/>
      <c r="AC6" s="628"/>
      <c r="AD6" s="629">
        <v>163562</v>
      </c>
      <c r="AE6" s="629"/>
      <c r="AF6" s="629"/>
      <c r="AG6" s="629"/>
      <c r="AH6" s="629"/>
      <c r="AI6" s="629"/>
      <c r="AJ6" s="629"/>
      <c r="AK6" s="629"/>
      <c r="AL6" s="630">
        <v>1.6</v>
      </c>
      <c r="AM6" s="631"/>
      <c r="AN6" s="631"/>
      <c r="AO6" s="632"/>
      <c r="AP6" s="622" t="s">
        <v>216</v>
      </c>
      <c r="AQ6" s="623"/>
      <c r="AR6" s="623"/>
      <c r="AS6" s="623"/>
      <c r="AT6" s="623"/>
      <c r="AU6" s="623"/>
      <c r="AV6" s="623"/>
      <c r="AW6" s="623"/>
      <c r="AX6" s="623"/>
      <c r="AY6" s="623"/>
      <c r="AZ6" s="623"/>
      <c r="BA6" s="623"/>
      <c r="BB6" s="623"/>
      <c r="BC6" s="623"/>
      <c r="BD6" s="623"/>
      <c r="BE6" s="623"/>
      <c r="BF6" s="624"/>
      <c r="BG6" s="625">
        <v>7781219</v>
      </c>
      <c r="BH6" s="626"/>
      <c r="BI6" s="626"/>
      <c r="BJ6" s="626"/>
      <c r="BK6" s="626"/>
      <c r="BL6" s="626"/>
      <c r="BM6" s="626"/>
      <c r="BN6" s="627"/>
      <c r="BO6" s="628">
        <v>96</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177710</v>
      </c>
      <c r="CS6" s="626"/>
      <c r="CT6" s="626"/>
      <c r="CU6" s="626"/>
      <c r="CV6" s="626"/>
      <c r="CW6" s="626"/>
      <c r="CX6" s="626"/>
      <c r="CY6" s="627"/>
      <c r="CZ6" s="628">
        <v>1</v>
      </c>
      <c r="DA6" s="628"/>
      <c r="DB6" s="628"/>
      <c r="DC6" s="628"/>
      <c r="DD6" s="634" t="s">
        <v>211</v>
      </c>
      <c r="DE6" s="626"/>
      <c r="DF6" s="626"/>
      <c r="DG6" s="626"/>
      <c r="DH6" s="626"/>
      <c r="DI6" s="626"/>
      <c r="DJ6" s="626"/>
      <c r="DK6" s="626"/>
      <c r="DL6" s="626"/>
      <c r="DM6" s="626"/>
      <c r="DN6" s="626"/>
      <c r="DO6" s="626"/>
      <c r="DP6" s="627"/>
      <c r="DQ6" s="634">
        <v>177710</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6599</v>
      </c>
      <c r="S7" s="626"/>
      <c r="T7" s="626"/>
      <c r="U7" s="626"/>
      <c r="V7" s="626"/>
      <c r="W7" s="626"/>
      <c r="X7" s="626"/>
      <c r="Y7" s="627"/>
      <c r="Z7" s="628">
        <v>0</v>
      </c>
      <c r="AA7" s="628"/>
      <c r="AB7" s="628"/>
      <c r="AC7" s="628"/>
      <c r="AD7" s="629">
        <v>6599</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3465642</v>
      </c>
      <c r="BH7" s="626"/>
      <c r="BI7" s="626"/>
      <c r="BJ7" s="626"/>
      <c r="BK7" s="626"/>
      <c r="BL7" s="626"/>
      <c r="BM7" s="626"/>
      <c r="BN7" s="627"/>
      <c r="BO7" s="628">
        <v>42.7</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2540920</v>
      </c>
      <c r="CS7" s="626"/>
      <c r="CT7" s="626"/>
      <c r="CU7" s="626"/>
      <c r="CV7" s="626"/>
      <c r="CW7" s="626"/>
      <c r="CX7" s="626"/>
      <c r="CY7" s="627"/>
      <c r="CZ7" s="628">
        <v>13.8</v>
      </c>
      <c r="DA7" s="628"/>
      <c r="DB7" s="628"/>
      <c r="DC7" s="628"/>
      <c r="DD7" s="634">
        <v>35286</v>
      </c>
      <c r="DE7" s="626"/>
      <c r="DF7" s="626"/>
      <c r="DG7" s="626"/>
      <c r="DH7" s="626"/>
      <c r="DI7" s="626"/>
      <c r="DJ7" s="626"/>
      <c r="DK7" s="626"/>
      <c r="DL7" s="626"/>
      <c r="DM7" s="626"/>
      <c r="DN7" s="626"/>
      <c r="DO7" s="626"/>
      <c r="DP7" s="627"/>
      <c r="DQ7" s="634">
        <v>2214705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27434</v>
      </c>
      <c r="S8" s="626"/>
      <c r="T8" s="626"/>
      <c r="U8" s="626"/>
      <c r="V8" s="626"/>
      <c r="W8" s="626"/>
      <c r="X8" s="626"/>
      <c r="Y8" s="627"/>
      <c r="Z8" s="628">
        <v>0.1</v>
      </c>
      <c r="AA8" s="628"/>
      <c r="AB8" s="628"/>
      <c r="AC8" s="628"/>
      <c r="AD8" s="629">
        <v>27434</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99784</v>
      </c>
      <c r="BH8" s="626"/>
      <c r="BI8" s="626"/>
      <c r="BJ8" s="626"/>
      <c r="BK8" s="626"/>
      <c r="BL8" s="626"/>
      <c r="BM8" s="626"/>
      <c r="BN8" s="627"/>
      <c r="BO8" s="628">
        <v>1.2</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7233125</v>
      </c>
      <c r="CS8" s="626"/>
      <c r="CT8" s="626"/>
      <c r="CU8" s="626"/>
      <c r="CV8" s="626"/>
      <c r="CW8" s="626"/>
      <c r="CX8" s="626"/>
      <c r="CY8" s="627"/>
      <c r="CZ8" s="628">
        <v>39.4</v>
      </c>
      <c r="DA8" s="628"/>
      <c r="DB8" s="628"/>
      <c r="DC8" s="628"/>
      <c r="DD8" s="634">
        <v>93895</v>
      </c>
      <c r="DE8" s="626"/>
      <c r="DF8" s="626"/>
      <c r="DG8" s="626"/>
      <c r="DH8" s="626"/>
      <c r="DI8" s="626"/>
      <c r="DJ8" s="626"/>
      <c r="DK8" s="626"/>
      <c r="DL8" s="626"/>
      <c r="DM8" s="626"/>
      <c r="DN8" s="626"/>
      <c r="DO8" s="626"/>
      <c r="DP8" s="627"/>
      <c r="DQ8" s="634">
        <v>3677834</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16686</v>
      </c>
      <c r="S9" s="626"/>
      <c r="T9" s="626"/>
      <c r="U9" s="626"/>
      <c r="V9" s="626"/>
      <c r="W9" s="626"/>
      <c r="X9" s="626"/>
      <c r="Y9" s="627"/>
      <c r="Z9" s="628">
        <v>0.1</v>
      </c>
      <c r="AA9" s="628"/>
      <c r="AB9" s="628"/>
      <c r="AC9" s="628"/>
      <c r="AD9" s="629">
        <v>16686</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2817869</v>
      </c>
      <c r="BH9" s="626"/>
      <c r="BI9" s="626"/>
      <c r="BJ9" s="626"/>
      <c r="BK9" s="626"/>
      <c r="BL9" s="626"/>
      <c r="BM9" s="626"/>
      <c r="BN9" s="627"/>
      <c r="BO9" s="628">
        <v>34.700000000000003</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1527889</v>
      </c>
      <c r="CS9" s="626"/>
      <c r="CT9" s="626"/>
      <c r="CU9" s="626"/>
      <c r="CV9" s="626"/>
      <c r="CW9" s="626"/>
      <c r="CX9" s="626"/>
      <c r="CY9" s="627"/>
      <c r="CZ9" s="628">
        <v>8.3000000000000007</v>
      </c>
      <c r="DA9" s="628"/>
      <c r="DB9" s="628"/>
      <c r="DC9" s="628"/>
      <c r="DD9" s="634">
        <v>176858</v>
      </c>
      <c r="DE9" s="626"/>
      <c r="DF9" s="626"/>
      <c r="DG9" s="626"/>
      <c r="DH9" s="626"/>
      <c r="DI9" s="626"/>
      <c r="DJ9" s="626"/>
      <c r="DK9" s="626"/>
      <c r="DL9" s="626"/>
      <c r="DM9" s="626"/>
      <c r="DN9" s="626"/>
      <c r="DO9" s="626"/>
      <c r="DP9" s="627"/>
      <c r="DQ9" s="634">
        <v>1287239</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861180</v>
      </c>
      <c r="S10" s="626"/>
      <c r="T10" s="626"/>
      <c r="U10" s="626"/>
      <c r="V10" s="626"/>
      <c r="W10" s="626"/>
      <c r="X10" s="626"/>
      <c r="Y10" s="627"/>
      <c r="Z10" s="628">
        <v>4.4000000000000004</v>
      </c>
      <c r="AA10" s="628"/>
      <c r="AB10" s="628"/>
      <c r="AC10" s="628"/>
      <c r="AD10" s="629">
        <v>861180</v>
      </c>
      <c r="AE10" s="629"/>
      <c r="AF10" s="629"/>
      <c r="AG10" s="629"/>
      <c r="AH10" s="629"/>
      <c r="AI10" s="629"/>
      <c r="AJ10" s="629"/>
      <c r="AK10" s="629"/>
      <c r="AL10" s="630">
        <v>8.5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159849</v>
      </c>
      <c r="BH10" s="626"/>
      <c r="BI10" s="626"/>
      <c r="BJ10" s="626"/>
      <c r="BK10" s="626"/>
      <c r="BL10" s="626"/>
      <c r="BM10" s="626"/>
      <c r="BN10" s="627"/>
      <c r="BO10" s="628">
        <v>2</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18276</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18276</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86437</v>
      </c>
      <c r="S11" s="626"/>
      <c r="T11" s="626"/>
      <c r="U11" s="626"/>
      <c r="V11" s="626"/>
      <c r="W11" s="626"/>
      <c r="X11" s="626"/>
      <c r="Y11" s="627"/>
      <c r="Z11" s="628">
        <v>0.4</v>
      </c>
      <c r="AA11" s="628"/>
      <c r="AB11" s="628"/>
      <c r="AC11" s="628"/>
      <c r="AD11" s="629">
        <v>86437</v>
      </c>
      <c r="AE11" s="629"/>
      <c r="AF11" s="629"/>
      <c r="AG11" s="629"/>
      <c r="AH11" s="629"/>
      <c r="AI11" s="629"/>
      <c r="AJ11" s="629"/>
      <c r="AK11" s="629"/>
      <c r="AL11" s="630">
        <v>0.9</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388140</v>
      </c>
      <c r="BH11" s="626"/>
      <c r="BI11" s="626"/>
      <c r="BJ11" s="626"/>
      <c r="BK11" s="626"/>
      <c r="BL11" s="626"/>
      <c r="BM11" s="626"/>
      <c r="BN11" s="627"/>
      <c r="BO11" s="628">
        <v>4.8</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124471</v>
      </c>
      <c r="CS11" s="626"/>
      <c r="CT11" s="626"/>
      <c r="CU11" s="626"/>
      <c r="CV11" s="626"/>
      <c r="CW11" s="626"/>
      <c r="CX11" s="626"/>
      <c r="CY11" s="627"/>
      <c r="CZ11" s="628">
        <v>0.7</v>
      </c>
      <c r="DA11" s="628"/>
      <c r="DB11" s="628"/>
      <c r="DC11" s="628"/>
      <c r="DD11" s="634">
        <v>18117</v>
      </c>
      <c r="DE11" s="626"/>
      <c r="DF11" s="626"/>
      <c r="DG11" s="626"/>
      <c r="DH11" s="626"/>
      <c r="DI11" s="626"/>
      <c r="DJ11" s="626"/>
      <c r="DK11" s="626"/>
      <c r="DL11" s="626"/>
      <c r="DM11" s="626"/>
      <c r="DN11" s="626"/>
      <c r="DO11" s="626"/>
      <c r="DP11" s="627"/>
      <c r="DQ11" s="634">
        <v>118570</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3829923</v>
      </c>
      <c r="BH12" s="626"/>
      <c r="BI12" s="626"/>
      <c r="BJ12" s="626"/>
      <c r="BK12" s="626"/>
      <c r="BL12" s="626"/>
      <c r="BM12" s="626"/>
      <c r="BN12" s="627"/>
      <c r="BO12" s="628">
        <v>47.2</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229447</v>
      </c>
      <c r="CS12" s="626"/>
      <c r="CT12" s="626"/>
      <c r="CU12" s="626"/>
      <c r="CV12" s="626"/>
      <c r="CW12" s="626"/>
      <c r="CX12" s="626"/>
      <c r="CY12" s="627"/>
      <c r="CZ12" s="628">
        <v>1.3</v>
      </c>
      <c r="DA12" s="628"/>
      <c r="DB12" s="628"/>
      <c r="DC12" s="628"/>
      <c r="DD12" s="634">
        <v>32415</v>
      </c>
      <c r="DE12" s="626"/>
      <c r="DF12" s="626"/>
      <c r="DG12" s="626"/>
      <c r="DH12" s="626"/>
      <c r="DI12" s="626"/>
      <c r="DJ12" s="626"/>
      <c r="DK12" s="626"/>
      <c r="DL12" s="626"/>
      <c r="DM12" s="626"/>
      <c r="DN12" s="626"/>
      <c r="DO12" s="626"/>
      <c r="DP12" s="627"/>
      <c r="DQ12" s="634">
        <v>101560</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51566</v>
      </c>
      <c r="S13" s="626"/>
      <c r="T13" s="626"/>
      <c r="U13" s="626"/>
      <c r="V13" s="626"/>
      <c r="W13" s="626"/>
      <c r="X13" s="626"/>
      <c r="Y13" s="627"/>
      <c r="Z13" s="628">
        <v>0.3</v>
      </c>
      <c r="AA13" s="628"/>
      <c r="AB13" s="628"/>
      <c r="AC13" s="628"/>
      <c r="AD13" s="629">
        <v>51566</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3810599</v>
      </c>
      <c r="BH13" s="626"/>
      <c r="BI13" s="626"/>
      <c r="BJ13" s="626"/>
      <c r="BK13" s="626"/>
      <c r="BL13" s="626"/>
      <c r="BM13" s="626"/>
      <c r="BN13" s="627"/>
      <c r="BO13" s="628">
        <v>47</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2336360</v>
      </c>
      <c r="CS13" s="626"/>
      <c r="CT13" s="626"/>
      <c r="CU13" s="626"/>
      <c r="CV13" s="626"/>
      <c r="CW13" s="626"/>
      <c r="CX13" s="626"/>
      <c r="CY13" s="627"/>
      <c r="CZ13" s="628">
        <v>12.7</v>
      </c>
      <c r="DA13" s="628"/>
      <c r="DB13" s="628"/>
      <c r="DC13" s="628"/>
      <c r="DD13" s="634">
        <v>1527765</v>
      </c>
      <c r="DE13" s="626"/>
      <c r="DF13" s="626"/>
      <c r="DG13" s="626"/>
      <c r="DH13" s="626"/>
      <c r="DI13" s="626"/>
      <c r="DJ13" s="626"/>
      <c r="DK13" s="626"/>
      <c r="DL13" s="626"/>
      <c r="DM13" s="626"/>
      <c r="DN13" s="626"/>
      <c r="DO13" s="626"/>
      <c r="DP13" s="627"/>
      <c r="DQ13" s="634">
        <v>1323302</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129318</v>
      </c>
      <c r="BH14" s="626"/>
      <c r="BI14" s="626"/>
      <c r="BJ14" s="626"/>
      <c r="BK14" s="626"/>
      <c r="BL14" s="626"/>
      <c r="BM14" s="626"/>
      <c r="BN14" s="627"/>
      <c r="BO14" s="628">
        <v>1.6</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857851</v>
      </c>
      <c r="CS14" s="626"/>
      <c r="CT14" s="626"/>
      <c r="CU14" s="626"/>
      <c r="CV14" s="626"/>
      <c r="CW14" s="626"/>
      <c r="CX14" s="626"/>
      <c r="CY14" s="627"/>
      <c r="CZ14" s="628">
        <v>4.7</v>
      </c>
      <c r="DA14" s="628"/>
      <c r="DB14" s="628"/>
      <c r="DC14" s="628"/>
      <c r="DD14" s="634">
        <v>3526</v>
      </c>
      <c r="DE14" s="626"/>
      <c r="DF14" s="626"/>
      <c r="DG14" s="626"/>
      <c r="DH14" s="626"/>
      <c r="DI14" s="626"/>
      <c r="DJ14" s="626"/>
      <c r="DK14" s="626"/>
      <c r="DL14" s="626"/>
      <c r="DM14" s="626"/>
      <c r="DN14" s="626"/>
      <c r="DO14" s="626"/>
      <c r="DP14" s="627"/>
      <c r="DQ14" s="634">
        <v>847428</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39282</v>
      </c>
      <c r="S15" s="626"/>
      <c r="T15" s="626"/>
      <c r="U15" s="626"/>
      <c r="V15" s="626"/>
      <c r="W15" s="626"/>
      <c r="X15" s="626"/>
      <c r="Y15" s="627"/>
      <c r="Z15" s="628">
        <v>0.2</v>
      </c>
      <c r="AA15" s="628"/>
      <c r="AB15" s="628"/>
      <c r="AC15" s="628"/>
      <c r="AD15" s="629">
        <v>39282</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356336</v>
      </c>
      <c r="BH15" s="626"/>
      <c r="BI15" s="626"/>
      <c r="BJ15" s="626"/>
      <c r="BK15" s="626"/>
      <c r="BL15" s="626"/>
      <c r="BM15" s="626"/>
      <c r="BN15" s="627"/>
      <c r="BO15" s="628">
        <v>4.4000000000000004</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2055422</v>
      </c>
      <c r="CS15" s="626"/>
      <c r="CT15" s="626"/>
      <c r="CU15" s="626"/>
      <c r="CV15" s="626"/>
      <c r="CW15" s="626"/>
      <c r="CX15" s="626"/>
      <c r="CY15" s="627"/>
      <c r="CZ15" s="628">
        <v>11.2</v>
      </c>
      <c r="DA15" s="628"/>
      <c r="DB15" s="628"/>
      <c r="DC15" s="628"/>
      <c r="DD15" s="634">
        <v>635956</v>
      </c>
      <c r="DE15" s="626"/>
      <c r="DF15" s="626"/>
      <c r="DG15" s="626"/>
      <c r="DH15" s="626"/>
      <c r="DI15" s="626"/>
      <c r="DJ15" s="626"/>
      <c r="DK15" s="626"/>
      <c r="DL15" s="626"/>
      <c r="DM15" s="626"/>
      <c r="DN15" s="626"/>
      <c r="DO15" s="626"/>
      <c r="DP15" s="627"/>
      <c r="DQ15" s="634">
        <v>1461302</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1330459</v>
      </c>
      <c r="S16" s="626"/>
      <c r="T16" s="626"/>
      <c r="U16" s="626"/>
      <c r="V16" s="626"/>
      <c r="W16" s="626"/>
      <c r="X16" s="626"/>
      <c r="Y16" s="627"/>
      <c r="Z16" s="628">
        <v>6.9</v>
      </c>
      <c r="AA16" s="628"/>
      <c r="AB16" s="628"/>
      <c r="AC16" s="628"/>
      <c r="AD16" s="629">
        <v>1086985</v>
      </c>
      <c r="AE16" s="629"/>
      <c r="AF16" s="629"/>
      <c r="AG16" s="629"/>
      <c r="AH16" s="629"/>
      <c r="AI16" s="629"/>
      <c r="AJ16" s="629"/>
      <c r="AK16" s="629"/>
      <c r="AL16" s="630">
        <v>10.7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1086985</v>
      </c>
      <c r="S17" s="626"/>
      <c r="T17" s="626"/>
      <c r="U17" s="626"/>
      <c r="V17" s="626"/>
      <c r="W17" s="626"/>
      <c r="X17" s="626"/>
      <c r="Y17" s="627"/>
      <c r="Z17" s="628">
        <v>5.6</v>
      </c>
      <c r="AA17" s="628"/>
      <c r="AB17" s="628"/>
      <c r="AC17" s="628"/>
      <c r="AD17" s="629">
        <v>1086985</v>
      </c>
      <c r="AE17" s="629"/>
      <c r="AF17" s="629"/>
      <c r="AG17" s="629"/>
      <c r="AH17" s="629"/>
      <c r="AI17" s="629"/>
      <c r="AJ17" s="629"/>
      <c r="AK17" s="629"/>
      <c r="AL17" s="630">
        <v>10.7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1248932</v>
      </c>
      <c r="CS17" s="626"/>
      <c r="CT17" s="626"/>
      <c r="CU17" s="626"/>
      <c r="CV17" s="626"/>
      <c r="CW17" s="626"/>
      <c r="CX17" s="626"/>
      <c r="CY17" s="627"/>
      <c r="CZ17" s="628">
        <v>6.8</v>
      </c>
      <c r="DA17" s="628"/>
      <c r="DB17" s="628"/>
      <c r="DC17" s="628"/>
      <c r="DD17" s="634" t="s">
        <v>113</v>
      </c>
      <c r="DE17" s="626"/>
      <c r="DF17" s="626"/>
      <c r="DG17" s="626"/>
      <c r="DH17" s="626"/>
      <c r="DI17" s="626"/>
      <c r="DJ17" s="626"/>
      <c r="DK17" s="626"/>
      <c r="DL17" s="626"/>
      <c r="DM17" s="626"/>
      <c r="DN17" s="626"/>
      <c r="DO17" s="626"/>
      <c r="DP17" s="627"/>
      <c r="DQ17" s="634">
        <v>1236340</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243474</v>
      </c>
      <c r="S18" s="626"/>
      <c r="T18" s="626"/>
      <c r="U18" s="626"/>
      <c r="V18" s="626"/>
      <c r="W18" s="626"/>
      <c r="X18" s="626"/>
      <c r="Y18" s="627"/>
      <c r="Z18" s="628">
        <v>1.3</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328019</v>
      </c>
      <c r="BH19" s="626"/>
      <c r="BI19" s="626"/>
      <c r="BJ19" s="626"/>
      <c r="BK19" s="626"/>
      <c r="BL19" s="626"/>
      <c r="BM19" s="626"/>
      <c r="BN19" s="627"/>
      <c r="BO19" s="628">
        <v>4</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10692443</v>
      </c>
      <c r="S20" s="626"/>
      <c r="T20" s="626"/>
      <c r="U20" s="626"/>
      <c r="V20" s="626"/>
      <c r="W20" s="626"/>
      <c r="X20" s="626"/>
      <c r="Y20" s="627"/>
      <c r="Z20" s="628">
        <v>55.2</v>
      </c>
      <c r="AA20" s="628"/>
      <c r="AB20" s="628"/>
      <c r="AC20" s="628"/>
      <c r="AD20" s="629">
        <v>10120950</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328019</v>
      </c>
      <c r="BH20" s="626"/>
      <c r="BI20" s="626"/>
      <c r="BJ20" s="626"/>
      <c r="BK20" s="626"/>
      <c r="BL20" s="626"/>
      <c r="BM20" s="626"/>
      <c r="BN20" s="627"/>
      <c r="BO20" s="628">
        <v>4</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18350403</v>
      </c>
      <c r="CS20" s="626"/>
      <c r="CT20" s="626"/>
      <c r="CU20" s="626"/>
      <c r="CV20" s="626"/>
      <c r="CW20" s="626"/>
      <c r="CX20" s="626"/>
      <c r="CY20" s="627"/>
      <c r="CZ20" s="628">
        <v>100</v>
      </c>
      <c r="DA20" s="628"/>
      <c r="DB20" s="628"/>
      <c r="DC20" s="628"/>
      <c r="DD20" s="634">
        <v>2523818</v>
      </c>
      <c r="DE20" s="626"/>
      <c r="DF20" s="626"/>
      <c r="DG20" s="626"/>
      <c r="DH20" s="626"/>
      <c r="DI20" s="626"/>
      <c r="DJ20" s="626"/>
      <c r="DK20" s="626"/>
      <c r="DL20" s="626"/>
      <c r="DM20" s="626"/>
      <c r="DN20" s="626"/>
      <c r="DO20" s="626"/>
      <c r="DP20" s="627"/>
      <c r="DQ20" s="634">
        <v>12464266</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6910</v>
      </c>
      <c r="S21" s="626"/>
      <c r="T21" s="626"/>
      <c r="U21" s="626"/>
      <c r="V21" s="626"/>
      <c r="W21" s="626"/>
      <c r="X21" s="626"/>
      <c r="Y21" s="627"/>
      <c r="Z21" s="628">
        <v>0</v>
      </c>
      <c r="AA21" s="628"/>
      <c r="AB21" s="628"/>
      <c r="AC21" s="628"/>
      <c r="AD21" s="629">
        <v>6910</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255859</v>
      </c>
      <c r="S22" s="626"/>
      <c r="T22" s="626"/>
      <c r="U22" s="626"/>
      <c r="V22" s="626"/>
      <c r="W22" s="626"/>
      <c r="X22" s="626"/>
      <c r="Y22" s="627"/>
      <c r="Z22" s="628">
        <v>1.3</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163784</v>
      </c>
      <c r="S23" s="626"/>
      <c r="T23" s="626"/>
      <c r="U23" s="626"/>
      <c r="V23" s="626"/>
      <c r="W23" s="626"/>
      <c r="X23" s="626"/>
      <c r="Y23" s="627"/>
      <c r="Z23" s="628">
        <v>0.8</v>
      </c>
      <c r="AA23" s="628"/>
      <c r="AB23" s="628"/>
      <c r="AC23" s="628"/>
      <c r="AD23" s="629">
        <v>32128</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328019</v>
      </c>
      <c r="BH23" s="626"/>
      <c r="BI23" s="626"/>
      <c r="BJ23" s="626"/>
      <c r="BK23" s="626"/>
      <c r="BL23" s="626"/>
      <c r="BM23" s="626"/>
      <c r="BN23" s="627"/>
      <c r="BO23" s="628">
        <v>4</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120946</v>
      </c>
      <c r="S24" s="626"/>
      <c r="T24" s="626"/>
      <c r="U24" s="626"/>
      <c r="V24" s="626"/>
      <c r="W24" s="626"/>
      <c r="X24" s="626"/>
      <c r="Y24" s="627"/>
      <c r="Z24" s="628">
        <v>0.6</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8430773</v>
      </c>
      <c r="CS24" s="615"/>
      <c r="CT24" s="615"/>
      <c r="CU24" s="615"/>
      <c r="CV24" s="615"/>
      <c r="CW24" s="615"/>
      <c r="CX24" s="615"/>
      <c r="CY24" s="616"/>
      <c r="CZ24" s="652">
        <v>45.9</v>
      </c>
      <c r="DA24" s="653"/>
      <c r="DB24" s="653"/>
      <c r="DC24" s="654"/>
      <c r="DD24" s="651">
        <v>5119077</v>
      </c>
      <c r="DE24" s="615"/>
      <c r="DF24" s="615"/>
      <c r="DG24" s="615"/>
      <c r="DH24" s="615"/>
      <c r="DI24" s="615"/>
      <c r="DJ24" s="615"/>
      <c r="DK24" s="616"/>
      <c r="DL24" s="651">
        <v>5063397</v>
      </c>
      <c r="DM24" s="615"/>
      <c r="DN24" s="615"/>
      <c r="DO24" s="615"/>
      <c r="DP24" s="615"/>
      <c r="DQ24" s="615"/>
      <c r="DR24" s="615"/>
      <c r="DS24" s="615"/>
      <c r="DT24" s="615"/>
      <c r="DU24" s="615"/>
      <c r="DV24" s="616"/>
      <c r="DW24" s="619">
        <v>46.4</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2691531</v>
      </c>
      <c r="S25" s="626"/>
      <c r="T25" s="626"/>
      <c r="U25" s="626"/>
      <c r="V25" s="626"/>
      <c r="W25" s="626"/>
      <c r="X25" s="626"/>
      <c r="Y25" s="627"/>
      <c r="Z25" s="628">
        <v>13.9</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2761752</v>
      </c>
      <c r="CS25" s="657"/>
      <c r="CT25" s="657"/>
      <c r="CU25" s="657"/>
      <c r="CV25" s="657"/>
      <c r="CW25" s="657"/>
      <c r="CX25" s="657"/>
      <c r="CY25" s="658"/>
      <c r="CZ25" s="659">
        <v>15.1</v>
      </c>
      <c r="DA25" s="660"/>
      <c r="DB25" s="660"/>
      <c r="DC25" s="661"/>
      <c r="DD25" s="634">
        <v>2573689</v>
      </c>
      <c r="DE25" s="657"/>
      <c r="DF25" s="657"/>
      <c r="DG25" s="657"/>
      <c r="DH25" s="657"/>
      <c r="DI25" s="657"/>
      <c r="DJ25" s="657"/>
      <c r="DK25" s="658"/>
      <c r="DL25" s="634">
        <v>2525355</v>
      </c>
      <c r="DM25" s="657"/>
      <c r="DN25" s="657"/>
      <c r="DO25" s="657"/>
      <c r="DP25" s="657"/>
      <c r="DQ25" s="657"/>
      <c r="DR25" s="657"/>
      <c r="DS25" s="657"/>
      <c r="DT25" s="657"/>
      <c r="DU25" s="657"/>
      <c r="DV25" s="658"/>
      <c r="DW25" s="630">
        <v>23.2</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1888288</v>
      </c>
      <c r="CS26" s="626"/>
      <c r="CT26" s="626"/>
      <c r="CU26" s="626"/>
      <c r="CV26" s="626"/>
      <c r="CW26" s="626"/>
      <c r="CX26" s="626"/>
      <c r="CY26" s="627"/>
      <c r="CZ26" s="659">
        <v>10.3</v>
      </c>
      <c r="DA26" s="660"/>
      <c r="DB26" s="660"/>
      <c r="DC26" s="661"/>
      <c r="DD26" s="634">
        <v>1709885</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1062620</v>
      </c>
      <c r="S27" s="626"/>
      <c r="T27" s="626"/>
      <c r="U27" s="626"/>
      <c r="V27" s="626"/>
      <c r="W27" s="626"/>
      <c r="X27" s="626"/>
      <c r="Y27" s="627"/>
      <c r="Z27" s="628">
        <v>5.5</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8109238</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4420089</v>
      </c>
      <c r="CS27" s="657"/>
      <c r="CT27" s="657"/>
      <c r="CU27" s="657"/>
      <c r="CV27" s="657"/>
      <c r="CW27" s="657"/>
      <c r="CX27" s="657"/>
      <c r="CY27" s="658"/>
      <c r="CZ27" s="659">
        <v>24.1</v>
      </c>
      <c r="DA27" s="660"/>
      <c r="DB27" s="660"/>
      <c r="DC27" s="661"/>
      <c r="DD27" s="634">
        <v>1309048</v>
      </c>
      <c r="DE27" s="657"/>
      <c r="DF27" s="657"/>
      <c r="DG27" s="657"/>
      <c r="DH27" s="657"/>
      <c r="DI27" s="657"/>
      <c r="DJ27" s="657"/>
      <c r="DK27" s="658"/>
      <c r="DL27" s="634">
        <v>1301702</v>
      </c>
      <c r="DM27" s="657"/>
      <c r="DN27" s="657"/>
      <c r="DO27" s="657"/>
      <c r="DP27" s="657"/>
      <c r="DQ27" s="657"/>
      <c r="DR27" s="657"/>
      <c r="DS27" s="657"/>
      <c r="DT27" s="657"/>
      <c r="DU27" s="657"/>
      <c r="DV27" s="658"/>
      <c r="DW27" s="630">
        <v>11.9</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113124</v>
      </c>
      <c r="S28" s="626"/>
      <c r="T28" s="626"/>
      <c r="U28" s="626"/>
      <c r="V28" s="626"/>
      <c r="W28" s="626"/>
      <c r="X28" s="626"/>
      <c r="Y28" s="627"/>
      <c r="Z28" s="628">
        <v>0.6</v>
      </c>
      <c r="AA28" s="628"/>
      <c r="AB28" s="628"/>
      <c r="AC28" s="628"/>
      <c r="AD28" s="629">
        <v>3667</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1248932</v>
      </c>
      <c r="CS28" s="626"/>
      <c r="CT28" s="626"/>
      <c r="CU28" s="626"/>
      <c r="CV28" s="626"/>
      <c r="CW28" s="626"/>
      <c r="CX28" s="626"/>
      <c r="CY28" s="627"/>
      <c r="CZ28" s="659">
        <v>6.8</v>
      </c>
      <c r="DA28" s="660"/>
      <c r="DB28" s="660"/>
      <c r="DC28" s="661"/>
      <c r="DD28" s="634">
        <v>1236340</v>
      </c>
      <c r="DE28" s="626"/>
      <c r="DF28" s="626"/>
      <c r="DG28" s="626"/>
      <c r="DH28" s="626"/>
      <c r="DI28" s="626"/>
      <c r="DJ28" s="626"/>
      <c r="DK28" s="627"/>
      <c r="DL28" s="634">
        <v>1236340</v>
      </c>
      <c r="DM28" s="626"/>
      <c r="DN28" s="626"/>
      <c r="DO28" s="626"/>
      <c r="DP28" s="626"/>
      <c r="DQ28" s="626"/>
      <c r="DR28" s="626"/>
      <c r="DS28" s="626"/>
      <c r="DT28" s="626"/>
      <c r="DU28" s="626"/>
      <c r="DV28" s="627"/>
      <c r="DW28" s="630">
        <v>11.3</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107404</v>
      </c>
      <c r="S29" s="626"/>
      <c r="T29" s="626"/>
      <c r="U29" s="626"/>
      <c r="V29" s="626"/>
      <c r="W29" s="626"/>
      <c r="X29" s="626"/>
      <c r="Y29" s="627"/>
      <c r="Z29" s="628">
        <v>0.6</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1248932</v>
      </c>
      <c r="CS29" s="657"/>
      <c r="CT29" s="657"/>
      <c r="CU29" s="657"/>
      <c r="CV29" s="657"/>
      <c r="CW29" s="657"/>
      <c r="CX29" s="657"/>
      <c r="CY29" s="658"/>
      <c r="CZ29" s="659">
        <v>6.8</v>
      </c>
      <c r="DA29" s="660"/>
      <c r="DB29" s="660"/>
      <c r="DC29" s="661"/>
      <c r="DD29" s="634">
        <v>1236340</v>
      </c>
      <c r="DE29" s="657"/>
      <c r="DF29" s="657"/>
      <c r="DG29" s="657"/>
      <c r="DH29" s="657"/>
      <c r="DI29" s="657"/>
      <c r="DJ29" s="657"/>
      <c r="DK29" s="658"/>
      <c r="DL29" s="634">
        <v>1236340</v>
      </c>
      <c r="DM29" s="657"/>
      <c r="DN29" s="657"/>
      <c r="DO29" s="657"/>
      <c r="DP29" s="657"/>
      <c r="DQ29" s="657"/>
      <c r="DR29" s="657"/>
      <c r="DS29" s="657"/>
      <c r="DT29" s="657"/>
      <c r="DU29" s="657"/>
      <c r="DV29" s="658"/>
      <c r="DW29" s="630">
        <v>11.3</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913155</v>
      </c>
      <c r="S30" s="626"/>
      <c r="T30" s="626"/>
      <c r="U30" s="626"/>
      <c r="V30" s="626"/>
      <c r="W30" s="626"/>
      <c r="X30" s="626"/>
      <c r="Y30" s="627"/>
      <c r="Z30" s="628">
        <v>4.7</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95.7</v>
      </c>
      <c r="BN30" s="684"/>
      <c r="BO30" s="684"/>
      <c r="BP30" s="684"/>
      <c r="BQ30" s="685"/>
      <c r="BR30" s="683">
        <v>99</v>
      </c>
      <c r="BS30" s="684"/>
      <c r="BT30" s="684"/>
      <c r="BU30" s="684"/>
      <c r="BV30" s="684"/>
      <c r="BW30" s="684"/>
      <c r="BX30" s="620">
        <v>94.4</v>
      </c>
      <c r="BY30" s="684"/>
      <c r="BZ30" s="684"/>
      <c r="CA30" s="684"/>
      <c r="CB30" s="685"/>
      <c r="CD30" s="688"/>
      <c r="CE30" s="689"/>
      <c r="CF30" s="639" t="s">
        <v>293</v>
      </c>
      <c r="CG30" s="640"/>
      <c r="CH30" s="640"/>
      <c r="CI30" s="640"/>
      <c r="CJ30" s="640"/>
      <c r="CK30" s="640"/>
      <c r="CL30" s="640"/>
      <c r="CM30" s="640"/>
      <c r="CN30" s="640"/>
      <c r="CO30" s="640"/>
      <c r="CP30" s="640"/>
      <c r="CQ30" s="641"/>
      <c r="CR30" s="625">
        <v>1134322</v>
      </c>
      <c r="CS30" s="626"/>
      <c r="CT30" s="626"/>
      <c r="CU30" s="626"/>
      <c r="CV30" s="626"/>
      <c r="CW30" s="626"/>
      <c r="CX30" s="626"/>
      <c r="CY30" s="627"/>
      <c r="CZ30" s="659">
        <v>6.2</v>
      </c>
      <c r="DA30" s="660"/>
      <c r="DB30" s="660"/>
      <c r="DC30" s="661"/>
      <c r="DD30" s="634">
        <v>1121730</v>
      </c>
      <c r="DE30" s="626"/>
      <c r="DF30" s="626"/>
      <c r="DG30" s="626"/>
      <c r="DH30" s="626"/>
      <c r="DI30" s="626"/>
      <c r="DJ30" s="626"/>
      <c r="DK30" s="627"/>
      <c r="DL30" s="634">
        <v>1121730</v>
      </c>
      <c r="DM30" s="626"/>
      <c r="DN30" s="626"/>
      <c r="DO30" s="626"/>
      <c r="DP30" s="626"/>
      <c r="DQ30" s="626"/>
      <c r="DR30" s="626"/>
      <c r="DS30" s="626"/>
      <c r="DT30" s="626"/>
      <c r="DU30" s="626"/>
      <c r="DV30" s="627"/>
      <c r="DW30" s="630">
        <v>10.3</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1115394</v>
      </c>
      <c r="S31" s="626"/>
      <c r="T31" s="626"/>
      <c r="U31" s="626"/>
      <c r="V31" s="626"/>
      <c r="W31" s="626"/>
      <c r="X31" s="626"/>
      <c r="Y31" s="627"/>
      <c r="Z31" s="628">
        <v>5.8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94.8</v>
      </c>
      <c r="BN31" s="681"/>
      <c r="BO31" s="681"/>
      <c r="BP31" s="681"/>
      <c r="BQ31" s="682"/>
      <c r="BR31" s="680">
        <v>98.7</v>
      </c>
      <c r="BS31" s="657"/>
      <c r="BT31" s="657"/>
      <c r="BU31" s="657"/>
      <c r="BV31" s="657"/>
      <c r="BW31" s="657"/>
      <c r="BX31" s="631">
        <v>93.2</v>
      </c>
      <c r="BY31" s="681"/>
      <c r="BZ31" s="681"/>
      <c r="CA31" s="681"/>
      <c r="CB31" s="682"/>
      <c r="CD31" s="688"/>
      <c r="CE31" s="689"/>
      <c r="CF31" s="639" t="s">
        <v>297</v>
      </c>
      <c r="CG31" s="640"/>
      <c r="CH31" s="640"/>
      <c r="CI31" s="640"/>
      <c r="CJ31" s="640"/>
      <c r="CK31" s="640"/>
      <c r="CL31" s="640"/>
      <c r="CM31" s="640"/>
      <c r="CN31" s="640"/>
      <c r="CO31" s="640"/>
      <c r="CP31" s="640"/>
      <c r="CQ31" s="641"/>
      <c r="CR31" s="625">
        <v>114610</v>
      </c>
      <c r="CS31" s="657"/>
      <c r="CT31" s="657"/>
      <c r="CU31" s="657"/>
      <c r="CV31" s="657"/>
      <c r="CW31" s="657"/>
      <c r="CX31" s="657"/>
      <c r="CY31" s="658"/>
      <c r="CZ31" s="659">
        <v>0.6</v>
      </c>
      <c r="DA31" s="660"/>
      <c r="DB31" s="660"/>
      <c r="DC31" s="661"/>
      <c r="DD31" s="634">
        <v>114610</v>
      </c>
      <c r="DE31" s="657"/>
      <c r="DF31" s="657"/>
      <c r="DG31" s="657"/>
      <c r="DH31" s="657"/>
      <c r="DI31" s="657"/>
      <c r="DJ31" s="657"/>
      <c r="DK31" s="658"/>
      <c r="DL31" s="634">
        <v>114610</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190243</v>
      </c>
      <c r="S32" s="626"/>
      <c r="T32" s="626"/>
      <c r="U32" s="626"/>
      <c r="V32" s="626"/>
      <c r="W32" s="626"/>
      <c r="X32" s="626"/>
      <c r="Y32" s="627"/>
      <c r="Z32" s="628">
        <v>1</v>
      </c>
      <c r="AA32" s="628"/>
      <c r="AB32" s="628"/>
      <c r="AC32" s="628"/>
      <c r="AD32" s="629">
        <v>34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96</v>
      </c>
      <c r="BN32" s="693"/>
      <c r="BO32" s="693"/>
      <c r="BP32" s="693"/>
      <c r="BQ32" s="695"/>
      <c r="BR32" s="692">
        <v>99.1</v>
      </c>
      <c r="BS32" s="693"/>
      <c r="BT32" s="693"/>
      <c r="BU32" s="693"/>
      <c r="BV32" s="693"/>
      <c r="BW32" s="693"/>
      <c r="BX32" s="694">
        <v>95</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1933373</v>
      </c>
      <c r="S33" s="626"/>
      <c r="T33" s="626"/>
      <c r="U33" s="626"/>
      <c r="V33" s="626"/>
      <c r="W33" s="626"/>
      <c r="X33" s="626"/>
      <c r="Y33" s="627"/>
      <c r="Z33" s="628">
        <v>10</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7395812</v>
      </c>
      <c r="CS33" s="657"/>
      <c r="CT33" s="657"/>
      <c r="CU33" s="657"/>
      <c r="CV33" s="657"/>
      <c r="CW33" s="657"/>
      <c r="CX33" s="657"/>
      <c r="CY33" s="658"/>
      <c r="CZ33" s="659">
        <v>40.299999999999997</v>
      </c>
      <c r="DA33" s="660"/>
      <c r="DB33" s="660"/>
      <c r="DC33" s="661"/>
      <c r="DD33" s="634">
        <v>6564467</v>
      </c>
      <c r="DE33" s="657"/>
      <c r="DF33" s="657"/>
      <c r="DG33" s="657"/>
      <c r="DH33" s="657"/>
      <c r="DI33" s="657"/>
      <c r="DJ33" s="657"/>
      <c r="DK33" s="658"/>
      <c r="DL33" s="634">
        <v>5257527</v>
      </c>
      <c r="DM33" s="657"/>
      <c r="DN33" s="657"/>
      <c r="DO33" s="657"/>
      <c r="DP33" s="657"/>
      <c r="DQ33" s="657"/>
      <c r="DR33" s="657"/>
      <c r="DS33" s="657"/>
      <c r="DT33" s="657"/>
      <c r="DU33" s="657"/>
      <c r="DV33" s="658"/>
      <c r="DW33" s="630">
        <v>48.2</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2922158</v>
      </c>
      <c r="CS34" s="626"/>
      <c r="CT34" s="626"/>
      <c r="CU34" s="626"/>
      <c r="CV34" s="626"/>
      <c r="CW34" s="626"/>
      <c r="CX34" s="626"/>
      <c r="CY34" s="627"/>
      <c r="CZ34" s="659">
        <v>15.9</v>
      </c>
      <c r="DA34" s="660"/>
      <c r="DB34" s="660"/>
      <c r="DC34" s="661"/>
      <c r="DD34" s="634">
        <v>2521565</v>
      </c>
      <c r="DE34" s="626"/>
      <c r="DF34" s="626"/>
      <c r="DG34" s="626"/>
      <c r="DH34" s="626"/>
      <c r="DI34" s="626"/>
      <c r="DJ34" s="626"/>
      <c r="DK34" s="627"/>
      <c r="DL34" s="634">
        <v>2327499</v>
      </c>
      <c r="DM34" s="626"/>
      <c r="DN34" s="626"/>
      <c r="DO34" s="626"/>
      <c r="DP34" s="626"/>
      <c r="DQ34" s="626"/>
      <c r="DR34" s="626"/>
      <c r="DS34" s="626"/>
      <c r="DT34" s="626"/>
      <c r="DU34" s="626"/>
      <c r="DV34" s="627"/>
      <c r="DW34" s="630">
        <v>21.3</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741973</v>
      </c>
      <c r="S35" s="626"/>
      <c r="T35" s="626"/>
      <c r="U35" s="626"/>
      <c r="V35" s="626"/>
      <c r="W35" s="626"/>
      <c r="X35" s="626"/>
      <c r="Y35" s="627"/>
      <c r="Z35" s="628">
        <v>3.8</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2069817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110055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284295</v>
      </c>
      <c r="CS35" s="657"/>
      <c r="CT35" s="657"/>
      <c r="CU35" s="657"/>
      <c r="CV35" s="657"/>
      <c r="CW35" s="657"/>
      <c r="CX35" s="657"/>
      <c r="CY35" s="658"/>
      <c r="CZ35" s="659">
        <v>1.5</v>
      </c>
      <c r="DA35" s="660"/>
      <c r="DB35" s="660"/>
      <c r="DC35" s="661"/>
      <c r="DD35" s="634">
        <v>280108</v>
      </c>
      <c r="DE35" s="657"/>
      <c r="DF35" s="657"/>
      <c r="DG35" s="657"/>
      <c r="DH35" s="657"/>
      <c r="DI35" s="657"/>
      <c r="DJ35" s="657"/>
      <c r="DK35" s="658"/>
      <c r="DL35" s="634">
        <v>279439</v>
      </c>
      <c r="DM35" s="657"/>
      <c r="DN35" s="657"/>
      <c r="DO35" s="657"/>
      <c r="DP35" s="657"/>
      <c r="DQ35" s="657"/>
      <c r="DR35" s="657"/>
      <c r="DS35" s="657"/>
      <c r="DT35" s="657"/>
      <c r="DU35" s="657"/>
      <c r="DV35" s="658"/>
      <c r="DW35" s="630">
        <v>2.6</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19366786</v>
      </c>
      <c r="S36" s="698"/>
      <c r="T36" s="698"/>
      <c r="U36" s="698"/>
      <c r="V36" s="698"/>
      <c r="W36" s="698"/>
      <c r="X36" s="698"/>
      <c r="Y36" s="699"/>
      <c r="Z36" s="700">
        <v>100</v>
      </c>
      <c r="AA36" s="700"/>
      <c r="AB36" s="700"/>
      <c r="AC36" s="700"/>
      <c r="AD36" s="701">
        <v>10163689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309293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-239036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1737761</v>
      </c>
      <c r="CS36" s="626"/>
      <c r="CT36" s="626"/>
      <c r="CU36" s="626"/>
      <c r="CV36" s="626"/>
      <c r="CW36" s="626"/>
      <c r="CX36" s="626"/>
      <c r="CY36" s="627"/>
      <c r="CZ36" s="659">
        <v>9.5</v>
      </c>
      <c r="DA36" s="660"/>
      <c r="DB36" s="660"/>
      <c r="DC36" s="661"/>
      <c r="DD36" s="634">
        <v>1640053</v>
      </c>
      <c r="DE36" s="626"/>
      <c r="DF36" s="626"/>
      <c r="DG36" s="626"/>
      <c r="DH36" s="626"/>
      <c r="DI36" s="626"/>
      <c r="DJ36" s="626"/>
      <c r="DK36" s="627"/>
      <c r="DL36" s="634">
        <v>1466159</v>
      </c>
      <c r="DM36" s="626"/>
      <c r="DN36" s="626"/>
      <c r="DO36" s="626"/>
      <c r="DP36" s="626"/>
      <c r="DQ36" s="626"/>
      <c r="DR36" s="626"/>
      <c r="DS36" s="626"/>
      <c r="DT36" s="626"/>
      <c r="DU36" s="626"/>
      <c r="DV36" s="627"/>
      <c r="DW36" s="630">
        <v>13.4</v>
      </c>
      <c r="DX36" s="655"/>
      <c r="DY36" s="655"/>
      <c r="DZ36" s="655"/>
      <c r="EA36" s="655"/>
      <c r="EB36" s="655"/>
      <c r="EC36" s="656"/>
    </row>
    <row r="37" spans="2:133" ht="11.25" customHeight="1">
      <c r="AQ37" s="704" t="s">
        <v>315</v>
      </c>
      <c r="AR37" s="705"/>
      <c r="AS37" s="705"/>
      <c r="AT37" s="705"/>
      <c r="AU37" s="705"/>
      <c r="AV37" s="705"/>
      <c r="AW37" s="705"/>
      <c r="AX37" s="705"/>
      <c r="AY37" s="706"/>
      <c r="AZ37" s="625">
        <v>540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9221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879772</v>
      </c>
      <c r="CS37" s="657"/>
      <c r="CT37" s="657"/>
      <c r="CU37" s="657"/>
      <c r="CV37" s="657"/>
      <c r="CW37" s="657"/>
      <c r="CX37" s="657"/>
      <c r="CY37" s="658"/>
      <c r="CZ37" s="659">
        <v>4.8</v>
      </c>
      <c r="DA37" s="660"/>
      <c r="DB37" s="660"/>
      <c r="DC37" s="661"/>
      <c r="DD37" s="634">
        <v>879772</v>
      </c>
      <c r="DE37" s="657"/>
      <c r="DF37" s="657"/>
      <c r="DG37" s="657"/>
      <c r="DH37" s="657"/>
      <c r="DI37" s="657"/>
      <c r="DJ37" s="657"/>
      <c r="DK37" s="658"/>
      <c r="DL37" s="634">
        <v>859620</v>
      </c>
      <c r="DM37" s="657"/>
      <c r="DN37" s="657"/>
      <c r="DO37" s="657"/>
      <c r="DP37" s="657"/>
      <c r="DQ37" s="657"/>
      <c r="DR37" s="657"/>
      <c r="DS37" s="657"/>
      <c r="DT37" s="657"/>
      <c r="DU37" s="657"/>
      <c r="DV37" s="658"/>
      <c r="DW37" s="630">
        <v>7.9</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15691</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1759984</v>
      </c>
      <c r="CS38" s="626"/>
      <c r="CT38" s="626"/>
      <c r="CU38" s="626"/>
      <c r="CV38" s="626"/>
      <c r="CW38" s="626"/>
      <c r="CX38" s="626"/>
      <c r="CY38" s="627"/>
      <c r="CZ38" s="659">
        <v>9.6</v>
      </c>
      <c r="DA38" s="660"/>
      <c r="DB38" s="660"/>
      <c r="DC38" s="661"/>
      <c r="DD38" s="634">
        <v>1545218</v>
      </c>
      <c r="DE38" s="626"/>
      <c r="DF38" s="626"/>
      <c r="DG38" s="626"/>
      <c r="DH38" s="626"/>
      <c r="DI38" s="626"/>
      <c r="DJ38" s="626"/>
      <c r="DK38" s="627"/>
      <c r="DL38" s="634">
        <v>1184430</v>
      </c>
      <c r="DM38" s="626"/>
      <c r="DN38" s="626"/>
      <c r="DO38" s="626"/>
      <c r="DP38" s="626"/>
      <c r="DQ38" s="626"/>
      <c r="DR38" s="626"/>
      <c r="DS38" s="626"/>
      <c r="DT38" s="626"/>
      <c r="DU38" s="626"/>
      <c r="DV38" s="627"/>
      <c r="DW38" s="630">
        <v>10.9</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84</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686114</v>
      </c>
      <c r="CS39" s="657"/>
      <c r="CT39" s="657"/>
      <c r="CU39" s="657"/>
      <c r="CV39" s="657"/>
      <c r="CW39" s="657"/>
      <c r="CX39" s="657"/>
      <c r="CY39" s="658"/>
      <c r="CZ39" s="659">
        <v>3.7</v>
      </c>
      <c r="DA39" s="660"/>
      <c r="DB39" s="660"/>
      <c r="DC39" s="661"/>
      <c r="DD39" s="634">
        <v>577523</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617817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5500</v>
      </c>
      <c r="CS40" s="626"/>
      <c r="CT40" s="626"/>
      <c r="CU40" s="626"/>
      <c r="CV40" s="626"/>
      <c r="CW40" s="626"/>
      <c r="CX40" s="626"/>
      <c r="CY40" s="627"/>
      <c r="CZ40" s="659">
        <v>0</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1142167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2523818</v>
      </c>
      <c r="CS42" s="626"/>
      <c r="CT42" s="626"/>
      <c r="CU42" s="626"/>
      <c r="CV42" s="626"/>
      <c r="CW42" s="626"/>
      <c r="CX42" s="626"/>
      <c r="CY42" s="627"/>
      <c r="CZ42" s="659">
        <v>13.8</v>
      </c>
      <c r="DA42" s="708"/>
      <c r="DB42" s="708"/>
      <c r="DC42" s="709"/>
      <c r="DD42" s="634">
        <v>780722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153285</v>
      </c>
      <c r="CS43" s="657"/>
      <c r="CT43" s="657"/>
      <c r="CU43" s="657"/>
      <c r="CV43" s="657"/>
      <c r="CW43" s="657"/>
      <c r="CX43" s="657"/>
      <c r="CY43" s="658"/>
      <c r="CZ43" s="659">
        <v>0.8</v>
      </c>
      <c r="DA43" s="660"/>
      <c r="DB43" s="660"/>
      <c r="DC43" s="661"/>
      <c r="DD43" s="634">
        <v>153285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2523818</v>
      </c>
      <c r="CS44" s="626"/>
      <c r="CT44" s="626"/>
      <c r="CU44" s="626"/>
      <c r="CV44" s="626"/>
      <c r="CW44" s="626"/>
      <c r="CX44" s="626"/>
      <c r="CY44" s="627"/>
      <c r="CZ44" s="659">
        <v>13.8</v>
      </c>
      <c r="DA44" s="708"/>
      <c r="DB44" s="708"/>
      <c r="DC44" s="709"/>
      <c r="DD44" s="634">
        <v>780722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702276</v>
      </c>
      <c r="CS45" s="657"/>
      <c r="CT45" s="657"/>
      <c r="CU45" s="657"/>
      <c r="CV45" s="657"/>
      <c r="CW45" s="657"/>
      <c r="CX45" s="657"/>
      <c r="CY45" s="658"/>
      <c r="CZ45" s="659">
        <v>3.8</v>
      </c>
      <c r="DA45" s="660"/>
      <c r="DB45" s="660"/>
      <c r="DC45" s="661"/>
      <c r="DD45" s="634">
        <v>93935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1821542</v>
      </c>
      <c r="CS46" s="626"/>
      <c r="CT46" s="626"/>
      <c r="CU46" s="626"/>
      <c r="CV46" s="626"/>
      <c r="CW46" s="626"/>
      <c r="CX46" s="626"/>
      <c r="CY46" s="627"/>
      <c r="CZ46" s="659">
        <v>9.9</v>
      </c>
      <c r="DA46" s="708"/>
      <c r="DB46" s="708"/>
      <c r="DC46" s="709"/>
      <c r="DD46" s="634">
        <v>686787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18350403</v>
      </c>
      <c r="CS49" s="693"/>
      <c r="CT49" s="693"/>
      <c r="CU49" s="693"/>
      <c r="CV49" s="693"/>
      <c r="CW49" s="693"/>
      <c r="CX49" s="693"/>
      <c r="CY49" s="720"/>
      <c r="CZ49" s="721">
        <v>100</v>
      </c>
      <c r="DA49" s="722"/>
      <c r="DB49" s="722"/>
      <c r="DC49" s="723"/>
      <c r="DD49" s="724">
        <v>12464266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O107" sqref="AO10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18773</v>
      </c>
      <c r="R7" s="755"/>
      <c r="S7" s="755"/>
      <c r="T7" s="755"/>
      <c r="U7" s="755"/>
      <c r="V7" s="755">
        <v>17838</v>
      </c>
      <c r="W7" s="755"/>
      <c r="X7" s="755"/>
      <c r="Y7" s="755"/>
      <c r="Z7" s="755"/>
      <c r="AA7" s="755">
        <v>935</v>
      </c>
      <c r="AB7" s="755"/>
      <c r="AC7" s="755"/>
      <c r="AD7" s="755"/>
      <c r="AE7" s="756"/>
      <c r="AF7" s="757">
        <v>775</v>
      </c>
      <c r="AG7" s="758"/>
      <c r="AH7" s="758"/>
      <c r="AI7" s="758"/>
      <c r="AJ7" s="759"/>
      <c r="AK7" s="794">
        <v>913</v>
      </c>
      <c r="AL7" s="795"/>
      <c r="AM7" s="795"/>
      <c r="AN7" s="795"/>
      <c r="AO7" s="795"/>
      <c r="AP7" s="795">
        <v>15276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855</v>
      </c>
      <c r="R8" s="779"/>
      <c r="S8" s="779"/>
      <c r="T8" s="779"/>
      <c r="U8" s="779"/>
      <c r="V8" s="779">
        <v>774</v>
      </c>
      <c r="W8" s="779"/>
      <c r="X8" s="779"/>
      <c r="Y8" s="779"/>
      <c r="Z8" s="779"/>
      <c r="AA8" s="779">
        <v>81</v>
      </c>
      <c r="AB8" s="779"/>
      <c r="AC8" s="779"/>
      <c r="AD8" s="779"/>
      <c r="AE8" s="780"/>
      <c r="AF8" s="781">
        <v>74</v>
      </c>
      <c r="AG8" s="782"/>
      <c r="AH8" s="782"/>
      <c r="AI8" s="782"/>
      <c r="AJ8" s="783"/>
      <c r="AK8" s="784">
        <v>223</v>
      </c>
      <c r="AL8" s="785"/>
      <c r="AM8" s="785"/>
      <c r="AN8" s="785"/>
      <c r="AO8" s="785"/>
      <c r="AP8" s="785">
        <v>1211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19629</v>
      </c>
      <c r="R23" s="814"/>
      <c r="S23" s="814"/>
      <c r="T23" s="814"/>
      <c r="U23" s="814"/>
      <c r="V23" s="814">
        <v>18612</v>
      </c>
      <c r="W23" s="814"/>
      <c r="X23" s="814"/>
      <c r="Y23" s="814"/>
      <c r="Z23" s="814"/>
      <c r="AA23" s="814">
        <v>1016</v>
      </c>
      <c r="AB23" s="814"/>
      <c r="AC23" s="814"/>
      <c r="AD23" s="814"/>
      <c r="AE23" s="815"/>
      <c r="AF23" s="816">
        <v>850</v>
      </c>
      <c r="AG23" s="814"/>
      <c r="AH23" s="814"/>
      <c r="AI23" s="814"/>
      <c r="AJ23" s="817"/>
      <c r="AK23" s="818"/>
      <c r="AL23" s="819"/>
      <c r="AM23" s="819"/>
      <c r="AN23" s="819"/>
      <c r="AO23" s="819"/>
      <c r="AP23" s="814">
        <v>16487</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7617</v>
      </c>
      <c r="R28" s="843"/>
      <c r="S28" s="843"/>
      <c r="T28" s="843"/>
      <c r="U28" s="843"/>
      <c r="V28" s="843">
        <v>7507</v>
      </c>
      <c r="W28" s="843"/>
      <c r="X28" s="843"/>
      <c r="Y28" s="843"/>
      <c r="Z28" s="843"/>
      <c r="AA28" s="843">
        <v>110</v>
      </c>
      <c r="AB28" s="843"/>
      <c r="AC28" s="843"/>
      <c r="AD28" s="843"/>
      <c r="AE28" s="844"/>
      <c r="AF28" s="845">
        <v>110</v>
      </c>
      <c r="AG28" s="843"/>
      <c r="AH28" s="843"/>
      <c r="AI28" s="843"/>
      <c r="AJ28" s="846"/>
      <c r="AK28" s="847">
        <v>560</v>
      </c>
      <c r="AL28" s="838"/>
      <c r="AM28" s="838"/>
      <c r="AN28" s="838"/>
      <c r="AO28" s="838"/>
      <c r="AP28" s="838" t="s">
        <v>541</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3700</v>
      </c>
      <c r="R29" s="779"/>
      <c r="S29" s="779"/>
      <c r="T29" s="779"/>
      <c r="U29" s="779"/>
      <c r="V29" s="779">
        <v>3471</v>
      </c>
      <c r="W29" s="779"/>
      <c r="X29" s="779"/>
      <c r="Y29" s="779"/>
      <c r="Z29" s="779"/>
      <c r="AA29" s="779">
        <v>228</v>
      </c>
      <c r="AB29" s="779"/>
      <c r="AC29" s="779"/>
      <c r="AD29" s="779"/>
      <c r="AE29" s="780"/>
      <c r="AF29" s="781">
        <v>228</v>
      </c>
      <c r="AG29" s="782"/>
      <c r="AH29" s="782"/>
      <c r="AI29" s="782"/>
      <c r="AJ29" s="783"/>
      <c r="AK29" s="850">
        <v>558</v>
      </c>
      <c r="AL29" s="851"/>
      <c r="AM29" s="851"/>
      <c r="AN29" s="851"/>
      <c r="AO29" s="851"/>
      <c r="AP29" s="851" t="s">
        <v>541</v>
      </c>
      <c r="AQ29" s="851"/>
      <c r="AR29" s="851"/>
      <c r="AS29" s="851"/>
      <c r="AT29" s="851"/>
      <c r="AU29" s="851" t="s">
        <v>541</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571</v>
      </c>
      <c r="R30" s="779"/>
      <c r="S30" s="779"/>
      <c r="T30" s="779"/>
      <c r="U30" s="779"/>
      <c r="V30" s="779">
        <v>556</v>
      </c>
      <c r="W30" s="779"/>
      <c r="X30" s="779"/>
      <c r="Y30" s="779"/>
      <c r="Z30" s="779"/>
      <c r="AA30" s="779">
        <v>15</v>
      </c>
      <c r="AB30" s="779"/>
      <c r="AC30" s="779"/>
      <c r="AD30" s="779"/>
      <c r="AE30" s="780"/>
      <c r="AF30" s="781">
        <v>15</v>
      </c>
      <c r="AG30" s="782"/>
      <c r="AH30" s="782"/>
      <c r="AI30" s="782"/>
      <c r="AJ30" s="783"/>
      <c r="AK30" s="850">
        <v>114</v>
      </c>
      <c r="AL30" s="851"/>
      <c r="AM30" s="851"/>
      <c r="AN30" s="851"/>
      <c r="AO30" s="851"/>
      <c r="AP30" s="851" t="s">
        <v>541</v>
      </c>
      <c r="AQ30" s="851"/>
      <c r="AR30" s="851"/>
      <c r="AS30" s="851"/>
      <c r="AT30" s="851"/>
      <c r="AU30" s="851" t="s">
        <v>541</v>
      </c>
      <c r="AV30" s="851"/>
      <c r="AW30" s="851"/>
      <c r="AX30" s="851"/>
      <c r="AY30" s="851"/>
      <c r="AZ30" s="852" t="s">
        <v>541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1180</v>
      </c>
      <c r="R31" s="779"/>
      <c r="S31" s="779"/>
      <c r="T31" s="779"/>
      <c r="U31" s="779"/>
      <c r="V31" s="779">
        <v>1061</v>
      </c>
      <c r="W31" s="779"/>
      <c r="X31" s="779"/>
      <c r="Y31" s="779"/>
      <c r="Z31" s="779"/>
      <c r="AA31" s="779">
        <v>119</v>
      </c>
      <c r="AB31" s="779"/>
      <c r="AC31" s="779"/>
      <c r="AD31" s="779"/>
      <c r="AE31" s="780"/>
      <c r="AF31" s="781">
        <v>1714</v>
      </c>
      <c r="AG31" s="782"/>
      <c r="AH31" s="782"/>
      <c r="AI31" s="782"/>
      <c r="AJ31" s="783"/>
      <c r="AK31" s="850">
        <v>3</v>
      </c>
      <c r="AL31" s="851"/>
      <c r="AM31" s="851"/>
      <c r="AN31" s="851"/>
      <c r="AO31" s="851"/>
      <c r="AP31" s="851">
        <v>831</v>
      </c>
      <c r="AQ31" s="851"/>
      <c r="AR31" s="851"/>
      <c r="AS31" s="851"/>
      <c r="AT31" s="851"/>
      <c r="AU31" s="851">
        <v>3</v>
      </c>
      <c r="AV31" s="851"/>
      <c r="AW31" s="851"/>
      <c r="AX31" s="851"/>
      <c r="AY31" s="851"/>
      <c r="AZ31" s="852" t="s">
        <v>541</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1124</v>
      </c>
      <c r="R32" s="779"/>
      <c r="S32" s="779"/>
      <c r="T32" s="779"/>
      <c r="U32" s="779"/>
      <c r="V32" s="779">
        <v>1006</v>
      </c>
      <c r="W32" s="779"/>
      <c r="X32" s="779"/>
      <c r="Y32" s="779"/>
      <c r="Z32" s="779"/>
      <c r="AA32" s="779">
        <v>118</v>
      </c>
      <c r="AB32" s="779"/>
      <c r="AC32" s="779"/>
      <c r="AD32" s="779"/>
      <c r="AE32" s="780"/>
      <c r="AF32" s="781">
        <v>838</v>
      </c>
      <c r="AG32" s="782"/>
      <c r="AH32" s="782"/>
      <c r="AI32" s="782"/>
      <c r="AJ32" s="783"/>
      <c r="AK32" s="850">
        <v>262</v>
      </c>
      <c r="AL32" s="851"/>
      <c r="AM32" s="851"/>
      <c r="AN32" s="851"/>
      <c r="AO32" s="851"/>
      <c r="AP32" s="851">
        <v>5992</v>
      </c>
      <c r="AQ32" s="851"/>
      <c r="AR32" s="851"/>
      <c r="AS32" s="851"/>
      <c r="AT32" s="851"/>
      <c r="AU32" s="851">
        <v>3961</v>
      </c>
      <c r="AV32" s="851"/>
      <c r="AW32" s="851"/>
      <c r="AX32" s="851"/>
      <c r="AY32" s="851"/>
      <c r="AZ32" s="852" t="s">
        <v>541</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2906</v>
      </c>
      <c r="AG63" s="862"/>
      <c r="AH63" s="862"/>
      <c r="AI63" s="862"/>
      <c r="AJ63" s="863"/>
      <c r="AK63" s="864"/>
      <c r="AL63" s="859"/>
      <c r="AM63" s="859"/>
      <c r="AN63" s="859"/>
      <c r="AO63" s="859"/>
      <c r="AP63" s="862">
        <v>6823</v>
      </c>
      <c r="AQ63" s="862"/>
      <c r="AR63" s="862"/>
      <c r="AS63" s="862"/>
      <c r="AT63" s="862"/>
      <c r="AU63" s="862">
        <v>3964</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535</v>
      </c>
      <c r="C68" s="890"/>
      <c r="D68" s="890"/>
      <c r="E68" s="890"/>
      <c r="F68" s="890"/>
      <c r="G68" s="890"/>
      <c r="H68" s="890"/>
      <c r="I68" s="890"/>
      <c r="J68" s="890"/>
      <c r="K68" s="890"/>
      <c r="L68" s="890"/>
      <c r="M68" s="890"/>
      <c r="N68" s="890"/>
      <c r="O68" s="890"/>
      <c r="P68" s="891"/>
      <c r="Q68" s="892">
        <v>269</v>
      </c>
      <c r="R68" s="886"/>
      <c r="S68" s="886"/>
      <c r="T68" s="886"/>
      <c r="U68" s="886"/>
      <c r="V68" s="886">
        <v>228</v>
      </c>
      <c r="W68" s="886"/>
      <c r="X68" s="886"/>
      <c r="Y68" s="886"/>
      <c r="Z68" s="886"/>
      <c r="AA68" s="886">
        <v>40</v>
      </c>
      <c r="AB68" s="886"/>
      <c r="AC68" s="886"/>
      <c r="AD68" s="886"/>
      <c r="AE68" s="886"/>
      <c r="AF68" s="886">
        <v>40</v>
      </c>
      <c r="AG68" s="886"/>
      <c r="AH68" s="886"/>
      <c r="AI68" s="886"/>
      <c r="AJ68" s="886"/>
      <c r="AK68" s="886" t="s">
        <v>541</v>
      </c>
      <c r="AL68" s="886"/>
      <c r="AM68" s="886"/>
      <c r="AN68" s="886"/>
      <c r="AO68" s="886"/>
      <c r="AP68" s="886" t="s">
        <v>541</v>
      </c>
      <c r="AQ68" s="886"/>
      <c r="AR68" s="886"/>
      <c r="AS68" s="886"/>
      <c r="AT68" s="886"/>
      <c r="AU68" s="886" t="s">
        <v>541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536</v>
      </c>
      <c r="C69" s="894"/>
      <c r="D69" s="894"/>
      <c r="E69" s="894"/>
      <c r="F69" s="894"/>
      <c r="G69" s="894"/>
      <c r="H69" s="894"/>
      <c r="I69" s="894"/>
      <c r="J69" s="894"/>
      <c r="K69" s="894"/>
      <c r="L69" s="894"/>
      <c r="M69" s="894"/>
      <c r="N69" s="894"/>
      <c r="O69" s="894"/>
      <c r="P69" s="895"/>
      <c r="Q69" s="896">
        <v>10531</v>
      </c>
      <c r="R69" s="851"/>
      <c r="S69" s="851"/>
      <c r="T69" s="851"/>
      <c r="U69" s="851"/>
      <c r="V69" s="851">
        <v>10138</v>
      </c>
      <c r="W69" s="851"/>
      <c r="X69" s="851"/>
      <c r="Y69" s="851"/>
      <c r="Z69" s="851"/>
      <c r="AA69" s="851">
        <v>393</v>
      </c>
      <c r="AB69" s="851"/>
      <c r="AC69" s="851"/>
      <c r="AD69" s="851"/>
      <c r="AE69" s="851"/>
      <c r="AF69" s="851">
        <v>393</v>
      </c>
      <c r="AG69" s="851"/>
      <c r="AH69" s="851"/>
      <c r="AI69" s="851"/>
      <c r="AJ69" s="851"/>
      <c r="AK69" s="851" t="s">
        <v>541</v>
      </c>
      <c r="AL69" s="851"/>
      <c r="AM69" s="851"/>
      <c r="AN69" s="851"/>
      <c r="AO69" s="851"/>
      <c r="AP69" s="851">
        <v>3362</v>
      </c>
      <c r="AQ69" s="851"/>
      <c r="AR69" s="851"/>
      <c r="AS69" s="851"/>
      <c r="AT69" s="851"/>
      <c r="AU69" s="851">
        <v>251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537</v>
      </c>
      <c r="C70" s="894"/>
      <c r="D70" s="894"/>
      <c r="E70" s="894"/>
      <c r="F70" s="894"/>
      <c r="G70" s="894"/>
      <c r="H70" s="894"/>
      <c r="I70" s="894"/>
      <c r="J70" s="894"/>
      <c r="K70" s="894"/>
      <c r="L70" s="894"/>
      <c r="M70" s="894"/>
      <c r="N70" s="894"/>
      <c r="O70" s="894"/>
      <c r="P70" s="895"/>
      <c r="Q70" s="896">
        <v>154</v>
      </c>
      <c r="R70" s="851"/>
      <c r="S70" s="851"/>
      <c r="T70" s="851"/>
      <c r="U70" s="851"/>
      <c r="V70" s="851">
        <v>139</v>
      </c>
      <c r="W70" s="851"/>
      <c r="X70" s="851"/>
      <c r="Y70" s="851"/>
      <c r="Z70" s="851"/>
      <c r="AA70" s="851">
        <v>14</v>
      </c>
      <c r="AB70" s="851"/>
      <c r="AC70" s="851"/>
      <c r="AD70" s="851"/>
      <c r="AE70" s="851"/>
      <c r="AF70" s="851">
        <v>14</v>
      </c>
      <c r="AG70" s="851"/>
      <c r="AH70" s="851"/>
      <c r="AI70" s="851"/>
      <c r="AJ70" s="851"/>
      <c r="AK70" s="851" t="s">
        <v>541</v>
      </c>
      <c r="AL70" s="851"/>
      <c r="AM70" s="851"/>
      <c r="AN70" s="851"/>
      <c r="AO70" s="851"/>
      <c r="AP70" s="851" t="s">
        <v>541</v>
      </c>
      <c r="AQ70" s="851"/>
      <c r="AR70" s="851"/>
      <c r="AS70" s="851"/>
      <c r="AT70" s="851"/>
      <c r="AU70" s="851" t="s">
        <v>541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1551</v>
      </c>
      <c r="R71" s="851"/>
      <c r="S71" s="851"/>
      <c r="T71" s="851"/>
      <c r="U71" s="851"/>
      <c r="V71" s="851">
        <v>1512</v>
      </c>
      <c r="W71" s="851"/>
      <c r="X71" s="851"/>
      <c r="Y71" s="851"/>
      <c r="Z71" s="851"/>
      <c r="AA71" s="851">
        <v>38</v>
      </c>
      <c r="AB71" s="851"/>
      <c r="AC71" s="851"/>
      <c r="AD71" s="851"/>
      <c r="AE71" s="851"/>
      <c r="AF71" s="851">
        <v>38</v>
      </c>
      <c r="AG71" s="851"/>
      <c r="AH71" s="851"/>
      <c r="AI71" s="851"/>
      <c r="AJ71" s="851"/>
      <c r="AK71" s="851" t="s">
        <v>542</v>
      </c>
      <c r="AL71" s="851"/>
      <c r="AM71" s="851"/>
      <c r="AN71" s="851"/>
      <c r="AO71" s="851"/>
      <c r="AP71" s="851" t="s">
        <v>542</v>
      </c>
      <c r="AQ71" s="851"/>
      <c r="AR71" s="851"/>
      <c r="AS71" s="851"/>
      <c r="AT71" s="851"/>
      <c r="AU71" s="851" t="s">
        <v>542</v>
      </c>
      <c r="AV71" s="851"/>
      <c r="AW71" s="851"/>
      <c r="AX71" s="851"/>
      <c r="AY71" s="851"/>
      <c r="AZ71" s="897" t="s">
        <v>543</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538</v>
      </c>
      <c r="C72" s="894"/>
      <c r="D72" s="894"/>
      <c r="E72" s="894"/>
      <c r="F72" s="894"/>
      <c r="G72" s="894"/>
      <c r="H72" s="894"/>
      <c r="I72" s="894"/>
      <c r="J72" s="894"/>
      <c r="K72" s="894"/>
      <c r="L72" s="894"/>
      <c r="M72" s="894"/>
      <c r="N72" s="894"/>
      <c r="O72" s="894"/>
      <c r="P72" s="895"/>
      <c r="Q72" s="896">
        <v>653677</v>
      </c>
      <c r="R72" s="851"/>
      <c r="S72" s="851"/>
      <c r="T72" s="851"/>
      <c r="U72" s="851"/>
      <c r="V72" s="851">
        <v>638723</v>
      </c>
      <c r="W72" s="851"/>
      <c r="X72" s="851"/>
      <c r="Y72" s="851"/>
      <c r="Z72" s="851"/>
      <c r="AA72" s="851">
        <v>14954</v>
      </c>
      <c r="AB72" s="851"/>
      <c r="AC72" s="851"/>
      <c r="AD72" s="851"/>
      <c r="AE72" s="851"/>
      <c r="AF72" s="851">
        <v>14954</v>
      </c>
      <c r="AG72" s="851"/>
      <c r="AH72" s="851"/>
      <c r="AI72" s="851"/>
      <c r="AJ72" s="851"/>
      <c r="AK72" s="851">
        <v>3939</v>
      </c>
      <c r="AL72" s="851"/>
      <c r="AM72" s="851"/>
      <c r="AN72" s="851"/>
      <c r="AO72" s="851"/>
      <c r="AP72" s="851" t="s">
        <v>542</v>
      </c>
      <c r="AQ72" s="851"/>
      <c r="AR72" s="851"/>
      <c r="AS72" s="851"/>
      <c r="AT72" s="851"/>
      <c r="AU72" s="851" t="s">
        <v>542</v>
      </c>
      <c r="AV72" s="851"/>
      <c r="AW72" s="851"/>
      <c r="AX72" s="851"/>
      <c r="AY72" s="851"/>
      <c r="AZ72" s="897" t="s">
        <v>544</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6">
        <v>28888</v>
      </c>
      <c r="R73" s="851"/>
      <c r="S73" s="851"/>
      <c r="T73" s="851"/>
      <c r="U73" s="851"/>
      <c r="V73" s="851">
        <v>27514</v>
      </c>
      <c r="W73" s="851"/>
      <c r="X73" s="851"/>
      <c r="Y73" s="851"/>
      <c r="Z73" s="851"/>
      <c r="AA73" s="851">
        <v>1374</v>
      </c>
      <c r="AB73" s="851"/>
      <c r="AC73" s="851"/>
      <c r="AD73" s="851"/>
      <c r="AE73" s="851"/>
      <c r="AF73" s="851">
        <v>1374</v>
      </c>
      <c r="AG73" s="851"/>
      <c r="AH73" s="851"/>
      <c r="AI73" s="851"/>
      <c r="AJ73" s="851"/>
      <c r="AK73" s="851">
        <v>22</v>
      </c>
      <c r="AL73" s="851"/>
      <c r="AM73" s="851"/>
      <c r="AN73" s="851"/>
      <c r="AO73" s="851"/>
      <c r="AP73" s="851" t="s">
        <v>542</v>
      </c>
      <c r="AQ73" s="851"/>
      <c r="AR73" s="851"/>
      <c r="AS73" s="851"/>
      <c r="AT73" s="851"/>
      <c r="AU73" s="851" t="s">
        <v>542</v>
      </c>
      <c r="AV73" s="851"/>
      <c r="AW73" s="851"/>
      <c r="AX73" s="851"/>
      <c r="AY73" s="851"/>
      <c r="AZ73" s="897" t="s">
        <v>543</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539</v>
      </c>
      <c r="C74" s="894"/>
      <c r="D74" s="894"/>
      <c r="E74" s="894"/>
      <c r="F74" s="894"/>
      <c r="G74" s="894"/>
      <c r="H74" s="894"/>
      <c r="I74" s="894"/>
      <c r="J74" s="894"/>
      <c r="K74" s="894"/>
      <c r="L74" s="894"/>
      <c r="M74" s="894"/>
      <c r="N74" s="894"/>
      <c r="O74" s="894"/>
      <c r="P74" s="895"/>
      <c r="Q74" s="896">
        <v>366</v>
      </c>
      <c r="R74" s="851"/>
      <c r="S74" s="851"/>
      <c r="T74" s="851"/>
      <c r="U74" s="851"/>
      <c r="V74" s="851">
        <v>149</v>
      </c>
      <c r="W74" s="851"/>
      <c r="X74" s="851"/>
      <c r="Y74" s="851"/>
      <c r="Z74" s="851"/>
      <c r="AA74" s="851">
        <v>218</v>
      </c>
      <c r="AB74" s="851"/>
      <c r="AC74" s="851"/>
      <c r="AD74" s="851"/>
      <c r="AE74" s="851"/>
      <c r="AF74" s="851">
        <v>218</v>
      </c>
      <c r="AG74" s="851"/>
      <c r="AH74" s="851"/>
      <c r="AI74" s="851"/>
      <c r="AJ74" s="851"/>
      <c r="AK74" s="851" t="s">
        <v>542</v>
      </c>
      <c r="AL74" s="851"/>
      <c r="AM74" s="851"/>
      <c r="AN74" s="851"/>
      <c r="AO74" s="851"/>
      <c r="AP74" s="851" t="s">
        <v>542</v>
      </c>
      <c r="AQ74" s="851"/>
      <c r="AR74" s="851"/>
      <c r="AS74" s="851"/>
      <c r="AT74" s="851"/>
      <c r="AU74" s="851" t="s">
        <v>542</v>
      </c>
      <c r="AV74" s="851"/>
      <c r="AW74" s="851"/>
      <c r="AX74" s="851"/>
      <c r="AY74" s="851"/>
      <c r="AZ74" s="897" t="s">
        <v>545</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540</v>
      </c>
      <c r="C75" s="894"/>
      <c r="D75" s="894"/>
      <c r="E75" s="894"/>
      <c r="F75" s="894"/>
      <c r="G75" s="894"/>
      <c r="H75" s="894"/>
      <c r="I75" s="894"/>
      <c r="J75" s="894"/>
      <c r="K75" s="894"/>
      <c r="L75" s="894"/>
      <c r="M75" s="894"/>
      <c r="N75" s="894"/>
      <c r="O75" s="894"/>
      <c r="P75" s="895"/>
      <c r="Q75" s="899">
        <v>437</v>
      </c>
      <c r="R75" s="900"/>
      <c r="S75" s="900"/>
      <c r="T75" s="900"/>
      <c r="U75" s="850"/>
      <c r="V75" s="901">
        <v>412</v>
      </c>
      <c r="W75" s="900"/>
      <c r="X75" s="900"/>
      <c r="Y75" s="900"/>
      <c r="Z75" s="850"/>
      <c r="AA75" s="901">
        <v>25</v>
      </c>
      <c r="AB75" s="900"/>
      <c r="AC75" s="900"/>
      <c r="AD75" s="900"/>
      <c r="AE75" s="850"/>
      <c r="AF75" s="901">
        <v>25</v>
      </c>
      <c r="AG75" s="900"/>
      <c r="AH75" s="900"/>
      <c r="AI75" s="900"/>
      <c r="AJ75" s="850"/>
      <c r="AK75" s="901">
        <v>90</v>
      </c>
      <c r="AL75" s="900"/>
      <c r="AM75" s="900"/>
      <c r="AN75" s="900"/>
      <c r="AO75" s="850"/>
      <c r="AP75" s="901" t="s">
        <v>542</v>
      </c>
      <c r="AQ75" s="900"/>
      <c r="AR75" s="900"/>
      <c r="AS75" s="900"/>
      <c r="AT75" s="850"/>
      <c r="AU75" s="901" t="s">
        <v>542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17056</v>
      </c>
      <c r="AG88" s="862"/>
      <c r="AH88" s="862"/>
      <c r="AI88" s="862"/>
      <c r="AJ88" s="862"/>
      <c r="AK88" s="859"/>
      <c r="AL88" s="859"/>
      <c r="AM88" s="859"/>
      <c r="AN88" s="859"/>
      <c r="AO88" s="859"/>
      <c r="AP88" s="862">
        <v>3362</v>
      </c>
      <c r="AQ88" s="862"/>
      <c r="AR88" s="862"/>
      <c r="AS88" s="862"/>
      <c r="AT88" s="862"/>
      <c r="AU88" s="862">
        <v>251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1248225</v>
      </c>
      <c r="AB110" s="922"/>
      <c r="AC110" s="922"/>
      <c r="AD110" s="922"/>
      <c r="AE110" s="923"/>
      <c r="AF110" s="924">
        <v>1168857</v>
      </c>
      <c r="AG110" s="922"/>
      <c r="AH110" s="922"/>
      <c r="AI110" s="922"/>
      <c r="AJ110" s="923"/>
      <c r="AK110" s="924">
        <v>1248932</v>
      </c>
      <c r="AL110" s="922"/>
      <c r="AM110" s="922"/>
      <c r="AN110" s="922"/>
      <c r="AO110" s="923"/>
      <c r="AP110" s="925">
        <v>12.8</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14535886</v>
      </c>
      <c r="BR110" s="957"/>
      <c r="BS110" s="957"/>
      <c r="BT110" s="957"/>
      <c r="BU110" s="957"/>
      <c r="BV110" s="957">
        <v>15688236</v>
      </c>
      <c r="BW110" s="957"/>
      <c r="BX110" s="957"/>
      <c r="BY110" s="957"/>
      <c r="BZ110" s="957"/>
      <c r="CA110" s="957">
        <v>16487287</v>
      </c>
      <c r="CB110" s="957"/>
      <c r="CC110" s="957"/>
      <c r="CD110" s="957"/>
      <c r="CE110" s="957"/>
      <c r="CF110" s="971">
        <v>168.7</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12579</v>
      </c>
      <c r="BR111" s="950"/>
      <c r="BS111" s="950"/>
      <c r="BT111" s="950"/>
      <c r="BU111" s="950"/>
      <c r="BV111" s="950">
        <v>12116</v>
      </c>
      <c r="BW111" s="950"/>
      <c r="BX111" s="950"/>
      <c r="BY111" s="950"/>
      <c r="BZ111" s="950"/>
      <c r="CA111" s="950">
        <v>11642</v>
      </c>
      <c r="CB111" s="950"/>
      <c r="CC111" s="950"/>
      <c r="CD111" s="950"/>
      <c r="CE111" s="950"/>
      <c r="CF111" s="944">
        <v>0.1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4166853</v>
      </c>
      <c r="BR112" s="950"/>
      <c r="BS112" s="950"/>
      <c r="BT112" s="950"/>
      <c r="BU112" s="950"/>
      <c r="BV112" s="950">
        <v>3984984</v>
      </c>
      <c r="BW112" s="950"/>
      <c r="BX112" s="950"/>
      <c r="BY112" s="950"/>
      <c r="BZ112" s="950"/>
      <c r="CA112" s="950">
        <v>3964201</v>
      </c>
      <c r="CB112" s="950"/>
      <c r="CC112" s="950"/>
      <c r="CD112" s="950"/>
      <c r="CE112" s="950"/>
      <c r="CF112" s="944">
        <v>40.6</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431095</v>
      </c>
      <c r="AB113" s="964"/>
      <c r="AC113" s="964"/>
      <c r="AD113" s="964"/>
      <c r="AE113" s="965"/>
      <c r="AF113" s="966">
        <v>244982</v>
      </c>
      <c r="AG113" s="964"/>
      <c r="AH113" s="964"/>
      <c r="AI113" s="964"/>
      <c r="AJ113" s="965"/>
      <c r="AK113" s="966">
        <v>293807</v>
      </c>
      <c r="AL113" s="964"/>
      <c r="AM113" s="964"/>
      <c r="AN113" s="964"/>
      <c r="AO113" s="965"/>
      <c r="AP113" s="967">
        <v>3</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278886</v>
      </c>
      <c r="BR113" s="950"/>
      <c r="BS113" s="950"/>
      <c r="BT113" s="950"/>
      <c r="BU113" s="950"/>
      <c r="BV113" s="950">
        <v>284826</v>
      </c>
      <c r="BW113" s="950"/>
      <c r="BX113" s="950"/>
      <c r="BY113" s="950"/>
      <c r="BZ113" s="950"/>
      <c r="CA113" s="950">
        <v>251276</v>
      </c>
      <c r="CB113" s="950"/>
      <c r="CC113" s="950"/>
      <c r="CD113" s="950"/>
      <c r="CE113" s="950"/>
      <c r="CF113" s="944">
        <v>2.6</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54919</v>
      </c>
      <c r="AB114" s="989"/>
      <c r="AC114" s="989"/>
      <c r="AD114" s="989"/>
      <c r="AE114" s="990"/>
      <c r="AF114" s="991">
        <v>54193</v>
      </c>
      <c r="AG114" s="989"/>
      <c r="AH114" s="989"/>
      <c r="AI114" s="989"/>
      <c r="AJ114" s="990"/>
      <c r="AK114" s="991">
        <v>60244</v>
      </c>
      <c r="AL114" s="989"/>
      <c r="AM114" s="989"/>
      <c r="AN114" s="989"/>
      <c r="AO114" s="990"/>
      <c r="AP114" s="992">
        <v>0.6</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1316917</v>
      </c>
      <c r="BR114" s="950"/>
      <c r="BS114" s="950"/>
      <c r="BT114" s="950"/>
      <c r="BU114" s="950"/>
      <c r="BV114" s="950">
        <v>1132645</v>
      </c>
      <c r="BW114" s="950"/>
      <c r="BX114" s="950"/>
      <c r="BY114" s="950"/>
      <c r="BZ114" s="950"/>
      <c r="CA114" s="950">
        <v>1141457</v>
      </c>
      <c r="CB114" s="950"/>
      <c r="CC114" s="950"/>
      <c r="CD114" s="950"/>
      <c r="CE114" s="950"/>
      <c r="CF114" s="944">
        <v>11.7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953</v>
      </c>
      <c r="AB115" s="964"/>
      <c r="AC115" s="964"/>
      <c r="AD115" s="964"/>
      <c r="AE115" s="965"/>
      <c r="AF115" s="966">
        <v>906</v>
      </c>
      <c r="AG115" s="964"/>
      <c r="AH115" s="964"/>
      <c r="AI115" s="964"/>
      <c r="AJ115" s="965"/>
      <c r="AK115" s="966">
        <v>909</v>
      </c>
      <c r="AL115" s="964"/>
      <c r="AM115" s="964"/>
      <c r="AN115" s="964"/>
      <c r="AO115" s="965"/>
      <c r="AP115" s="967">
        <v>0</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242</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1735434</v>
      </c>
      <c r="AB117" s="1007"/>
      <c r="AC117" s="1007"/>
      <c r="AD117" s="1007"/>
      <c r="AE117" s="1008"/>
      <c r="AF117" s="1009">
        <v>1468938</v>
      </c>
      <c r="AG117" s="1007"/>
      <c r="AH117" s="1007"/>
      <c r="AI117" s="1007"/>
      <c r="AJ117" s="1008"/>
      <c r="AK117" s="1009">
        <v>1603892</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20311121</v>
      </c>
      <c r="BR119" s="1028"/>
      <c r="BS119" s="1028"/>
      <c r="BT119" s="1028"/>
      <c r="BU119" s="1028"/>
      <c r="BV119" s="1028">
        <v>21102807</v>
      </c>
      <c r="BW119" s="1028"/>
      <c r="BX119" s="1028"/>
      <c r="BY119" s="1028"/>
      <c r="BZ119" s="1028"/>
      <c r="CA119" s="1028">
        <v>21855863</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12579</v>
      </c>
      <c r="DH119" s="1014"/>
      <c r="DI119" s="1014"/>
      <c r="DJ119" s="1014"/>
      <c r="DK119" s="1015"/>
      <c r="DL119" s="1013">
        <v>12116</v>
      </c>
      <c r="DM119" s="1014"/>
      <c r="DN119" s="1014"/>
      <c r="DO119" s="1014"/>
      <c r="DP119" s="1015"/>
      <c r="DQ119" s="1013">
        <v>11642</v>
      </c>
      <c r="DR119" s="1014"/>
      <c r="DS119" s="1014"/>
      <c r="DT119" s="1014"/>
      <c r="DU119" s="1015"/>
      <c r="DV119" s="1016">
        <v>0.1</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3151642</v>
      </c>
      <c r="BR120" s="957"/>
      <c r="BS120" s="957"/>
      <c r="BT120" s="957"/>
      <c r="BU120" s="957"/>
      <c r="BV120" s="957">
        <v>3426275</v>
      </c>
      <c r="BW120" s="957"/>
      <c r="BX120" s="957"/>
      <c r="BY120" s="957"/>
      <c r="BZ120" s="957"/>
      <c r="CA120" s="957">
        <v>3443110</v>
      </c>
      <c r="CB120" s="957"/>
      <c r="CC120" s="957"/>
      <c r="CD120" s="957"/>
      <c r="CE120" s="957"/>
      <c r="CF120" s="971">
        <v>35.200000000000003</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4165101</v>
      </c>
      <c r="DH120" s="957"/>
      <c r="DI120" s="957"/>
      <c r="DJ120" s="957"/>
      <c r="DK120" s="957"/>
      <c r="DL120" s="957">
        <v>3983000</v>
      </c>
      <c r="DM120" s="957"/>
      <c r="DN120" s="957"/>
      <c r="DO120" s="957"/>
      <c r="DP120" s="957"/>
      <c r="DQ120" s="957">
        <v>3960877</v>
      </c>
      <c r="DR120" s="957"/>
      <c r="DS120" s="957"/>
      <c r="DT120" s="957"/>
      <c r="DU120" s="957"/>
      <c r="DV120" s="958">
        <v>40.5</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2174875</v>
      </c>
      <c r="BR121" s="950"/>
      <c r="BS121" s="950"/>
      <c r="BT121" s="950"/>
      <c r="BU121" s="950"/>
      <c r="BV121" s="950">
        <v>2091597</v>
      </c>
      <c r="BW121" s="950"/>
      <c r="BX121" s="950"/>
      <c r="BY121" s="950"/>
      <c r="BZ121" s="950"/>
      <c r="CA121" s="950">
        <v>2107839</v>
      </c>
      <c r="CB121" s="950"/>
      <c r="CC121" s="950"/>
      <c r="CD121" s="950"/>
      <c r="CE121" s="950"/>
      <c r="CF121" s="944">
        <v>21.6</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1752</v>
      </c>
      <c r="DH121" s="950"/>
      <c r="DI121" s="950"/>
      <c r="DJ121" s="950"/>
      <c r="DK121" s="950"/>
      <c r="DL121" s="950">
        <v>1984</v>
      </c>
      <c r="DM121" s="950"/>
      <c r="DN121" s="950"/>
      <c r="DO121" s="950"/>
      <c r="DP121" s="950"/>
      <c r="DQ121" s="950">
        <v>3324</v>
      </c>
      <c r="DR121" s="950"/>
      <c r="DS121" s="950"/>
      <c r="DT121" s="950"/>
      <c r="DU121" s="950"/>
      <c r="DV121" s="951">
        <v>0</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16163705</v>
      </c>
      <c r="BR122" s="1028"/>
      <c r="BS122" s="1028"/>
      <c r="BT122" s="1028"/>
      <c r="BU122" s="1028"/>
      <c r="BV122" s="1028">
        <v>15401934</v>
      </c>
      <c r="BW122" s="1028"/>
      <c r="BX122" s="1028"/>
      <c r="BY122" s="1028"/>
      <c r="BZ122" s="1028"/>
      <c r="CA122" s="1028">
        <v>15478304</v>
      </c>
      <c r="CB122" s="1028"/>
      <c r="CC122" s="1028"/>
      <c r="CD122" s="1028"/>
      <c r="CE122" s="1028"/>
      <c r="CF122" s="1048">
        <v>158.4</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21490222</v>
      </c>
      <c r="BR123" s="1096"/>
      <c r="BS123" s="1096"/>
      <c r="BT123" s="1096"/>
      <c r="BU123" s="1096"/>
      <c r="BV123" s="1096">
        <v>20919806</v>
      </c>
      <c r="BW123" s="1096"/>
      <c r="BX123" s="1096"/>
      <c r="BY123" s="1096"/>
      <c r="BZ123" s="1096"/>
      <c r="CA123" s="1096">
        <v>21029253</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v>1.8</v>
      </c>
      <c r="BW124" s="1058"/>
      <c r="BX124" s="1058"/>
      <c r="BY124" s="1058"/>
      <c r="BZ124" s="1058"/>
      <c r="CA124" s="1058">
        <v>8.4</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454</v>
      </c>
      <c r="AB126" s="989"/>
      <c r="AC126" s="989"/>
      <c r="AD126" s="989"/>
      <c r="AE126" s="990"/>
      <c r="AF126" s="991">
        <v>464</v>
      </c>
      <c r="AG126" s="989"/>
      <c r="AH126" s="989"/>
      <c r="AI126" s="989"/>
      <c r="AJ126" s="990"/>
      <c r="AK126" s="991">
        <v>474</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499</v>
      </c>
      <c r="AB127" s="989"/>
      <c r="AC127" s="989"/>
      <c r="AD127" s="989"/>
      <c r="AE127" s="990"/>
      <c r="AF127" s="991">
        <v>442</v>
      </c>
      <c r="AG127" s="989"/>
      <c r="AH127" s="989"/>
      <c r="AI127" s="989"/>
      <c r="AJ127" s="990"/>
      <c r="AK127" s="991">
        <v>435</v>
      </c>
      <c r="AL127" s="989"/>
      <c r="AM127" s="989"/>
      <c r="AN127" s="989"/>
      <c r="AO127" s="990"/>
      <c r="AP127" s="992">
        <v>0</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285273</v>
      </c>
      <c r="AB128" s="1078"/>
      <c r="AC128" s="1078"/>
      <c r="AD128" s="1078"/>
      <c r="AE128" s="1079"/>
      <c r="AF128" s="1080">
        <v>253348</v>
      </c>
      <c r="AG128" s="1078"/>
      <c r="AH128" s="1078"/>
      <c r="AI128" s="1078"/>
      <c r="AJ128" s="1079"/>
      <c r="AK128" s="1080">
        <v>247667</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113</v>
      </c>
      <c r="BG128" s="1085"/>
      <c r="BH128" s="1085"/>
      <c r="BI128" s="1085"/>
      <c r="BJ128" s="1085"/>
      <c r="BK128" s="1085"/>
      <c r="BL128" s="1086"/>
      <c r="BM128" s="1084">
        <v>13.2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10816817</v>
      </c>
      <c r="AB129" s="989"/>
      <c r="AC129" s="989"/>
      <c r="AD129" s="989"/>
      <c r="AE129" s="990"/>
      <c r="AF129" s="991">
        <v>11033564</v>
      </c>
      <c r="AG129" s="989"/>
      <c r="AH129" s="989"/>
      <c r="AI129" s="989"/>
      <c r="AJ129" s="990"/>
      <c r="AK129" s="991">
        <v>10883758</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113</v>
      </c>
      <c r="BG129" s="1099"/>
      <c r="BH129" s="1099"/>
      <c r="BI129" s="1099"/>
      <c r="BJ129" s="1099"/>
      <c r="BK129" s="1099"/>
      <c r="BL129" s="1100"/>
      <c r="BM129" s="1098">
        <v>18.2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1175770</v>
      </c>
      <c r="AB130" s="989"/>
      <c r="AC130" s="989"/>
      <c r="AD130" s="989"/>
      <c r="AE130" s="990"/>
      <c r="AF130" s="991">
        <v>1093014</v>
      </c>
      <c r="AG130" s="989"/>
      <c r="AH130" s="989"/>
      <c r="AI130" s="989"/>
      <c r="AJ130" s="990"/>
      <c r="AK130" s="991">
        <v>1111370</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2.1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9641047</v>
      </c>
      <c r="AB131" s="1014"/>
      <c r="AC131" s="1014"/>
      <c r="AD131" s="1014"/>
      <c r="AE131" s="1015"/>
      <c r="AF131" s="1013">
        <v>9940550</v>
      </c>
      <c r="AG131" s="1014"/>
      <c r="AH131" s="1014"/>
      <c r="AI131" s="1014"/>
      <c r="AJ131" s="1015"/>
      <c r="AK131" s="1013">
        <v>9772388</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8.4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2.8460705559999999</v>
      </c>
      <c r="AB132" s="1130"/>
      <c r="AC132" s="1130"/>
      <c r="AD132" s="1130"/>
      <c r="AE132" s="1131"/>
      <c r="AF132" s="1132">
        <v>1.233090724</v>
      </c>
      <c r="AG132" s="1130"/>
      <c r="AH132" s="1130"/>
      <c r="AI132" s="1130"/>
      <c r="AJ132" s="1131"/>
      <c r="AK132" s="1132">
        <v>2.5055800079999999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2.8</v>
      </c>
      <c r="AB133" s="1113"/>
      <c r="AC133" s="1113"/>
      <c r="AD133" s="1113"/>
      <c r="AE133" s="1114"/>
      <c r="AF133" s="1112">
        <v>2.1</v>
      </c>
      <c r="AG133" s="1113"/>
      <c r="AH133" s="1113"/>
      <c r="AI133" s="1113"/>
      <c r="AJ133" s="1114"/>
      <c r="AK133" s="1112">
        <v>2.1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C29" sqref="AC29"/>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2761752</v>
      </c>
      <c r="L9" s="266">
        <v>48794</v>
      </c>
      <c r="M9" s="267">
        <v>57713</v>
      </c>
      <c r="N9" s="268">
        <v>-15.5</v>
      </c>
    </row>
    <row r="10" spans="1:16">
      <c r="A10" s="250"/>
      <c r="B10" s="246"/>
      <c r="C10" s="246"/>
      <c r="D10" s="246"/>
      <c r="E10" s="246"/>
      <c r="F10" s="246"/>
      <c r="G10" s="1152" t="s">
        <v>476</v>
      </c>
      <c r="H10" s="1153"/>
      <c r="I10" s="1153"/>
      <c r="J10" s="1154"/>
      <c r="K10" s="269">
        <v>186880</v>
      </c>
      <c r="L10" s="270">
        <v>3302</v>
      </c>
      <c r="M10" s="271">
        <v>3737</v>
      </c>
      <c r="N10" s="272">
        <v>-11.6</v>
      </c>
    </row>
    <row r="11" spans="1:16" ht="13.5" customHeight="1">
      <c r="A11" s="250"/>
      <c r="B11" s="246"/>
      <c r="C11" s="246"/>
      <c r="D11" s="246"/>
      <c r="E11" s="246"/>
      <c r="F11" s="246"/>
      <c r="G11" s="1152" t="s">
        <v>477</v>
      </c>
      <c r="H11" s="1153"/>
      <c r="I11" s="1153"/>
      <c r="J11" s="1154"/>
      <c r="K11" s="269">
        <v>631757</v>
      </c>
      <c r="L11" s="270">
        <v>11162</v>
      </c>
      <c r="M11" s="271">
        <v>6346</v>
      </c>
      <c r="N11" s="272">
        <v>75.900000000000006</v>
      </c>
    </row>
    <row r="12" spans="1:16" ht="13.5" customHeight="1">
      <c r="A12" s="250"/>
      <c r="B12" s="246"/>
      <c r="C12" s="246"/>
      <c r="D12" s="246"/>
      <c r="E12" s="246"/>
      <c r="F12" s="246"/>
      <c r="G12" s="1152" t="s">
        <v>478</v>
      </c>
      <c r="H12" s="1153"/>
      <c r="I12" s="1153"/>
      <c r="J12" s="1154"/>
      <c r="K12" s="269">
        <v>30087</v>
      </c>
      <c r="L12" s="270">
        <v>532</v>
      </c>
      <c r="M12" s="271">
        <v>800</v>
      </c>
      <c r="N12" s="272">
        <v>-33.5</v>
      </c>
    </row>
    <row r="13" spans="1:16" ht="13.5" customHeight="1">
      <c r="A13" s="250"/>
      <c r="B13" s="246"/>
      <c r="C13" s="246"/>
      <c r="D13" s="246"/>
      <c r="E13" s="246"/>
      <c r="F13" s="246"/>
      <c r="G13" s="1152" t="s">
        <v>479</v>
      </c>
      <c r="H13" s="1153"/>
      <c r="I13" s="1153"/>
      <c r="J13" s="1154"/>
      <c r="K13" s="269" t="s">
        <v>480</v>
      </c>
      <c r="L13" s="270" t="s">
        <v>480</v>
      </c>
      <c r="M13" s="271">
        <v>1</v>
      </c>
      <c r="N13" s="272" t="s">
        <v>480</v>
      </c>
    </row>
    <row r="14" spans="1:16" ht="13.5" customHeight="1">
      <c r="A14" s="250"/>
      <c r="B14" s="246"/>
      <c r="C14" s="246"/>
      <c r="D14" s="246"/>
      <c r="E14" s="246"/>
      <c r="F14" s="246"/>
      <c r="G14" s="1152" t="s">
        <v>481</v>
      </c>
      <c r="H14" s="1153"/>
      <c r="I14" s="1153"/>
      <c r="J14" s="1154"/>
      <c r="K14" s="269">
        <v>123124</v>
      </c>
      <c r="L14" s="270">
        <v>2175</v>
      </c>
      <c r="M14" s="271">
        <v>2571</v>
      </c>
      <c r="N14" s="272">
        <v>-15.4</v>
      </c>
    </row>
    <row r="15" spans="1:16" ht="13.5" customHeight="1">
      <c r="A15" s="250"/>
      <c r="B15" s="246"/>
      <c r="C15" s="246"/>
      <c r="D15" s="246"/>
      <c r="E15" s="246"/>
      <c r="F15" s="246"/>
      <c r="G15" s="1152" t="s">
        <v>482</v>
      </c>
      <c r="H15" s="1153"/>
      <c r="I15" s="1153"/>
      <c r="J15" s="1154"/>
      <c r="K15" s="269">
        <v>153285</v>
      </c>
      <c r="L15" s="270">
        <v>2708</v>
      </c>
      <c r="M15" s="271">
        <v>1342</v>
      </c>
      <c r="N15" s="272">
        <v>101.8</v>
      </c>
    </row>
    <row r="16" spans="1:16">
      <c r="A16" s="250"/>
      <c r="B16" s="246"/>
      <c r="C16" s="246"/>
      <c r="D16" s="246"/>
      <c r="E16" s="246"/>
      <c r="F16" s="246"/>
      <c r="G16" s="1155" t="s">
        <v>483</v>
      </c>
      <c r="H16" s="1156"/>
      <c r="I16" s="1156"/>
      <c r="J16" s="1157"/>
      <c r="K16" s="270">
        <v>-258538</v>
      </c>
      <c r="L16" s="270">
        <v>-4568</v>
      </c>
      <c r="M16" s="271">
        <v>-4975</v>
      </c>
      <c r="N16" s="272">
        <v>-8.1999999999999993</v>
      </c>
    </row>
    <row r="17" spans="1:16">
      <c r="A17" s="250"/>
      <c r="B17" s="246"/>
      <c r="C17" s="246"/>
      <c r="D17" s="246"/>
      <c r="E17" s="246"/>
      <c r="F17" s="246"/>
      <c r="G17" s="1155" t="s">
        <v>171</v>
      </c>
      <c r="H17" s="1156"/>
      <c r="I17" s="1156"/>
      <c r="J17" s="1157"/>
      <c r="K17" s="270">
        <v>3628347</v>
      </c>
      <c r="L17" s="270">
        <v>64105</v>
      </c>
      <c r="M17" s="271">
        <v>67535</v>
      </c>
      <c r="N17" s="272">
        <v>-5.0999999999999996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5.72</v>
      </c>
      <c r="L21" s="283">
        <v>6.24</v>
      </c>
      <c r="M21" s="284">
        <v>-0.52</v>
      </c>
      <c r="N21" s="251"/>
      <c r="O21" s="285"/>
      <c r="P21" s="281"/>
    </row>
    <row r="22" spans="1:16" s="286" customFormat="1">
      <c r="A22" s="281"/>
      <c r="B22" s="251"/>
      <c r="C22" s="251"/>
      <c r="D22" s="251"/>
      <c r="E22" s="251"/>
      <c r="F22" s="251"/>
      <c r="G22" s="1147" t="s">
        <v>489</v>
      </c>
      <c r="H22" s="1148"/>
      <c r="I22" s="1148"/>
      <c r="J22" s="1149"/>
      <c r="K22" s="287">
        <v>97.3</v>
      </c>
      <c r="L22" s="288">
        <v>98.7</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1248932</v>
      </c>
      <c r="L32" s="296">
        <v>22066</v>
      </c>
      <c r="M32" s="297">
        <v>35267</v>
      </c>
      <c r="N32" s="298">
        <v>-37.4</v>
      </c>
    </row>
    <row r="33" spans="1:16" ht="13.5" customHeight="1">
      <c r="A33" s="250"/>
      <c r="B33" s="246"/>
      <c r="C33" s="246"/>
      <c r="D33" s="246"/>
      <c r="E33" s="246"/>
      <c r="F33" s="246"/>
      <c r="G33" s="1163" t="s">
        <v>494</v>
      </c>
      <c r="H33" s="1164"/>
      <c r="I33" s="1164"/>
      <c r="J33" s="1165"/>
      <c r="K33" s="296" t="s">
        <v>480</v>
      </c>
      <c r="L33" s="296" t="s">
        <v>480</v>
      </c>
      <c r="M33" s="297">
        <v>1</v>
      </c>
      <c r="N33" s="298" t="s">
        <v>480</v>
      </c>
    </row>
    <row r="34" spans="1:16" ht="27" customHeight="1">
      <c r="A34" s="250"/>
      <c r="B34" s="246"/>
      <c r="C34" s="246"/>
      <c r="D34" s="246"/>
      <c r="E34" s="246"/>
      <c r="F34" s="246"/>
      <c r="G34" s="1163" t="s">
        <v>495</v>
      </c>
      <c r="H34" s="1164"/>
      <c r="I34" s="1164"/>
      <c r="J34" s="1165"/>
      <c r="K34" s="296" t="s">
        <v>480</v>
      </c>
      <c r="L34" s="296" t="s">
        <v>480</v>
      </c>
      <c r="M34" s="297">
        <v>49</v>
      </c>
      <c r="N34" s="298" t="s">
        <v>480</v>
      </c>
    </row>
    <row r="35" spans="1:16" ht="27" customHeight="1">
      <c r="A35" s="250"/>
      <c r="B35" s="246"/>
      <c r="C35" s="246"/>
      <c r="D35" s="246"/>
      <c r="E35" s="246"/>
      <c r="F35" s="246"/>
      <c r="G35" s="1163" t="s">
        <v>496</v>
      </c>
      <c r="H35" s="1164"/>
      <c r="I35" s="1164"/>
      <c r="J35" s="1165"/>
      <c r="K35" s="296">
        <v>293807</v>
      </c>
      <c r="L35" s="296">
        <v>5191</v>
      </c>
      <c r="M35" s="297">
        <v>9709</v>
      </c>
      <c r="N35" s="298">
        <v>-46.5</v>
      </c>
    </row>
    <row r="36" spans="1:16" ht="27" customHeight="1">
      <c r="A36" s="250"/>
      <c r="B36" s="246"/>
      <c r="C36" s="246"/>
      <c r="D36" s="246"/>
      <c r="E36" s="246"/>
      <c r="F36" s="246"/>
      <c r="G36" s="1163" t="s">
        <v>497</v>
      </c>
      <c r="H36" s="1164"/>
      <c r="I36" s="1164"/>
      <c r="J36" s="1165"/>
      <c r="K36" s="296">
        <v>60244</v>
      </c>
      <c r="L36" s="296">
        <v>1064</v>
      </c>
      <c r="M36" s="297">
        <v>2367</v>
      </c>
      <c r="N36" s="298">
        <v>-55</v>
      </c>
    </row>
    <row r="37" spans="1:16" ht="13.5" customHeight="1">
      <c r="A37" s="250"/>
      <c r="B37" s="246"/>
      <c r="C37" s="246"/>
      <c r="D37" s="246"/>
      <c r="E37" s="246"/>
      <c r="F37" s="246"/>
      <c r="G37" s="1163" t="s">
        <v>498</v>
      </c>
      <c r="H37" s="1164"/>
      <c r="I37" s="1164"/>
      <c r="J37" s="1165"/>
      <c r="K37" s="296">
        <v>909</v>
      </c>
      <c r="L37" s="296">
        <v>16</v>
      </c>
      <c r="M37" s="297">
        <v>1205</v>
      </c>
      <c r="N37" s="298">
        <v>-98.7</v>
      </c>
    </row>
    <row r="38" spans="1:16" ht="27" customHeight="1">
      <c r="A38" s="250"/>
      <c r="B38" s="246"/>
      <c r="C38" s="246"/>
      <c r="D38" s="246"/>
      <c r="E38" s="246"/>
      <c r="F38" s="246"/>
      <c r="G38" s="1166" t="s">
        <v>499</v>
      </c>
      <c r="H38" s="1167"/>
      <c r="I38" s="1167"/>
      <c r="J38" s="1168"/>
      <c r="K38" s="299" t="s">
        <v>480</v>
      </c>
      <c r="L38" s="299" t="s">
        <v>480</v>
      </c>
      <c r="M38" s="300">
        <v>3</v>
      </c>
      <c r="N38" s="301" t="s">
        <v>480</v>
      </c>
      <c r="O38" s="295"/>
    </row>
    <row r="39" spans="1:16">
      <c r="A39" s="250"/>
      <c r="B39" s="246"/>
      <c r="C39" s="246"/>
      <c r="D39" s="246"/>
      <c r="E39" s="246"/>
      <c r="F39" s="246"/>
      <c r="G39" s="1166" t="s">
        <v>500</v>
      </c>
      <c r="H39" s="1167"/>
      <c r="I39" s="1167"/>
      <c r="J39" s="1168"/>
      <c r="K39" s="302">
        <v>-247667</v>
      </c>
      <c r="L39" s="302">
        <v>-4376</v>
      </c>
      <c r="M39" s="303">
        <v>-6690</v>
      </c>
      <c r="N39" s="304">
        <v>-34.6</v>
      </c>
      <c r="O39" s="295"/>
    </row>
    <row r="40" spans="1:16" ht="27" customHeight="1">
      <c r="A40" s="250"/>
      <c r="B40" s="246"/>
      <c r="C40" s="246"/>
      <c r="D40" s="246"/>
      <c r="E40" s="246"/>
      <c r="F40" s="246"/>
      <c r="G40" s="1163" t="s">
        <v>501</v>
      </c>
      <c r="H40" s="1164"/>
      <c r="I40" s="1164"/>
      <c r="J40" s="1165"/>
      <c r="K40" s="302">
        <v>-1111370</v>
      </c>
      <c r="L40" s="302">
        <v>-19636</v>
      </c>
      <c r="M40" s="303">
        <v>-29386</v>
      </c>
      <c r="N40" s="304">
        <v>-33.200000000000003</v>
      </c>
      <c r="O40" s="295"/>
    </row>
    <row r="41" spans="1:16">
      <c r="A41" s="250"/>
      <c r="B41" s="246"/>
      <c r="C41" s="246"/>
      <c r="D41" s="246"/>
      <c r="E41" s="246"/>
      <c r="F41" s="246"/>
      <c r="G41" s="1169" t="s">
        <v>282</v>
      </c>
      <c r="H41" s="1170"/>
      <c r="I41" s="1170"/>
      <c r="J41" s="1171"/>
      <c r="K41" s="296">
        <v>244855</v>
      </c>
      <c r="L41" s="302">
        <v>4326</v>
      </c>
      <c r="M41" s="303">
        <v>12524</v>
      </c>
      <c r="N41" s="304">
        <v>-65.5</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1671571</v>
      </c>
      <c r="J51" s="322">
        <v>29007</v>
      </c>
      <c r="K51" s="323">
        <v>0.6</v>
      </c>
      <c r="L51" s="324">
        <v>50880</v>
      </c>
      <c r="M51" s="325">
        <v>7</v>
      </c>
      <c r="N51" s="326">
        <v>-6.4</v>
      </c>
    </row>
    <row r="52" spans="1:14">
      <c r="A52" s="250"/>
      <c r="B52" s="246"/>
      <c r="C52" s="246"/>
      <c r="D52" s="246"/>
      <c r="E52" s="246"/>
      <c r="F52" s="246"/>
      <c r="G52" s="327"/>
      <c r="H52" s="328" t="s">
        <v>512</v>
      </c>
      <c r="I52" s="329">
        <v>1243476</v>
      </c>
      <c r="J52" s="330">
        <v>21578</v>
      </c>
      <c r="K52" s="331">
        <v>-3.6</v>
      </c>
      <c r="L52" s="332">
        <v>26879</v>
      </c>
      <c r="M52" s="333">
        <v>2.4</v>
      </c>
      <c r="N52" s="334">
        <v>-6</v>
      </c>
    </row>
    <row r="53" spans="1:14">
      <c r="A53" s="250"/>
      <c r="B53" s="246"/>
      <c r="C53" s="246"/>
      <c r="D53" s="246"/>
      <c r="E53" s="246"/>
      <c r="F53" s="246"/>
      <c r="G53" s="312" t="s">
        <v>513</v>
      </c>
      <c r="H53" s="313"/>
      <c r="I53" s="321">
        <v>3124876</v>
      </c>
      <c r="J53" s="322">
        <v>54341</v>
      </c>
      <c r="K53" s="323">
        <v>87.3</v>
      </c>
      <c r="L53" s="324">
        <v>63956</v>
      </c>
      <c r="M53" s="325">
        <v>25.7</v>
      </c>
      <c r="N53" s="326">
        <v>61.6</v>
      </c>
    </row>
    <row r="54" spans="1:14">
      <c r="A54" s="250"/>
      <c r="B54" s="246"/>
      <c r="C54" s="246"/>
      <c r="D54" s="246"/>
      <c r="E54" s="246"/>
      <c r="F54" s="246"/>
      <c r="G54" s="327"/>
      <c r="H54" s="328" t="s">
        <v>512</v>
      </c>
      <c r="I54" s="329">
        <v>2012127</v>
      </c>
      <c r="J54" s="330">
        <v>34990</v>
      </c>
      <c r="K54" s="331">
        <v>62.2</v>
      </c>
      <c r="L54" s="332">
        <v>29239</v>
      </c>
      <c r="M54" s="333">
        <v>8.8000000000000007</v>
      </c>
      <c r="N54" s="334">
        <v>53.4</v>
      </c>
    </row>
    <row r="55" spans="1:14">
      <c r="A55" s="250"/>
      <c r="B55" s="246"/>
      <c r="C55" s="246"/>
      <c r="D55" s="246"/>
      <c r="E55" s="246"/>
      <c r="F55" s="246"/>
      <c r="G55" s="312" t="s">
        <v>514</v>
      </c>
      <c r="H55" s="313"/>
      <c r="I55" s="321">
        <v>3026795</v>
      </c>
      <c r="J55" s="322">
        <v>52871</v>
      </c>
      <c r="K55" s="323">
        <v>-2.7</v>
      </c>
      <c r="L55" s="324">
        <v>66255</v>
      </c>
      <c r="M55" s="325">
        <v>3.6</v>
      </c>
      <c r="N55" s="326">
        <v>-6.3</v>
      </c>
    </row>
    <row r="56" spans="1:14">
      <c r="A56" s="250"/>
      <c r="B56" s="246"/>
      <c r="C56" s="246"/>
      <c r="D56" s="246"/>
      <c r="E56" s="246"/>
      <c r="F56" s="246"/>
      <c r="G56" s="327"/>
      <c r="H56" s="328" t="s">
        <v>512</v>
      </c>
      <c r="I56" s="329">
        <v>1815238</v>
      </c>
      <c r="J56" s="330">
        <v>31708</v>
      </c>
      <c r="K56" s="331">
        <v>-9.4</v>
      </c>
      <c r="L56" s="332">
        <v>31822</v>
      </c>
      <c r="M56" s="333">
        <v>8.8000000000000007</v>
      </c>
      <c r="N56" s="334">
        <v>-18.2</v>
      </c>
    </row>
    <row r="57" spans="1:14">
      <c r="A57" s="250"/>
      <c r="B57" s="246"/>
      <c r="C57" s="246"/>
      <c r="D57" s="246"/>
      <c r="E57" s="246"/>
      <c r="F57" s="246"/>
      <c r="G57" s="312" t="s">
        <v>515</v>
      </c>
      <c r="H57" s="313"/>
      <c r="I57" s="321">
        <v>2772690</v>
      </c>
      <c r="J57" s="322">
        <v>48631</v>
      </c>
      <c r="K57" s="323">
        <v>-8</v>
      </c>
      <c r="L57" s="324">
        <v>54227</v>
      </c>
      <c r="M57" s="325">
        <v>-18.2</v>
      </c>
      <c r="N57" s="326">
        <v>10.199999999999999</v>
      </c>
    </row>
    <row r="58" spans="1:14">
      <c r="A58" s="250"/>
      <c r="B58" s="246"/>
      <c r="C58" s="246"/>
      <c r="D58" s="246"/>
      <c r="E58" s="246"/>
      <c r="F58" s="246"/>
      <c r="G58" s="327"/>
      <c r="H58" s="328" t="s">
        <v>512</v>
      </c>
      <c r="I58" s="329">
        <v>2004188</v>
      </c>
      <c r="J58" s="330">
        <v>35152</v>
      </c>
      <c r="K58" s="331">
        <v>10.9</v>
      </c>
      <c r="L58" s="332">
        <v>29694</v>
      </c>
      <c r="M58" s="333">
        <v>-6.7</v>
      </c>
      <c r="N58" s="334">
        <v>17.600000000000001</v>
      </c>
    </row>
    <row r="59" spans="1:14">
      <c r="A59" s="250"/>
      <c r="B59" s="246"/>
      <c r="C59" s="246"/>
      <c r="D59" s="246"/>
      <c r="E59" s="246"/>
      <c r="F59" s="246"/>
      <c r="G59" s="312" t="s">
        <v>516</v>
      </c>
      <c r="H59" s="313"/>
      <c r="I59" s="321">
        <v>2523818</v>
      </c>
      <c r="J59" s="322">
        <v>44590</v>
      </c>
      <c r="K59" s="323">
        <v>-8.3000000000000007</v>
      </c>
      <c r="L59" s="324">
        <v>44504</v>
      </c>
      <c r="M59" s="325">
        <v>-17.899999999999999</v>
      </c>
      <c r="N59" s="326">
        <v>9.6</v>
      </c>
    </row>
    <row r="60" spans="1:14">
      <c r="A60" s="250"/>
      <c r="B60" s="246"/>
      <c r="C60" s="246"/>
      <c r="D60" s="246"/>
      <c r="E60" s="246"/>
      <c r="F60" s="246"/>
      <c r="G60" s="327"/>
      <c r="H60" s="328" t="s">
        <v>512</v>
      </c>
      <c r="I60" s="335">
        <v>1821542</v>
      </c>
      <c r="J60" s="330">
        <v>32183</v>
      </c>
      <c r="K60" s="331">
        <v>-8.4</v>
      </c>
      <c r="L60" s="332">
        <v>25876</v>
      </c>
      <c r="M60" s="333">
        <v>-12.9</v>
      </c>
      <c r="N60" s="334">
        <v>4.5</v>
      </c>
    </row>
    <row r="61" spans="1:14">
      <c r="A61" s="250"/>
      <c r="B61" s="246"/>
      <c r="C61" s="246"/>
      <c r="D61" s="246"/>
      <c r="E61" s="246"/>
      <c r="F61" s="246"/>
      <c r="G61" s="312" t="s">
        <v>517</v>
      </c>
      <c r="H61" s="336"/>
      <c r="I61" s="337">
        <v>2623950</v>
      </c>
      <c r="J61" s="338">
        <v>45888</v>
      </c>
      <c r="K61" s="339">
        <v>13.8</v>
      </c>
      <c r="L61" s="340">
        <v>55964</v>
      </c>
      <c r="M61" s="341">
        <v>0</v>
      </c>
      <c r="N61" s="326">
        <v>13.8</v>
      </c>
    </row>
    <row r="62" spans="1:14">
      <c r="A62" s="250"/>
      <c r="B62" s="246"/>
      <c r="C62" s="246"/>
      <c r="D62" s="246"/>
      <c r="E62" s="246"/>
      <c r="F62" s="246"/>
      <c r="G62" s="327"/>
      <c r="H62" s="328" t="s">
        <v>512</v>
      </c>
      <c r="I62" s="329">
        <v>1779314</v>
      </c>
      <c r="J62" s="330">
        <v>31122</v>
      </c>
      <c r="K62" s="331">
        <v>10.3</v>
      </c>
      <c r="L62" s="332">
        <v>28702</v>
      </c>
      <c r="M62" s="333">
        <v>0.1</v>
      </c>
      <c r="N62" s="334">
        <v>10.199999999999999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111" sqref="A11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Q103" sqref="Q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17.77</v>
      </c>
      <c r="G47" s="12">
        <v>18.489999999999998</v>
      </c>
      <c r="H47" s="12">
        <v>17.97</v>
      </c>
      <c r="I47" s="12">
        <v>19.18</v>
      </c>
      <c r="J47" s="13">
        <v>16.760000000000002</v>
      </c>
    </row>
    <row r="48" spans="2:10" ht="57.75" customHeight="1">
      <c r="B48" s="14"/>
      <c r="C48" s="1174" t="s">
        <v>4</v>
      </c>
      <c r="D48" s="1174"/>
      <c r="E48" s="1175"/>
      <c r="F48" s="15">
        <v>7.68</v>
      </c>
      <c r="G48" s="16">
        <v>8.02</v>
      </c>
      <c r="H48" s="16">
        <v>7.8</v>
      </c>
      <c r="I48" s="16">
        <v>7.39</v>
      </c>
      <c r="J48" s="17">
        <v>7.81</v>
      </c>
    </row>
    <row r="49" spans="2:10" ht="57.75" customHeight="1" thickBot="1">
      <c r="B49" s="18"/>
      <c r="C49" s="1176" t="s">
        <v>5</v>
      </c>
      <c r="D49" s="1176"/>
      <c r="E49" s="1177"/>
      <c r="F49" s="19">
        <v>2.83</v>
      </c>
      <c r="G49" s="20">
        <v>1.49</v>
      </c>
      <c r="H49" s="20" t="s">
        <v>524</v>
      </c>
      <c r="I49" s="20">
        <v>1.31</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2018-10-18T04:56:40Z</cp:lastPrinted>
  <dcterms:created xsi:type="dcterms:W3CDTF">2018-01-24T04:17:25Z</dcterms:created>
  <dcterms:modified xsi:type="dcterms:W3CDTF">2018-11-01T10:24:06Z</dcterms:modified>
  <cp:category/>
</cp:coreProperties>
</file>