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95" windowWidth="19065" windowHeight="5085"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AU63" i="11" l="1"/>
  <c r="AP63" i="11"/>
  <c r="AU88" i="11"/>
  <c r="AP88" i="11"/>
  <c r="AF88"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O34" i="9"/>
  <c r="BW34" i="9"/>
  <c r="BW35" i="9" s="1"/>
  <c r="BW36" i="9" s="1"/>
  <c r="BW37" i="9" s="1"/>
  <c r="BW38" i="9" s="1"/>
  <c r="BW39" i="9" s="1"/>
  <c r="BW40" i="9" s="1"/>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<sst xmlns="http://schemas.openxmlformats.org/spreadsheetml/2006/main" count="1049" uniqueCount="570">
  <si>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</si>
  <si>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</si>
  <si>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</si>
  <si>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</si>
  <si>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</si>
  <si>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</si>
  <si>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</si>
  <si>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</si>
  <si>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</si>
  <si>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</si>
  <si>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</si>
  <si>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</si>
  <si>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</si>
  <si>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</si>
  <si>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</si>
  <si>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</si>
  <si>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</si>
  <si>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</si>
  <si>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</si>
  <si>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</si>
  <si>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</si>
  <si>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</si>
  <si>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</si>
  <si>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</si>
  <si>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</si>
  <si>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</si>
  <si>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</si>
  <si>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</si>
  <si>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</si>
  <si>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</si>
  <si>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</si>
  <si>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</si>
  <si>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</si>
  <si>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</si>
  <si>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</si>
  <si>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</si>
  <si>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</si>
  <si>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</si>
  <si>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</si>
  <si>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</si>
  <si>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</si>
  <si>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</si>
  <si>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</si>
  <si>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</si>
  <si>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</si>
  <si>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</si>
  <si>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</si>
  <si>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</si>
  <si>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</si>
  <si>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</si>
  <si>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</si>
  <si>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</si>
  <si>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</si>
  <si>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</si>
  <si>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</si>
  <si>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</si>
  <si>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</si>
  <si>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</si>
  <si>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</si>
  <si>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</si>
  <si>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</si>
  <si>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</si>
  <si>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</si>
  <si>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</si>
  <si>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</si>
  <si>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</si>
  <si>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</si>
  <si>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</si>
  <si>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</si>
  <si>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</si>
  <si>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</si>
  <si>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</si>
  <si>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</si>
  <si>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</si>
  <si>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</si>
  <si>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</si>
  <si>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</si>
  <si>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</si>
  <si>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</si>
  <si>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</si>
  <si>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</si>
  <si>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</si>
  <si>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</si>
  <si>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蓮田市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</si>
  <si>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</si>
  <si>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</si>
  <si>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</si>
  <si>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</si>
  <si>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</si>
  <si>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</si>
  <si>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</si>
  <si>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</si>
  <si>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</si>
  <si>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</si>
  <si>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</si>
  <si>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</si>
  <si>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</si>
  <si>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</si>
  <si>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</si>
  <si>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</si>
  <si>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</si>
  <si>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</si>
  <si>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</si>
  <si>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</si>
  <si>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</si>
  <si>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</si>
  <si>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</si>
  <si>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</si>
  <si>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</si>
  <si>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</si>
  <si>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</si>
  <si>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</si>
  <si>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</si>
  <si>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</si>
  <si>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</si>
  <si>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</si>
  <si>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</si>
  <si>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</si>
  <si>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</si>
  <si>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</si>
  <si>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</si>
  <si>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</si>
  <si>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</si>
  <si>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</si>
  <si>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</si>
  <si>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</si>
  <si>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</si>
  <si>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</si>
  <si>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</si>
  <si>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</si>
  <si>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</si>
  <si>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</si>
  <si>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</si>
  <si>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</si>
  <si>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</si>
  <si>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</si>
  <si>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</si>
  <si>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</si>
  <si>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</si>
  <si>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</si>
  <si>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</si>
  <si>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</si>
  <si>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</si>
  <si>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</si>
  <si>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</si>
  <si>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</si>
  <si>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</si>
  <si>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</si>
  <si>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</si>
  <si>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</si>
  <si>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</si>
  <si>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</si>
  <si>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</si>
  <si>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</si>
  <si>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</si>
  <si>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</si>
  <si>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</si>
  <si>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</si>
  <si>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</si>
  <si>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</si>
  <si>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</si>
  <si>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</si>
  <si>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</si>
  <si>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</si>
  <si>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</si>
  <si>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</si>
  <si>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</si>
  <si>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</si>
  <si>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</si>
  <si>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</si>
  <si>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</si>
  <si>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</si>
  <si>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</si>
  <si>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</si>
  <si>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</si>
  <si>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</si>
  <si>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</si>
  <si>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</si>
  <si>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</si>
  <si>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</si>
  <si>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</si>
  <si>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</si>
  <si>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</si>
  <si>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</si>
  <si>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</si>
  <si>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</si>
  <si>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</si>
  <si>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</si>
  <si>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</si>
  <si>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</si>
  <si>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</si>
  <si>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</si>
  <si>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</si>
  <si>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</si>
  <si>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</si>
  <si>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</si>
  <si>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</si>
  <si>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</si>
  <si>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埼玉県蓮田市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</si>
  <si>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</si>
  <si>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</si>
  <si>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</si>
  <si>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</si>
  <si>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</si>
  <si>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</si>
  <si>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</si>
  <si>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</si>
  <si>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</si>
  <si>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</si>
  <si>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</si>
  <si>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</si>
  <si>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</si>
  <si>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</si>
  <si>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</si>
  <si>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</si>
  <si>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</si>
  <si>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</si>
  <si>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</si>
  <si>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</si>
  <si>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</si>
  <si>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</si>
  <si>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</si>
  <si>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</si>
  <si>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</si>
  <si>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</si>
  <si>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</si>
  <si>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</si>
  <si>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</si>
  <si>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</si>
  <si>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</si>
  <si>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</si>
  <si>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</si>
  <si>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</si>
  <si>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</si>
  <si>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</si>
  <si>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</si>
  <si>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</si>
  <si>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</si>
  <si>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</si>
  <si>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</si>
  <si>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</si>
  <si>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</si>
  <si>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</si>
  <si>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</si>
  <si>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</si>
  <si>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</si>
  <si>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</si>
  <si>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</si>
  <si>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</si>
  <si>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</si>
  <si>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</si>
  <si>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</si>
  <si>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</si>
  <si>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</si>
  <si>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</si>
  <si>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</si>
  <si>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</si>
  <si>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</si>
  <si>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</si>
  <si>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</si>
  <si>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</si>
  <si>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</si>
  <si>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</si>
  <si>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</si>
  <si>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</si>
  <si>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</si>
  <si>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</si>
  <si>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</si>
  <si>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</si>
  <si>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</si>
  <si>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</si>
  <si>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</si>
  <si>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</si>
  <si>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</si>
  <si>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</si>
  <si>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</si>
  <si>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</si>
  <si>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</si>
  <si>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</si>
  <si>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</si>
  <si>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</si>
  <si>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</si>
  <si>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</si>
  <si>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</si>
  <si>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</si>
  <si>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</si>
  <si>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</si>
  <si>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</si>
  <si>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</si>
  <si>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</si>
  <si>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</si>
  <si>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</si>
  <si>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</si>
  <si>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</si>
  <si>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</si>
  <si>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</si>
  <si>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</si>
  <si>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</si>
  <si>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</si>
  <si>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</si>
  <si>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</si>
  <si>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</si>
  <si>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</si>
  <si>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</si>
  <si>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</si>
  <si>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</si>
  <si>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</si>
  <si>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</si>
  <si>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</si>
  <si>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</si>
  <si>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</si>
  <si>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</si>
  <si>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</si>
  <si>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</si>
  <si>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</si>
  <si>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</si>
  <si>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</si>
  <si>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</si>
  <si>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</si>
  <si>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</si>
  <si>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</si>
  <si>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</si>
  <si>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</si>
  <si>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</si>
  <si>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</si>
  <si>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</si>
  <si>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</si>
  <si>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</si>
  <si>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</si>
  <si>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</si>
  <si>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</si>
  <si>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</si>
  <si>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</si>
  <si>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</si>
  <si>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</si>
  <si>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</si>
  <si>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</si>
  <si>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</si>
  <si>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</si>
  <si>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</si>
  <si>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</si>
  <si>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</si>
  <si>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</si>
  <si>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</si>
  <si>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</si>
  <si>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</si>
  <si>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</si>
  <si>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埼玉県蓮田市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</si>
  <si>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</si>
  <si>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</si>
  <si>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</si>
  <si>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</si>
  <si>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</si>
  <si>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</si>
  <si>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</si>
  <si>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</si>
  <si>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</si>
  <si>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</si>
  <si>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</si>
  <si>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</si>
  <si>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</si>
  <si>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</si>
  <si>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</si>
  <si>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</si>
  <si>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</si>
  <si>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</si>
  <si>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</si>
  <si>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</si>
  <si>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蓮田都市計画事業馬込下蓮田土地区画整理事業特別会計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</si>
  <si>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</si>
  <si>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</si>
  <si>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</si>
  <si>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</si>
  <si>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</si>
  <si>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</si>
  <si>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</si>
  <si>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</si>
  <si>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</si>
  <si>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</si>
  <si>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</si>
  <si>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</si>
  <si>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</si>
  <si>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</si>
  <si>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</si>
  <si>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</si>
  <si>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</si>
  <si>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</si>
  <si>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</si>
  <si>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</si>
  <si>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</si>
  <si>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蓮田都市計画事業黒浜土地区画整理事業特別会計</t>
    <phoneticPr fontId="5"/>
  </si>
  <si>
    <t>蓮田都市計画事業蓮田駅西口第一種市街地再開発事業特別会計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</si>
  <si>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</si>
  <si>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</si>
  <si>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</si>
  <si>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</si>
  <si>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</si>
  <si>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</si>
  <si>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</si>
  <si>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</si>
  <si>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</si>
  <si>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</si>
  <si>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</si>
  <si>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</si>
  <si>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</si>
  <si>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</si>
  <si>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</si>
  <si>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</si>
  <si>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</si>
  <si>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</si>
  <si>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</si>
  <si>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</si>
  <si>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</si>
  <si>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</si>
  <si>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</si>
  <si>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</si>
  <si>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</si>
  <si>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</si>
  <si>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</si>
  <si>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</si>
  <si>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</si>
  <si>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</si>
  <si>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</si>
  <si>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</si>
  <si>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</si>
  <si>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</si>
  <si>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</si>
  <si>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</si>
  <si>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</si>
  <si>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</si>
  <si>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</si>
  <si>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</si>
  <si>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</si>
  <si>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</si>
  <si>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</si>
  <si>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</si>
  <si>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</si>
  <si>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</si>
  <si>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</si>
  <si>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</si>
  <si>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</si>
  <si>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</si>
  <si>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</si>
  <si>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</si>
  <si>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</si>
  <si>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</si>
  <si>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</si>
  <si>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</si>
  <si>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</si>
  <si>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蓮田都市計画事業蓮田駅西口第一種市街地再開発事業特別会計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</si>
  <si>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</si>
  <si>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</si>
  <si>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</si>
  <si>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</si>
  <si>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</si>
  <si>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</si>
  <si>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</si>
  <si>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</si>
  <si>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</si>
  <si>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</si>
  <si>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</si>
  <si>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</si>
  <si>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</si>
  <si>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</si>
  <si>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</si>
  <si>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</si>
  <si>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</si>
  <si>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</si>
  <si>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</si>
  <si>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</si>
  <si>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</si>
  <si>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</si>
  <si>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</si>
  <si>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</si>
  <si>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</si>
  <si>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</si>
  <si>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</si>
  <si>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</si>
  <si>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</si>
  <si>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</si>
  <si>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</si>
  <si>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</si>
  <si>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</si>
  <si>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</si>
  <si>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</si>
  <si>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</si>
  <si>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</si>
  <si>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</si>
  <si>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</si>
  <si>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</si>
  <si>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</si>
  <si>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</si>
  <si>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</si>
  <si>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</si>
  <si>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</si>
  <si>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</si>
  <si>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</si>
  <si>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</si>
  <si>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</si>
  <si>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</si>
  <si>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</si>
  <si>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</si>
  <si>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</si>
  <si>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</si>
  <si>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</si>
  <si>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</si>
  <si>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</si>
  <si>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</si>
  <si>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</si>
  <si>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</si>
  <si>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</si>
  <si>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</si>
  <si>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</si>
  <si>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</si>
  <si>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</si>
  <si>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</si>
  <si>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</si>
  <si>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</si>
  <si>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</si>
  <si>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</si>
  <si>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</si>
  <si>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</si>
  <si>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</si>
  <si>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</si>
  <si>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</si>
  <si>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</si>
  <si>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</si>
  <si>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</si>
  <si>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</si>
  <si>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</si>
  <si>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</si>
  <si>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</si>
  <si>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</si>
  <si>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</si>
  <si>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0.34</t>
  </si>
  <si>
    <t>▲ 0.74</t>
  </si>
  <si>
    <t>水道事業会計</t>
  </si>
  <si>
    <t>一般会計</t>
  </si>
  <si>
    <t>国民健康保険特別会計</t>
  </si>
  <si>
    <t>介護保険特別会計</t>
  </si>
  <si>
    <t>蓮田都市計画事業黒浜土地区画整理事業特別会計</t>
  </si>
  <si>
    <t>下水道事業特別会計</t>
  </si>
  <si>
    <t>蓮田都市計画事業馬込下蓮田土地区画整理事業特別会計</t>
  </si>
  <si>
    <t>農業集落排水事業特別会計</t>
  </si>
  <si>
    <t>その他会計（赤字）</t>
  </si>
  <si>
    <t>その他会計（黒字）</t>
  </si>
  <si>
    <t>蓮田白岡衛生組合</t>
    <rPh sb="0" eb="2">
      <t>ハスダ</t>
    </rPh>
    <rPh sb="2" eb="4">
      <t>シラオカ</t>
    </rPh>
    <rPh sb="4" eb="6">
      <t>エイセイ</t>
    </rPh>
    <rPh sb="6" eb="8">
      <t>クミアイ</t>
    </rPh>
    <phoneticPr fontId="2"/>
  </si>
  <si>
    <t>埼葛斎場組合</t>
    <rPh sb="0" eb="2">
      <t>サイカツ</t>
    </rPh>
    <rPh sb="2" eb="4">
      <t>サイジョウ</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</si>
  <si>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</si>
  <si>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</si>
  <si>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</si>
  <si>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蓮田市土地開発公社</t>
    <rPh sb="0" eb="3">
      <t>ハスダシ</t>
    </rPh>
    <rPh sb="3" eb="5">
      <t>トチ</t>
    </rPh>
    <rPh sb="5" eb="7">
      <t>カイハツ</t>
    </rPh>
    <rPh sb="7" eb="9">
      <t>コウシャ</t>
    </rPh>
    <phoneticPr fontId="2"/>
  </si>
  <si>
    <t>一般会計</t>
    <rPh sb="0" eb="2">
      <t>イッパン</t>
    </rPh>
    <rPh sb="2" eb="4">
      <t>カイケイ</t>
    </rPh>
    <phoneticPr fontId="2"/>
  </si>
  <si>
    <t>特別会計</t>
    <rPh sb="0" eb="4">
      <t>トクベツカイケイ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</si>
  <si>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</si>
  <si>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</si>
  <si>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</si>
  <si>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</si>
  <si>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</si>
  <si>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</si>
  <si>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</si>
  <si>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</si>
  <si>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</si>
  <si>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</si>
  <si>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</si>
  <si>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</si>
  <si>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</si>
  <si>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</si>
  <si>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全ての年度において、将来負担比率と実質公債費比率それぞれ類似団体平均を下回っている。
実質公債費比率については、平成２５年度以前の単年度の比率が高い水準となっていたため、過去３年の平均で算出する実質公債費比率は、近年減少傾向にある。
将来負担比率については平成２７年度より減少した。中心市街地整備事業をはじめ、消防車両整備事業、退職手当債などのいくつかの起債が償還終了したため。また財政調整基金、公共施設等整備基金の積立額が増加したため。</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</si>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</sst>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22503</c:v>
                </c:pt>
                <c:pt idx="1">
                  <c:v>35756</c:v>
                </c:pt>
                <c:pt idx="2">
                  <c:v>42234</c:v>
                </c:pt>
                <c:pt idx="3">
                  <c:v>64885</c:v>
                </c:pt>
                <c:pt idx="4">
                  <c:v>22585</c:v>
                </c:pt>
              </c:numCache>
            </c:numRef>
          </c:val>
          <c:smooth val="0"/>
        </c:ser>
        <c:dLbls>
          <c:showLegendKey val="0"/>
          <c:showVal val="0"/>
          <c:showCatName val="0"/>
          <c:showSerName val="0"/>
          <c:showPercent val="0"/>
          <c:showBubbleSize val="0"/>
        </c:dLbls>
        <c:marker val="1"/>
        <c:smooth val="0"/>
        <c:axId val="167325696"/>
        <c:axId val="167327616"/>
      </c:lineChart>
      <c:catAx>
        <c:axId val="167325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327616"/>
        <c:crosses val="autoZero"/>
        <c:auto val="1"/>
        <c:lblAlgn val="ctr"/>
        <c:lblOffset val="100"/>
        <c:tickLblSkip val="1"/>
        <c:tickMarkSkip val="1"/>
        <c:noMultiLvlLbl val="0"/>
      </c:catAx>
      <c:valAx>
        <c:axId val="167327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32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6.26</c:v>
                </c:pt>
                <c:pt idx="1">
                  <c:v>5.99</c:v>
                </c:pt>
                <c:pt idx="2">
                  <c:v>5.71</c:v>
                </c:pt>
                <c:pt idx="3">
                  <c:v>5.85</c:v>
                </c:pt>
                <c:pt idx="4">
                  <c:v>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11.72</c:v>
                </c:pt>
                <c:pt idx="1">
                  <c:v>12.5</c:v>
                </c:pt>
                <c:pt idx="2">
                  <c:v>12.56</c:v>
                </c:pt>
                <c:pt idx="3">
                  <c:v>11.43</c:v>
                </c:pt>
                <c:pt idx="4">
                  <c:v>11.79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4766464"/>
        <c:axId val="18476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0.73</c:v>
                </c:pt>
                <c:pt idx="1">
                  <c:v>2.25</c:v>
                </c:pt>
                <c:pt idx="2">
                  <c:v>-0.34</c:v>
                </c:pt>
                <c:pt idx="3">
                  <c:v>-0.74</c:v>
                </c:pt>
                <c:pt idx="4">
                  <c:v>0.56999999999999995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4766464"/>
        <c:axId val="184768384"/>
      </c:lineChart>
      <c:catAx>
        <c:axId val="1847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768384"/>
        <c:crosses val="autoZero"/>
        <c:auto val="1"/>
        <c:lblAlgn val="ctr"/>
        <c:lblOffset val="100"/>
        <c:tickLblSkip val="1"/>
        <c:tickMarkSkip val="1"/>
        <c:noMultiLvlLbl val="0"/>
      </c:catAx>
      <c:valAx>
        <c:axId val="18476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7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0.05</c:v>
                </c:pt>
                <c:pt idx="4">
                  <c:v>#N/A</c:v>
                </c:pt>
                <c:pt idx="5">
                  <c:v>0.08</c:v>
                </c:pt>
                <c:pt idx="6">
                  <c:v>#N/A</c:v>
                </c:pt>
                <c:pt idx="7">
                  <c:v>0.17</c:v>
                </c:pt>
                <c:pt idx="8">
                  <c:v>#N/A</c:v>
                </c:pt>
                <c:pt idx="9">
                  <c:v>0.11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0.06</c:v>
                </c:pt>
                <c:pt idx="4">
                  <c:v>#N/A</c:v>
                </c:pt>
                <c:pt idx="5">
                  <c:v>0.04</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蓮田都市計画事業馬込下蓮田土地区画整理事業特別会計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0.24</c:v>
                </c:pt>
                <c:pt idx="4">
                  <c:v>#N/A</c:v>
                </c:pt>
                <c:pt idx="5">
                  <c:v>0.27</c:v>
                </c:pt>
                <c:pt idx="6">
                  <c:v>#N/A</c:v>
                </c:pt>
                <c:pt idx="7">
                  <c:v>0.31</c:v>
                </c:pt>
                <c:pt idx="8">
                  <c:v>#N/A</c:v>
                </c:pt>
                <c:pt idx="9">
                  <c:v>0.24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0.56999999999999995</c:v>
                </c:pt>
                <c:pt idx="2">
                  <c:v>#N/A</c:v>
                </c:pt>
                <c:pt idx="3">
                  <c:v>0.56999999999999995</c:v>
                </c:pt>
                <c:pt idx="4">
                  <c:v>#N/A</c:v>
                </c:pt>
                <c:pt idx="5">
                  <c:v>0.62</c:v>
                </c:pt>
                <c:pt idx="6">
                  <c:v>#N/A</c:v>
                </c:pt>
                <c:pt idx="7">
                  <c:v>0.35</c:v>
                </c:pt>
                <c:pt idx="8">
                  <c:v>#N/A</c:v>
                </c:pt>
                <c:pt idx="9">
                  <c:v>0.56999999999999995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蓮田都市計画事業黒浜土地区画整理事業特別会計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1.24</c:v>
                </c:pt>
                <c:pt idx="2">
                  <c:v>#N/A</c:v>
                </c:pt>
                <c:pt idx="3">
                  <c:v>0.62</c:v>
                </c:pt>
                <c:pt idx="4">
                  <c:v>#N/A</c:v>
                </c:pt>
                <c:pt idx="5">
                  <c:v>1.17</c:v>
                </c:pt>
                <c:pt idx="6">
                  <c:v>#N/A</c:v>
                </c:pt>
                <c:pt idx="7">
                  <c:v>1.1599999999999999</c:v>
                </c:pt>
                <c:pt idx="8">
                  <c:v>#N/A</c:v>
                </c:pt>
                <c:pt idx="9">
                  <c:v>0.65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0.87</c:v>
                </c:pt>
                <c:pt idx="2">
                  <c:v>#N/A</c:v>
                </c:pt>
                <c:pt idx="3">
                  <c:v>0.81</c:v>
                </c:pt>
                <c:pt idx="4">
                  <c:v>#N/A</c:v>
                </c:pt>
                <c:pt idx="5">
                  <c:v>0.66</c:v>
                </c:pt>
                <c:pt idx="6">
                  <c:v>#N/A</c:v>
                </c:pt>
                <c:pt idx="7">
                  <c:v>1.22</c:v>
                </c:pt>
                <c:pt idx="8">
                  <c:v>#N/A</c:v>
                </c:pt>
                <c:pt idx="9">
                  <c:v>1.66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4.63</c:v>
                </c:pt>
                <c:pt idx="2">
                  <c:v>#N/A</c:v>
                </c:pt>
                <c:pt idx="3">
                  <c:v>4.9800000000000004</c:v>
                </c:pt>
                <c:pt idx="4">
                  <c:v>#N/A</c:v>
                </c:pt>
                <c:pt idx="5">
                  <c:v>4.9800000000000004</c:v>
                </c:pt>
                <c:pt idx="6">
                  <c:v>#N/A</c:v>
                </c:pt>
                <c:pt idx="7">
                  <c:v>3.86</c:v>
                </c:pt>
                <c:pt idx="8">
                  <c:v>#N/A</c:v>
                </c:pt>
                <c:pt idx="9">
                  <c:v>5.43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4.99</c:v>
                </c:pt>
                <c:pt idx="2">
                  <c:v>#N/A</c:v>
                </c:pt>
                <c:pt idx="3">
                  <c:v>6</c:v>
                </c:pt>
                <c:pt idx="4">
                  <c:v>#N/A</c:v>
                </c:pt>
                <c:pt idx="5">
                  <c:v>5.57</c:v>
                </c:pt>
                <c:pt idx="6">
                  <c:v>#N/A</c:v>
                </c:pt>
                <c:pt idx="7">
                  <c:v>5.68</c:v>
                </c:pt>
                <c:pt idx="8">
                  <c:v>#N/A</c:v>
                </c:pt>
                <c:pt idx="9">
                  <c:v>5.93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10.61</c:v>
                </c:pt>
                <c:pt idx="2">
                  <c:v>#N/A</c:v>
                </c:pt>
                <c:pt idx="3">
                  <c:v>11.07</c:v>
                </c:pt>
                <c:pt idx="4">
                  <c:v>#N/A</c:v>
                </c:pt>
                <c:pt idx="5">
                  <c:v>11.72</c:v>
                </c:pt>
                <c:pt idx="6">
                  <c:v>#N/A</c:v>
                </c:pt>
                <c:pt idx="7">
                  <c:v>12.26</c:v>
                </c:pt>
                <c:pt idx="8">
                  <c:v>#N/A</c:v>
                </c:pt>
                <c:pt idx="9">
                  <c:v>12.13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4887168"/>
        <c:axId val="184888704"/>
      </c:barChart>
      <c:catAx>
        <c:axId val="18488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888704"/>
        <c:crosses val="autoZero"/>
        <c:auto val="1"/>
        <c:lblAlgn val="ctr"/>
        <c:lblOffset val="100"/>
        <c:tickLblSkip val="1"/>
        <c:tickMarkSkip val="1"/>
        <c:noMultiLvlLbl val="0"/>
      </c:catAx>
      <c:valAx>
        <c:axId val="18488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88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1608</c:v>
                </c:pt>
                <c:pt idx="5">
                  <c:v>1663</c:v>
                </c:pt>
                <c:pt idx="8">
                  <c:v>1764</c:v>
                </c:pt>
                <c:pt idx="11">
                  <c:v>1612</c:v>
                </c:pt>
                <c:pt idx="14">
                  <c:v>1640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206</c:v>
                </c:pt>
                <c:pt idx="3">
                  <c:v>34</c:v>
                </c:pt>
                <c:pt idx="6">
                  <c:v>117</c:v>
                </c:pt>
                <c:pt idx="9">
                  <c:v>68</c:v>
                </c:pt>
                <c:pt idx="12">
                  <c:v>37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88</c:v>
                </c:pt>
                <c:pt idx="3">
                  <c:v>89</c:v>
                </c:pt>
                <c:pt idx="6">
                  <c:v>89</c:v>
                </c:pt>
                <c:pt idx="9">
                  <c:v>87</c:v>
                </c:pt>
                <c:pt idx="12">
                  <c:v>98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531</c:v>
                </c:pt>
                <c:pt idx="3">
                  <c:v>533</c:v>
                </c:pt>
                <c:pt idx="6">
                  <c:v>535</c:v>
                </c:pt>
                <c:pt idx="9">
                  <c:v>544</c:v>
                </c:pt>
                <c:pt idx="12">
                  <c:v>521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1663</c:v>
                </c:pt>
                <c:pt idx="3">
                  <c:v>1553</c:v>
                </c:pt>
                <c:pt idx="6">
                  <c:v>1587</c:v>
                </c:pt>
                <c:pt idx="9">
                  <c:v>1492</c:v>
                </c:pt>
                <c:pt idx="12">
                  <c:v>1548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5214080"/>
        <c:axId val="18521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880</c:v>
                </c:pt>
                <c:pt idx="2">
                  <c:v>#N/A</c:v>
                </c:pt>
                <c:pt idx="3">
                  <c:v>#N/A</c:v>
                </c:pt>
                <c:pt idx="4">
                  <c:v>546</c:v>
                </c:pt>
                <c:pt idx="5">
                  <c:v>#N/A</c:v>
                </c:pt>
                <c:pt idx="6">
                  <c:v>#N/A</c:v>
                </c:pt>
                <c:pt idx="7">
                  <c:v>564</c:v>
                </c:pt>
                <c:pt idx="8">
                  <c:v>#N/A</c:v>
                </c:pt>
                <c:pt idx="9">
                  <c:v>#N/A</c:v>
                </c:pt>
                <c:pt idx="10">
                  <c:v>579</c:v>
                </c:pt>
                <c:pt idx="11">
                  <c:v>#N/A</c:v>
                </c:pt>
                <c:pt idx="12">
                  <c:v>#N/A</c:v>
                </c:pt>
                <c:pt idx="13">
                  <c:v>564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5214080"/>
        <c:axId val="185216000"/>
      </c:lineChart>
      <c:catAx>
        <c:axId val="1852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16000"/>
        <c:crosses val="autoZero"/>
        <c:auto val="1"/>
        <c:lblAlgn val="ctr"/>
        <c:lblOffset val="100"/>
        <c:tickLblSkip val="1"/>
        <c:tickMarkSkip val="1"/>
        <c:noMultiLvlLbl val="0"/>
      </c:catAx>
      <c:valAx>
        <c:axId val="18521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16455</c:v>
                </c:pt>
                <c:pt idx="5">
                  <c:v>16871</c:v>
                </c:pt>
                <c:pt idx="8">
                  <c:v>17123</c:v>
                </c:pt>
                <c:pt idx="11">
                  <c:v>17357</c:v>
                </c:pt>
                <c:pt idx="14">
                  <c:v>17453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2169</c:v>
                </c:pt>
                <c:pt idx="5">
                  <c:v>2040</c:v>
                </c:pt>
                <c:pt idx="8">
                  <c:v>1915</c:v>
                </c:pt>
                <c:pt idx="11">
                  <c:v>1826</c:v>
                </c:pt>
                <c:pt idx="14">
                  <c:v>1586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3099</c:v>
                </c:pt>
                <c:pt idx="5">
                  <c:v>3668</c:v>
                </c:pt>
                <c:pt idx="8">
                  <c:v>3960</c:v>
                </c:pt>
                <c:pt idx="11">
                  <c:v>3435</c:v>
                </c:pt>
                <c:pt idx="14">
                  <c:v>3880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3238</c:v>
                </c:pt>
                <c:pt idx="3">
                  <c:v>3005</c:v>
                </c:pt>
                <c:pt idx="6">
                  <c:v>2864</c:v>
                </c:pt>
                <c:pt idx="9">
                  <c:v>2686</c:v>
                </c:pt>
                <c:pt idx="12">
                  <c:v>2643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540</c:v>
                </c:pt>
                <c:pt idx="3">
                  <c:v>557</c:v>
                </c:pt>
                <c:pt idx="6">
                  <c:v>839</c:v>
                </c:pt>
                <c:pt idx="9">
                  <c:v>754</c:v>
                </c:pt>
                <c:pt idx="12">
                  <c:v>946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6035</c:v>
                </c:pt>
                <c:pt idx="3">
                  <c:v>5697</c:v>
                </c:pt>
                <c:pt idx="6">
                  <c:v>5432</c:v>
                </c:pt>
                <c:pt idx="9">
                  <c:v>5568</c:v>
                </c:pt>
                <c:pt idx="12">
                  <c:v>5258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286</c:v>
                </c:pt>
                <c:pt idx="3">
                  <c:v>384</c:v>
                </c:pt>
                <c:pt idx="6">
                  <c:v>268</c:v>
                </c:pt>
                <c:pt idx="9">
                  <c:v>251</c:v>
                </c:pt>
                <c:pt idx="12">
                  <c:v>257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14509</c:v>
                </c:pt>
                <c:pt idx="3">
                  <c:v>15084</c:v>
                </c:pt>
                <c:pt idx="6">
                  <c:v>15289</c:v>
                </c:pt>
                <c:pt idx="9">
                  <c:v>15918</c:v>
                </c:pt>
                <c:pt idx="12">
                  <c:v>15493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339904"/>
        <c:axId val="18534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2884</c:v>
                </c:pt>
                <c:pt idx="2">
                  <c:v>#N/A</c:v>
                </c:pt>
                <c:pt idx="3">
                  <c:v>#N/A</c:v>
                </c:pt>
                <c:pt idx="4">
                  <c:v>2148</c:v>
                </c:pt>
                <c:pt idx="5">
                  <c:v>#N/A</c:v>
                </c:pt>
                <c:pt idx="6">
                  <c:v>#N/A</c:v>
                </c:pt>
                <c:pt idx="7">
                  <c:v>1694</c:v>
                </c:pt>
                <c:pt idx="8">
                  <c:v>#N/A</c:v>
                </c:pt>
                <c:pt idx="9">
                  <c:v>#N/A</c:v>
                </c:pt>
                <c:pt idx="10">
                  <c:v>2560</c:v>
                </c:pt>
                <c:pt idx="11">
                  <c:v>#N/A</c:v>
                </c:pt>
                <c:pt idx="12">
                  <c:v>#N/A</c:v>
                </c:pt>
                <c:pt idx="13">
                  <c:v>1679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339904"/>
        <c:axId val="185341824"/>
      </c:lineChart>
      <c:catAx>
        <c:axId val="1853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341824"/>
        <c:crosses val="autoZero"/>
        <c:auto val="1"/>
        <c:lblAlgn val="ctr"/>
        <c:lblOffset val="100"/>
        <c:tickLblSkip val="1"/>
        <c:tickMarkSkip val="1"/>
        <c:noMultiLvlLbl val="0"/>
      </c:catAx>
      <c:valAx>
        <c:axId val="18534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5643392"/>
        <c:axId val="185645312"/>
      </c:scatterChart>
      <c:valAx>
        <c:axId val="1856433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5645312"/>
        <c:crosses val="autoZero"/>
        <c:crossBetween val="midCat"/>
      </c:valAx>
      <c:valAx>
        <c:axId val="185645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5643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8.8000000000000007</c:v>
                </c:pt>
                <c:pt idx="1">
                  <c:v>7.5</c:v>
                </c:pt>
                <c:pt idx="2">
                  <c:v>6.4</c:v>
                </c:pt>
                <c:pt idx="3">
                  <c:v>5.3</c:v>
                </c:pt>
                <c:pt idx="4">
                  <c:v>5.4</c:v>
                </c:pt>
              </c:numCache>
            </c:numRef>
          </c:xVal>
          <c:yVal>
            <c:numRef>
              <c:f>'公会計指標分析・財政指標組合せ分析表 '!$K$73:$O$73</c:f>
              <c:numCache>
                <c:formatCode>#,##0.0;"▲ "#,##0.0</c:formatCode>
                <c:ptCount val="5"/>
                <c:pt idx="0">
                  <c:v>28.1</c:v>
                </c:pt>
                <c:pt idx="1">
                  <c:v>20.5</c:v>
                </c:pt>
                <c:pt idx="2">
                  <c:v>16.399999999999999</c:v>
                </c:pt>
                <c:pt idx="3">
                  <c:v>24.1</c:v>
                </c:pt>
                <c:pt idx="4">
                  <c:v>15.8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541971412260198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868953111367232E-2"/>
                  <c:y val="-6.2527233115468414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10.3</c:v>
                </c:pt>
                <c:pt idx="1">
                  <c:v>9.6</c:v>
                </c:pt>
                <c:pt idx="2">
                  <c:v>8.8000000000000007</c:v>
                </c:pt>
                <c:pt idx="3">
                  <c:v>7</c:v>
                </c:pt>
                <c:pt idx="4">
                  <c:v>6.9</c:v>
                </c:pt>
              </c:numCache>
            </c:numRef>
          </c:xVal>
          <c:yVal>
            <c:numRef>
              <c:f>'公会計指標分析・財政指標組合せ分析表 '!$K$77:$O$77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6114432"/>
        <c:axId val="186116352"/>
      </c:scatterChart>
      <c:valAx>
        <c:axId val="186114432"/>
        <c:scaling>
          <c:orientation val="minMax"/>
          <c:max val="10.799999999999999"/>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116352"/>
        <c:crosses val="autoZero"/>
        <c:crossBetween val="midCat"/>
      </c:valAx>
      <c:valAx>
        <c:axId val="186116352"/>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114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元利償還金については、臨時財政対策債をはじめ償還額が増加している地方債があり、全体では前年度から</a:t>
          </a:r>
          <a:r>
            <a:rPr kumimoji="1" lang="en-US" altLang="ja-JP" sz="1300">
              <a:latin typeface="ＭＳ ゴシック" pitchFamily="49" charset="-128"/>
              <a:ea typeface="ＭＳ ゴシック" pitchFamily="49" charset="-128"/>
            </a:rPr>
            <a:t>56</a:t>
          </a:r>
          <a:r>
            <a:rPr kumimoji="1" lang="ja-JP" altLang="en-US" sz="1300">
              <a:latin typeface="ＭＳ ゴシック" pitchFamily="49" charset="-128"/>
              <a:ea typeface="ＭＳ ゴシック" pitchFamily="49" charset="-128"/>
            </a:rPr>
            <a:t>百万円増となっている。債務負担行為に基づく支出額については、</a:t>
          </a:r>
          <a:r>
            <a:rPr kumimoji="1" lang="ja-JP" altLang="en-US" sz="1300" b="0">
              <a:solidFill>
                <a:sysClr val="windowText" lastClr="000000"/>
              </a:solidFill>
              <a:latin typeface="ＭＳ ゴシック" pitchFamily="49" charset="-128"/>
              <a:ea typeface="ＭＳ ゴシック" pitchFamily="49" charset="-128"/>
            </a:rPr>
            <a:t>土地開発公社の土地に係る元利の償還が、１件となったこと（前年度２件）により、前年度から</a:t>
          </a:r>
          <a:r>
            <a:rPr kumimoji="1" lang="en-US" altLang="ja-JP" sz="1300" b="0">
              <a:solidFill>
                <a:sysClr val="windowText" lastClr="000000"/>
              </a:solidFill>
              <a:latin typeface="ＭＳ ゴシック" pitchFamily="49" charset="-128"/>
              <a:ea typeface="ＭＳ ゴシック" pitchFamily="49" charset="-128"/>
            </a:rPr>
            <a:t>31</a:t>
          </a:r>
          <a:r>
            <a:rPr kumimoji="1" lang="ja-JP" altLang="en-US" sz="1300" b="0">
              <a:solidFill>
                <a:sysClr val="windowText" lastClr="000000"/>
              </a:solidFill>
              <a:latin typeface="ＭＳ ゴシック" pitchFamily="49" charset="-128"/>
              <a:ea typeface="ＭＳ ゴシック" pitchFamily="49" charset="-128"/>
            </a:rPr>
            <a:t>百万円減となっている。</a:t>
          </a:r>
        </a:p>
        <a:p>
          <a:r>
            <a:rPr kumimoji="1" lang="ja-JP" altLang="en-US" sz="1300">
              <a:latin typeface="ＭＳ ゴシック" pitchFamily="49" charset="-128"/>
              <a:ea typeface="ＭＳ ゴシック" pitchFamily="49" charset="-128"/>
            </a:rPr>
            <a:t>算入公債費等については、災害復旧費等に係る基準財政需要額の算入率が上がり、全体では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百万円増となっている。今後も借入利率や償還年数を考慮し、交付税措置のある有利な借入を行うなど、将来の財政負担の抑制に努める。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将来負担額については、前年度から</a:t>
          </a:r>
          <a:r>
            <a:rPr kumimoji="1" lang="en-US" altLang="ja-JP" sz="1400">
              <a:latin typeface="ＭＳ ゴシック" pitchFamily="49" charset="-128"/>
              <a:ea typeface="ＭＳ ゴシック" pitchFamily="49" charset="-128"/>
            </a:rPr>
            <a:t>580</a:t>
          </a:r>
          <a:r>
            <a:rPr kumimoji="1" lang="ja-JP" altLang="en-US" sz="1400">
              <a:latin typeface="ＭＳ ゴシック" pitchFamily="49" charset="-128"/>
              <a:ea typeface="ＭＳ ゴシック" pitchFamily="49" charset="-128"/>
            </a:rPr>
            <a:t>百万円減となった。退職手当負担見込額は減少傾向にある。退職手当負担見込額は、一般職の職員数は増加したが、勤続年数の短い職員の割合が増えているため、前年度から</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百万円減となった。地方債の現在高は、前年度から</a:t>
          </a:r>
          <a:r>
            <a:rPr kumimoji="1" lang="en-US" altLang="ja-JP" sz="1400">
              <a:latin typeface="ＭＳ ゴシック" pitchFamily="49" charset="-128"/>
              <a:ea typeface="ＭＳ ゴシック" pitchFamily="49" charset="-128"/>
            </a:rPr>
            <a:t>425</a:t>
          </a:r>
          <a:r>
            <a:rPr kumimoji="1" lang="ja-JP" altLang="en-US" sz="1400">
              <a:latin typeface="ＭＳ ゴシック" pitchFamily="49" charset="-128"/>
              <a:ea typeface="ＭＳ ゴシック" pitchFamily="49" charset="-128"/>
            </a:rPr>
            <a:t>百万円減となった。その要因は例年の臨時財政対策債の借り入れの他に、蓮田市総合文化会館建設に伴う借り入れがあったため。</a:t>
          </a:r>
        </a:p>
        <a:p>
          <a:r>
            <a:rPr kumimoji="1" lang="ja-JP" altLang="en-US" sz="1400">
              <a:latin typeface="ＭＳ ゴシック" pitchFamily="49" charset="-128"/>
              <a:ea typeface="ＭＳ ゴシック" pitchFamily="49" charset="-128"/>
            </a:rPr>
            <a:t>充当可能財源等については、前年度から</a:t>
          </a:r>
          <a:r>
            <a:rPr kumimoji="1" lang="en-US" altLang="ja-JP" sz="1400">
              <a:latin typeface="ＭＳ ゴシック" pitchFamily="49" charset="-128"/>
              <a:ea typeface="ＭＳ ゴシック" pitchFamily="49" charset="-128"/>
            </a:rPr>
            <a:t>301</a:t>
          </a:r>
          <a:r>
            <a:rPr kumimoji="1" lang="ja-JP" altLang="en-US" sz="1400">
              <a:latin typeface="ＭＳ ゴシック" pitchFamily="49" charset="-128"/>
              <a:ea typeface="ＭＳ ゴシック" pitchFamily="49" charset="-128"/>
            </a:rPr>
            <a:t>百万円増となった。主な要因としては、基金の積立額が取崩額を上回り、充当可能基金が</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百万円の増となったため。</a:t>
          </a:r>
        </a:p>
        <a:p>
          <a:r>
            <a:rPr kumimoji="1" lang="ja-JP" altLang="en-US" sz="1400">
              <a:latin typeface="ＭＳ ゴシック" pitchFamily="49" charset="-128"/>
              <a:ea typeface="ＭＳ ゴシック" pitchFamily="49" charset="-128"/>
            </a:rPr>
            <a:t>今後も地方債や基金の運用適正化に努め、将来負担比率の改善を図る。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62,347
61,836
27.28
18,355,309
17,444,051
716,616
11,947,060
15,676,196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62,347
61,836
27.28
18,355,309
17,444,051
716,616
11,947,060
15,676,196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62,347
61,836
27.28
18,355,309
17,444,051
716,616
11,947,060
15,676,196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62,347
61,836
27.28
18,355,309
17,444,051
716,616
11,947,060
15,676,196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類似団体平均よりも０．０</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５</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ポイント上回っており、前年度と同値を維持している。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税の徴収強化や、高虫地区産業団地基本構想をはじめとした産業集積の促進など、歳入確保策の取り組みを通じて、財政基盤の強化に努める。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129540</xdr:rowOff>
    </xdr:from>
    <xdr:to>
      <xdr:col>7</xdr:col>
      <xdr:colOff>152400</xdr:colOff>
      <xdr:row>39</xdr:row>
      <xdr:rowOff>129540</xdr:rowOff>
    </xdr:to>
    <xdr:cxnSp macro="">
      <xdr:nvCxnSpPr>
        <xdr:cNvPr id="66" name="直線コネクタ 65"/>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129540</xdr:rowOff>
    </xdr:from>
    <xdr:to>
      <xdr:col>6</xdr:col>
      <xdr:colOff>0</xdr:colOff>
      <xdr:row>39</xdr:row>
      <xdr:rowOff>129540</xdr:rowOff>
    </xdr:to>
    <xdr:cxnSp macro="">
      <xdr:nvCxnSpPr>
        <xdr:cNvPr id="69" name="直線コネクタ 68"/>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129540</xdr:rowOff>
    </xdr:from>
    <xdr:to>
      <xdr:col>4</xdr:col>
      <xdr:colOff>482600</xdr:colOff>
      <xdr:row>39</xdr:row>
      <xdr:rowOff>129540</xdr:rowOff>
    </xdr:to>
    <xdr:cxnSp macro="">
      <xdr:nvCxnSpPr>
        <xdr:cNvPr id="72" name="直線コネクタ 71"/>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105410</xdr:rowOff>
    </xdr:from>
    <xdr:to>
      <xdr:col>3</xdr:col>
      <xdr:colOff>279400</xdr:colOff>
      <xdr:row>39</xdr:row>
      <xdr:rowOff>129540</xdr:rowOff>
    </xdr:to>
    <xdr:cxnSp macro="">
      <xdr:nvCxnSpPr>
        <xdr:cNvPr id="75" name="直線コネクタ 74"/>
        <xdr:cNvCxnSpPr/>
      </xdr:nvCxnSpPr>
      <xdr:spPr>
        <a:xfrm>
          <a:off x="1447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78740</xdr:rowOff>
    </xdr:from>
    <xdr:to>
      <xdr:col>7</xdr:col>
      <xdr:colOff>203200</xdr:colOff>
      <xdr:row>40</xdr:row>
      <xdr:rowOff>8890</xdr:rowOff>
    </xdr:to>
    <xdr:sp macro="" textlink="">
      <xdr:nvSpPr>
        <xdr:cNvPr id="85" name="円/楕円 84"/>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95267</xdr:rowOff>
    </xdr:from>
    <xdr:ext cx="762000" cy="259045"/>
    <xdr:sp macro="" textlink="">
      <xdr:nvSpPr>
        <xdr:cNvPr id="86"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78740</xdr:rowOff>
    </xdr:from>
    <xdr:to>
      <xdr:col>6</xdr:col>
      <xdr:colOff>50800</xdr:colOff>
      <xdr:row>40</xdr:row>
      <xdr:rowOff>8890</xdr:rowOff>
    </xdr:to>
    <xdr:sp macro="" textlink="">
      <xdr:nvSpPr>
        <xdr:cNvPr id="87" name="円/楕円 86"/>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19067</xdr:rowOff>
    </xdr:from>
    <xdr:ext cx="736600" cy="259045"/>
    <xdr:sp macro="" textlink="">
      <xdr:nvSpPr>
        <xdr:cNvPr id="88" name="テキスト ボックス 87"/>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78740</xdr:rowOff>
    </xdr:from>
    <xdr:to>
      <xdr:col>4</xdr:col>
      <xdr:colOff>533400</xdr:colOff>
      <xdr:row>40</xdr:row>
      <xdr:rowOff>8890</xdr:rowOff>
    </xdr:to>
    <xdr:sp macro="" textlink="">
      <xdr:nvSpPr>
        <xdr:cNvPr id="89" name="円/楕円 88"/>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90" name="テキスト ボックス 89"/>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78740</xdr:rowOff>
    </xdr:from>
    <xdr:to>
      <xdr:col>3</xdr:col>
      <xdr:colOff>330200</xdr:colOff>
      <xdr:row>40</xdr:row>
      <xdr:rowOff>8890</xdr:rowOff>
    </xdr:to>
    <xdr:sp macro="" textlink="">
      <xdr:nvSpPr>
        <xdr:cNvPr id="91" name="円/楕円 90"/>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92" name="テキスト ボックス 91"/>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93" name="円/楕円 92"/>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94" name="テキスト ボックス 93"/>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５．９ポイント下回っているものの、前年度からは３．３ポイント増加した。経常収支比率を引き上げる要因のうち、特に扶助費の増加によるところが大きい。扶助費の増加は今後も想定されるため、人件費、公債費の抑制が必要となってくる。今後も引き続き、職員の定員管理や早期退職者制度の実施によって人件費の抑制を図る。公債費は、借入額の抑制や借入条件の精査を引き続き行う。また、事務事業の見直しを更に進め、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60</xdr:row>
      <xdr:rowOff>165354</xdr:rowOff>
    </xdr:to>
    <xdr:cxnSp macro="">
      <xdr:nvCxnSpPr>
        <xdr:cNvPr id="127" name="直線コネクタ 126"/>
        <xdr:cNvCxnSpPr/>
      </xdr:nvCxnSpPr>
      <xdr:spPr>
        <a:xfrm>
          <a:off x="4114800" y="1029309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6096</xdr:rowOff>
    </xdr:from>
    <xdr:to>
      <xdr:col>6</xdr:col>
      <xdr:colOff>0</xdr:colOff>
      <xdr:row>60</xdr:row>
      <xdr:rowOff>131572</xdr:rowOff>
    </xdr:to>
    <xdr:cxnSp macro="">
      <xdr:nvCxnSpPr>
        <xdr:cNvPr id="130" name="直線コネクタ 129"/>
        <xdr:cNvCxnSpPr/>
      </xdr:nvCxnSpPr>
      <xdr:spPr>
        <a:xfrm flipV="1">
          <a:off x="3225800" y="102930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163068</xdr:rowOff>
    </xdr:from>
    <xdr:to>
      <xdr:col>4</xdr:col>
      <xdr:colOff>482600</xdr:colOff>
      <xdr:row>60</xdr:row>
      <xdr:rowOff>131572</xdr:rowOff>
    </xdr:to>
    <xdr:cxnSp macro="">
      <xdr:nvCxnSpPr>
        <xdr:cNvPr id="133" name="直線コネクタ 132"/>
        <xdr:cNvCxnSpPr/>
      </xdr:nvCxnSpPr>
      <xdr:spPr>
        <a:xfrm>
          <a:off x="2336800" y="1027861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163068</xdr:rowOff>
    </xdr:from>
    <xdr:to>
      <xdr:col>3</xdr:col>
      <xdr:colOff>279400</xdr:colOff>
      <xdr:row>59</xdr:row>
      <xdr:rowOff>167894</xdr:rowOff>
    </xdr:to>
    <xdr:cxnSp macro="">
      <xdr:nvCxnSpPr>
        <xdr:cNvPr id="136" name="直線コネクタ 135"/>
        <xdr:cNvCxnSpPr/>
      </xdr:nvCxnSpPr>
      <xdr:spPr>
        <a:xfrm flipV="1">
          <a:off x="1447800" y="102786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114554</xdr:rowOff>
    </xdr:from>
    <xdr:to>
      <xdr:col>7</xdr:col>
      <xdr:colOff>203200</xdr:colOff>
      <xdr:row>61</xdr:row>
      <xdr:rowOff>44704</xdr:rowOff>
    </xdr:to>
    <xdr:sp macro="" textlink="">
      <xdr:nvSpPr>
        <xdr:cNvPr id="146" name="円/楕円 145"/>
        <xdr:cNvSpPr/>
      </xdr:nvSpPr>
      <xdr:spPr>
        <a:xfrm>
          <a:off x="49022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131081</xdr:rowOff>
    </xdr:from>
    <xdr:ext cx="762000" cy="259045"/>
    <xdr:sp macro="" textlink="">
      <xdr:nvSpPr>
        <xdr:cNvPr id="147" name="財政構造の弾力性該当値テキスト"/>
        <xdr:cNvSpPr txBox="1"/>
      </xdr:nvSpPr>
      <xdr:spPr>
        <a:xfrm>
          <a:off x="5041900" y="102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48" name="円/楕円 147"/>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49" name="テキスト ボックス 148"/>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0" name="円/楕円 149"/>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1" name="テキスト ボックス 150"/>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112268</xdr:rowOff>
    </xdr:from>
    <xdr:to>
      <xdr:col>3</xdr:col>
      <xdr:colOff>330200</xdr:colOff>
      <xdr:row>60</xdr:row>
      <xdr:rowOff>42418</xdr:rowOff>
    </xdr:to>
    <xdr:sp macro="" textlink="">
      <xdr:nvSpPr>
        <xdr:cNvPr id="152" name="円/楕円 151"/>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52595</xdr:rowOff>
    </xdr:from>
    <xdr:ext cx="762000" cy="259045"/>
    <xdr:sp macro="" textlink="">
      <xdr:nvSpPr>
        <xdr:cNvPr id="153" name="テキスト ボックス 152"/>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117094</xdr:rowOff>
    </xdr:from>
    <xdr:to>
      <xdr:col>2</xdr:col>
      <xdr:colOff>127000</xdr:colOff>
      <xdr:row>60</xdr:row>
      <xdr:rowOff>47244</xdr:rowOff>
    </xdr:to>
    <xdr:sp macro="" textlink="">
      <xdr:nvSpPr>
        <xdr:cNvPr id="154" name="円/楕円 153"/>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57421</xdr:rowOff>
    </xdr:from>
    <xdr:ext cx="762000" cy="259045"/>
    <xdr:sp macro="" textlink="">
      <xdr:nvSpPr>
        <xdr:cNvPr id="155" name="テキスト ボックス 154"/>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類似団体平均よりも大幅に下回っていて、前年度から</a:t>
          </a:r>
          <a:r>
            <a:rPr kumimoji="1" lang="en-US" altLang="ja-JP" sz="1300">
              <a:latin typeface="ＭＳ Ｐゴシック"/>
            </a:rPr>
            <a:t>107</a:t>
          </a:r>
          <a:r>
            <a:rPr kumimoji="1" lang="ja-JP" altLang="en-US" sz="1300">
              <a:latin typeface="ＭＳ Ｐゴシック"/>
            </a:rPr>
            <a:t>円減少した。人件費と維持補修費がそれぞれが減ったため、結果的に減額となった。</a:t>
          </a:r>
        </a:p>
        <a:p>
          <a:r>
            <a:rPr kumimoji="1" lang="ja-JP" altLang="en-US" sz="1300">
              <a:latin typeface="ＭＳ Ｐゴシック"/>
            </a:rPr>
            <a:t>今後も公共施設の老朽化に伴い、維持補修費の増加が見込まれるため、定員管理や給与の適正化等による人件費の抑制や、民間で実施可能な業務については委託化を進めるなど、施策によるコスト削減を図っていく。</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122873</xdr:rowOff>
    </xdr:from>
    <xdr:to>
      <xdr:col>7</xdr:col>
      <xdr:colOff>152400</xdr:colOff>
      <xdr:row>82</xdr:row>
      <xdr:rowOff>124307</xdr:rowOff>
    </xdr:to>
    <xdr:cxnSp macro="">
      <xdr:nvCxnSpPr>
        <xdr:cNvPr id="190" name="直線コネクタ 189"/>
        <xdr:cNvCxnSpPr/>
      </xdr:nvCxnSpPr>
      <xdr:spPr>
        <a:xfrm flipV="1">
          <a:off x="4114800" y="14181773"/>
          <a:ext cx="8382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81826</xdr:rowOff>
    </xdr:from>
    <xdr:to>
      <xdr:col>6</xdr:col>
      <xdr:colOff>0</xdr:colOff>
      <xdr:row>82</xdr:row>
      <xdr:rowOff>124307</xdr:rowOff>
    </xdr:to>
    <xdr:cxnSp macro="">
      <xdr:nvCxnSpPr>
        <xdr:cNvPr id="193" name="直線コネクタ 192"/>
        <xdr:cNvCxnSpPr/>
      </xdr:nvCxnSpPr>
      <xdr:spPr>
        <a:xfrm>
          <a:off x="3225800" y="14140726"/>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30469</xdr:rowOff>
    </xdr:from>
    <xdr:to>
      <xdr:col>4</xdr:col>
      <xdr:colOff>482600</xdr:colOff>
      <xdr:row>82</xdr:row>
      <xdr:rowOff>81826</xdr:rowOff>
    </xdr:to>
    <xdr:cxnSp macro="">
      <xdr:nvCxnSpPr>
        <xdr:cNvPr id="196" name="直線コネクタ 195"/>
        <xdr:cNvCxnSpPr/>
      </xdr:nvCxnSpPr>
      <xdr:spPr>
        <a:xfrm>
          <a:off x="2336800" y="14089369"/>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21366</xdr:rowOff>
    </xdr:from>
    <xdr:to>
      <xdr:col>3</xdr:col>
      <xdr:colOff>279400</xdr:colOff>
      <xdr:row>82</xdr:row>
      <xdr:rowOff>30469</xdr:rowOff>
    </xdr:to>
    <xdr:cxnSp macro="">
      <xdr:nvCxnSpPr>
        <xdr:cNvPr id="199" name="直線コネクタ 198"/>
        <xdr:cNvCxnSpPr/>
      </xdr:nvCxnSpPr>
      <xdr:spPr>
        <a:xfrm>
          <a:off x="1447800" y="14080266"/>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72073</xdr:rowOff>
    </xdr:from>
    <xdr:to>
      <xdr:col>7</xdr:col>
      <xdr:colOff>203200</xdr:colOff>
      <xdr:row>83</xdr:row>
      <xdr:rowOff>2223</xdr:rowOff>
    </xdr:to>
    <xdr:sp macro="" textlink="">
      <xdr:nvSpPr>
        <xdr:cNvPr id="209" name="円/楕円 208"/>
        <xdr:cNvSpPr/>
      </xdr:nvSpPr>
      <xdr:spPr>
        <a:xfrm>
          <a:off x="4902200" y="141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88600</xdr:rowOff>
    </xdr:from>
    <xdr:ext cx="762000" cy="259045"/>
    <xdr:sp macro="" textlink="">
      <xdr:nvSpPr>
        <xdr:cNvPr id="210" name="人件費・物件費等の状況該当値テキスト"/>
        <xdr:cNvSpPr txBox="1"/>
      </xdr:nvSpPr>
      <xdr:spPr>
        <a:xfrm>
          <a:off x="5041900" y="1397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73507</xdr:rowOff>
    </xdr:from>
    <xdr:to>
      <xdr:col>6</xdr:col>
      <xdr:colOff>50800</xdr:colOff>
      <xdr:row>83</xdr:row>
      <xdr:rowOff>3657</xdr:rowOff>
    </xdr:to>
    <xdr:sp macro="" textlink="">
      <xdr:nvSpPr>
        <xdr:cNvPr id="211" name="円/楕円 210"/>
        <xdr:cNvSpPr/>
      </xdr:nvSpPr>
      <xdr:spPr>
        <a:xfrm>
          <a:off x="4064000" y="1413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13834</xdr:rowOff>
    </xdr:from>
    <xdr:ext cx="736600" cy="259045"/>
    <xdr:sp macro="" textlink="">
      <xdr:nvSpPr>
        <xdr:cNvPr id="212" name="テキスト ボックス 211"/>
        <xdr:cNvSpPr txBox="1"/>
      </xdr:nvSpPr>
      <xdr:spPr>
        <a:xfrm>
          <a:off x="3733800" y="13901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31026</xdr:rowOff>
    </xdr:from>
    <xdr:to>
      <xdr:col>4</xdr:col>
      <xdr:colOff>533400</xdr:colOff>
      <xdr:row>82</xdr:row>
      <xdr:rowOff>132626</xdr:rowOff>
    </xdr:to>
    <xdr:sp macro="" textlink="">
      <xdr:nvSpPr>
        <xdr:cNvPr id="213" name="円/楕円 212"/>
        <xdr:cNvSpPr/>
      </xdr:nvSpPr>
      <xdr:spPr>
        <a:xfrm>
          <a:off x="3175000" y="140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142803</xdr:rowOff>
    </xdr:from>
    <xdr:ext cx="762000" cy="259045"/>
    <xdr:sp macro="" textlink="">
      <xdr:nvSpPr>
        <xdr:cNvPr id="214" name="テキスト ボックス 213"/>
        <xdr:cNvSpPr txBox="1"/>
      </xdr:nvSpPr>
      <xdr:spPr>
        <a:xfrm>
          <a:off x="2844800" y="138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151119</xdr:rowOff>
    </xdr:from>
    <xdr:to>
      <xdr:col>3</xdr:col>
      <xdr:colOff>330200</xdr:colOff>
      <xdr:row>82</xdr:row>
      <xdr:rowOff>81269</xdr:rowOff>
    </xdr:to>
    <xdr:sp macro="" textlink="">
      <xdr:nvSpPr>
        <xdr:cNvPr id="215" name="円/楕円 214"/>
        <xdr:cNvSpPr/>
      </xdr:nvSpPr>
      <xdr:spPr>
        <a:xfrm>
          <a:off x="2286000" y="140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91446</xdr:rowOff>
    </xdr:from>
    <xdr:ext cx="762000" cy="259045"/>
    <xdr:sp macro="" textlink="">
      <xdr:nvSpPr>
        <xdr:cNvPr id="216" name="テキスト ボックス 215"/>
        <xdr:cNvSpPr txBox="1"/>
      </xdr:nvSpPr>
      <xdr:spPr>
        <a:xfrm>
          <a:off x="1955800" y="13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142016</xdr:rowOff>
    </xdr:from>
    <xdr:to>
      <xdr:col>2</xdr:col>
      <xdr:colOff>127000</xdr:colOff>
      <xdr:row>82</xdr:row>
      <xdr:rowOff>72166</xdr:rowOff>
    </xdr:to>
    <xdr:sp macro="" textlink="">
      <xdr:nvSpPr>
        <xdr:cNvPr id="217" name="円/楕円 216"/>
        <xdr:cNvSpPr/>
      </xdr:nvSpPr>
      <xdr:spPr>
        <a:xfrm>
          <a:off x="1397000" y="140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82343</xdr:rowOff>
    </xdr:from>
    <xdr:ext cx="762000" cy="259045"/>
    <xdr:sp macro="" textlink="">
      <xdr:nvSpPr>
        <xdr:cNvPr id="218" name="テキスト ボックス 217"/>
        <xdr:cNvSpPr txBox="1"/>
      </xdr:nvSpPr>
      <xdr:spPr>
        <a:xfrm>
          <a:off x="1066800" y="137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類似団体平均よりも０．７ポイント上回っていて、前年から１．０ポイント増加している。</a:t>
          </a:r>
        </a:p>
        <a:p>
          <a:r>
            <a:rPr kumimoji="1" lang="ja-JP" altLang="en-US" sz="1300">
              <a:latin typeface="ＭＳ Ｐゴシック"/>
            </a:rPr>
            <a:t>今後も引き続き、国家公務員や民間企業の賃金・給与に準拠した給与水準の適正化を推進する。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76805</xdr:rowOff>
    </xdr:to>
    <xdr:cxnSp macro="">
      <xdr:nvCxnSpPr>
        <xdr:cNvPr id="254" name="直線コネクタ 253"/>
        <xdr:cNvCxnSpPr/>
      </xdr:nvCxnSpPr>
      <xdr:spPr>
        <a:xfrm>
          <a:off x="16179800" y="14363700"/>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83</xdr:row>
      <xdr:rowOff>133350</xdr:rowOff>
    </xdr:to>
    <xdr:cxnSp macro="">
      <xdr:nvCxnSpPr>
        <xdr:cNvPr id="257" name="直線コネクタ 256"/>
        <xdr:cNvCxnSpPr/>
      </xdr:nvCxnSpPr>
      <xdr:spPr>
        <a:xfrm>
          <a:off x="15290800" y="14145382"/>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83</xdr:row>
      <xdr:rowOff>52916</xdr:rowOff>
    </xdr:to>
    <xdr:cxnSp macro="">
      <xdr:nvCxnSpPr>
        <xdr:cNvPr id="260" name="直線コネクタ 259"/>
        <xdr:cNvCxnSpPr/>
      </xdr:nvCxnSpPr>
      <xdr:spPr>
        <a:xfrm flipV="1">
          <a:off x="14401800" y="14145382"/>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125488</xdr:rowOff>
    </xdr:to>
    <xdr:cxnSp macro="">
      <xdr:nvCxnSpPr>
        <xdr:cNvPr id="263" name="直線コネクタ 262"/>
        <xdr:cNvCxnSpPr/>
      </xdr:nvCxnSpPr>
      <xdr:spPr>
        <a:xfrm flipV="1">
          <a:off x="13512800" y="14283266"/>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3" name="円/楕円 272"/>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4"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5"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35682</xdr:rowOff>
    </xdr:from>
    <xdr:to>
      <xdr:col>22</xdr:col>
      <xdr:colOff>254000</xdr:colOff>
      <xdr:row>82</xdr:row>
      <xdr:rowOff>137282</xdr:rowOff>
    </xdr:to>
    <xdr:sp macro="" textlink="">
      <xdr:nvSpPr>
        <xdr:cNvPr id="277" name="円/楕円 276"/>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78" name="テキスト ボックス 277"/>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9" name="円/楕円 278"/>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0" name="テキスト ボックス 279"/>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1" name="円/楕円 280"/>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2" name="テキスト ボックス 281"/>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類似団体平均よりも０．５６ポイント高く、前年から０．１４ポイント増加している。</a:t>
          </a:r>
        </a:p>
        <a:p>
          <a:r>
            <a:rPr kumimoji="1" lang="ja-JP" altLang="en-US" sz="1300">
              <a:latin typeface="ＭＳ Ｐゴシック"/>
            </a:rPr>
            <a:t>一般職員数は４２４名となり８名増加した一方で、人口は６２，４８１人→６２，３４７と減少したことにより、比率が上昇している。</a:t>
          </a:r>
        </a:p>
        <a:p>
          <a:r>
            <a:rPr kumimoji="1" lang="ja-JP" altLang="en-US" sz="1300">
              <a:latin typeface="ＭＳ Ｐゴシック"/>
            </a:rPr>
            <a:t>今後も引き続き、定員適正化計画の目標に向けて定員管理を行い、民間委託や指定管理制度を活用しながら、効率的な行政への転換を進める。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67098</xdr:rowOff>
    </xdr:from>
    <xdr:to>
      <xdr:col>24</xdr:col>
      <xdr:colOff>558800</xdr:colOff>
      <xdr:row>61</xdr:row>
      <xdr:rowOff>95250</xdr:rowOff>
    </xdr:to>
    <xdr:cxnSp macro="">
      <xdr:nvCxnSpPr>
        <xdr:cNvPr id="317" name="直線コネクタ 316"/>
        <xdr:cNvCxnSpPr/>
      </xdr:nvCxnSpPr>
      <xdr:spPr>
        <a:xfrm>
          <a:off x="16179800" y="1052554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51012</xdr:rowOff>
    </xdr:from>
    <xdr:to>
      <xdr:col>23</xdr:col>
      <xdr:colOff>406400</xdr:colOff>
      <xdr:row>61</xdr:row>
      <xdr:rowOff>67098</xdr:rowOff>
    </xdr:to>
    <xdr:cxnSp macro="">
      <xdr:nvCxnSpPr>
        <xdr:cNvPr id="320" name="直線コネクタ 319"/>
        <xdr:cNvCxnSpPr/>
      </xdr:nvCxnSpPr>
      <xdr:spPr>
        <a:xfrm>
          <a:off x="15290800" y="1050946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51012</xdr:rowOff>
    </xdr:from>
    <xdr:to>
      <xdr:col>22</xdr:col>
      <xdr:colOff>203200</xdr:colOff>
      <xdr:row>61</xdr:row>
      <xdr:rowOff>51012</xdr:rowOff>
    </xdr:to>
    <xdr:cxnSp macro="">
      <xdr:nvCxnSpPr>
        <xdr:cNvPr id="323" name="直線コネクタ 322"/>
        <xdr:cNvCxnSpPr/>
      </xdr:nvCxnSpPr>
      <xdr:spPr>
        <a:xfrm>
          <a:off x="14401800" y="10509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36936</xdr:rowOff>
    </xdr:from>
    <xdr:to>
      <xdr:col>21</xdr:col>
      <xdr:colOff>0</xdr:colOff>
      <xdr:row>61</xdr:row>
      <xdr:rowOff>51012</xdr:rowOff>
    </xdr:to>
    <xdr:cxnSp macro="">
      <xdr:nvCxnSpPr>
        <xdr:cNvPr id="326" name="直線コネクタ 325"/>
        <xdr:cNvCxnSpPr/>
      </xdr:nvCxnSpPr>
      <xdr:spPr>
        <a:xfrm>
          <a:off x="13512800" y="104953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44450</xdr:rowOff>
    </xdr:from>
    <xdr:to>
      <xdr:col>24</xdr:col>
      <xdr:colOff>609600</xdr:colOff>
      <xdr:row>61</xdr:row>
      <xdr:rowOff>146050</xdr:rowOff>
    </xdr:to>
    <xdr:sp macro="" textlink="">
      <xdr:nvSpPr>
        <xdr:cNvPr id="336" name="円/楕円 335"/>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16527</xdr:rowOff>
    </xdr:from>
    <xdr:ext cx="762000" cy="259045"/>
    <xdr:sp macro="" textlink="">
      <xdr:nvSpPr>
        <xdr:cNvPr id="337" name="定員管理の状況該当値テキスト"/>
        <xdr:cNvSpPr txBox="1"/>
      </xdr:nvSpPr>
      <xdr:spPr>
        <a:xfrm>
          <a:off x="17106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16298</xdr:rowOff>
    </xdr:from>
    <xdr:to>
      <xdr:col>23</xdr:col>
      <xdr:colOff>457200</xdr:colOff>
      <xdr:row>61</xdr:row>
      <xdr:rowOff>117898</xdr:rowOff>
    </xdr:to>
    <xdr:sp macro="" textlink="">
      <xdr:nvSpPr>
        <xdr:cNvPr id="338" name="円/楕円 337"/>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102675</xdr:rowOff>
    </xdr:from>
    <xdr:ext cx="736600" cy="259045"/>
    <xdr:sp macro="" textlink="">
      <xdr:nvSpPr>
        <xdr:cNvPr id="339" name="テキスト ボックス 338"/>
        <xdr:cNvSpPr txBox="1"/>
      </xdr:nvSpPr>
      <xdr:spPr>
        <a:xfrm>
          <a:off x="15798800" y="1056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212</xdr:rowOff>
    </xdr:from>
    <xdr:to>
      <xdr:col>22</xdr:col>
      <xdr:colOff>254000</xdr:colOff>
      <xdr:row>61</xdr:row>
      <xdr:rowOff>101812</xdr:rowOff>
    </xdr:to>
    <xdr:sp macro="" textlink="">
      <xdr:nvSpPr>
        <xdr:cNvPr id="340" name="円/楕円 339"/>
        <xdr:cNvSpPr/>
      </xdr:nvSpPr>
      <xdr:spPr>
        <a:xfrm>
          <a:off x="15240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111989</xdr:rowOff>
    </xdr:from>
    <xdr:ext cx="762000" cy="259045"/>
    <xdr:sp macro="" textlink="">
      <xdr:nvSpPr>
        <xdr:cNvPr id="341" name="テキスト ボックス 340"/>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212</xdr:rowOff>
    </xdr:from>
    <xdr:to>
      <xdr:col>21</xdr:col>
      <xdr:colOff>50800</xdr:colOff>
      <xdr:row>61</xdr:row>
      <xdr:rowOff>101812</xdr:rowOff>
    </xdr:to>
    <xdr:sp macro="" textlink="">
      <xdr:nvSpPr>
        <xdr:cNvPr id="342" name="円/楕円 341"/>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111989</xdr:rowOff>
    </xdr:from>
    <xdr:ext cx="762000" cy="259045"/>
    <xdr:sp macro="" textlink="">
      <xdr:nvSpPr>
        <xdr:cNvPr id="343" name="テキスト ボックス 342"/>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157586</xdr:rowOff>
    </xdr:from>
    <xdr:to>
      <xdr:col>19</xdr:col>
      <xdr:colOff>533400</xdr:colOff>
      <xdr:row>61</xdr:row>
      <xdr:rowOff>87736</xdr:rowOff>
    </xdr:to>
    <xdr:sp macro="" textlink="">
      <xdr:nvSpPr>
        <xdr:cNvPr id="344" name="円/楕円 343"/>
        <xdr:cNvSpPr/>
      </xdr:nvSpPr>
      <xdr:spPr>
        <a:xfrm>
          <a:off x="13462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97913</xdr:rowOff>
    </xdr:from>
    <xdr:ext cx="762000" cy="259045"/>
    <xdr:sp macro="" textlink="">
      <xdr:nvSpPr>
        <xdr:cNvPr id="345" name="テキスト ボックス 344"/>
        <xdr:cNvSpPr txBox="1"/>
      </xdr:nvSpPr>
      <xdr:spPr>
        <a:xfrm>
          <a:off x="13131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類似団体平均より、１．５ポイント低く、前年度より０．１ポイント増加した。</a:t>
          </a:r>
        </a:p>
        <a:p>
          <a:r>
            <a:rPr kumimoji="1" lang="ja-JP" altLang="en-US" sz="1300">
              <a:latin typeface="ＭＳ Ｐゴシック"/>
            </a:rPr>
            <a:t>Ｈ</a:t>
          </a:r>
          <a:r>
            <a:rPr kumimoji="1" lang="en-US" altLang="ja-JP" sz="1300">
              <a:latin typeface="ＭＳ Ｐゴシック"/>
            </a:rPr>
            <a:t>28</a:t>
          </a:r>
          <a:r>
            <a:rPr kumimoji="1" lang="ja-JP" altLang="en-US" sz="1300">
              <a:latin typeface="ＭＳ Ｐゴシック"/>
            </a:rPr>
            <a:t>単年度では</a:t>
          </a:r>
          <a:r>
            <a:rPr kumimoji="1" lang="en-US" altLang="ja-JP" sz="1300">
              <a:latin typeface="ＭＳ Ｐゴシック"/>
            </a:rPr>
            <a:t>0.143%</a:t>
          </a:r>
          <a:r>
            <a:rPr kumimoji="1" lang="ja-JP" altLang="en-US" sz="1300">
              <a:latin typeface="ＭＳ Ｐゴシック"/>
            </a:rPr>
            <a:t>の減だったが、Ｈ</a:t>
          </a:r>
          <a:r>
            <a:rPr kumimoji="1" lang="en-US" altLang="ja-JP" sz="1300">
              <a:latin typeface="ＭＳ Ｐゴシック"/>
            </a:rPr>
            <a:t>25</a:t>
          </a:r>
          <a:r>
            <a:rPr kumimoji="1" lang="ja-JP" altLang="en-US" sz="1300">
              <a:latin typeface="ＭＳ Ｐゴシック"/>
            </a:rPr>
            <a:t>単年度が</a:t>
          </a:r>
          <a:r>
            <a:rPr kumimoji="1" lang="en-US" altLang="ja-JP" sz="1300">
              <a:latin typeface="ＭＳ Ｐゴシック"/>
            </a:rPr>
            <a:t>5.24</a:t>
          </a:r>
          <a:r>
            <a:rPr kumimoji="1" lang="ja-JP" altLang="en-US" sz="1300">
              <a:latin typeface="ＭＳ Ｐゴシック"/>
            </a:rPr>
            <a:t>％に対して、平成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5.31%</a:t>
          </a:r>
          <a:r>
            <a:rPr kumimoji="1" lang="ja-JP" altLang="en-US" sz="1300">
              <a:latin typeface="ＭＳ Ｐゴシック"/>
            </a:rPr>
            <a:t>のため、３カ年平均としての実質公債比率は増加した。</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14922</xdr:rowOff>
    </xdr:from>
    <xdr:to>
      <xdr:col>24</xdr:col>
      <xdr:colOff>558800</xdr:colOff>
      <xdr:row>39</xdr:row>
      <xdr:rowOff>20955</xdr:rowOff>
    </xdr:to>
    <xdr:cxnSp macro="">
      <xdr:nvCxnSpPr>
        <xdr:cNvPr id="375" name="直線コネクタ 374"/>
        <xdr:cNvCxnSpPr/>
      </xdr:nvCxnSpPr>
      <xdr:spPr>
        <a:xfrm>
          <a:off x="16179800" y="670147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14922</xdr:rowOff>
    </xdr:from>
    <xdr:to>
      <xdr:col>23</xdr:col>
      <xdr:colOff>406400</xdr:colOff>
      <xdr:row>39</xdr:row>
      <xdr:rowOff>81280</xdr:rowOff>
    </xdr:to>
    <xdr:cxnSp macro="">
      <xdr:nvCxnSpPr>
        <xdr:cNvPr id="378" name="直線コネクタ 377"/>
        <xdr:cNvCxnSpPr/>
      </xdr:nvCxnSpPr>
      <xdr:spPr>
        <a:xfrm flipV="1">
          <a:off x="15290800" y="67014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147638</xdr:rowOff>
    </xdr:to>
    <xdr:cxnSp macro="">
      <xdr:nvCxnSpPr>
        <xdr:cNvPr id="381" name="直線コネクタ 380"/>
        <xdr:cNvCxnSpPr/>
      </xdr:nvCxnSpPr>
      <xdr:spPr>
        <a:xfrm flipV="1">
          <a:off x="14401800" y="67678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54610</xdr:rowOff>
    </xdr:to>
    <xdr:cxnSp macro="">
      <xdr:nvCxnSpPr>
        <xdr:cNvPr id="384" name="直線コネクタ 383"/>
        <xdr:cNvCxnSpPr/>
      </xdr:nvCxnSpPr>
      <xdr:spPr>
        <a:xfrm flipV="1">
          <a:off x="13512800" y="683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94" name="円/楕円 393"/>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95"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135572</xdr:rowOff>
    </xdr:from>
    <xdr:to>
      <xdr:col>23</xdr:col>
      <xdr:colOff>457200</xdr:colOff>
      <xdr:row>39</xdr:row>
      <xdr:rowOff>65722</xdr:rowOff>
    </xdr:to>
    <xdr:sp macro="" textlink="">
      <xdr:nvSpPr>
        <xdr:cNvPr id="396" name="円/楕円 395"/>
        <xdr:cNvSpPr/>
      </xdr:nvSpPr>
      <xdr:spPr>
        <a:xfrm>
          <a:off x="16129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97" name="テキスト ボックス 396"/>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398" name="円/楕円 397"/>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9" name="テキスト ボックス 398"/>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00" name="円/楕円 399"/>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01" name="テキスト ボックス 400"/>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3810</xdr:rowOff>
    </xdr:from>
    <xdr:to>
      <xdr:col>19</xdr:col>
      <xdr:colOff>533400</xdr:colOff>
      <xdr:row>40</xdr:row>
      <xdr:rowOff>105410</xdr:rowOff>
    </xdr:to>
    <xdr:sp macro="" textlink="">
      <xdr:nvSpPr>
        <xdr:cNvPr id="402" name="円/楕円 401"/>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115587</xdr:rowOff>
    </xdr:from>
    <xdr:ext cx="762000" cy="259045"/>
    <xdr:sp macro="" textlink="">
      <xdr:nvSpPr>
        <xdr:cNvPr id="403" name="テキスト ボックス 402"/>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類似団体平均より、１９．５ポイント低く、前年度より８．３ポイント減少した。</a:t>
          </a:r>
          <a:endParaRPr kumimoji="1" lang="en-US" altLang="ja-JP" sz="1300">
            <a:latin typeface="ＭＳ Ｐゴシック"/>
          </a:endParaRPr>
        </a:p>
        <a:p>
          <a:r>
            <a:rPr kumimoji="1" lang="ja-JP" altLang="en-US" sz="1300">
              <a:latin typeface="ＭＳ Ｐゴシック"/>
            </a:rPr>
            <a:t>償還終了した事業がいくつもあり、地方債現在高が大きく減少したため。</a:t>
          </a:r>
          <a:endParaRPr kumimoji="1" lang="en-US" altLang="ja-JP" sz="1300">
            <a:latin typeface="ＭＳ Ｐゴシック"/>
          </a:endParaRPr>
        </a:p>
        <a:p>
          <a:r>
            <a:rPr kumimoji="1" lang="ja-JP" altLang="en-US" sz="1300">
              <a:latin typeface="ＭＳ Ｐゴシック"/>
            </a:rPr>
            <a:t>また、公共施設等整備基金への積立金額が増えたため。</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97451</xdr:rowOff>
    </xdr:from>
    <xdr:to>
      <xdr:col>24</xdr:col>
      <xdr:colOff>558800</xdr:colOff>
      <xdr:row>14</xdr:row>
      <xdr:rowOff>164211</xdr:rowOff>
    </xdr:to>
    <xdr:cxnSp macro="">
      <xdr:nvCxnSpPr>
        <xdr:cNvPr id="437" name="直線コネクタ 436"/>
        <xdr:cNvCxnSpPr/>
      </xdr:nvCxnSpPr>
      <xdr:spPr>
        <a:xfrm flipV="1">
          <a:off x="16179800" y="2497751"/>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8"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102277</xdr:rowOff>
    </xdr:from>
    <xdr:to>
      <xdr:col>23</xdr:col>
      <xdr:colOff>406400</xdr:colOff>
      <xdr:row>14</xdr:row>
      <xdr:rowOff>164211</xdr:rowOff>
    </xdr:to>
    <xdr:cxnSp macro="">
      <xdr:nvCxnSpPr>
        <xdr:cNvPr id="440" name="直線コネクタ 439"/>
        <xdr:cNvCxnSpPr/>
      </xdr:nvCxnSpPr>
      <xdr:spPr>
        <a:xfrm>
          <a:off x="15290800" y="2502577"/>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2" name="テキスト ボックス 441"/>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102277</xdr:rowOff>
    </xdr:from>
    <xdr:to>
      <xdr:col>22</xdr:col>
      <xdr:colOff>203200</xdr:colOff>
      <xdr:row>14</xdr:row>
      <xdr:rowOff>135255</xdr:rowOff>
    </xdr:to>
    <xdr:cxnSp macro="">
      <xdr:nvCxnSpPr>
        <xdr:cNvPr id="443" name="直線コネクタ 442"/>
        <xdr:cNvCxnSpPr/>
      </xdr:nvCxnSpPr>
      <xdr:spPr>
        <a:xfrm flipV="1">
          <a:off x="14401800" y="250257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5" name="テキスト ボックス 444"/>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135255</xdr:rowOff>
    </xdr:from>
    <xdr:to>
      <xdr:col>21</xdr:col>
      <xdr:colOff>0</xdr:colOff>
      <xdr:row>15</xdr:row>
      <xdr:rowOff>24934</xdr:rowOff>
    </xdr:to>
    <xdr:cxnSp macro="">
      <xdr:nvCxnSpPr>
        <xdr:cNvPr id="446" name="直線コネクタ 445"/>
        <xdr:cNvCxnSpPr/>
      </xdr:nvCxnSpPr>
      <xdr:spPr>
        <a:xfrm flipV="1">
          <a:off x="13512800" y="2535555"/>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8" name="テキスト ボックス 447"/>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56" name="円/楕円 455"/>
        <xdr:cNvSpPr/>
      </xdr:nvSpPr>
      <xdr:spPr>
        <a:xfrm>
          <a:off x="16967200" y="24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63178</xdr:rowOff>
    </xdr:from>
    <xdr:ext cx="762000" cy="259045"/>
    <xdr:sp macro="" textlink="">
      <xdr:nvSpPr>
        <xdr:cNvPr id="457" name="将来負担の状況該当値テキスト"/>
        <xdr:cNvSpPr txBox="1"/>
      </xdr:nvSpPr>
      <xdr:spPr>
        <a:xfrm>
          <a:off x="17106900" y="229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113411</xdr:rowOff>
    </xdr:from>
    <xdr:to>
      <xdr:col>23</xdr:col>
      <xdr:colOff>457200</xdr:colOff>
      <xdr:row>15</xdr:row>
      <xdr:rowOff>43561</xdr:rowOff>
    </xdr:to>
    <xdr:sp macro="" textlink="">
      <xdr:nvSpPr>
        <xdr:cNvPr id="458" name="円/楕円 457"/>
        <xdr:cNvSpPr/>
      </xdr:nvSpPr>
      <xdr:spPr>
        <a:xfrm>
          <a:off x="16129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53738</xdr:rowOff>
    </xdr:from>
    <xdr:ext cx="736600" cy="259045"/>
    <xdr:sp macro="" textlink="">
      <xdr:nvSpPr>
        <xdr:cNvPr id="459" name="テキスト ボックス 458"/>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51477</xdr:rowOff>
    </xdr:from>
    <xdr:to>
      <xdr:col>22</xdr:col>
      <xdr:colOff>254000</xdr:colOff>
      <xdr:row>14</xdr:row>
      <xdr:rowOff>153077</xdr:rowOff>
    </xdr:to>
    <xdr:sp macro="" textlink="">
      <xdr:nvSpPr>
        <xdr:cNvPr id="460" name="円/楕円 459"/>
        <xdr:cNvSpPr/>
      </xdr:nvSpPr>
      <xdr:spPr>
        <a:xfrm>
          <a:off x="15240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163254</xdr:rowOff>
    </xdr:from>
    <xdr:ext cx="762000" cy="259045"/>
    <xdr:sp macro="" textlink="">
      <xdr:nvSpPr>
        <xdr:cNvPr id="461" name="テキスト ボックス 460"/>
        <xdr:cNvSpPr txBox="1"/>
      </xdr:nvSpPr>
      <xdr:spPr>
        <a:xfrm>
          <a:off x="14909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62" name="円/楕円 461"/>
        <xdr:cNvSpPr/>
      </xdr:nvSpPr>
      <xdr:spPr>
        <a:xfrm>
          <a:off x="14351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63" name="テキスト ボックス 462"/>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145584</xdr:rowOff>
    </xdr:from>
    <xdr:to>
      <xdr:col>19</xdr:col>
      <xdr:colOff>533400</xdr:colOff>
      <xdr:row>15</xdr:row>
      <xdr:rowOff>75734</xdr:rowOff>
    </xdr:to>
    <xdr:sp macro="" textlink="">
      <xdr:nvSpPr>
        <xdr:cNvPr id="464" name="円/楕円 463"/>
        <xdr:cNvSpPr/>
      </xdr:nvSpPr>
      <xdr:spPr>
        <a:xfrm>
          <a:off x="13462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85911</xdr:rowOff>
    </xdr:from>
    <xdr:ext cx="762000" cy="259045"/>
    <xdr:sp macro="" textlink="">
      <xdr:nvSpPr>
        <xdr:cNvPr id="465" name="テキスト ボックス 464"/>
        <xdr:cNvSpPr txBox="1"/>
      </xdr:nvSpPr>
      <xdr:spPr>
        <a:xfrm>
          <a:off x="13131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62,347
61,836
27.28
18,355,309
17,444,051
716,616
11,947,060
15,676,196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類似団体平均よりも３．８ポイント高く、前年から０．５ポイント増加している。</a:t>
          </a:r>
        </a:p>
        <a:p>
          <a:r>
            <a:rPr kumimoji="1" lang="ja-JP" altLang="en-US" sz="1300" b="0">
              <a:latin typeface="ＭＳ Ｐゴシック"/>
            </a:rPr>
            <a:t>職員数、ラスパイレス指数は増加したが、職員平均年齢の低下により、人件費は前年度比３６，７４１千円減となっている。</a:t>
          </a:r>
        </a:p>
        <a:p>
          <a:r>
            <a:rPr kumimoji="1" lang="ja-JP" altLang="en-US" sz="1300">
              <a:latin typeface="ＭＳ Ｐゴシック"/>
            </a:rPr>
            <a:t>今後も、定員適正化計画や指定管理者制度の活用など、人件費の適正化を図る。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102507</xdr:rowOff>
    </xdr:to>
    <xdr:cxnSp macro="">
      <xdr:nvCxnSpPr>
        <xdr:cNvPr id="68" name="直線コネクタ 67"/>
        <xdr:cNvCxnSpPr/>
      </xdr:nvCxnSpPr>
      <xdr:spPr>
        <a:xfrm>
          <a:off x="3987800" y="641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2903</xdr:rowOff>
    </xdr:to>
    <xdr:cxnSp macro="">
      <xdr:nvCxnSpPr>
        <xdr:cNvPr id="71" name="直線コネクタ 70"/>
        <xdr:cNvCxnSpPr/>
      </xdr:nvCxnSpPr>
      <xdr:spPr>
        <a:xfrm flipV="1">
          <a:off x="3098800" y="64135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109039</xdr:rowOff>
    </xdr:from>
    <xdr:to>
      <xdr:col>4</xdr:col>
      <xdr:colOff>346075</xdr:colOff>
      <xdr:row>38</xdr:row>
      <xdr:rowOff>2903</xdr:rowOff>
    </xdr:to>
    <xdr:cxnSp macro="">
      <xdr:nvCxnSpPr>
        <xdr:cNvPr id="74" name="直線コネクタ 73"/>
        <xdr:cNvCxnSpPr/>
      </xdr:nvCxnSpPr>
      <xdr:spPr>
        <a:xfrm>
          <a:off x="2209800" y="645268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109039</xdr:rowOff>
    </xdr:from>
    <xdr:to>
      <xdr:col>3</xdr:col>
      <xdr:colOff>142875</xdr:colOff>
      <xdr:row>38</xdr:row>
      <xdr:rowOff>15966</xdr:rowOff>
    </xdr:to>
    <xdr:cxnSp macro="">
      <xdr:nvCxnSpPr>
        <xdr:cNvPr id="77" name="直線コネクタ 76"/>
        <xdr:cNvCxnSpPr/>
      </xdr:nvCxnSpPr>
      <xdr:spPr>
        <a:xfrm flipV="1">
          <a:off x="1320800" y="645268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7" name="円/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23784</xdr:rowOff>
    </xdr:from>
    <xdr:ext cx="762000" cy="259045"/>
    <xdr:sp macro="" textlink="">
      <xdr:nvSpPr>
        <xdr:cNvPr id="88"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9" name="円/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90" name="テキスト ボックス 8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123553</xdr:rowOff>
    </xdr:from>
    <xdr:to>
      <xdr:col>4</xdr:col>
      <xdr:colOff>396875</xdr:colOff>
      <xdr:row>38</xdr:row>
      <xdr:rowOff>53703</xdr:rowOff>
    </xdr:to>
    <xdr:sp macro="" textlink="">
      <xdr:nvSpPr>
        <xdr:cNvPr id="91" name="円/楕円 90"/>
        <xdr:cNvSpPr/>
      </xdr:nvSpPr>
      <xdr:spPr>
        <a:xfrm>
          <a:off x="3048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38480</xdr:rowOff>
    </xdr:from>
    <xdr:ext cx="762000" cy="259045"/>
    <xdr:sp macro="" textlink="">
      <xdr:nvSpPr>
        <xdr:cNvPr id="92" name="テキスト ボックス 91"/>
        <xdr:cNvSpPr txBox="1"/>
      </xdr:nvSpPr>
      <xdr:spPr>
        <a:xfrm>
          <a:off x="2717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58239</xdr:rowOff>
    </xdr:from>
    <xdr:to>
      <xdr:col>3</xdr:col>
      <xdr:colOff>193675</xdr:colOff>
      <xdr:row>37</xdr:row>
      <xdr:rowOff>159838</xdr:rowOff>
    </xdr:to>
    <xdr:sp macro="" textlink="">
      <xdr:nvSpPr>
        <xdr:cNvPr id="93" name="円/楕円 92"/>
        <xdr:cNvSpPr/>
      </xdr:nvSpPr>
      <xdr:spPr>
        <a:xfrm>
          <a:off x="2159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144615</xdr:rowOff>
    </xdr:from>
    <xdr:ext cx="762000" cy="259045"/>
    <xdr:sp macro="" textlink="">
      <xdr:nvSpPr>
        <xdr:cNvPr id="94" name="テキスト ボックス 93"/>
        <xdr:cNvSpPr txBox="1"/>
      </xdr:nvSpPr>
      <xdr:spPr>
        <a:xfrm>
          <a:off x="1828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136616</xdr:rowOff>
    </xdr:from>
    <xdr:to>
      <xdr:col>1</xdr:col>
      <xdr:colOff>676275</xdr:colOff>
      <xdr:row>38</xdr:row>
      <xdr:rowOff>66766</xdr:rowOff>
    </xdr:to>
    <xdr:sp macro="" textlink="">
      <xdr:nvSpPr>
        <xdr:cNvPr id="95" name="円/楕円 94"/>
        <xdr:cNvSpPr/>
      </xdr:nvSpPr>
      <xdr:spPr>
        <a:xfrm>
          <a:off x="1270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51543</xdr:rowOff>
    </xdr:from>
    <xdr:ext cx="762000" cy="259045"/>
    <xdr:sp macro="" textlink="">
      <xdr:nvSpPr>
        <xdr:cNvPr id="96" name="テキスト ボックス 95"/>
        <xdr:cNvSpPr txBox="1"/>
      </xdr:nvSpPr>
      <xdr:spPr>
        <a:xfrm>
          <a:off x="939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a:rPr>
            <a:t>類似団体平均よりも１．６ポイント低く、前年から０．２ポイント上昇した。</a:t>
          </a:r>
        </a:p>
        <a:p>
          <a:r>
            <a:rPr kumimoji="1" lang="ja-JP" altLang="en-US" sz="1300" b="0">
              <a:latin typeface="ＭＳ Ｐゴシック"/>
            </a:rPr>
            <a:t>総合市民体育館維持管理事業（</a:t>
          </a:r>
          <a:r>
            <a:rPr kumimoji="1" lang="en-US" altLang="ja-JP" sz="1300" b="0">
              <a:latin typeface="ＭＳ Ｐゴシック"/>
            </a:rPr>
            <a:t>67,991</a:t>
          </a:r>
          <a:r>
            <a:rPr kumimoji="1" lang="ja-JP" altLang="en-US" sz="1300" b="0">
              <a:latin typeface="ＭＳ Ｐゴシック"/>
            </a:rPr>
            <a:t>千円皆増）や総合文化会館維持管理事業（</a:t>
          </a:r>
          <a:r>
            <a:rPr kumimoji="1" lang="en-US" altLang="ja-JP" sz="1300" b="0">
              <a:latin typeface="ＭＳ Ｐゴシック"/>
            </a:rPr>
            <a:t>59,662</a:t>
          </a:r>
          <a:r>
            <a:rPr kumimoji="1" lang="ja-JP" altLang="en-US" sz="1300" b="0">
              <a:latin typeface="ＭＳ Ｐゴシック"/>
            </a:rPr>
            <a:t>千円皆増）などの増加が影響していると考えられる。</a:t>
          </a:r>
          <a:r>
            <a:rPr kumimoji="1" lang="ja-JP" altLang="en-US" sz="1300">
              <a:latin typeface="ＭＳ Ｐゴシック"/>
            </a:rPr>
            <a:t>今後も人件費の上昇に伴う委託費の増加や物価の上昇に注視しつつ、継続事業の見直しや物品の適正管理等によりコスト削減に努める。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110998</xdr:rowOff>
    </xdr:to>
    <xdr:cxnSp macro="">
      <xdr:nvCxnSpPr>
        <xdr:cNvPr id="127" name="直線コネクタ 126"/>
        <xdr:cNvCxnSpPr/>
      </xdr:nvCxnSpPr>
      <xdr:spPr>
        <a:xfrm>
          <a:off x="15671800" y="2664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83566</xdr:rowOff>
    </xdr:from>
    <xdr:to>
      <xdr:col>22</xdr:col>
      <xdr:colOff>565150</xdr:colOff>
      <xdr:row>15</xdr:row>
      <xdr:rowOff>92710</xdr:rowOff>
    </xdr:to>
    <xdr:cxnSp macro="">
      <xdr:nvCxnSpPr>
        <xdr:cNvPr id="130" name="直線コネクタ 129"/>
        <xdr:cNvCxnSpPr/>
      </xdr:nvCxnSpPr>
      <xdr:spPr>
        <a:xfrm>
          <a:off x="14782800" y="2655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83566</xdr:rowOff>
    </xdr:to>
    <xdr:cxnSp macro="">
      <xdr:nvCxnSpPr>
        <xdr:cNvPr id="133" name="直線コネクタ 132"/>
        <xdr:cNvCxnSpPr/>
      </xdr:nvCxnSpPr>
      <xdr:spPr>
        <a:xfrm>
          <a:off x="13893800" y="2618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46990</xdr:rowOff>
    </xdr:to>
    <xdr:cxnSp macro="">
      <xdr:nvCxnSpPr>
        <xdr:cNvPr id="136" name="直線コネクタ 135"/>
        <xdr:cNvCxnSpPr/>
      </xdr:nvCxnSpPr>
      <xdr:spPr>
        <a:xfrm>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60198</xdr:rowOff>
    </xdr:from>
    <xdr:to>
      <xdr:col>24</xdr:col>
      <xdr:colOff>82550</xdr:colOff>
      <xdr:row>15</xdr:row>
      <xdr:rowOff>161798</xdr:rowOff>
    </xdr:to>
    <xdr:sp macro="" textlink="">
      <xdr:nvSpPr>
        <xdr:cNvPr id="146" name="円/楕円 145"/>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76725</xdr:rowOff>
    </xdr:from>
    <xdr:ext cx="762000" cy="259045"/>
    <xdr:sp macro="" textlink="">
      <xdr:nvSpPr>
        <xdr:cNvPr id="147" name="物件費該当値テキスト"/>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50" name="円/楕円 149"/>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51" name="テキスト ボックス 150"/>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類似団体平均よりも２．５ポイント低いが、前年から０．７ポイント増加した。</a:t>
          </a:r>
        </a:p>
        <a:p>
          <a:r>
            <a:rPr kumimoji="1" lang="ja-JP" altLang="en-US" sz="1300" b="0">
              <a:latin typeface="ＭＳ Ｐゴシック"/>
            </a:rPr>
            <a:t>年金生活者等支援臨時福祉給付金事業（</a:t>
          </a:r>
          <a:r>
            <a:rPr kumimoji="1" lang="en-US" altLang="ja-JP" sz="1300" b="0">
              <a:latin typeface="ＭＳ Ｐゴシック"/>
            </a:rPr>
            <a:t>141,540</a:t>
          </a:r>
          <a:r>
            <a:rPr kumimoji="1" lang="ja-JP" altLang="en-US" sz="1300" b="0">
              <a:latin typeface="ＭＳ Ｐゴシック"/>
            </a:rPr>
            <a:t>千円皆増）や保育所保育委託事業（</a:t>
          </a:r>
          <a:r>
            <a:rPr kumimoji="1" lang="en-US" altLang="ja-JP" sz="1300" b="0">
              <a:latin typeface="ＭＳ Ｐゴシック"/>
            </a:rPr>
            <a:t>103,989</a:t>
          </a:r>
          <a:r>
            <a:rPr kumimoji="1" lang="ja-JP" altLang="en-US" sz="1300" b="0">
              <a:latin typeface="ＭＳ Ｐゴシック"/>
            </a:rPr>
            <a:t>千円増）などの増加により、扶助費自体は増加したため、経常収支比率は増加した。</a:t>
          </a:r>
        </a:p>
        <a:p>
          <a:r>
            <a:rPr kumimoji="1" lang="ja-JP" altLang="en-US" sz="1300" b="0">
              <a:latin typeface="ＭＳ Ｐゴシック"/>
            </a:rPr>
            <a:t>今後も少子高齢化や増加傾向にある生活保護費に対応しつつ、予防事業の推進により、扶助費の抑制に努める。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54</xdr:row>
      <xdr:rowOff>148772</xdr:rowOff>
    </xdr:to>
    <xdr:cxnSp macro="">
      <xdr:nvCxnSpPr>
        <xdr:cNvPr id="190" name="直線コネクタ 189"/>
        <xdr:cNvCxnSpPr/>
      </xdr:nvCxnSpPr>
      <xdr:spPr>
        <a:xfrm>
          <a:off x="3987800" y="9330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54</xdr:row>
      <xdr:rowOff>94343</xdr:rowOff>
    </xdr:to>
    <xdr:cxnSp macro="">
      <xdr:nvCxnSpPr>
        <xdr:cNvPr id="193" name="直線コネクタ 192"/>
        <xdr:cNvCxnSpPr/>
      </xdr:nvCxnSpPr>
      <xdr:spPr>
        <a:xfrm flipV="1">
          <a:off x="3098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94343</xdr:rowOff>
    </xdr:to>
    <xdr:cxnSp macro="">
      <xdr:nvCxnSpPr>
        <xdr:cNvPr id="196" name="直線コネクタ 195"/>
        <xdr:cNvCxnSpPr/>
      </xdr:nvCxnSpPr>
      <xdr:spPr>
        <a:xfrm>
          <a:off x="2209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54</xdr:row>
      <xdr:rowOff>29028</xdr:rowOff>
    </xdr:to>
    <xdr:cxnSp macro="">
      <xdr:nvCxnSpPr>
        <xdr:cNvPr id="199" name="直線コネクタ 198"/>
        <xdr:cNvCxnSpPr/>
      </xdr:nvCxnSpPr>
      <xdr:spPr>
        <a:xfrm>
          <a:off x="1320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11" name="円/楕円 210"/>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2" name="テキスト ボックス 211"/>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73478</xdr:rowOff>
    </xdr:from>
    <xdr:to>
      <xdr:col>1</xdr:col>
      <xdr:colOff>676275</xdr:colOff>
      <xdr:row>54</xdr:row>
      <xdr:rowOff>3628</xdr:rowOff>
    </xdr:to>
    <xdr:sp macro="" textlink="">
      <xdr:nvSpPr>
        <xdr:cNvPr id="217" name="円/楕円 216"/>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13805</xdr:rowOff>
    </xdr:from>
    <xdr:ext cx="762000" cy="259045"/>
    <xdr:sp macro="" textlink="">
      <xdr:nvSpPr>
        <xdr:cNvPr id="218" name="テキスト ボックス 217"/>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類似団体平均よりも１．３ポイント高く、前年から０．５ポイント上昇した。</a:t>
          </a:r>
        </a:p>
        <a:p>
          <a:r>
            <a:rPr kumimoji="1" lang="ja-JP" altLang="en-US" sz="1300" b="0">
              <a:latin typeface="ＭＳ Ｐゴシック"/>
            </a:rPr>
            <a:t>公共施設等整備基金積立金（</a:t>
          </a:r>
          <a:r>
            <a:rPr kumimoji="1" lang="en-US" altLang="ja-JP" sz="1300" b="0">
              <a:latin typeface="ＭＳ Ｐゴシック"/>
            </a:rPr>
            <a:t>149,132</a:t>
          </a:r>
          <a:r>
            <a:rPr kumimoji="1" lang="ja-JP" altLang="en-US" sz="1300" b="0">
              <a:latin typeface="ＭＳ Ｐゴシック"/>
            </a:rPr>
            <a:t>千円増）による積立金の増加や、介護特会繰出金（</a:t>
          </a:r>
          <a:r>
            <a:rPr kumimoji="1" lang="en-US" altLang="ja-JP" sz="1300" b="0">
              <a:latin typeface="ＭＳ Ｐゴシック"/>
            </a:rPr>
            <a:t>33,400</a:t>
          </a:r>
          <a:r>
            <a:rPr kumimoji="1" lang="ja-JP" altLang="en-US" sz="1300" b="0">
              <a:latin typeface="ＭＳ Ｐゴシック"/>
            </a:rPr>
            <a:t>千円増）や蓮田駅西口第一種市街地再開発事業特別会計繰出金（</a:t>
          </a:r>
          <a:r>
            <a:rPr kumimoji="1" lang="en-US" altLang="ja-JP" sz="1300" b="0">
              <a:latin typeface="ＭＳ Ｐゴシック"/>
            </a:rPr>
            <a:t>30,570</a:t>
          </a:r>
          <a:r>
            <a:rPr kumimoji="1" lang="ja-JP" altLang="en-US" sz="1300" b="0">
              <a:latin typeface="ＭＳ Ｐゴシック"/>
            </a:rPr>
            <a:t>千円増）による繰出金の増加が影響していると考えられる。</a:t>
          </a:r>
        </a:p>
        <a:p>
          <a:r>
            <a:rPr kumimoji="1" lang="ja-JP" altLang="en-US" sz="1300">
              <a:latin typeface="ＭＳ Ｐゴシック"/>
            </a:rPr>
            <a:t>今後も繰出基準の精査や計画的な基金積立に努める。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100330</xdr:rowOff>
    </xdr:to>
    <xdr:cxnSp macro="">
      <xdr:nvCxnSpPr>
        <xdr:cNvPr id="251" name="直線コネクタ 250"/>
        <xdr:cNvCxnSpPr/>
      </xdr:nvCxnSpPr>
      <xdr:spPr>
        <a:xfrm>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62230</xdr:rowOff>
    </xdr:to>
    <xdr:cxnSp macro="">
      <xdr:nvCxnSpPr>
        <xdr:cNvPr id="254" name="直線コネクタ 253"/>
        <xdr:cNvCxnSpPr/>
      </xdr:nvCxnSpPr>
      <xdr:spPr>
        <a:xfrm>
          <a:off x="14782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8890</xdr:rowOff>
    </xdr:to>
    <xdr:cxnSp macro="">
      <xdr:nvCxnSpPr>
        <xdr:cNvPr id="257" name="直線コネクタ 256"/>
        <xdr:cNvCxnSpPr/>
      </xdr:nvCxnSpPr>
      <xdr:spPr>
        <a:xfrm>
          <a:off x="13893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157480</xdr:rowOff>
    </xdr:to>
    <xdr:cxnSp macro="">
      <xdr:nvCxnSpPr>
        <xdr:cNvPr id="260" name="直線コネクタ 259"/>
        <xdr:cNvCxnSpPr/>
      </xdr:nvCxnSpPr>
      <xdr:spPr>
        <a:xfrm>
          <a:off x="13004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2" name="円/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5" name="テキスト ボックス 27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6" name="円/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a:rPr>
            <a:t>類似団体平均よりも２．６ポイント低く、前年から０．６ポイント増加した。</a:t>
          </a:r>
        </a:p>
        <a:p>
          <a:r>
            <a:rPr kumimoji="1" lang="ja-JP" altLang="en-US" sz="1300" b="0">
              <a:latin typeface="ＭＳ Ｐゴシック"/>
            </a:rPr>
            <a:t>生活保護扶助事業（</a:t>
          </a:r>
          <a:r>
            <a:rPr kumimoji="1" lang="en-US" altLang="ja-JP" sz="1300" b="0">
              <a:latin typeface="ＭＳ Ｐゴシック"/>
            </a:rPr>
            <a:t>55,010</a:t>
          </a:r>
          <a:r>
            <a:rPr kumimoji="1" lang="ja-JP" altLang="en-US" sz="1300" b="0">
              <a:latin typeface="ＭＳ Ｐゴシック"/>
            </a:rPr>
            <a:t>千円皆増）財政管理業務経費（</a:t>
          </a:r>
          <a:r>
            <a:rPr kumimoji="1" lang="en-US" altLang="ja-JP" sz="1300" b="0">
              <a:latin typeface="ＭＳ Ｐゴシック"/>
            </a:rPr>
            <a:t>5,863</a:t>
          </a:r>
          <a:r>
            <a:rPr kumimoji="1" lang="ja-JP" altLang="en-US" sz="1300" b="0">
              <a:latin typeface="ＭＳ Ｐゴシック"/>
            </a:rPr>
            <a:t>千円増）により、補助費等自体は増加している。</a:t>
          </a:r>
        </a:p>
        <a:p>
          <a:r>
            <a:rPr kumimoji="1" lang="ja-JP" altLang="en-US" sz="1300" b="0">
              <a:latin typeface="ＭＳ Ｐゴシック"/>
            </a:rPr>
            <a:t>引き続き、補助金や負担金の見直しや適正化に努める。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143002</xdr:rowOff>
    </xdr:to>
    <xdr:cxnSp macro="">
      <xdr:nvCxnSpPr>
        <xdr:cNvPr id="309" name="直線コネクタ 308"/>
        <xdr:cNvCxnSpPr/>
      </xdr:nvCxnSpPr>
      <xdr:spPr>
        <a:xfrm>
          <a:off x="15671800" y="6116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138430</xdr:rowOff>
    </xdr:to>
    <xdr:cxnSp macro="">
      <xdr:nvCxnSpPr>
        <xdr:cNvPr id="312" name="直線コネクタ 311"/>
        <xdr:cNvCxnSpPr/>
      </xdr:nvCxnSpPr>
      <xdr:spPr>
        <a:xfrm flipV="1">
          <a:off x="14782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138430</xdr:rowOff>
    </xdr:to>
    <xdr:cxnSp macro="">
      <xdr:nvCxnSpPr>
        <xdr:cNvPr id="315" name="直線コネクタ 314"/>
        <xdr:cNvCxnSpPr/>
      </xdr:nvCxnSpPr>
      <xdr:spPr>
        <a:xfrm>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115570</xdr:rowOff>
    </xdr:to>
    <xdr:cxnSp macro="">
      <xdr:nvCxnSpPr>
        <xdr:cNvPr id="318" name="直線コネクタ 317"/>
        <xdr:cNvCxnSpPr/>
      </xdr:nvCxnSpPr>
      <xdr:spPr>
        <a:xfrm>
          <a:off x="13004800" y="6061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8" name="円/楕円 327"/>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9"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0" name="円/楕円 329"/>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1" name="テキスト ボックス 330"/>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2" name="円/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4" name="円/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6" name="円/楕円 335"/>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7" name="テキスト ボックス 336"/>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a:rPr>
            <a:t>類似団体平均よりも４．３ポイント低く、前年から０．８ポイント増加した。</a:t>
          </a:r>
        </a:p>
        <a:p>
          <a:r>
            <a:rPr kumimoji="1" lang="ja-JP" altLang="en-US" sz="1300" b="0">
              <a:latin typeface="ＭＳ Ｐゴシック"/>
            </a:rPr>
            <a:t>住民一人当たりの公債費も減っており、</a:t>
          </a:r>
          <a:r>
            <a:rPr kumimoji="1" lang="ja-JP" altLang="en-US" sz="1300" b="0">
              <a:solidFill>
                <a:sysClr val="windowText" lastClr="000000"/>
              </a:solidFill>
              <a:latin typeface="ＭＳ Ｐゴシック"/>
            </a:rPr>
            <a:t>類似団体平均よりも</a:t>
          </a:r>
          <a:r>
            <a:rPr kumimoji="1" lang="en-US" altLang="ja-JP" sz="1300" b="0">
              <a:solidFill>
                <a:sysClr val="windowText" lastClr="000000"/>
              </a:solidFill>
              <a:latin typeface="ＭＳ Ｐゴシック"/>
            </a:rPr>
            <a:t>11,945</a:t>
          </a:r>
          <a:r>
            <a:rPr kumimoji="1" lang="ja-JP" altLang="en-US" sz="1300" b="0">
              <a:solidFill>
                <a:sysClr val="windowText" lastClr="000000"/>
              </a:solidFill>
              <a:latin typeface="ＭＳ Ｐゴシック"/>
            </a:rPr>
            <a:t>円低い。</a:t>
          </a:r>
        </a:p>
        <a:p>
          <a:r>
            <a:rPr kumimoji="1" lang="ja-JP" altLang="en-US" sz="1300">
              <a:latin typeface="ＭＳ Ｐゴシック"/>
            </a:rPr>
            <a:t>今後も借入利率、償還年数、返済総額等の返済における諸条件を勘案し、後年度の財政負担が過重にならないよう、慎重な借入事務に努める。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90424</xdr:rowOff>
    </xdr:to>
    <xdr:cxnSp macro="">
      <xdr:nvCxnSpPr>
        <xdr:cNvPr id="367" name="直線コネクタ 366"/>
        <xdr:cNvCxnSpPr/>
      </xdr:nvCxnSpPr>
      <xdr:spPr>
        <a:xfrm>
          <a:off x="3987800" y="13084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104139</xdr:rowOff>
    </xdr:to>
    <xdr:cxnSp macro="">
      <xdr:nvCxnSpPr>
        <xdr:cNvPr id="370" name="直線コネクタ 369"/>
        <xdr:cNvCxnSpPr/>
      </xdr:nvCxnSpPr>
      <xdr:spPr>
        <a:xfrm flipV="1">
          <a:off x="3098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104139</xdr:rowOff>
    </xdr:to>
    <xdr:cxnSp macro="">
      <xdr:nvCxnSpPr>
        <xdr:cNvPr id="373" name="直線コネクタ 372"/>
        <xdr:cNvCxnSpPr/>
      </xdr:nvCxnSpPr>
      <xdr:spPr>
        <a:xfrm>
          <a:off x="2209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163576</xdr:rowOff>
    </xdr:to>
    <xdr:cxnSp macro="">
      <xdr:nvCxnSpPr>
        <xdr:cNvPr id="376" name="直線コネクタ 375"/>
        <xdr:cNvCxnSpPr/>
      </xdr:nvCxnSpPr>
      <xdr:spPr>
        <a:xfrm flipV="1">
          <a:off x="1320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86" name="円/楕円 385"/>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87"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8" name="円/楕円 387"/>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9" name="テキスト ボックス 388"/>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0" name="円/楕円 389"/>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1" name="テキスト ボックス 390"/>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2" name="円/楕円 391"/>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3" name="テキスト ボックス 392"/>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94" name="円/楕円 393"/>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95" name="テキスト ボックス 394"/>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類似団体平均よりも１．６ポイント低く、前年から２．５ポイント増加した。</a:t>
          </a:r>
        </a:p>
        <a:p>
          <a:r>
            <a:rPr kumimoji="1" lang="ja-JP" altLang="en-US" sz="1300">
              <a:latin typeface="ＭＳ Ｐゴシック"/>
            </a:rPr>
            <a:t>人件費や物件費の上昇に伴い増加している。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96520</xdr:rowOff>
    </xdr:to>
    <xdr:cxnSp macro="">
      <xdr:nvCxnSpPr>
        <xdr:cNvPr id="428" name="直線コネクタ 427"/>
        <xdr:cNvCxnSpPr/>
      </xdr:nvCxnSpPr>
      <xdr:spPr>
        <a:xfrm>
          <a:off x="15671800" y="130314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58420</xdr:rowOff>
    </xdr:to>
    <xdr:cxnSp macro="">
      <xdr:nvCxnSpPr>
        <xdr:cNvPr id="431" name="直線コネクタ 430"/>
        <xdr:cNvCxnSpPr/>
      </xdr:nvCxnSpPr>
      <xdr:spPr>
        <a:xfrm flipV="1">
          <a:off x="14782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58420</xdr:rowOff>
    </xdr:to>
    <xdr:cxnSp macro="">
      <xdr:nvCxnSpPr>
        <xdr:cNvPr id="434" name="直線コネクタ 433"/>
        <xdr:cNvCxnSpPr/>
      </xdr:nvCxnSpPr>
      <xdr:spPr>
        <a:xfrm>
          <a:off x="13893800" y="12981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123190</xdr:rowOff>
    </xdr:to>
    <xdr:cxnSp macro="">
      <xdr:nvCxnSpPr>
        <xdr:cNvPr id="437" name="直線コネクタ 436"/>
        <xdr:cNvCxnSpPr/>
      </xdr:nvCxnSpPr>
      <xdr:spPr>
        <a:xfrm>
          <a:off x="13004800" y="129324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7" name="円/楕円 446"/>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62247</xdr:rowOff>
    </xdr:from>
    <xdr:ext cx="762000" cy="259045"/>
    <xdr:sp macro="" textlink="">
      <xdr:nvSpPr>
        <xdr:cNvPr id="448"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49" name="円/楕円 448"/>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50" name="テキスト ボックス 449"/>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1" name="円/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52" name="テキスト ボックス 45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53" name="円/楕円 452"/>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158766</xdr:rowOff>
    </xdr:from>
    <xdr:ext cx="762000" cy="259045"/>
    <xdr:sp macro="" textlink="">
      <xdr:nvSpPr>
        <xdr:cNvPr id="454" name="テキスト ボックス 453"/>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22860</xdr:rowOff>
    </xdr:from>
    <xdr:to>
      <xdr:col>19</xdr:col>
      <xdr:colOff>6350</xdr:colOff>
      <xdr:row>75</xdr:row>
      <xdr:rowOff>124460</xdr:rowOff>
    </xdr:to>
    <xdr:sp macro="" textlink="">
      <xdr:nvSpPr>
        <xdr:cNvPr id="455" name="円/楕円 454"/>
        <xdr:cNvSpPr/>
      </xdr:nvSpPr>
      <xdr:spPr>
        <a:xfrm>
          <a:off x="12954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134637</xdr:rowOff>
    </xdr:from>
    <xdr:ext cx="762000" cy="259045"/>
    <xdr:sp macro="" textlink="">
      <xdr:nvSpPr>
        <xdr:cNvPr id="456" name="テキスト ボックス 455"/>
        <xdr:cNvSpPr txBox="1"/>
      </xdr:nvSpPr>
      <xdr:spPr>
        <a:xfrm>
          <a:off x="12623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埼玉県蓮田市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171234</xdr:rowOff>
    </xdr:from>
    <xdr:to>
      <xdr:col>4</xdr:col>
      <xdr:colOff>1117600</xdr:colOff>
      <xdr:row>18</xdr:row>
      <xdr:rowOff>4089</xdr:rowOff>
    </xdr:to>
    <xdr:cxnSp macro="">
      <xdr:nvCxnSpPr>
        <xdr:cNvPr id="50" name="直線コネクタ 49"/>
        <xdr:cNvCxnSpPr/>
      </xdr:nvCxnSpPr>
      <xdr:spPr bwMode="auto">
        <a:xfrm flipV="1">
          <a:off x="5003800" y="3133509"/>
          <a:ext cx="6477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167043</xdr:rowOff>
    </xdr:from>
    <xdr:to>
      <xdr:col>4</xdr:col>
      <xdr:colOff>469900</xdr:colOff>
      <xdr:row>18</xdr:row>
      <xdr:rowOff>4089</xdr:rowOff>
    </xdr:to>
    <xdr:cxnSp macro="">
      <xdr:nvCxnSpPr>
        <xdr:cNvPr id="53" name="直線コネクタ 52"/>
        <xdr:cNvCxnSpPr/>
      </xdr:nvCxnSpPr>
      <xdr:spPr bwMode="auto">
        <a:xfrm>
          <a:off x="4305300" y="3129318"/>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167043</xdr:rowOff>
    </xdr:from>
    <xdr:to>
      <xdr:col>3</xdr:col>
      <xdr:colOff>904875</xdr:colOff>
      <xdr:row>18</xdr:row>
      <xdr:rowOff>49848</xdr:rowOff>
    </xdr:to>
    <xdr:cxnSp macro="">
      <xdr:nvCxnSpPr>
        <xdr:cNvPr id="56" name="直線コネクタ 55"/>
        <xdr:cNvCxnSpPr/>
      </xdr:nvCxnSpPr>
      <xdr:spPr bwMode="auto">
        <a:xfrm flipV="1">
          <a:off x="3606800" y="3129318"/>
          <a:ext cx="698500" cy="54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15329</xdr:rowOff>
    </xdr:from>
    <xdr:to>
      <xdr:col>3</xdr:col>
      <xdr:colOff>206375</xdr:colOff>
      <xdr:row>18</xdr:row>
      <xdr:rowOff>49848</xdr:rowOff>
    </xdr:to>
    <xdr:cxnSp macro="">
      <xdr:nvCxnSpPr>
        <xdr:cNvPr id="59" name="直線コネクタ 58"/>
        <xdr:cNvCxnSpPr/>
      </xdr:nvCxnSpPr>
      <xdr:spPr bwMode="auto">
        <a:xfrm>
          <a:off x="2908300" y="3149054"/>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120434</xdr:rowOff>
    </xdr:from>
    <xdr:to>
      <xdr:col>5</xdr:col>
      <xdr:colOff>34925</xdr:colOff>
      <xdr:row>18</xdr:row>
      <xdr:rowOff>50584</xdr:rowOff>
    </xdr:to>
    <xdr:sp macro="" textlink="">
      <xdr:nvSpPr>
        <xdr:cNvPr id="69" name="円/楕円 68"/>
        <xdr:cNvSpPr/>
      </xdr:nvSpPr>
      <xdr:spPr bwMode="auto">
        <a:xfrm>
          <a:off x="5600700" y="308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92511</xdr:rowOff>
    </xdr:from>
    <xdr:ext cx="762000" cy="259045"/>
    <xdr:sp macro="" textlink="">
      <xdr:nvSpPr>
        <xdr:cNvPr id="70" name="人口1人当たり決算額の推移該当値テキスト130"/>
        <xdr:cNvSpPr txBox="1"/>
      </xdr:nvSpPr>
      <xdr:spPr>
        <a:xfrm>
          <a:off x="5740400" y="305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62,178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124739</xdr:rowOff>
    </xdr:from>
    <xdr:to>
      <xdr:col>4</xdr:col>
      <xdr:colOff>520700</xdr:colOff>
      <xdr:row>18</xdr:row>
      <xdr:rowOff>54889</xdr:rowOff>
    </xdr:to>
    <xdr:sp macro="" textlink="">
      <xdr:nvSpPr>
        <xdr:cNvPr id="71" name="円/楕円 70"/>
        <xdr:cNvSpPr/>
      </xdr:nvSpPr>
      <xdr:spPr bwMode="auto">
        <a:xfrm>
          <a:off x="4953000" y="3087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39666</xdr:rowOff>
    </xdr:from>
    <xdr:ext cx="736600" cy="259045"/>
    <xdr:sp macro="" textlink="">
      <xdr:nvSpPr>
        <xdr:cNvPr id="72" name="テキスト ボックス 71"/>
        <xdr:cNvSpPr txBox="1"/>
      </xdr:nvSpPr>
      <xdr:spPr>
        <a:xfrm>
          <a:off x="4622800" y="317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116243</xdr:rowOff>
    </xdr:from>
    <xdr:to>
      <xdr:col>3</xdr:col>
      <xdr:colOff>955675</xdr:colOff>
      <xdr:row>18</xdr:row>
      <xdr:rowOff>46393</xdr:rowOff>
    </xdr:to>
    <xdr:sp macro="" textlink="">
      <xdr:nvSpPr>
        <xdr:cNvPr id="73" name="円/楕円 72"/>
        <xdr:cNvSpPr/>
      </xdr:nvSpPr>
      <xdr:spPr bwMode="auto">
        <a:xfrm>
          <a:off x="4254500" y="3078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31170</xdr:rowOff>
    </xdr:from>
    <xdr:ext cx="762000" cy="259045"/>
    <xdr:sp macro="" textlink="">
      <xdr:nvSpPr>
        <xdr:cNvPr id="74" name="テキスト ボックス 73"/>
        <xdr:cNvSpPr txBox="1"/>
      </xdr:nvSpPr>
      <xdr:spPr>
        <a:xfrm>
          <a:off x="3924300" y="316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170498</xdr:rowOff>
    </xdr:from>
    <xdr:to>
      <xdr:col>3</xdr:col>
      <xdr:colOff>257175</xdr:colOff>
      <xdr:row>18</xdr:row>
      <xdr:rowOff>100648</xdr:rowOff>
    </xdr:to>
    <xdr:sp macro="" textlink="">
      <xdr:nvSpPr>
        <xdr:cNvPr id="75" name="円/楕円 74"/>
        <xdr:cNvSpPr/>
      </xdr:nvSpPr>
      <xdr:spPr bwMode="auto">
        <a:xfrm>
          <a:off x="3556000" y="313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85424</xdr:rowOff>
    </xdr:from>
    <xdr:ext cx="762000" cy="259045"/>
    <xdr:sp macro="" textlink="">
      <xdr:nvSpPr>
        <xdr:cNvPr id="76" name="テキスト ボックス 75"/>
        <xdr:cNvSpPr txBox="1"/>
      </xdr:nvSpPr>
      <xdr:spPr>
        <a:xfrm>
          <a:off x="3225800" y="32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135979</xdr:rowOff>
    </xdr:from>
    <xdr:to>
      <xdr:col>2</xdr:col>
      <xdr:colOff>692150</xdr:colOff>
      <xdr:row>18</xdr:row>
      <xdr:rowOff>66129</xdr:rowOff>
    </xdr:to>
    <xdr:sp macro="" textlink="">
      <xdr:nvSpPr>
        <xdr:cNvPr id="77" name="円/楕円 76"/>
        <xdr:cNvSpPr/>
      </xdr:nvSpPr>
      <xdr:spPr bwMode="auto">
        <a:xfrm>
          <a:off x="2857500" y="309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50906</xdr:rowOff>
    </xdr:from>
    <xdr:ext cx="762000" cy="259045"/>
    <xdr:sp macro="" textlink="">
      <xdr:nvSpPr>
        <xdr:cNvPr id="78" name="テキスト ボックス 77"/>
        <xdr:cNvSpPr txBox="1"/>
      </xdr:nvSpPr>
      <xdr:spPr>
        <a:xfrm>
          <a:off x="2527300" y="318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46133</xdr:rowOff>
    </xdr:from>
    <xdr:to>
      <xdr:col>4</xdr:col>
      <xdr:colOff>1117600</xdr:colOff>
      <xdr:row>36</xdr:row>
      <xdr:rowOff>50343</xdr:rowOff>
    </xdr:to>
    <xdr:cxnSp macro="">
      <xdr:nvCxnSpPr>
        <xdr:cNvPr id="111" name="直線コネクタ 110"/>
        <xdr:cNvCxnSpPr/>
      </xdr:nvCxnSpPr>
      <xdr:spPr bwMode="auto">
        <a:xfrm>
          <a:off x="5003800" y="6999383"/>
          <a:ext cx="647700" cy="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46133</xdr:rowOff>
    </xdr:from>
    <xdr:to>
      <xdr:col>4</xdr:col>
      <xdr:colOff>469900</xdr:colOff>
      <xdr:row>36</xdr:row>
      <xdr:rowOff>51295</xdr:rowOff>
    </xdr:to>
    <xdr:cxnSp macro="">
      <xdr:nvCxnSpPr>
        <xdr:cNvPr id="114" name="直線コネクタ 113"/>
        <xdr:cNvCxnSpPr/>
      </xdr:nvCxnSpPr>
      <xdr:spPr bwMode="auto">
        <a:xfrm flipV="1">
          <a:off x="4305300" y="6999383"/>
          <a:ext cx="698500" cy="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51295</xdr:rowOff>
    </xdr:from>
    <xdr:to>
      <xdr:col>3</xdr:col>
      <xdr:colOff>904875</xdr:colOff>
      <xdr:row>36</xdr:row>
      <xdr:rowOff>57010</xdr:rowOff>
    </xdr:to>
    <xdr:cxnSp macro="">
      <xdr:nvCxnSpPr>
        <xdr:cNvPr id="117" name="直線コネクタ 116"/>
        <xdr:cNvCxnSpPr/>
      </xdr:nvCxnSpPr>
      <xdr:spPr bwMode="auto">
        <a:xfrm flipV="1">
          <a:off x="3606800" y="7004545"/>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300584</xdr:rowOff>
    </xdr:from>
    <xdr:to>
      <xdr:col>3</xdr:col>
      <xdr:colOff>206375</xdr:colOff>
      <xdr:row>36</xdr:row>
      <xdr:rowOff>57010</xdr:rowOff>
    </xdr:to>
    <xdr:cxnSp macro="">
      <xdr:nvCxnSpPr>
        <xdr:cNvPr id="120" name="直線コネクタ 119"/>
        <xdr:cNvCxnSpPr/>
      </xdr:nvCxnSpPr>
      <xdr:spPr bwMode="auto">
        <a:xfrm>
          <a:off x="2908300" y="6910934"/>
          <a:ext cx="698500" cy="9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342443</xdr:rowOff>
    </xdr:from>
    <xdr:to>
      <xdr:col>5</xdr:col>
      <xdr:colOff>34925</xdr:colOff>
      <xdr:row>36</xdr:row>
      <xdr:rowOff>101143</xdr:rowOff>
    </xdr:to>
    <xdr:sp macro="" textlink="">
      <xdr:nvSpPr>
        <xdr:cNvPr id="130" name="円/楕円 129"/>
        <xdr:cNvSpPr/>
      </xdr:nvSpPr>
      <xdr:spPr bwMode="auto">
        <a:xfrm>
          <a:off x="5600700" y="695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314520</xdr:rowOff>
    </xdr:from>
    <xdr:ext cx="762000" cy="259045"/>
    <xdr:sp macro="" textlink="">
      <xdr:nvSpPr>
        <xdr:cNvPr id="131" name="人口1人当たり決算額の推移該当値テキスト445"/>
        <xdr:cNvSpPr txBox="1"/>
      </xdr:nvSpPr>
      <xdr:spPr>
        <a:xfrm>
          <a:off x="5740400" y="692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338233</xdr:rowOff>
    </xdr:from>
    <xdr:to>
      <xdr:col>4</xdr:col>
      <xdr:colOff>520700</xdr:colOff>
      <xdr:row>36</xdr:row>
      <xdr:rowOff>96933</xdr:rowOff>
    </xdr:to>
    <xdr:sp macro="" textlink="">
      <xdr:nvSpPr>
        <xdr:cNvPr id="132" name="円/楕円 131"/>
        <xdr:cNvSpPr/>
      </xdr:nvSpPr>
      <xdr:spPr bwMode="auto">
        <a:xfrm>
          <a:off x="4953000" y="6948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81710</xdr:rowOff>
    </xdr:from>
    <xdr:ext cx="736600" cy="259045"/>
    <xdr:sp macro="" textlink="">
      <xdr:nvSpPr>
        <xdr:cNvPr id="133" name="テキスト ボックス 132"/>
        <xdr:cNvSpPr txBox="1"/>
      </xdr:nvSpPr>
      <xdr:spPr>
        <a:xfrm>
          <a:off x="4622800" y="703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495</xdr:rowOff>
    </xdr:from>
    <xdr:to>
      <xdr:col>3</xdr:col>
      <xdr:colOff>955675</xdr:colOff>
      <xdr:row>36</xdr:row>
      <xdr:rowOff>102095</xdr:rowOff>
    </xdr:to>
    <xdr:sp macro="" textlink="">
      <xdr:nvSpPr>
        <xdr:cNvPr id="134" name="円/楕円 133"/>
        <xdr:cNvSpPr/>
      </xdr:nvSpPr>
      <xdr:spPr bwMode="auto">
        <a:xfrm>
          <a:off x="4254500" y="695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86872</xdr:rowOff>
    </xdr:from>
    <xdr:ext cx="762000" cy="259045"/>
    <xdr:sp macro="" textlink="">
      <xdr:nvSpPr>
        <xdr:cNvPr id="135" name="テキスト ボックス 134"/>
        <xdr:cNvSpPr txBox="1"/>
      </xdr:nvSpPr>
      <xdr:spPr>
        <a:xfrm>
          <a:off x="3924300" y="704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6210</xdr:rowOff>
    </xdr:from>
    <xdr:to>
      <xdr:col>3</xdr:col>
      <xdr:colOff>257175</xdr:colOff>
      <xdr:row>36</xdr:row>
      <xdr:rowOff>107810</xdr:rowOff>
    </xdr:to>
    <xdr:sp macro="" textlink="">
      <xdr:nvSpPr>
        <xdr:cNvPr id="136" name="円/楕円 135"/>
        <xdr:cNvSpPr/>
      </xdr:nvSpPr>
      <xdr:spPr bwMode="auto">
        <a:xfrm>
          <a:off x="3556000" y="695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92587</xdr:rowOff>
    </xdr:from>
    <xdr:ext cx="762000" cy="259045"/>
    <xdr:sp macro="" textlink="">
      <xdr:nvSpPr>
        <xdr:cNvPr id="137" name="テキスト ボックス 136"/>
        <xdr:cNvSpPr txBox="1"/>
      </xdr:nvSpPr>
      <xdr:spPr>
        <a:xfrm>
          <a:off x="3225800" y="704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249784</xdr:rowOff>
    </xdr:from>
    <xdr:to>
      <xdr:col>2</xdr:col>
      <xdr:colOff>692150</xdr:colOff>
      <xdr:row>36</xdr:row>
      <xdr:rowOff>8484</xdr:rowOff>
    </xdr:to>
    <xdr:sp macro="" textlink="">
      <xdr:nvSpPr>
        <xdr:cNvPr id="138" name="円/楕円 137"/>
        <xdr:cNvSpPr/>
      </xdr:nvSpPr>
      <xdr:spPr bwMode="auto">
        <a:xfrm>
          <a:off x="28575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336161</xdr:rowOff>
    </xdr:from>
    <xdr:ext cx="762000" cy="259045"/>
    <xdr:sp macro="" textlink="">
      <xdr:nvSpPr>
        <xdr:cNvPr id="139" name="テキスト ボックス 138"/>
        <xdr:cNvSpPr txBox="1"/>
      </xdr:nvSpPr>
      <xdr:spPr>
        <a:xfrm>
          <a:off x="2527300" y="69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62,347
61,836
27.28
18,355,309
17,444,051
716,616
11,947,060
15,676,196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61039</xdr:rowOff>
    </xdr:from>
    <xdr:to>
      <xdr:col>6</xdr:col>
      <xdr:colOff>511175</xdr:colOff>
      <xdr:row>36</xdr:row>
      <xdr:rowOff>71646</xdr:rowOff>
    </xdr:to>
    <xdr:cxnSp macro="">
      <xdr:nvCxnSpPr>
        <xdr:cNvPr id="59" name="直線コネクタ 58"/>
        <xdr:cNvCxnSpPr/>
      </xdr:nvCxnSpPr>
      <xdr:spPr>
        <a:xfrm>
          <a:off x="3797300" y="6233239"/>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46363</xdr:rowOff>
    </xdr:from>
    <xdr:to>
      <xdr:col>5</xdr:col>
      <xdr:colOff>358775</xdr:colOff>
      <xdr:row>36</xdr:row>
      <xdr:rowOff>61039</xdr:rowOff>
    </xdr:to>
    <xdr:cxnSp macro="">
      <xdr:nvCxnSpPr>
        <xdr:cNvPr id="62" name="直線コネクタ 61"/>
        <xdr:cNvCxnSpPr/>
      </xdr:nvCxnSpPr>
      <xdr:spPr>
        <a:xfrm>
          <a:off x="2908300" y="6218563"/>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46363</xdr:rowOff>
    </xdr:from>
    <xdr:to>
      <xdr:col>4</xdr:col>
      <xdr:colOff>155575</xdr:colOff>
      <xdr:row>36</xdr:row>
      <xdr:rowOff>96677</xdr:rowOff>
    </xdr:to>
    <xdr:cxnSp macro="">
      <xdr:nvCxnSpPr>
        <xdr:cNvPr id="65" name="直線コネクタ 64"/>
        <xdr:cNvCxnSpPr/>
      </xdr:nvCxnSpPr>
      <xdr:spPr>
        <a:xfrm flipV="1">
          <a:off x="2019300" y="6218563"/>
          <a:ext cx="889000" cy="5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64079</xdr:rowOff>
    </xdr:from>
    <xdr:to>
      <xdr:col>2</xdr:col>
      <xdr:colOff>638175</xdr:colOff>
      <xdr:row>36</xdr:row>
      <xdr:rowOff>96677</xdr:rowOff>
    </xdr:to>
    <xdr:cxnSp macro="">
      <xdr:nvCxnSpPr>
        <xdr:cNvPr id="68" name="直線コネクタ 67"/>
        <xdr:cNvCxnSpPr/>
      </xdr:nvCxnSpPr>
      <xdr:spPr>
        <a:xfrm>
          <a:off x="1130300" y="6236279"/>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20846</xdr:rowOff>
    </xdr:from>
    <xdr:to>
      <xdr:col>6</xdr:col>
      <xdr:colOff>561975</xdr:colOff>
      <xdr:row>36</xdr:row>
      <xdr:rowOff>122446</xdr:rowOff>
    </xdr:to>
    <xdr:sp macro="" textlink="">
      <xdr:nvSpPr>
        <xdr:cNvPr id="78" name="円/楕円 77"/>
        <xdr:cNvSpPr/>
      </xdr:nvSpPr>
      <xdr:spPr>
        <a:xfrm>
          <a:off x="4584700" y="61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43723</xdr:rowOff>
    </xdr:from>
    <xdr:ext cx="534377" cy="259045"/>
    <xdr:sp macro="" textlink="">
      <xdr:nvSpPr>
        <xdr:cNvPr id="79" name="人件費該当値テキスト"/>
        <xdr:cNvSpPr txBox="1"/>
      </xdr:nvSpPr>
      <xdr:spPr>
        <a:xfrm>
          <a:off x="4686300" y="60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10239</xdr:rowOff>
    </xdr:from>
    <xdr:to>
      <xdr:col>5</xdr:col>
      <xdr:colOff>409575</xdr:colOff>
      <xdr:row>36</xdr:row>
      <xdr:rowOff>111839</xdr:rowOff>
    </xdr:to>
    <xdr:sp macro="" textlink="">
      <xdr:nvSpPr>
        <xdr:cNvPr id="80" name="円/楕円 79"/>
        <xdr:cNvSpPr/>
      </xdr:nvSpPr>
      <xdr:spPr>
        <a:xfrm>
          <a:off x="3746500" y="61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128366</xdr:rowOff>
    </xdr:from>
    <xdr:ext cx="534377" cy="259045"/>
    <xdr:sp macro="" textlink="">
      <xdr:nvSpPr>
        <xdr:cNvPr id="81" name="テキスト ボックス 80"/>
        <xdr:cNvSpPr txBox="1"/>
      </xdr:nvSpPr>
      <xdr:spPr>
        <a:xfrm>
          <a:off x="3530111" y="59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167013</xdr:rowOff>
    </xdr:from>
    <xdr:to>
      <xdr:col>4</xdr:col>
      <xdr:colOff>206375</xdr:colOff>
      <xdr:row>36</xdr:row>
      <xdr:rowOff>97163</xdr:rowOff>
    </xdr:to>
    <xdr:sp macro="" textlink="">
      <xdr:nvSpPr>
        <xdr:cNvPr id="82" name="円/楕円 81"/>
        <xdr:cNvSpPr/>
      </xdr:nvSpPr>
      <xdr:spPr>
        <a:xfrm>
          <a:off x="2857500" y="61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88290</xdr:rowOff>
    </xdr:from>
    <xdr:ext cx="534377" cy="259045"/>
    <xdr:sp macro="" textlink="">
      <xdr:nvSpPr>
        <xdr:cNvPr id="83" name="テキスト ボックス 82"/>
        <xdr:cNvSpPr txBox="1"/>
      </xdr:nvSpPr>
      <xdr:spPr>
        <a:xfrm>
          <a:off x="2641111" y="62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45877</xdr:rowOff>
    </xdr:from>
    <xdr:to>
      <xdr:col>3</xdr:col>
      <xdr:colOff>3175</xdr:colOff>
      <xdr:row>36</xdr:row>
      <xdr:rowOff>147477</xdr:rowOff>
    </xdr:to>
    <xdr:sp macro="" textlink="">
      <xdr:nvSpPr>
        <xdr:cNvPr id="84" name="円/楕円 83"/>
        <xdr:cNvSpPr/>
      </xdr:nvSpPr>
      <xdr:spPr>
        <a:xfrm>
          <a:off x="1968500" y="62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138604</xdr:rowOff>
    </xdr:from>
    <xdr:ext cx="534377" cy="259045"/>
    <xdr:sp macro="" textlink="">
      <xdr:nvSpPr>
        <xdr:cNvPr id="85" name="テキスト ボックス 84"/>
        <xdr:cNvSpPr txBox="1"/>
      </xdr:nvSpPr>
      <xdr:spPr>
        <a:xfrm>
          <a:off x="1752111" y="63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13279</xdr:rowOff>
    </xdr:from>
    <xdr:to>
      <xdr:col>1</xdr:col>
      <xdr:colOff>485775</xdr:colOff>
      <xdr:row>36</xdr:row>
      <xdr:rowOff>114879</xdr:rowOff>
    </xdr:to>
    <xdr:sp macro="" textlink="">
      <xdr:nvSpPr>
        <xdr:cNvPr id="86" name="円/楕円 85"/>
        <xdr:cNvSpPr/>
      </xdr:nvSpPr>
      <xdr:spPr>
        <a:xfrm>
          <a:off x="1079500" y="61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106006</xdr:rowOff>
    </xdr:from>
    <xdr:ext cx="534377" cy="259045"/>
    <xdr:sp macro="" textlink="">
      <xdr:nvSpPr>
        <xdr:cNvPr id="87" name="テキスト ボックス 86"/>
        <xdr:cNvSpPr txBox="1"/>
      </xdr:nvSpPr>
      <xdr:spPr>
        <a:xfrm>
          <a:off x="863111" y="62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125396</xdr:rowOff>
    </xdr:from>
    <xdr:to>
      <xdr:col>6</xdr:col>
      <xdr:colOff>511175</xdr:colOff>
      <xdr:row>58</xdr:row>
      <xdr:rowOff>132515</xdr:rowOff>
    </xdr:to>
    <xdr:cxnSp macro="">
      <xdr:nvCxnSpPr>
        <xdr:cNvPr id="119" name="直線コネクタ 118"/>
        <xdr:cNvCxnSpPr/>
      </xdr:nvCxnSpPr>
      <xdr:spPr>
        <a:xfrm flipV="1">
          <a:off x="3797300" y="10069496"/>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132515</xdr:rowOff>
    </xdr:from>
    <xdr:to>
      <xdr:col>5</xdr:col>
      <xdr:colOff>358775</xdr:colOff>
      <xdr:row>59</xdr:row>
      <xdr:rowOff>59723</xdr:rowOff>
    </xdr:to>
    <xdr:cxnSp macro="">
      <xdr:nvCxnSpPr>
        <xdr:cNvPr id="122" name="直線コネクタ 121"/>
        <xdr:cNvCxnSpPr/>
      </xdr:nvCxnSpPr>
      <xdr:spPr>
        <a:xfrm flipV="1">
          <a:off x="2908300" y="10076615"/>
          <a:ext cx="8890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59723</xdr:rowOff>
    </xdr:from>
    <xdr:to>
      <xdr:col>4</xdr:col>
      <xdr:colOff>155575</xdr:colOff>
      <xdr:row>59</xdr:row>
      <xdr:rowOff>89277</xdr:rowOff>
    </xdr:to>
    <xdr:cxnSp macro="">
      <xdr:nvCxnSpPr>
        <xdr:cNvPr id="125" name="直線コネクタ 124"/>
        <xdr:cNvCxnSpPr/>
      </xdr:nvCxnSpPr>
      <xdr:spPr>
        <a:xfrm flipV="1">
          <a:off x="2019300" y="10175273"/>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89277</xdr:rowOff>
    </xdr:from>
    <xdr:to>
      <xdr:col>2</xdr:col>
      <xdr:colOff>638175</xdr:colOff>
      <xdr:row>59</xdr:row>
      <xdr:rowOff>130948</xdr:rowOff>
    </xdr:to>
    <xdr:cxnSp macro="">
      <xdr:nvCxnSpPr>
        <xdr:cNvPr id="128" name="直線コネクタ 127"/>
        <xdr:cNvCxnSpPr/>
      </xdr:nvCxnSpPr>
      <xdr:spPr>
        <a:xfrm flipV="1">
          <a:off x="1130300" y="10204827"/>
          <a:ext cx="889000" cy="4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74596</xdr:rowOff>
    </xdr:from>
    <xdr:to>
      <xdr:col>6</xdr:col>
      <xdr:colOff>561975</xdr:colOff>
      <xdr:row>59</xdr:row>
      <xdr:rowOff>4746</xdr:rowOff>
    </xdr:to>
    <xdr:sp macro="" textlink="">
      <xdr:nvSpPr>
        <xdr:cNvPr id="138" name="円/楕円 137"/>
        <xdr:cNvSpPr/>
      </xdr:nvSpPr>
      <xdr:spPr>
        <a:xfrm>
          <a:off x="4584700" y="100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160973</xdr:rowOff>
    </xdr:from>
    <xdr:ext cx="534377" cy="259045"/>
    <xdr:sp macro="" textlink="">
      <xdr:nvSpPr>
        <xdr:cNvPr id="139" name="物件費該当値テキスト"/>
        <xdr:cNvSpPr txBox="1"/>
      </xdr:nvSpPr>
      <xdr:spPr>
        <a:xfrm>
          <a:off x="4686300" y="99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81715</xdr:rowOff>
    </xdr:from>
    <xdr:to>
      <xdr:col>5</xdr:col>
      <xdr:colOff>409575</xdr:colOff>
      <xdr:row>59</xdr:row>
      <xdr:rowOff>11865</xdr:rowOff>
    </xdr:to>
    <xdr:sp macro="" textlink="">
      <xdr:nvSpPr>
        <xdr:cNvPr id="140" name="円/楕円 139"/>
        <xdr:cNvSpPr/>
      </xdr:nvSpPr>
      <xdr:spPr>
        <a:xfrm>
          <a:off x="3746500" y="100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2992</xdr:rowOff>
    </xdr:from>
    <xdr:ext cx="534377" cy="259045"/>
    <xdr:sp macro="" textlink="">
      <xdr:nvSpPr>
        <xdr:cNvPr id="141" name="テキスト ボックス 140"/>
        <xdr:cNvSpPr txBox="1"/>
      </xdr:nvSpPr>
      <xdr:spPr>
        <a:xfrm>
          <a:off x="3530111" y="101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34,220</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8923</xdr:rowOff>
    </xdr:from>
    <xdr:to>
      <xdr:col>4</xdr:col>
      <xdr:colOff>206375</xdr:colOff>
      <xdr:row>59</xdr:row>
      <xdr:rowOff>110523</xdr:rowOff>
    </xdr:to>
    <xdr:sp macro="" textlink="">
      <xdr:nvSpPr>
        <xdr:cNvPr id="142" name="円/楕円 141"/>
        <xdr:cNvSpPr/>
      </xdr:nvSpPr>
      <xdr:spPr>
        <a:xfrm>
          <a:off x="2857500" y="10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101650</xdr:rowOff>
    </xdr:from>
    <xdr:ext cx="534377" cy="259045"/>
    <xdr:sp macro="" textlink="">
      <xdr:nvSpPr>
        <xdr:cNvPr id="143" name="テキスト ボックス 142"/>
        <xdr:cNvSpPr txBox="1"/>
      </xdr:nvSpPr>
      <xdr:spPr>
        <a:xfrm>
          <a:off x="2641111" y="102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38477</xdr:rowOff>
    </xdr:from>
    <xdr:to>
      <xdr:col>3</xdr:col>
      <xdr:colOff>3175</xdr:colOff>
      <xdr:row>59</xdr:row>
      <xdr:rowOff>140077</xdr:rowOff>
    </xdr:to>
    <xdr:sp macro="" textlink="">
      <xdr:nvSpPr>
        <xdr:cNvPr id="144" name="円/楕円 143"/>
        <xdr:cNvSpPr/>
      </xdr:nvSpPr>
      <xdr:spPr>
        <a:xfrm>
          <a:off x="1968500" y="101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131204</xdr:rowOff>
    </xdr:from>
    <xdr:ext cx="534377" cy="259045"/>
    <xdr:sp macro="" textlink="">
      <xdr:nvSpPr>
        <xdr:cNvPr id="145" name="テキスト ボックス 144"/>
        <xdr:cNvSpPr txBox="1"/>
      </xdr:nvSpPr>
      <xdr:spPr>
        <a:xfrm>
          <a:off x="1752111" y="1024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30,294</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80148</xdr:rowOff>
    </xdr:from>
    <xdr:to>
      <xdr:col>1</xdr:col>
      <xdr:colOff>485775</xdr:colOff>
      <xdr:row>60</xdr:row>
      <xdr:rowOff>10298</xdr:rowOff>
    </xdr:to>
    <xdr:sp macro="" textlink="">
      <xdr:nvSpPr>
        <xdr:cNvPr id="146" name="円/楕円 145"/>
        <xdr:cNvSpPr/>
      </xdr:nvSpPr>
      <xdr:spPr>
        <a:xfrm>
          <a:off x="1079500" y="101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60</xdr:row>
      <xdr:rowOff>1425</xdr:rowOff>
    </xdr:from>
    <xdr:ext cx="534377" cy="259045"/>
    <xdr:sp macro="" textlink="">
      <xdr:nvSpPr>
        <xdr:cNvPr id="147" name="テキスト ボックス 146"/>
        <xdr:cNvSpPr txBox="1"/>
      </xdr:nvSpPr>
      <xdr:spPr>
        <a:xfrm>
          <a:off x="863111" y="1028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147416</xdr:rowOff>
    </xdr:from>
    <xdr:to>
      <xdr:col>6</xdr:col>
      <xdr:colOff>511175</xdr:colOff>
      <xdr:row>77</xdr:row>
      <xdr:rowOff>155187</xdr:rowOff>
    </xdr:to>
    <xdr:cxnSp macro="">
      <xdr:nvCxnSpPr>
        <xdr:cNvPr id="172" name="直線コネクタ 171"/>
        <xdr:cNvCxnSpPr/>
      </xdr:nvCxnSpPr>
      <xdr:spPr>
        <a:xfrm>
          <a:off x="3797300" y="13349066"/>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147416</xdr:rowOff>
    </xdr:from>
    <xdr:to>
      <xdr:col>5</xdr:col>
      <xdr:colOff>358775</xdr:colOff>
      <xdr:row>77</xdr:row>
      <xdr:rowOff>162161</xdr:rowOff>
    </xdr:to>
    <xdr:cxnSp macro="">
      <xdr:nvCxnSpPr>
        <xdr:cNvPr id="175" name="直線コネクタ 174"/>
        <xdr:cNvCxnSpPr/>
      </xdr:nvCxnSpPr>
      <xdr:spPr>
        <a:xfrm flipV="1">
          <a:off x="2908300" y="13349066"/>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162046</xdr:rowOff>
    </xdr:from>
    <xdr:to>
      <xdr:col>4</xdr:col>
      <xdr:colOff>155575</xdr:colOff>
      <xdr:row>77</xdr:row>
      <xdr:rowOff>162161</xdr:rowOff>
    </xdr:to>
    <xdr:cxnSp macro="">
      <xdr:nvCxnSpPr>
        <xdr:cNvPr id="178" name="直線コネクタ 177"/>
        <xdr:cNvCxnSpPr/>
      </xdr:nvCxnSpPr>
      <xdr:spPr>
        <a:xfrm>
          <a:off x="2019300" y="1336369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162046</xdr:rowOff>
    </xdr:from>
    <xdr:to>
      <xdr:col>2</xdr:col>
      <xdr:colOff>638175</xdr:colOff>
      <xdr:row>78</xdr:row>
      <xdr:rowOff>3911</xdr:rowOff>
    </xdr:to>
    <xdr:cxnSp macro="">
      <xdr:nvCxnSpPr>
        <xdr:cNvPr id="181" name="直線コネクタ 180"/>
        <xdr:cNvCxnSpPr/>
      </xdr:nvCxnSpPr>
      <xdr:spPr>
        <a:xfrm flipV="1">
          <a:off x="1130300" y="13363696"/>
          <a:ext cx="8890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104387</xdr:rowOff>
    </xdr:from>
    <xdr:to>
      <xdr:col>6</xdr:col>
      <xdr:colOff>561975</xdr:colOff>
      <xdr:row>78</xdr:row>
      <xdr:rowOff>34537</xdr:rowOff>
    </xdr:to>
    <xdr:sp macro="" textlink="">
      <xdr:nvSpPr>
        <xdr:cNvPr id="191" name="円/楕円 190"/>
        <xdr:cNvSpPr/>
      </xdr:nvSpPr>
      <xdr:spPr>
        <a:xfrm>
          <a:off x="4584700" y="133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19314</xdr:rowOff>
    </xdr:from>
    <xdr:ext cx="378565" cy="259045"/>
    <xdr:sp macro="" textlink="">
      <xdr:nvSpPr>
        <xdr:cNvPr id="192" name="維持補修費該当値テキスト"/>
        <xdr:cNvSpPr txBox="1"/>
      </xdr:nvSpPr>
      <xdr:spPr>
        <a:xfrm>
          <a:off x="4686300" y="13220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96616</xdr:rowOff>
    </xdr:from>
    <xdr:to>
      <xdr:col>5</xdr:col>
      <xdr:colOff>409575</xdr:colOff>
      <xdr:row>78</xdr:row>
      <xdr:rowOff>26766</xdr:rowOff>
    </xdr:to>
    <xdr:sp macro="" textlink="">
      <xdr:nvSpPr>
        <xdr:cNvPr id="193" name="円/楕円 192"/>
        <xdr:cNvSpPr/>
      </xdr:nvSpPr>
      <xdr:spPr>
        <a:xfrm>
          <a:off x="3746500" y="132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17893</xdr:rowOff>
    </xdr:from>
    <xdr:ext cx="378565" cy="259045"/>
    <xdr:sp macro="" textlink="">
      <xdr:nvSpPr>
        <xdr:cNvPr id="194" name="テキスト ボックス 193"/>
        <xdr:cNvSpPr txBox="1"/>
      </xdr:nvSpPr>
      <xdr:spPr>
        <a:xfrm>
          <a:off x="3608017" y="1339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111361</xdr:rowOff>
    </xdr:from>
    <xdr:to>
      <xdr:col>4</xdr:col>
      <xdr:colOff>206375</xdr:colOff>
      <xdr:row>78</xdr:row>
      <xdr:rowOff>41511</xdr:rowOff>
    </xdr:to>
    <xdr:sp macro="" textlink="">
      <xdr:nvSpPr>
        <xdr:cNvPr id="195" name="円/楕円 194"/>
        <xdr:cNvSpPr/>
      </xdr:nvSpPr>
      <xdr:spPr>
        <a:xfrm>
          <a:off x="28575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32638</xdr:rowOff>
    </xdr:from>
    <xdr:ext cx="378565" cy="259045"/>
    <xdr:sp macro="" textlink="">
      <xdr:nvSpPr>
        <xdr:cNvPr id="196" name="テキスト ボックス 195"/>
        <xdr:cNvSpPr txBox="1"/>
      </xdr:nvSpPr>
      <xdr:spPr>
        <a:xfrm>
          <a:off x="2719017" y="13405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111246</xdr:rowOff>
    </xdr:from>
    <xdr:to>
      <xdr:col>3</xdr:col>
      <xdr:colOff>3175</xdr:colOff>
      <xdr:row>78</xdr:row>
      <xdr:rowOff>41396</xdr:rowOff>
    </xdr:to>
    <xdr:sp macro="" textlink="">
      <xdr:nvSpPr>
        <xdr:cNvPr id="197" name="円/楕円 196"/>
        <xdr:cNvSpPr/>
      </xdr:nvSpPr>
      <xdr:spPr>
        <a:xfrm>
          <a:off x="1968500" y="133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32523</xdr:rowOff>
    </xdr:from>
    <xdr:ext cx="378565" cy="259045"/>
    <xdr:sp macro="" textlink="">
      <xdr:nvSpPr>
        <xdr:cNvPr id="198" name="テキスト ボックス 197"/>
        <xdr:cNvSpPr txBox="1"/>
      </xdr:nvSpPr>
      <xdr:spPr>
        <a:xfrm>
          <a:off x="1830017" y="13405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124561</xdr:rowOff>
    </xdr:from>
    <xdr:to>
      <xdr:col>1</xdr:col>
      <xdr:colOff>485775</xdr:colOff>
      <xdr:row>78</xdr:row>
      <xdr:rowOff>54711</xdr:rowOff>
    </xdr:to>
    <xdr:sp macro="" textlink="">
      <xdr:nvSpPr>
        <xdr:cNvPr id="199" name="円/楕円 198"/>
        <xdr:cNvSpPr/>
      </xdr:nvSpPr>
      <xdr:spPr>
        <a:xfrm>
          <a:off x="1079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45838</xdr:rowOff>
    </xdr:from>
    <xdr:ext cx="378565" cy="259045"/>
    <xdr:sp macro="" textlink="">
      <xdr:nvSpPr>
        <xdr:cNvPr id="200" name="テキスト ボックス 199"/>
        <xdr:cNvSpPr txBox="1"/>
      </xdr:nvSpPr>
      <xdr:spPr>
        <a:xfrm>
          <a:off x="941017" y="13418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7113</xdr:rowOff>
    </xdr:from>
    <xdr:to>
      <xdr:col>6</xdr:col>
      <xdr:colOff>511175</xdr:colOff>
      <xdr:row>97</xdr:row>
      <xdr:rowOff>86354</xdr:rowOff>
    </xdr:to>
    <xdr:cxnSp macro="">
      <xdr:nvCxnSpPr>
        <xdr:cNvPr id="232" name="直線コネクタ 231"/>
        <xdr:cNvCxnSpPr/>
      </xdr:nvCxnSpPr>
      <xdr:spPr>
        <a:xfrm flipV="1">
          <a:off x="3797300" y="16637763"/>
          <a:ext cx="838200" cy="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86354</xdr:rowOff>
    </xdr:from>
    <xdr:to>
      <xdr:col>5</xdr:col>
      <xdr:colOff>358775</xdr:colOff>
      <xdr:row>97</xdr:row>
      <xdr:rowOff>136010</xdr:rowOff>
    </xdr:to>
    <xdr:cxnSp macro="">
      <xdr:nvCxnSpPr>
        <xdr:cNvPr id="235" name="直線コネクタ 234"/>
        <xdr:cNvCxnSpPr/>
      </xdr:nvCxnSpPr>
      <xdr:spPr>
        <a:xfrm flipV="1">
          <a:off x="2908300" y="16717004"/>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136010</xdr:rowOff>
    </xdr:from>
    <xdr:to>
      <xdr:col>4</xdr:col>
      <xdr:colOff>155575</xdr:colOff>
      <xdr:row>98</xdr:row>
      <xdr:rowOff>48473</xdr:rowOff>
    </xdr:to>
    <xdr:cxnSp macro="">
      <xdr:nvCxnSpPr>
        <xdr:cNvPr id="238" name="直線コネクタ 237"/>
        <xdr:cNvCxnSpPr/>
      </xdr:nvCxnSpPr>
      <xdr:spPr>
        <a:xfrm flipV="1">
          <a:off x="2019300" y="16766660"/>
          <a:ext cx="889000" cy="8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48473</xdr:rowOff>
    </xdr:from>
    <xdr:to>
      <xdr:col>2</xdr:col>
      <xdr:colOff>638175</xdr:colOff>
      <xdr:row>98</xdr:row>
      <xdr:rowOff>91546</xdr:rowOff>
    </xdr:to>
    <xdr:cxnSp macro="">
      <xdr:nvCxnSpPr>
        <xdr:cNvPr id="241" name="直線コネクタ 240"/>
        <xdr:cNvCxnSpPr/>
      </xdr:nvCxnSpPr>
      <xdr:spPr>
        <a:xfrm flipV="1">
          <a:off x="1130300" y="16850573"/>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127763</xdr:rowOff>
    </xdr:from>
    <xdr:to>
      <xdr:col>6</xdr:col>
      <xdr:colOff>561975</xdr:colOff>
      <xdr:row>97</xdr:row>
      <xdr:rowOff>57913</xdr:rowOff>
    </xdr:to>
    <xdr:sp macro="" textlink="">
      <xdr:nvSpPr>
        <xdr:cNvPr id="251" name="円/楕円 250"/>
        <xdr:cNvSpPr/>
      </xdr:nvSpPr>
      <xdr:spPr>
        <a:xfrm>
          <a:off x="4584700" y="165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106190</xdr:rowOff>
    </xdr:from>
    <xdr:ext cx="534377" cy="259045"/>
    <xdr:sp macro="" textlink="">
      <xdr:nvSpPr>
        <xdr:cNvPr id="252" name="扶助費該当値テキスト"/>
        <xdr:cNvSpPr txBox="1"/>
      </xdr:nvSpPr>
      <xdr:spPr>
        <a:xfrm>
          <a:off x="4686300" y="165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35554</xdr:rowOff>
    </xdr:from>
    <xdr:to>
      <xdr:col>5</xdr:col>
      <xdr:colOff>409575</xdr:colOff>
      <xdr:row>97</xdr:row>
      <xdr:rowOff>137154</xdr:rowOff>
    </xdr:to>
    <xdr:sp macro="" textlink="">
      <xdr:nvSpPr>
        <xdr:cNvPr id="253" name="円/楕円 252"/>
        <xdr:cNvSpPr/>
      </xdr:nvSpPr>
      <xdr:spPr>
        <a:xfrm>
          <a:off x="3746500" y="166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128281</xdr:rowOff>
    </xdr:from>
    <xdr:ext cx="534377" cy="259045"/>
    <xdr:sp macro="" textlink="">
      <xdr:nvSpPr>
        <xdr:cNvPr id="254" name="テキスト ボックス 253"/>
        <xdr:cNvSpPr txBox="1"/>
      </xdr:nvSpPr>
      <xdr:spPr>
        <a:xfrm>
          <a:off x="3530111" y="167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85210</xdr:rowOff>
    </xdr:from>
    <xdr:to>
      <xdr:col>4</xdr:col>
      <xdr:colOff>206375</xdr:colOff>
      <xdr:row>98</xdr:row>
      <xdr:rowOff>15360</xdr:rowOff>
    </xdr:to>
    <xdr:sp macro="" textlink="">
      <xdr:nvSpPr>
        <xdr:cNvPr id="255" name="円/楕円 254"/>
        <xdr:cNvSpPr/>
      </xdr:nvSpPr>
      <xdr:spPr>
        <a:xfrm>
          <a:off x="2857500" y="167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6487</xdr:rowOff>
    </xdr:from>
    <xdr:ext cx="534377" cy="259045"/>
    <xdr:sp macro="" textlink="">
      <xdr:nvSpPr>
        <xdr:cNvPr id="256" name="テキスト ボックス 255"/>
        <xdr:cNvSpPr txBox="1"/>
      </xdr:nvSpPr>
      <xdr:spPr>
        <a:xfrm>
          <a:off x="2641111" y="168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169123</xdr:rowOff>
    </xdr:from>
    <xdr:to>
      <xdr:col>3</xdr:col>
      <xdr:colOff>3175</xdr:colOff>
      <xdr:row>98</xdr:row>
      <xdr:rowOff>99273</xdr:rowOff>
    </xdr:to>
    <xdr:sp macro="" textlink="">
      <xdr:nvSpPr>
        <xdr:cNvPr id="257" name="円/楕円 256"/>
        <xdr:cNvSpPr/>
      </xdr:nvSpPr>
      <xdr:spPr>
        <a:xfrm>
          <a:off x="1968500" y="167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90400</xdr:rowOff>
    </xdr:from>
    <xdr:ext cx="534377" cy="259045"/>
    <xdr:sp macro="" textlink="">
      <xdr:nvSpPr>
        <xdr:cNvPr id="258" name="テキスト ボックス 257"/>
        <xdr:cNvSpPr txBox="1"/>
      </xdr:nvSpPr>
      <xdr:spPr>
        <a:xfrm>
          <a:off x="1752111" y="168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40746</xdr:rowOff>
    </xdr:from>
    <xdr:to>
      <xdr:col>1</xdr:col>
      <xdr:colOff>485775</xdr:colOff>
      <xdr:row>98</xdr:row>
      <xdr:rowOff>142346</xdr:rowOff>
    </xdr:to>
    <xdr:sp macro="" textlink="">
      <xdr:nvSpPr>
        <xdr:cNvPr id="259" name="円/楕円 258"/>
        <xdr:cNvSpPr/>
      </xdr:nvSpPr>
      <xdr:spPr>
        <a:xfrm>
          <a:off x="1079500" y="168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133473</xdr:rowOff>
    </xdr:from>
    <xdr:ext cx="534377" cy="259045"/>
    <xdr:sp macro="" textlink="">
      <xdr:nvSpPr>
        <xdr:cNvPr id="260" name="テキスト ボックス 259"/>
        <xdr:cNvSpPr txBox="1"/>
      </xdr:nvSpPr>
      <xdr:spPr>
        <a:xfrm>
          <a:off x="863111" y="169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117259</xdr:rowOff>
    </xdr:from>
    <xdr:to>
      <xdr:col>15</xdr:col>
      <xdr:colOff>180975</xdr:colOff>
      <xdr:row>37</xdr:row>
      <xdr:rowOff>129045</xdr:rowOff>
    </xdr:to>
    <xdr:cxnSp macro="">
      <xdr:nvCxnSpPr>
        <xdr:cNvPr id="289" name="直線コネクタ 288"/>
        <xdr:cNvCxnSpPr/>
      </xdr:nvCxnSpPr>
      <xdr:spPr>
        <a:xfrm>
          <a:off x="9639300" y="6460909"/>
          <a:ext cx="8382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117259</xdr:rowOff>
    </xdr:from>
    <xdr:to>
      <xdr:col>14</xdr:col>
      <xdr:colOff>28575</xdr:colOff>
      <xdr:row>37</xdr:row>
      <xdr:rowOff>118809</xdr:rowOff>
    </xdr:to>
    <xdr:cxnSp macro="">
      <xdr:nvCxnSpPr>
        <xdr:cNvPr id="292" name="直線コネクタ 291"/>
        <xdr:cNvCxnSpPr/>
      </xdr:nvCxnSpPr>
      <xdr:spPr>
        <a:xfrm flipV="1">
          <a:off x="8750300" y="6460909"/>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118809</xdr:rowOff>
    </xdr:from>
    <xdr:to>
      <xdr:col>12</xdr:col>
      <xdr:colOff>511175</xdr:colOff>
      <xdr:row>37</xdr:row>
      <xdr:rowOff>146380</xdr:rowOff>
    </xdr:to>
    <xdr:cxnSp macro="">
      <xdr:nvCxnSpPr>
        <xdr:cNvPr id="295" name="直線コネクタ 294"/>
        <xdr:cNvCxnSpPr/>
      </xdr:nvCxnSpPr>
      <xdr:spPr>
        <a:xfrm flipV="1">
          <a:off x="7861300" y="6462459"/>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146380</xdr:rowOff>
    </xdr:from>
    <xdr:to>
      <xdr:col>11</xdr:col>
      <xdr:colOff>307975</xdr:colOff>
      <xdr:row>37</xdr:row>
      <xdr:rowOff>160845</xdr:rowOff>
    </xdr:to>
    <xdr:cxnSp macro="">
      <xdr:nvCxnSpPr>
        <xdr:cNvPr id="298" name="直線コネクタ 297"/>
        <xdr:cNvCxnSpPr/>
      </xdr:nvCxnSpPr>
      <xdr:spPr>
        <a:xfrm flipV="1">
          <a:off x="6972300" y="6490030"/>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78245</xdr:rowOff>
    </xdr:from>
    <xdr:to>
      <xdr:col>15</xdr:col>
      <xdr:colOff>231775</xdr:colOff>
      <xdr:row>38</xdr:row>
      <xdr:rowOff>8395</xdr:rowOff>
    </xdr:to>
    <xdr:sp macro="" textlink="">
      <xdr:nvSpPr>
        <xdr:cNvPr id="308" name="円/楕円 307"/>
        <xdr:cNvSpPr/>
      </xdr:nvSpPr>
      <xdr:spPr>
        <a:xfrm>
          <a:off x="10426700" y="64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164622</xdr:rowOff>
    </xdr:from>
    <xdr:ext cx="534377" cy="259045"/>
    <xdr:sp macro="" textlink="">
      <xdr:nvSpPr>
        <xdr:cNvPr id="309" name="補助費等該当値テキスト"/>
        <xdr:cNvSpPr txBox="1"/>
      </xdr:nvSpPr>
      <xdr:spPr>
        <a:xfrm>
          <a:off x="10528300" y="63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66459</xdr:rowOff>
    </xdr:from>
    <xdr:to>
      <xdr:col>14</xdr:col>
      <xdr:colOff>79375</xdr:colOff>
      <xdr:row>37</xdr:row>
      <xdr:rowOff>168060</xdr:rowOff>
    </xdr:to>
    <xdr:sp macro="" textlink="">
      <xdr:nvSpPr>
        <xdr:cNvPr id="310" name="円/楕円 309"/>
        <xdr:cNvSpPr/>
      </xdr:nvSpPr>
      <xdr:spPr>
        <a:xfrm>
          <a:off x="95885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159186</xdr:rowOff>
    </xdr:from>
    <xdr:ext cx="534377" cy="259045"/>
    <xdr:sp macro="" textlink="">
      <xdr:nvSpPr>
        <xdr:cNvPr id="311" name="テキスト ボックス 310"/>
        <xdr:cNvSpPr txBox="1"/>
      </xdr:nvSpPr>
      <xdr:spPr>
        <a:xfrm>
          <a:off x="9372111"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68009</xdr:rowOff>
    </xdr:from>
    <xdr:to>
      <xdr:col>12</xdr:col>
      <xdr:colOff>561975</xdr:colOff>
      <xdr:row>37</xdr:row>
      <xdr:rowOff>169608</xdr:rowOff>
    </xdr:to>
    <xdr:sp macro="" textlink="">
      <xdr:nvSpPr>
        <xdr:cNvPr id="312" name="円/楕円 311"/>
        <xdr:cNvSpPr/>
      </xdr:nvSpPr>
      <xdr:spPr>
        <a:xfrm>
          <a:off x="8699500" y="6411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160735</xdr:rowOff>
    </xdr:from>
    <xdr:ext cx="534377" cy="259045"/>
    <xdr:sp macro="" textlink="">
      <xdr:nvSpPr>
        <xdr:cNvPr id="313" name="テキスト ボックス 312"/>
        <xdr:cNvSpPr txBox="1"/>
      </xdr:nvSpPr>
      <xdr:spPr>
        <a:xfrm>
          <a:off x="8483111" y="65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95580</xdr:rowOff>
    </xdr:from>
    <xdr:to>
      <xdr:col>11</xdr:col>
      <xdr:colOff>358775</xdr:colOff>
      <xdr:row>38</xdr:row>
      <xdr:rowOff>25730</xdr:rowOff>
    </xdr:to>
    <xdr:sp macro="" textlink="">
      <xdr:nvSpPr>
        <xdr:cNvPr id="314" name="円/楕円 313"/>
        <xdr:cNvSpPr/>
      </xdr:nvSpPr>
      <xdr:spPr>
        <a:xfrm>
          <a:off x="7810500" y="64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16857</xdr:rowOff>
    </xdr:from>
    <xdr:ext cx="534377" cy="259045"/>
    <xdr:sp macro="" textlink="">
      <xdr:nvSpPr>
        <xdr:cNvPr id="315" name="テキスト ボックス 314"/>
        <xdr:cNvSpPr txBox="1"/>
      </xdr:nvSpPr>
      <xdr:spPr>
        <a:xfrm>
          <a:off x="7594111" y="653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110046</xdr:rowOff>
    </xdr:from>
    <xdr:to>
      <xdr:col>10</xdr:col>
      <xdr:colOff>155575</xdr:colOff>
      <xdr:row>38</xdr:row>
      <xdr:rowOff>40196</xdr:rowOff>
    </xdr:to>
    <xdr:sp macro="" textlink="">
      <xdr:nvSpPr>
        <xdr:cNvPr id="316" name="円/楕円 315"/>
        <xdr:cNvSpPr/>
      </xdr:nvSpPr>
      <xdr:spPr>
        <a:xfrm>
          <a:off x="6921500" y="64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31322</xdr:rowOff>
    </xdr:from>
    <xdr:ext cx="534377" cy="259045"/>
    <xdr:sp macro="" textlink="">
      <xdr:nvSpPr>
        <xdr:cNvPr id="317" name="テキスト ボックス 316"/>
        <xdr:cNvSpPr txBox="1"/>
      </xdr:nvSpPr>
      <xdr:spPr>
        <a:xfrm>
          <a:off x="6705111" y="65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140138</xdr:rowOff>
    </xdr:from>
    <xdr:to>
      <xdr:col>15</xdr:col>
      <xdr:colOff>180975</xdr:colOff>
      <xdr:row>58</xdr:row>
      <xdr:rowOff>129851</xdr:rowOff>
    </xdr:to>
    <xdr:cxnSp macro="">
      <xdr:nvCxnSpPr>
        <xdr:cNvPr id="346" name="直線コネクタ 345"/>
        <xdr:cNvCxnSpPr/>
      </xdr:nvCxnSpPr>
      <xdr:spPr>
        <a:xfrm>
          <a:off x="9639300" y="9912788"/>
          <a:ext cx="8382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140138</xdr:rowOff>
    </xdr:from>
    <xdr:to>
      <xdr:col>14</xdr:col>
      <xdr:colOff>28575</xdr:colOff>
      <xdr:row>58</xdr:row>
      <xdr:rowOff>54988</xdr:rowOff>
    </xdr:to>
    <xdr:cxnSp macro="">
      <xdr:nvCxnSpPr>
        <xdr:cNvPr id="349" name="直線コネクタ 348"/>
        <xdr:cNvCxnSpPr/>
      </xdr:nvCxnSpPr>
      <xdr:spPr>
        <a:xfrm flipV="1">
          <a:off x="8750300" y="9912788"/>
          <a:ext cx="889000" cy="8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54988</xdr:rowOff>
    </xdr:from>
    <xdr:to>
      <xdr:col>12</xdr:col>
      <xdr:colOff>511175</xdr:colOff>
      <xdr:row>58</xdr:row>
      <xdr:rowOff>79670</xdr:rowOff>
    </xdr:to>
    <xdr:cxnSp macro="">
      <xdr:nvCxnSpPr>
        <xdr:cNvPr id="352" name="直線コネクタ 351"/>
        <xdr:cNvCxnSpPr/>
      </xdr:nvCxnSpPr>
      <xdr:spPr>
        <a:xfrm flipV="1">
          <a:off x="7861300" y="9999088"/>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79670</xdr:rowOff>
    </xdr:from>
    <xdr:to>
      <xdr:col>11</xdr:col>
      <xdr:colOff>307975</xdr:colOff>
      <xdr:row>58</xdr:row>
      <xdr:rowOff>130163</xdr:rowOff>
    </xdr:to>
    <xdr:cxnSp macro="">
      <xdr:nvCxnSpPr>
        <xdr:cNvPr id="355" name="直線コネクタ 354"/>
        <xdr:cNvCxnSpPr/>
      </xdr:nvCxnSpPr>
      <xdr:spPr>
        <a:xfrm flipV="1">
          <a:off x="6972300" y="10023770"/>
          <a:ext cx="889000" cy="5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79051</xdr:rowOff>
    </xdr:from>
    <xdr:to>
      <xdr:col>15</xdr:col>
      <xdr:colOff>231775</xdr:colOff>
      <xdr:row>59</xdr:row>
      <xdr:rowOff>9201</xdr:rowOff>
    </xdr:to>
    <xdr:sp macro="" textlink="">
      <xdr:nvSpPr>
        <xdr:cNvPr id="365" name="円/楕円 364"/>
        <xdr:cNvSpPr/>
      </xdr:nvSpPr>
      <xdr:spPr>
        <a:xfrm>
          <a:off x="10426700" y="100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165428</xdr:rowOff>
    </xdr:from>
    <xdr:ext cx="534377" cy="259045"/>
    <xdr:sp macro="" textlink="">
      <xdr:nvSpPr>
        <xdr:cNvPr id="366" name="普通建設事業費該当値テキスト"/>
        <xdr:cNvSpPr txBox="1"/>
      </xdr:nvSpPr>
      <xdr:spPr>
        <a:xfrm>
          <a:off x="10528300" y="99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89338</xdr:rowOff>
    </xdr:from>
    <xdr:to>
      <xdr:col>14</xdr:col>
      <xdr:colOff>79375</xdr:colOff>
      <xdr:row>58</xdr:row>
      <xdr:rowOff>19488</xdr:rowOff>
    </xdr:to>
    <xdr:sp macro="" textlink="">
      <xdr:nvSpPr>
        <xdr:cNvPr id="367" name="円/楕円 366"/>
        <xdr:cNvSpPr/>
      </xdr:nvSpPr>
      <xdr:spPr>
        <a:xfrm>
          <a:off x="9588500" y="98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36015</xdr:rowOff>
    </xdr:from>
    <xdr:ext cx="534377" cy="259045"/>
    <xdr:sp macro="" textlink="">
      <xdr:nvSpPr>
        <xdr:cNvPr id="368" name="テキスト ボックス 367"/>
        <xdr:cNvSpPr txBox="1"/>
      </xdr:nvSpPr>
      <xdr:spPr>
        <a:xfrm>
          <a:off x="9372111" y="96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4188</xdr:rowOff>
    </xdr:from>
    <xdr:to>
      <xdr:col>12</xdr:col>
      <xdr:colOff>561975</xdr:colOff>
      <xdr:row>58</xdr:row>
      <xdr:rowOff>105788</xdr:rowOff>
    </xdr:to>
    <xdr:sp macro="" textlink="">
      <xdr:nvSpPr>
        <xdr:cNvPr id="369" name="円/楕円 368"/>
        <xdr:cNvSpPr/>
      </xdr:nvSpPr>
      <xdr:spPr>
        <a:xfrm>
          <a:off x="8699500" y="99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96915</xdr:rowOff>
    </xdr:from>
    <xdr:ext cx="534377" cy="259045"/>
    <xdr:sp macro="" textlink="">
      <xdr:nvSpPr>
        <xdr:cNvPr id="370" name="テキスト ボックス 369"/>
        <xdr:cNvSpPr txBox="1"/>
      </xdr:nvSpPr>
      <xdr:spPr>
        <a:xfrm>
          <a:off x="8483111" y="100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28870</xdr:rowOff>
    </xdr:from>
    <xdr:to>
      <xdr:col>11</xdr:col>
      <xdr:colOff>358775</xdr:colOff>
      <xdr:row>58</xdr:row>
      <xdr:rowOff>130470</xdr:rowOff>
    </xdr:to>
    <xdr:sp macro="" textlink="">
      <xdr:nvSpPr>
        <xdr:cNvPr id="371" name="円/楕円 370"/>
        <xdr:cNvSpPr/>
      </xdr:nvSpPr>
      <xdr:spPr>
        <a:xfrm>
          <a:off x="78105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121597</xdr:rowOff>
    </xdr:from>
    <xdr:ext cx="534377" cy="259045"/>
    <xdr:sp macro="" textlink="">
      <xdr:nvSpPr>
        <xdr:cNvPr id="372" name="テキスト ボックス 371"/>
        <xdr:cNvSpPr txBox="1"/>
      </xdr:nvSpPr>
      <xdr:spPr>
        <a:xfrm>
          <a:off x="7594111" y="100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79363</xdr:rowOff>
    </xdr:from>
    <xdr:to>
      <xdr:col>10</xdr:col>
      <xdr:colOff>155575</xdr:colOff>
      <xdr:row>59</xdr:row>
      <xdr:rowOff>9513</xdr:rowOff>
    </xdr:to>
    <xdr:sp macro="" textlink="">
      <xdr:nvSpPr>
        <xdr:cNvPr id="373" name="円/楕円 372"/>
        <xdr:cNvSpPr/>
      </xdr:nvSpPr>
      <xdr:spPr>
        <a:xfrm>
          <a:off x="6921500" y="100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xdr:rowOff>
    </xdr:from>
    <xdr:ext cx="534377" cy="259045"/>
    <xdr:sp macro="" textlink="">
      <xdr:nvSpPr>
        <xdr:cNvPr id="374" name="テキスト ボックス 373"/>
        <xdr:cNvSpPr txBox="1"/>
      </xdr:nvSpPr>
      <xdr:spPr>
        <a:xfrm>
          <a:off x="6705111" y="101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117875</xdr:rowOff>
    </xdr:from>
    <xdr:to>
      <xdr:col>15</xdr:col>
      <xdr:colOff>180975</xdr:colOff>
      <xdr:row>77</xdr:row>
      <xdr:rowOff>139145</xdr:rowOff>
    </xdr:to>
    <xdr:cxnSp macro="">
      <xdr:nvCxnSpPr>
        <xdr:cNvPr id="399" name="直線コネクタ 398"/>
        <xdr:cNvCxnSpPr/>
      </xdr:nvCxnSpPr>
      <xdr:spPr>
        <a:xfrm>
          <a:off x="9639300" y="13148075"/>
          <a:ext cx="838200" cy="19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117875</xdr:rowOff>
    </xdr:from>
    <xdr:to>
      <xdr:col>14</xdr:col>
      <xdr:colOff>28575</xdr:colOff>
      <xdr:row>77</xdr:row>
      <xdr:rowOff>130739</xdr:rowOff>
    </xdr:to>
    <xdr:cxnSp macro="">
      <xdr:nvCxnSpPr>
        <xdr:cNvPr id="402" name="直線コネクタ 401"/>
        <xdr:cNvCxnSpPr/>
      </xdr:nvCxnSpPr>
      <xdr:spPr>
        <a:xfrm flipV="1">
          <a:off x="8750300" y="13148075"/>
          <a:ext cx="889000" cy="1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88345</xdr:rowOff>
    </xdr:from>
    <xdr:to>
      <xdr:col>15</xdr:col>
      <xdr:colOff>231775</xdr:colOff>
      <xdr:row>78</xdr:row>
      <xdr:rowOff>18495</xdr:rowOff>
    </xdr:to>
    <xdr:sp macro="" textlink="">
      <xdr:nvSpPr>
        <xdr:cNvPr id="412" name="円/楕円 411"/>
        <xdr:cNvSpPr/>
      </xdr:nvSpPr>
      <xdr:spPr>
        <a:xfrm>
          <a:off x="104267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534377" cy="259045"/>
    <xdr:sp macro="" textlink="">
      <xdr:nvSpPr>
        <xdr:cNvPr id="413" name="普通建設事業費 （ うち新規整備　）該当値テキスト"/>
        <xdr:cNvSpPr txBox="1"/>
      </xdr:nvSpPr>
      <xdr:spPr>
        <a:xfrm>
          <a:off x="10528300" y="132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67075</xdr:rowOff>
    </xdr:from>
    <xdr:to>
      <xdr:col>14</xdr:col>
      <xdr:colOff>79375</xdr:colOff>
      <xdr:row>76</xdr:row>
      <xdr:rowOff>168675</xdr:rowOff>
    </xdr:to>
    <xdr:sp macro="" textlink="">
      <xdr:nvSpPr>
        <xdr:cNvPr id="414" name="円/楕円 413"/>
        <xdr:cNvSpPr/>
      </xdr:nvSpPr>
      <xdr:spPr>
        <a:xfrm>
          <a:off x="9588500" y="130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13751</xdr:rowOff>
    </xdr:from>
    <xdr:ext cx="534377" cy="259045"/>
    <xdr:sp macro="" textlink="">
      <xdr:nvSpPr>
        <xdr:cNvPr id="415" name="テキスト ボックス 414"/>
        <xdr:cNvSpPr txBox="1"/>
      </xdr:nvSpPr>
      <xdr:spPr>
        <a:xfrm>
          <a:off x="9372111" y="128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79939</xdr:rowOff>
    </xdr:from>
    <xdr:to>
      <xdr:col>12</xdr:col>
      <xdr:colOff>561975</xdr:colOff>
      <xdr:row>78</xdr:row>
      <xdr:rowOff>10089</xdr:rowOff>
    </xdr:to>
    <xdr:sp macro="" textlink="">
      <xdr:nvSpPr>
        <xdr:cNvPr id="416" name="円/楕円 415"/>
        <xdr:cNvSpPr/>
      </xdr:nvSpPr>
      <xdr:spPr>
        <a:xfrm>
          <a:off x="8699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1216</xdr:rowOff>
    </xdr:from>
    <xdr:ext cx="534377" cy="259045"/>
    <xdr:sp macro="" textlink="">
      <xdr:nvSpPr>
        <xdr:cNvPr id="417" name="テキスト ボックス 416"/>
        <xdr:cNvSpPr txBox="1"/>
      </xdr:nvSpPr>
      <xdr:spPr>
        <a:xfrm>
          <a:off x="8483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70244</xdr:rowOff>
    </xdr:from>
    <xdr:to>
      <xdr:col>15</xdr:col>
      <xdr:colOff>180975</xdr:colOff>
      <xdr:row>97</xdr:row>
      <xdr:rowOff>170504</xdr:rowOff>
    </xdr:to>
    <xdr:cxnSp macro="">
      <xdr:nvCxnSpPr>
        <xdr:cNvPr id="446" name="直線コネクタ 445"/>
        <xdr:cNvCxnSpPr/>
      </xdr:nvCxnSpPr>
      <xdr:spPr>
        <a:xfrm>
          <a:off x="9639300" y="16700894"/>
          <a:ext cx="838200" cy="10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55995</xdr:rowOff>
    </xdr:from>
    <xdr:to>
      <xdr:col>14</xdr:col>
      <xdr:colOff>28575</xdr:colOff>
      <xdr:row>97</xdr:row>
      <xdr:rowOff>70244</xdr:rowOff>
    </xdr:to>
    <xdr:cxnSp macro="">
      <xdr:nvCxnSpPr>
        <xdr:cNvPr id="449" name="直線コネクタ 448"/>
        <xdr:cNvCxnSpPr/>
      </xdr:nvCxnSpPr>
      <xdr:spPr>
        <a:xfrm>
          <a:off x="8750300" y="16515195"/>
          <a:ext cx="889000" cy="1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119704</xdr:rowOff>
    </xdr:from>
    <xdr:to>
      <xdr:col>15</xdr:col>
      <xdr:colOff>231775</xdr:colOff>
      <xdr:row>98</xdr:row>
      <xdr:rowOff>49854</xdr:rowOff>
    </xdr:to>
    <xdr:sp macro="" textlink="">
      <xdr:nvSpPr>
        <xdr:cNvPr id="459" name="円/楕円 458"/>
        <xdr:cNvSpPr/>
      </xdr:nvSpPr>
      <xdr:spPr>
        <a:xfrm>
          <a:off x="10426700" y="16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98131</xdr:rowOff>
    </xdr:from>
    <xdr:ext cx="534377" cy="259045"/>
    <xdr:sp macro="" textlink="">
      <xdr:nvSpPr>
        <xdr:cNvPr id="460" name="普通建設事業費 （ うち更新整備　）該当値テキスト"/>
        <xdr:cNvSpPr txBox="1"/>
      </xdr:nvSpPr>
      <xdr:spPr>
        <a:xfrm>
          <a:off x="10528300" y="167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19444</xdr:rowOff>
    </xdr:from>
    <xdr:to>
      <xdr:col>14</xdr:col>
      <xdr:colOff>79375</xdr:colOff>
      <xdr:row>97</xdr:row>
      <xdr:rowOff>121044</xdr:rowOff>
    </xdr:to>
    <xdr:sp macro="" textlink="">
      <xdr:nvSpPr>
        <xdr:cNvPr id="461" name="円/楕円 460"/>
        <xdr:cNvSpPr/>
      </xdr:nvSpPr>
      <xdr:spPr>
        <a:xfrm>
          <a:off x="9588500" y="166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112171</xdr:rowOff>
    </xdr:from>
    <xdr:ext cx="534377" cy="259045"/>
    <xdr:sp macro="" textlink="">
      <xdr:nvSpPr>
        <xdr:cNvPr id="462" name="テキスト ボックス 461"/>
        <xdr:cNvSpPr txBox="1"/>
      </xdr:nvSpPr>
      <xdr:spPr>
        <a:xfrm>
          <a:off x="9372111"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5195</xdr:rowOff>
    </xdr:from>
    <xdr:to>
      <xdr:col>12</xdr:col>
      <xdr:colOff>561975</xdr:colOff>
      <xdr:row>96</xdr:row>
      <xdr:rowOff>106795</xdr:rowOff>
    </xdr:to>
    <xdr:sp macro="" textlink="">
      <xdr:nvSpPr>
        <xdr:cNvPr id="463" name="円/楕円 462"/>
        <xdr:cNvSpPr/>
      </xdr:nvSpPr>
      <xdr:spPr>
        <a:xfrm>
          <a:off x="8699500" y="164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123322</xdr:rowOff>
    </xdr:from>
    <xdr:ext cx="534377" cy="259045"/>
    <xdr:sp macro="" textlink="">
      <xdr:nvSpPr>
        <xdr:cNvPr id="464" name="テキスト ボックス 463"/>
        <xdr:cNvSpPr txBox="1"/>
      </xdr:nvSpPr>
      <xdr:spPr>
        <a:xfrm>
          <a:off x="8483111" y="162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123969</xdr:rowOff>
    </xdr:from>
    <xdr:to>
      <xdr:col>23</xdr:col>
      <xdr:colOff>517525</xdr:colOff>
      <xdr:row>77</xdr:row>
      <xdr:rowOff>138257</xdr:rowOff>
    </xdr:to>
    <xdr:cxnSp macro="">
      <xdr:nvCxnSpPr>
        <xdr:cNvPr id="601" name="直線コネクタ 600"/>
        <xdr:cNvCxnSpPr/>
      </xdr:nvCxnSpPr>
      <xdr:spPr>
        <a:xfrm flipV="1">
          <a:off x="15481300" y="1332561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118912</xdr:rowOff>
    </xdr:from>
    <xdr:to>
      <xdr:col>22</xdr:col>
      <xdr:colOff>365125</xdr:colOff>
      <xdr:row>77</xdr:row>
      <xdr:rowOff>138257</xdr:rowOff>
    </xdr:to>
    <xdr:cxnSp macro="">
      <xdr:nvCxnSpPr>
        <xdr:cNvPr id="604" name="直線コネクタ 603"/>
        <xdr:cNvCxnSpPr/>
      </xdr:nvCxnSpPr>
      <xdr:spPr>
        <a:xfrm>
          <a:off x="14592300" y="13320562"/>
          <a:ext cx="889000" cy="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118912</xdr:rowOff>
    </xdr:from>
    <xdr:to>
      <xdr:col>21</xdr:col>
      <xdr:colOff>161925</xdr:colOff>
      <xdr:row>77</xdr:row>
      <xdr:rowOff>126341</xdr:rowOff>
    </xdr:to>
    <xdr:cxnSp macro="">
      <xdr:nvCxnSpPr>
        <xdr:cNvPr id="607" name="直線コネクタ 606"/>
        <xdr:cNvCxnSpPr/>
      </xdr:nvCxnSpPr>
      <xdr:spPr>
        <a:xfrm flipV="1">
          <a:off x="13703300" y="1332056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105595</xdr:rowOff>
    </xdr:from>
    <xdr:to>
      <xdr:col>19</xdr:col>
      <xdr:colOff>644525</xdr:colOff>
      <xdr:row>77</xdr:row>
      <xdr:rowOff>126341</xdr:rowOff>
    </xdr:to>
    <xdr:cxnSp macro="">
      <xdr:nvCxnSpPr>
        <xdr:cNvPr id="610" name="直線コネクタ 609"/>
        <xdr:cNvCxnSpPr/>
      </xdr:nvCxnSpPr>
      <xdr:spPr>
        <a:xfrm>
          <a:off x="12814300" y="13307245"/>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73169</xdr:rowOff>
    </xdr:from>
    <xdr:to>
      <xdr:col>23</xdr:col>
      <xdr:colOff>568325</xdr:colOff>
      <xdr:row>78</xdr:row>
      <xdr:rowOff>3319</xdr:rowOff>
    </xdr:to>
    <xdr:sp macro="" textlink="">
      <xdr:nvSpPr>
        <xdr:cNvPr id="620" name="円/楕円 619"/>
        <xdr:cNvSpPr/>
      </xdr:nvSpPr>
      <xdr:spPr>
        <a:xfrm>
          <a:off x="16268700" y="132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51596</xdr:rowOff>
    </xdr:from>
    <xdr:ext cx="534377" cy="259045"/>
    <xdr:sp macro="" textlink="">
      <xdr:nvSpPr>
        <xdr:cNvPr id="621" name="公債費該当値テキスト"/>
        <xdr:cNvSpPr txBox="1"/>
      </xdr:nvSpPr>
      <xdr:spPr>
        <a:xfrm>
          <a:off x="16370300" y="132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87457</xdr:rowOff>
    </xdr:from>
    <xdr:to>
      <xdr:col>22</xdr:col>
      <xdr:colOff>415925</xdr:colOff>
      <xdr:row>78</xdr:row>
      <xdr:rowOff>17607</xdr:rowOff>
    </xdr:to>
    <xdr:sp macro="" textlink="">
      <xdr:nvSpPr>
        <xdr:cNvPr id="622" name="円/楕円 621"/>
        <xdr:cNvSpPr/>
      </xdr:nvSpPr>
      <xdr:spPr>
        <a:xfrm>
          <a:off x="15430500" y="132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8734</xdr:rowOff>
    </xdr:from>
    <xdr:ext cx="534377" cy="259045"/>
    <xdr:sp macro="" textlink="">
      <xdr:nvSpPr>
        <xdr:cNvPr id="623" name="テキスト ボックス 622"/>
        <xdr:cNvSpPr txBox="1"/>
      </xdr:nvSpPr>
      <xdr:spPr>
        <a:xfrm>
          <a:off x="15214111" y="1338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68112</xdr:rowOff>
    </xdr:from>
    <xdr:to>
      <xdr:col>21</xdr:col>
      <xdr:colOff>212725</xdr:colOff>
      <xdr:row>77</xdr:row>
      <xdr:rowOff>169712</xdr:rowOff>
    </xdr:to>
    <xdr:sp macro="" textlink="">
      <xdr:nvSpPr>
        <xdr:cNvPr id="624" name="円/楕円 623"/>
        <xdr:cNvSpPr/>
      </xdr:nvSpPr>
      <xdr:spPr>
        <a:xfrm>
          <a:off x="14541500" y="132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160839</xdr:rowOff>
    </xdr:from>
    <xdr:ext cx="534377" cy="259045"/>
    <xdr:sp macro="" textlink="">
      <xdr:nvSpPr>
        <xdr:cNvPr id="625" name="テキスト ボックス 624"/>
        <xdr:cNvSpPr txBox="1"/>
      </xdr:nvSpPr>
      <xdr:spPr>
        <a:xfrm>
          <a:off x="14325111" y="133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75541</xdr:rowOff>
    </xdr:from>
    <xdr:to>
      <xdr:col>20</xdr:col>
      <xdr:colOff>9525</xdr:colOff>
      <xdr:row>78</xdr:row>
      <xdr:rowOff>5691</xdr:rowOff>
    </xdr:to>
    <xdr:sp macro="" textlink="">
      <xdr:nvSpPr>
        <xdr:cNvPr id="626" name="円/楕円 625"/>
        <xdr:cNvSpPr/>
      </xdr:nvSpPr>
      <xdr:spPr>
        <a:xfrm>
          <a:off x="13652500" y="132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168268</xdr:rowOff>
    </xdr:from>
    <xdr:ext cx="534377" cy="259045"/>
    <xdr:sp macro="" textlink="">
      <xdr:nvSpPr>
        <xdr:cNvPr id="627" name="テキスト ボックス 626"/>
        <xdr:cNvSpPr txBox="1"/>
      </xdr:nvSpPr>
      <xdr:spPr>
        <a:xfrm>
          <a:off x="13436111" y="133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54795</xdr:rowOff>
    </xdr:from>
    <xdr:to>
      <xdr:col>18</xdr:col>
      <xdr:colOff>492125</xdr:colOff>
      <xdr:row>77</xdr:row>
      <xdr:rowOff>156395</xdr:rowOff>
    </xdr:to>
    <xdr:sp macro="" textlink="">
      <xdr:nvSpPr>
        <xdr:cNvPr id="628" name="円/楕円 627"/>
        <xdr:cNvSpPr/>
      </xdr:nvSpPr>
      <xdr:spPr>
        <a:xfrm>
          <a:off x="12763500" y="132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147522</xdr:rowOff>
    </xdr:from>
    <xdr:ext cx="534377" cy="259045"/>
    <xdr:sp macro="" textlink="">
      <xdr:nvSpPr>
        <xdr:cNvPr id="629" name="テキスト ボックス 628"/>
        <xdr:cNvSpPr txBox="1"/>
      </xdr:nvSpPr>
      <xdr:spPr>
        <a:xfrm>
          <a:off x="12547111" y="133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13660</xdr:rowOff>
    </xdr:from>
    <xdr:to>
      <xdr:col>23</xdr:col>
      <xdr:colOff>517525</xdr:colOff>
      <xdr:row>98</xdr:row>
      <xdr:rowOff>27422</xdr:rowOff>
    </xdr:to>
    <xdr:cxnSp macro="">
      <xdr:nvCxnSpPr>
        <xdr:cNvPr id="656" name="直線コネクタ 655"/>
        <xdr:cNvCxnSpPr/>
      </xdr:nvCxnSpPr>
      <xdr:spPr>
        <a:xfrm>
          <a:off x="15481300" y="16815760"/>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13660</xdr:rowOff>
    </xdr:from>
    <xdr:to>
      <xdr:col>22</xdr:col>
      <xdr:colOff>365125</xdr:colOff>
      <xdr:row>98</xdr:row>
      <xdr:rowOff>40642</xdr:rowOff>
    </xdr:to>
    <xdr:cxnSp macro="">
      <xdr:nvCxnSpPr>
        <xdr:cNvPr id="659" name="直線コネクタ 658"/>
        <xdr:cNvCxnSpPr/>
      </xdr:nvCxnSpPr>
      <xdr:spPr>
        <a:xfrm flipV="1">
          <a:off x="14592300" y="16815760"/>
          <a:ext cx="889000" cy="2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1" name="テキスト ボックス 660"/>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25135</xdr:rowOff>
    </xdr:from>
    <xdr:to>
      <xdr:col>21</xdr:col>
      <xdr:colOff>161925</xdr:colOff>
      <xdr:row>98</xdr:row>
      <xdr:rowOff>40642</xdr:rowOff>
    </xdr:to>
    <xdr:cxnSp macro="">
      <xdr:nvCxnSpPr>
        <xdr:cNvPr id="662" name="直線コネクタ 661"/>
        <xdr:cNvCxnSpPr/>
      </xdr:nvCxnSpPr>
      <xdr:spPr>
        <a:xfrm>
          <a:off x="13703300" y="16827235"/>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6984</xdr:rowOff>
    </xdr:from>
    <xdr:to>
      <xdr:col>19</xdr:col>
      <xdr:colOff>644525</xdr:colOff>
      <xdr:row>98</xdr:row>
      <xdr:rowOff>25135</xdr:rowOff>
    </xdr:to>
    <xdr:cxnSp macro="">
      <xdr:nvCxnSpPr>
        <xdr:cNvPr id="665" name="直線コネクタ 664"/>
        <xdr:cNvCxnSpPr/>
      </xdr:nvCxnSpPr>
      <xdr:spPr>
        <a:xfrm>
          <a:off x="12814300" y="1680908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148072</xdr:rowOff>
    </xdr:from>
    <xdr:to>
      <xdr:col>23</xdr:col>
      <xdr:colOff>568325</xdr:colOff>
      <xdr:row>98</xdr:row>
      <xdr:rowOff>78222</xdr:rowOff>
    </xdr:to>
    <xdr:sp macro="" textlink="">
      <xdr:nvSpPr>
        <xdr:cNvPr id="675" name="円/楕円 674"/>
        <xdr:cNvSpPr/>
      </xdr:nvSpPr>
      <xdr:spPr>
        <a:xfrm>
          <a:off x="16268700" y="167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107449</xdr:rowOff>
    </xdr:from>
    <xdr:ext cx="534377" cy="259045"/>
    <xdr:sp macro="" textlink="">
      <xdr:nvSpPr>
        <xdr:cNvPr id="676" name="積立金該当値テキスト"/>
        <xdr:cNvSpPr txBox="1"/>
      </xdr:nvSpPr>
      <xdr:spPr>
        <a:xfrm>
          <a:off x="16370300" y="165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134310</xdr:rowOff>
    </xdr:from>
    <xdr:to>
      <xdr:col>22</xdr:col>
      <xdr:colOff>415925</xdr:colOff>
      <xdr:row>98</xdr:row>
      <xdr:rowOff>64460</xdr:rowOff>
    </xdr:to>
    <xdr:sp macro="" textlink="">
      <xdr:nvSpPr>
        <xdr:cNvPr id="677" name="円/楕円 676"/>
        <xdr:cNvSpPr/>
      </xdr:nvSpPr>
      <xdr:spPr>
        <a:xfrm>
          <a:off x="15430500" y="167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80987</xdr:rowOff>
    </xdr:from>
    <xdr:ext cx="534377" cy="259045"/>
    <xdr:sp macro="" textlink="">
      <xdr:nvSpPr>
        <xdr:cNvPr id="678" name="テキスト ボックス 677"/>
        <xdr:cNvSpPr txBox="1"/>
      </xdr:nvSpPr>
      <xdr:spPr>
        <a:xfrm>
          <a:off x="15214111" y="165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161292</xdr:rowOff>
    </xdr:from>
    <xdr:to>
      <xdr:col>21</xdr:col>
      <xdr:colOff>212725</xdr:colOff>
      <xdr:row>98</xdr:row>
      <xdr:rowOff>91442</xdr:rowOff>
    </xdr:to>
    <xdr:sp macro="" textlink="">
      <xdr:nvSpPr>
        <xdr:cNvPr id="679" name="円/楕円 678"/>
        <xdr:cNvSpPr/>
      </xdr:nvSpPr>
      <xdr:spPr>
        <a:xfrm>
          <a:off x="14541500" y="167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82569</xdr:rowOff>
    </xdr:from>
    <xdr:ext cx="534377" cy="259045"/>
    <xdr:sp macro="" textlink="">
      <xdr:nvSpPr>
        <xdr:cNvPr id="680" name="テキスト ボックス 679"/>
        <xdr:cNvSpPr txBox="1"/>
      </xdr:nvSpPr>
      <xdr:spPr>
        <a:xfrm>
          <a:off x="14325111" y="168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145785</xdr:rowOff>
    </xdr:from>
    <xdr:to>
      <xdr:col>20</xdr:col>
      <xdr:colOff>9525</xdr:colOff>
      <xdr:row>98</xdr:row>
      <xdr:rowOff>75935</xdr:rowOff>
    </xdr:to>
    <xdr:sp macro="" textlink="">
      <xdr:nvSpPr>
        <xdr:cNvPr id="681" name="円/楕円 680"/>
        <xdr:cNvSpPr/>
      </xdr:nvSpPr>
      <xdr:spPr>
        <a:xfrm>
          <a:off x="13652500" y="167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67062</xdr:rowOff>
    </xdr:from>
    <xdr:ext cx="534377" cy="259045"/>
    <xdr:sp macro="" textlink="">
      <xdr:nvSpPr>
        <xdr:cNvPr id="682" name="テキスト ボックス 681"/>
        <xdr:cNvSpPr txBox="1"/>
      </xdr:nvSpPr>
      <xdr:spPr>
        <a:xfrm>
          <a:off x="13436111" y="168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127634</xdr:rowOff>
    </xdr:from>
    <xdr:to>
      <xdr:col>18</xdr:col>
      <xdr:colOff>492125</xdr:colOff>
      <xdr:row>98</xdr:row>
      <xdr:rowOff>57784</xdr:rowOff>
    </xdr:to>
    <xdr:sp macro="" textlink="">
      <xdr:nvSpPr>
        <xdr:cNvPr id="683" name="円/楕円 682"/>
        <xdr:cNvSpPr/>
      </xdr:nvSpPr>
      <xdr:spPr>
        <a:xfrm>
          <a:off x="12763500" y="167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48911</xdr:rowOff>
    </xdr:from>
    <xdr:ext cx="534377" cy="259045"/>
    <xdr:sp macro="" textlink="">
      <xdr:nvSpPr>
        <xdr:cNvPr id="684" name="テキスト ボックス 683"/>
        <xdr:cNvSpPr txBox="1"/>
      </xdr:nvSpPr>
      <xdr:spPr>
        <a:xfrm>
          <a:off x="12547111" y="1685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129550</xdr:rowOff>
    </xdr:from>
    <xdr:to>
      <xdr:col>32</xdr:col>
      <xdr:colOff>187325</xdr:colOff>
      <xdr:row>58</xdr:row>
      <xdr:rowOff>130419</xdr:rowOff>
    </xdr:to>
    <xdr:cxnSp macro="">
      <xdr:nvCxnSpPr>
        <xdr:cNvPr id="770" name="直線コネクタ 769"/>
        <xdr:cNvCxnSpPr/>
      </xdr:nvCxnSpPr>
      <xdr:spPr>
        <a:xfrm>
          <a:off x="21323300" y="1007365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129550</xdr:rowOff>
    </xdr:from>
    <xdr:to>
      <xdr:col>31</xdr:col>
      <xdr:colOff>34925</xdr:colOff>
      <xdr:row>58</xdr:row>
      <xdr:rowOff>129642</xdr:rowOff>
    </xdr:to>
    <xdr:cxnSp macro="">
      <xdr:nvCxnSpPr>
        <xdr:cNvPr id="773" name="直線コネクタ 772"/>
        <xdr:cNvCxnSpPr/>
      </xdr:nvCxnSpPr>
      <xdr:spPr>
        <a:xfrm flipV="1">
          <a:off x="20434300" y="1007365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128818</xdr:rowOff>
    </xdr:from>
    <xdr:to>
      <xdr:col>29</xdr:col>
      <xdr:colOff>517525</xdr:colOff>
      <xdr:row>58</xdr:row>
      <xdr:rowOff>129642</xdr:rowOff>
    </xdr:to>
    <xdr:cxnSp macro="">
      <xdr:nvCxnSpPr>
        <xdr:cNvPr id="776" name="直線コネクタ 775"/>
        <xdr:cNvCxnSpPr/>
      </xdr:nvCxnSpPr>
      <xdr:spPr>
        <a:xfrm>
          <a:off x="19545300" y="10072918"/>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124430</xdr:rowOff>
    </xdr:from>
    <xdr:to>
      <xdr:col>28</xdr:col>
      <xdr:colOff>314325</xdr:colOff>
      <xdr:row>58</xdr:row>
      <xdr:rowOff>128818</xdr:rowOff>
    </xdr:to>
    <xdr:cxnSp macro="">
      <xdr:nvCxnSpPr>
        <xdr:cNvPr id="779" name="直線コネクタ 778"/>
        <xdr:cNvCxnSpPr/>
      </xdr:nvCxnSpPr>
      <xdr:spPr>
        <a:xfrm>
          <a:off x="18656300" y="10068530"/>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79619</xdr:rowOff>
    </xdr:from>
    <xdr:to>
      <xdr:col>32</xdr:col>
      <xdr:colOff>238125</xdr:colOff>
      <xdr:row>59</xdr:row>
      <xdr:rowOff>9769</xdr:rowOff>
    </xdr:to>
    <xdr:sp macro="" textlink="">
      <xdr:nvSpPr>
        <xdr:cNvPr id="789" name="円/楕円 788"/>
        <xdr:cNvSpPr/>
      </xdr:nvSpPr>
      <xdr:spPr>
        <a:xfrm>
          <a:off x="22110700" y="10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165996</xdr:rowOff>
    </xdr:from>
    <xdr:ext cx="378565" cy="259045"/>
    <xdr:sp macro="" textlink="">
      <xdr:nvSpPr>
        <xdr:cNvPr id="790" name="貸付金該当値テキスト"/>
        <xdr:cNvSpPr txBox="1"/>
      </xdr:nvSpPr>
      <xdr:spPr>
        <a:xfrm>
          <a:off x="22212300" y="993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78750</xdr:rowOff>
    </xdr:from>
    <xdr:to>
      <xdr:col>31</xdr:col>
      <xdr:colOff>85725</xdr:colOff>
      <xdr:row>59</xdr:row>
      <xdr:rowOff>8900</xdr:rowOff>
    </xdr:to>
    <xdr:sp macro="" textlink="">
      <xdr:nvSpPr>
        <xdr:cNvPr id="791" name="円/楕円 790"/>
        <xdr:cNvSpPr/>
      </xdr:nvSpPr>
      <xdr:spPr>
        <a:xfrm>
          <a:off x="21272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xdr:rowOff>
    </xdr:from>
    <xdr:ext cx="378565" cy="259045"/>
    <xdr:sp macro="" textlink="">
      <xdr:nvSpPr>
        <xdr:cNvPr id="792" name="テキスト ボックス 791"/>
        <xdr:cNvSpPr txBox="1"/>
      </xdr:nvSpPr>
      <xdr:spPr>
        <a:xfrm>
          <a:off x="21134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78842</xdr:rowOff>
    </xdr:from>
    <xdr:to>
      <xdr:col>29</xdr:col>
      <xdr:colOff>568325</xdr:colOff>
      <xdr:row>59</xdr:row>
      <xdr:rowOff>8992</xdr:rowOff>
    </xdr:to>
    <xdr:sp macro="" textlink="">
      <xdr:nvSpPr>
        <xdr:cNvPr id="793" name="円/楕円 792"/>
        <xdr:cNvSpPr/>
      </xdr:nvSpPr>
      <xdr:spPr>
        <a:xfrm>
          <a:off x="203835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119</xdr:rowOff>
    </xdr:from>
    <xdr:ext cx="378565" cy="259045"/>
    <xdr:sp macro="" textlink="">
      <xdr:nvSpPr>
        <xdr:cNvPr id="794" name="テキスト ボックス 793"/>
        <xdr:cNvSpPr txBox="1"/>
      </xdr:nvSpPr>
      <xdr:spPr>
        <a:xfrm>
          <a:off x="20245017" y="1011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78018</xdr:rowOff>
    </xdr:from>
    <xdr:to>
      <xdr:col>28</xdr:col>
      <xdr:colOff>365125</xdr:colOff>
      <xdr:row>59</xdr:row>
      <xdr:rowOff>8168</xdr:rowOff>
    </xdr:to>
    <xdr:sp macro="" textlink="">
      <xdr:nvSpPr>
        <xdr:cNvPr id="795" name="円/楕円 794"/>
        <xdr:cNvSpPr/>
      </xdr:nvSpPr>
      <xdr:spPr>
        <a:xfrm>
          <a:off x="19494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170745</xdr:rowOff>
    </xdr:from>
    <xdr:ext cx="378565" cy="259045"/>
    <xdr:sp macro="" textlink="">
      <xdr:nvSpPr>
        <xdr:cNvPr id="796" name="テキスト ボックス 795"/>
        <xdr:cNvSpPr txBox="1"/>
      </xdr:nvSpPr>
      <xdr:spPr>
        <a:xfrm>
          <a:off x="19356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73630</xdr:rowOff>
    </xdr:from>
    <xdr:to>
      <xdr:col>27</xdr:col>
      <xdr:colOff>161925</xdr:colOff>
      <xdr:row>59</xdr:row>
      <xdr:rowOff>3780</xdr:rowOff>
    </xdr:to>
    <xdr:sp macro="" textlink="">
      <xdr:nvSpPr>
        <xdr:cNvPr id="797" name="円/楕円 796"/>
        <xdr:cNvSpPr/>
      </xdr:nvSpPr>
      <xdr:spPr>
        <a:xfrm>
          <a:off x="18605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166357</xdr:rowOff>
    </xdr:from>
    <xdr:ext cx="378565" cy="259045"/>
    <xdr:sp macro="" textlink="">
      <xdr:nvSpPr>
        <xdr:cNvPr id="798" name="テキスト ボックス 797"/>
        <xdr:cNvSpPr txBox="1"/>
      </xdr:nvSpPr>
      <xdr:spPr>
        <a:xfrm>
          <a:off x="18467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123110</xdr:rowOff>
    </xdr:from>
    <xdr:to>
      <xdr:col>32</xdr:col>
      <xdr:colOff>187325</xdr:colOff>
      <xdr:row>77</xdr:row>
      <xdr:rowOff>146983</xdr:rowOff>
    </xdr:to>
    <xdr:cxnSp macro="">
      <xdr:nvCxnSpPr>
        <xdr:cNvPr id="830" name="直線コネクタ 829"/>
        <xdr:cNvCxnSpPr/>
      </xdr:nvCxnSpPr>
      <xdr:spPr>
        <a:xfrm flipV="1">
          <a:off x="21323300" y="13324760"/>
          <a:ext cx="8382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146983</xdr:rowOff>
    </xdr:from>
    <xdr:to>
      <xdr:col>31</xdr:col>
      <xdr:colOff>34925</xdr:colOff>
      <xdr:row>78</xdr:row>
      <xdr:rowOff>10868</xdr:rowOff>
    </xdr:to>
    <xdr:cxnSp macro="">
      <xdr:nvCxnSpPr>
        <xdr:cNvPr id="833" name="直線コネクタ 832"/>
        <xdr:cNvCxnSpPr/>
      </xdr:nvCxnSpPr>
      <xdr:spPr>
        <a:xfrm flipV="1">
          <a:off x="20434300" y="13348633"/>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9838</xdr:rowOff>
    </xdr:from>
    <xdr:to>
      <xdr:col>29</xdr:col>
      <xdr:colOff>517525</xdr:colOff>
      <xdr:row>78</xdr:row>
      <xdr:rowOff>10868</xdr:rowOff>
    </xdr:to>
    <xdr:cxnSp macro="">
      <xdr:nvCxnSpPr>
        <xdr:cNvPr id="836" name="直線コネクタ 835"/>
        <xdr:cNvCxnSpPr/>
      </xdr:nvCxnSpPr>
      <xdr:spPr>
        <a:xfrm>
          <a:off x="19545300" y="13382938"/>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9838</xdr:rowOff>
    </xdr:from>
    <xdr:to>
      <xdr:col>28</xdr:col>
      <xdr:colOff>314325</xdr:colOff>
      <xdr:row>78</xdr:row>
      <xdr:rowOff>42120</xdr:rowOff>
    </xdr:to>
    <xdr:cxnSp macro="">
      <xdr:nvCxnSpPr>
        <xdr:cNvPr id="839" name="直線コネクタ 838"/>
        <xdr:cNvCxnSpPr/>
      </xdr:nvCxnSpPr>
      <xdr:spPr>
        <a:xfrm flipV="1">
          <a:off x="18656300" y="13382938"/>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72310</xdr:rowOff>
    </xdr:from>
    <xdr:to>
      <xdr:col>32</xdr:col>
      <xdr:colOff>238125</xdr:colOff>
      <xdr:row>78</xdr:row>
      <xdr:rowOff>2460</xdr:rowOff>
    </xdr:to>
    <xdr:sp macro="" textlink="">
      <xdr:nvSpPr>
        <xdr:cNvPr id="849" name="円/楕円 848"/>
        <xdr:cNvSpPr/>
      </xdr:nvSpPr>
      <xdr:spPr>
        <a:xfrm>
          <a:off x="22110700" y="132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95187</xdr:rowOff>
    </xdr:from>
    <xdr:ext cx="534377" cy="259045"/>
    <xdr:sp macro="" textlink="">
      <xdr:nvSpPr>
        <xdr:cNvPr id="850" name="繰出金該当値テキスト"/>
        <xdr:cNvSpPr txBox="1"/>
      </xdr:nvSpPr>
      <xdr:spPr>
        <a:xfrm>
          <a:off x="22212300" y="131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96183</xdr:rowOff>
    </xdr:from>
    <xdr:to>
      <xdr:col>31</xdr:col>
      <xdr:colOff>85725</xdr:colOff>
      <xdr:row>78</xdr:row>
      <xdr:rowOff>26333</xdr:rowOff>
    </xdr:to>
    <xdr:sp macro="" textlink="">
      <xdr:nvSpPr>
        <xdr:cNvPr id="851" name="円/楕円 850"/>
        <xdr:cNvSpPr/>
      </xdr:nvSpPr>
      <xdr:spPr>
        <a:xfrm>
          <a:off x="21272500" y="132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17460</xdr:rowOff>
    </xdr:from>
    <xdr:ext cx="534377" cy="259045"/>
    <xdr:sp macro="" textlink="">
      <xdr:nvSpPr>
        <xdr:cNvPr id="852" name="テキスト ボックス 851"/>
        <xdr:cNvSpPr txBox="1"/>
      </xdr:nvSpPr>
      <xdr:spPr>
        <a:xfrm>
          <a:off x="21056111" y="133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131518</xdr:rowOff>
    </xdr:from>
    <xdr:to>
      <xdr:col>29</xdr:col>
      <xdr:colOff>568325</xdr:colOff>
      <xdr:row>78</xdr:row>
      <xdr:rowOff>61668</xdr:rowOff>
    </xdr:to>
    <xdr:sp macro="" textlink="">
      <xdr:nvSpPr>
        <xdr:cNvPr id="853" name="円/楕円 852"/>
        <xdr:cNvSpPr/>
      </xdr:nvSpPr>
      <xdr:spPr>
        <a:xfrm>
          <a:off x="20383500" y="133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52795</xdr:rowOff>
    </xdr:from>
    <xdr:ext cx="534377" cy="259045"/>
    <xdr:sp macro="" textlink="">
      <xdr:nvSpPr>
        <xdr:cNvPr id="854" name="テキスト ボックス 853"/>
        <xdr:cNvSpPr txBox="1"/>
      </xdr:nvSpPr>
      <xdr:spPr>
        <a:xfrm>
          <a:off x="20167111" y="13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130488</xdr:rowOff>
    </xdr:from>
    <xdr:to>
      <xdr:col>28</xdr:col>
      <xdr:colOff>365125</xdr:colOff>
      <xdr:row>78</xdr:row>
      <xdr:rowOff>60638</xdr:rowOff>
    </xdr:to>
    <xdr:sp macro="" textlink="">
      <xdr:nvSpPr>
        <xdr:cNvPr id="855" name="円/楕円 854"/>
        <xdr:cNvSpPr/>
      </xdr:nvSpPr>
      <xdr:spPr>
        <a:xfrm>
          <a:off x="19494500" y="13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51765</xdr:rowOff>
    </xdr:from>
    <xdr:ext cx="534377" cy="259045"/>
    <xdr:sp macro="" textlink="">
      <xdr:nvSpPr>
        <xdr:cNvPr id="856" name="テキスト ボックス 855"/>
        <xdr:cNvSpPr txBox="1"/>
      </xdr:nvSpPr>
      <xdr:spPr>
        <a:xfrm>
          <a:off x="19278111" y="13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162770</xdr:rowOff>
    </xdr:from>
    <xdr:to>
      <xdr:col>27</xdr:col>
      <xdr:colOff>161925</xdr:colOff>
      <xdr:row>78</xdr:row>
      <xdr:rowOff>92920</xdr:rowOff>
    </xdr:to>
    <xdr:sp macro="" textlink="">
      <xdr:nvSpPr>
        <xdr:cNvPr id="857" name="円/楕円 856"/>
        <xdr:cNvSpPr/>
      </xdr:nvSpPr>
      <xdr:spPr>
        <a:xfrm>
          <a:off x="18605500" y="133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84047</xdr:rowOff>
    </xdr:from>
    <xdr:ext cx="534377" cy="259045"/>
    <xdr:sp macro="" textlink="">
      <xdr:nvSpPr>
        <xdr:cNvPr id="858" name="テキスト ボックス 857"/>
        <xdr:cNvSpPr txBox="1"/>
      </xdr:nvSpPr>
      <xdr:spPr>
        <a:xfrm>
          <a:off x="18389111" y="134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物件費は、住民一人当たり</a:t>
          </a:r>
          <a:r>
            <a:rPr kumimoji="1" lang="en-US" altLang="ja-JP" sz="1100" b="0">
              <a:solidFill>
                <a:schemeClr val="dk1"/>
              </a:solidFill>
              <a:effectLst/>
              <a:latin typeface="+mn-lt"/>
              <a:ea typeface="+mn-ea"/>
              <a:cs typeface="+mn-cs"/>
            </a:rPr>
            <a:t>34,438</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218</a:t>
          </a:r>
          <a:r>
            <a:rPr kumimoji="1" lang="ja-JP" altLang="ja-JP" sz="1100" b="0">
              <a:solidFill>
                <a:schemeClr val="dk1"/>
              </a:solidFill>
              <a:effectLst/>
              <a:latin typeface="+mn-lt"/>
              <a:ea typeface="+mn-ea"/>
              <a:cs typeface="+mn-cs"/>
            </a:rPr>
            <a:t>円増加となっているが、類似団体平均よりも</a:t>
          </a:r>
          <a:r>
            <a:rPr kumimoji="1" lang="en-US" altLang="ja-JP" sz="1100" b="0">
              <a:solidFill>
                <a:schemeClr val="dk1"/>
              </a:solidFill>
              <a:effectLst/>
              <a:latin typeface="+mn-lt"/>
              <a:ea typeface="+mn-ea"/>
              <a:cs typeface="+mn-cs"/>
            </a:rPr>
            <a:t>15,840</a:t>
          </a:r>
          <a:r>
            <a:rPr kumimoji="1" lang="ja-JP" altLang="en-US" sz="1100" b="0">
              <a:solidFill>
                <a:schemeClr val="dk1"/>
              </a:solidFill>
              <a:effectLst/>
              <a:latin typeface="+mn-lt"/>
              <a:ea typeface="+mn-ea"/>
              <a:cs typeface="+mn-cs"/>
            </a:rPr>
            <a:t>円低い</a:t>
          </a:r>
          <a:r>
            <a:rPr kumimoji="1" lang="ja-JP" altLang="ja-JP" sz="1100" b="0">
              <a:solidFill>
                <a:schemeClr val="dk1"/>
              </a:solidFill>
              <a:effectLst/>
              <a:latin typeface="+mn-lt"/>
              <a:ea typeface="+mn-ea"/>
              <a:cs typeface="+mn-cs"/>
            </a:rPr>
            <a:t>。総合市民体育館維持管理事業費（</a:t>
          </a:r>
          <a:r>
            <a:rPr kumimoji="1" lang="en-US" altLang="ja-JP" sz="1100" b="0">
              <a:solidFill>
                <a:schemeClr val="dk1"/>
              </a:solidFill>
              <a:effectLst/>
              <a:latin typeface="+mn-lt"/>
              <a:ea typeface="+mn-ea"/>
              <a:cs typeface="+mn-cs"/>
            </a:rPr>
            <a:t>67,991</a:t>
          </a:r>
          <a:r>
            <a:rPr kumimoji="1" lang="ja-JP" altLang="ja-JP" sz="1100" b="0">
              <a:solidFill>
                <a:schemeClr val="dk1"/>
              </a:solidFill>
              <a:effectLst/>
              <a:latin typeface="+mn-lt"/>
              <a:ea typeface="+mn-ea"/>
              <a:cs typeface="+mn-cs"/>
            </a:rPr>
            <a:t>千円</a:t>
          </a:r>
          <a:r>
            <a:rPr kumimoji="1" lang="ja-JP" altLang="en-US" sz="1100" b="0">
              <a:solidFill>
                <a:schemeClr val="dk1"/>
              </a:solidFill>
              <a:effectLst/>
              <a:latin typeface="+mn-lt"/>
              <a:ea typeface="+mn-ea"/>
              <a:cs typeface="+mn-cs"/>
            </a:rPr>
            <a:t>増</a:t>
          </a:r>
          <a:r>
            <a:rPr kumimoji="1" lang="ja-JP" altLang="ja-JP" sz="1100" b="0">
              <a:solidFill>
                <a:schemeClr val="dk1"/>
              </a:solidFill>
              <a:effectLst/>
              <a:latin typeface="+mn-lt"/>
              <a:ea typeface="+mn-ea"/>
              <a:cs typeface="+mn-cs"/>
            </a:rPr>
            <a:t>）や総合文化会館維持管理事業費（</a:t>
          </a:r>
          <a:r>
            <a:rPr kumimoji="1" lang="en-US" altLang="ja-JP" sz="1100" b="0">
              <a:solidFill>
                <a:schemeClr val="dk1"/>
              </a:solidFill>
              <a:effectLst/>
              <a:latin typeface="+mn-lt"/>
              <a:ea typeface="+mn-ea"/>
              <a:cs typeface="+mn-cs"/>
            </a:rPr>
            <a:t>59,206</a:t>
          </a:r>
          <a:r>
            <a:rPr kumimoji="1" lang="ja-JP" altLang="ja-JP" sz="1100" b="0">
              <a:solidFill>
                <a:schemeClr val="dk1"/>
              </a:solidFill>
              <a:effectLst/>
              <a:latin typeface="+mn-lt"/>
              <a:ea typeface="+mn-ea"/>
              <a:cs typeface="+mn-cs"/>
            </a:rPr>
            <a:t>千円増）などが、主な増加の要因となっている。</a:t>
          </a:r>
          <a:endParaRPr lang="ja-JP" altLang="ja-JP">
            <a:effectLst/>
          </a:endParaRPr>
        </a:p>
        <a:p>
          <a:r>
            <a:rPr kumimoji="1" lang="ja-JP" altLang="ja-JP" sz="1100" b="0">
              <a:solidFill>
                <a:schemeClr val="dk1"/>
              </a:solidFill>
              <a:effectLst/>
              <a:latin typeface="+mn-lt"/>
              <a:ea typeface="+mn-ea"/>
              <a:cs typeface="+mn-cs"/>
            </a:rPr>
            <a:t>扶助費は、住民一人当たり</a:t>
          </a:r>
          <a:r>
            <a:rPr kumimoji="1" lang="en-US" altLang="ja-JP" sz="1100" b="0">
              <a:solidFill>
                <a:schemeClr val="dk1"/>
              </a:solidFill>
              <a:effectLst/>
              <a:latin typeface="+mn-lt"/>
              <a:ea typeface="+mn-ea"/>
              <a:cs typeface="+mn-cs"/>
            </a:rPr>
            <a:t>66,620</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4,853</a:t>
          </a:r>
          <a:r>
            <a:rPr kumimoji="1" lang="ja-JP" altLang="ja-JP" sz="1100" b="0">
              <a:solidFill>
                <a:schemeClr val="dk1"/>
              </a:solidFill>
              <a:effectLst/>
              <a:latin typeface="+mn-lt"/>
              <a:ea typeface="+mn-ea"/>
              <a:cs typeface="+mn-cs"/>
            </a:rPr>
            <a:t>円増加となっているが、類似団体平均よりも</a:t>
          </a:r>
          <a:r>
            <a:rPr kumimoji="1" lang="en-US" altLang="ja-JP" sz="1100" b="0">
              <a:solidFill>
                <a:schemeClr val="dk1"/>
              </a:solidFill>
              <a:effectLst/>
              <a:latin typeface="+mn-lt"/>
              <a:ea typeface="+mn-ea"/>
              <a:cs typeface="+mn-cs"/>
            </a:rPr>
            <a:t>22,154</a:t>
          </a:r>
          <a:r>
            <a:rPr kumimoji="1" lang="ja-JP" altLang="ja-JP" sz="1100" b="0">
              <a:solidFill>
                <a:schemeClr val="dk1"/>
              </a:solidFill>
              <a:effectLst/>
              <a:latin typeface="+mn-lt"/>
              <a:ea typeface="+mn-ea"/>
              <a:cs typeface="+mn-cs"/>
            </a:rPr>
            <a:t>円低い。扶助費は年々増加しており、年金生活者等支援臨時福祉給付金事業費（</a:t>
          </a:r>
          <a:r>
            <a:rPr kumimoji="1" lang="en-US" altLang="ja-JP" sz="1100" b="0">
              <a:solidFill>
                <a:schemeClr val="dk1"/>
              </a:solidFill>
              <a:effectLst/>
              <a:latin typeface="+mn-lt"/>
              <a:ea typeface="+mn-ea"/>
              <a:cs typeface="+mn-cs"/>
            </a:rPr>
            <a:t>141,540</a:t>
          </a:r>
          <a:r>
            <a:rPr kumimoji="1" lang="ja-JP" altLang="ja-JP" sz="1100" b="0">
              <a:solidFill>
                <a:schemeClr val="dk1"/>
              </a:solidFill>
              <a:effectLst/>
              <a:latin typeface="+mn-lt"/>
              <a:ea typeface="+mn-ea"/>
              <a:cs typeface="+mn-cs"/>
            </a:rPr>
            <a:t>千円皆増）や保育所保育委託事業費（</a:t>
          </a:r>
          <a:r>
            <a:rPr kumimoji="1" lang="en-US" altLang="ja-JP" sz="1100" b="0">
              <a:solidFill>
                <a:schemeClr val="dk1"/>
              </a:solidFill>
              <a:effectLst/>
              <a:latin typeface="+mn-lt"/>
              <a:ea typeface="+mn-ea"/>
              <a:cs typeface="+mn-cs"/>
            </a:rPr>
            <a:t>103,989</a:t>
          </a:r>
          <a:r>
            <a:rPr kumimoji="1" lang="ja-JP" altLang="ja-JP" sz="1100" b="0">
              <a:solidFill>
                <a:schemeClr val="dk1"/>
              </a:solidFill>
              <a:effectLst/>
              <a:latin typeface="+mn-lt"/>
              <a:ea typeface="+mn-ea"/>
              <a:cs typeface="+mn-cs"/>
            </a:rPr>
            <a:t>円増）などが、主な増加の要因となっている。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公債費は、住民一人当たり</a:t>
          </a:r>
          <a:r>
            <a:rPr kumimoji="1" lang="en-US" altLang="ja-JP" sz="1100" b="0">
              <a:solidFill>
                <a:schemeClr val="dk1"/>
              </a:solidFill>
              <a:effectLst/>
              <a:latin typeface="+mn-lt"/>
              <a:ea typeface="+mn-ea"/>
              <a:cs typeface="+mn-cs"/>
            </a:rPr>
            <a:t>25,101</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1,000</a:t>
          </a:r>
          <a:r>
            <a:rPr kumimoji="1" lang="ja-JP" altLang="ja-JP" sz="1100" b="0">
              <a:solidFill>
                <a:schemeClr val="dk1"/>
              </a:solidFill>
              <a:effectLst/>
              <a:latin typeface="+mn-lt"/>
              <a:ea typeface="+mn-ea"/>
              <a:cs typeface="+mn-cs"/>
            </a:rPr>
            <a:t>円増加し、類似団体平均よりも</a:t>
          </a:r>
          <a:r>
            <a:rPr kumimoji="1" lang="en-US" altLang="ja-JP" sz="1100" b="0">
              <a:solidFill>
                <a:schemeClr val="dk1"/>
              </a:solidFill>
              <a:effectLst/>
              <a:latin typeface="+mn-lt"/>
              <a:ea typeface="+mn-ea"/>
              <a:cs typeface="+mn-cs"/>
            </a:rPr>
            <a:t>11,945</a:t>
          </a:r>
          <a:r>
            <a:rPr kumimoji="1" lang="ja-JP" altLang="ja-JP" sz="1100" b="0">
              <a:solidFill>
                <a:schemeClr val="dk1"/>
              </a:solidFill>
              <a:effectLst/>
              <a:latin typeface="+mn-lt"/>
              <a:ea typeface="+mn-ea"/>
              <a:cs typeface="+mn-cs"/>
            </a:rPr>
            <a:t>円低い。</a:t>
          </a:r>
          <a:r>
            <a:rPr kumimoji="1" lang="ja-JP" altLang="en-US" sz="1100" b="0">
              <a:solidFill>
                <a:schemeClr val="dk1"/>
              </a:solidFill>
              <a:effectLst/>
              <a:latin typeface="+mn-lt"/>
              <a:ea typeface="+mn-ea"/>
              <a:cs typeface="+mn-cs"/>
            </a:rPr>
            <a:t>臨時財政対策</a:t>
          </a:r>
          <a:r>
            <a:rPr kumimoji="1" lang="ja-JP" altLang="ja-JP" sz="1100" b="0">
              <a:solidFill>
                <a:schemeClr val="dk1"/>
              </a:solidFill>
              <a:effectLst/>
              <a:latin typeface="+mn-lt"/>
              <a:ea typeface="+mn-ea"/>
              <a:cs typeface="+mn-cs"/>
            </a:rPr>
            <a:t>債（</a:t>
          </a:r>
          <a:r>
            <a:rPr kumimoji="1" lang="en-US" altLang="ja-JP" sz="1100" b="0">
              <a:solidFill>
                <a:schemeClr val="dk1"/>
              </a:solidFill>
              <a:effectLst/>
              <a:latin typeface="+mn-lt"/>
              <a:ea typeface="+mn-ea"/>
              <a:cs typeface="+mn-cs"/>
            </a:rPr>
            <a:t>62,686</a:t>
          </a:r>
          <a:r>
            <a:rPr kumimoji="1" lang="ja-JP" altLang="ja-JP" sz="1100" b="0">
              <a:solidFill>
                <a:schemeClr val="dk1"/>
              </a:solidFill>
              <a:effectLst/>
              <a:latin typeface="+mn-lt"/>
              <a:ea typeface="+mn-ea"/>
              <a:cs typeface="+mn-cs"/>
            </a:rPr>
            <a:t>千円</a:t>
          </a:r>
          <a:r>
            <a:rPr kumimoji="1" lang="ja-JP" altLang="en-US" sz="1100" b="0">
              <a:solidFill>
                <a:schemeClr val="dk1"/>
              </a:solidFill>
              <a:effectLst/>
              <a:latin typeface="+mn-lt"/>
              <a:ea typeface="+mn-ea"/>
              <a:cs typeface="+mn-cs"/>
            </a:rPr>
            <a:t>増</a:t>
          </a:r>
          <a:r>
            <a:rPr kumimoji="1" lang="ja-JP" altLang="ja-JP" sz="1100" b="0">
              <a:solidFill>
                <a:schemeClr val="dk1"/>
              </a:solidFill>
              <a:effectLst/>
              <a:latin typeface="+mn-lt"/>
              <a:ea typeface="+mn-ea"/>
              <a:cs typeface="+mn-cs"/>
            </a:rPr>
            <a:t>）、土木債（</a:t>
          </a:r>
          <a:r>
            <a:rPr kumimoji="1" lang="en-US" altLang="ja-JP" sz="1100" b="0">
              <a:solidFill>
                <a:schemeClr val="dk1"/>
              </a:solidFill>
              <a:effectLst/>
              <a:latin typeface="+mn-lt"/>
              <a:ea typeface="+mn-ea"/>
              <a:cs typeface="+mn-cs"/>
            </a:rPr>
            <a:t>23,448</a:t>
          </a:r>
          <a:r>
            <a:rPr kumimoji="1" lang="ja-JP" altLang="ja-JP" sz="1100" b="0">
              <a:solidFill>
                <a:schemeClr val="dk1"/>
              </a:solidFill>
              <a:effectLst/>
              <a:latin typeface="+mn-lt"/>
              <a:ea typeface="+mn-ea"/>
              <a:cs typeface="+mn-cs"/>
            </a:rPr>
            <a:t>千円</a:t>
          </a:r>
          <a:r>
            <a:rPr kumimoji="1" lang="ja-JP" altLang="en-US" sz="1100" b="0">
              <a:solidFill>
                <a:schemeClr val="dk1"/>
              </a:solidFill>
              <a:effectLst/>
              <a:latin typeface="+mn-lt"/>
              <a:ea typeface="+mn-ea"/>
              <a:cs typeface="+mn-cs"/>
            </a:rPr>
            <a:t>増</a:t>
          </a:r>
          <a:r>
            <a:rPr kumimoji="1" lang="ja-JP" altLang="ja-JP" sz="1100" b="0">
              <a:solidFill>
                <a:schemeClr val="dk1"/>
              </a:solidFill>
              <a:effectLst/>
              <a:latin typeface="+mn-lt"/>
              <a:ea typeface="+mn-ea"/>
              <a:cs typeface="+mn-cs"/>
            </a:rPr>
            <a:t>）の元利償還額</a:t>
          </a:r>
          <a:r>
            <a:rPr kumimoji="1" lang="ja-JP" altLang="en-US" sz="1100" b="0">
              <a:solidFill>
                <a:schemeClr val="dk1"/>
              </a:solidFill>
              <a:effectLst/>
              <a:latin typeface="+mn-lt"/>
              <a:ea typeface="+mn-ea"/>
              <a:cs typeface="+mn-cs"/>
            </a:rPr>
            <a:t>増加</a:t>
          </a:r>
          <a:r>
            <a:rPr kumimoji="1" lang="ja-JP" altLang="ja-JP" sz="1100" b="0">
              <a:solidFill>
                <a:schemeClr val="dk1"/>
              </a:solidFill>
              <a:effectLst/>
              <a:latin typeface="+mn-lt"/>
              <a:ea typeface="+mn-ea"/>
              <a:cs typeface="+mn-cs"/>
            </a:rPr>
            <a:t>が主な要因となっている。</a:t>
          </a:r>
          <a:endParaRPr kumimoji="1" lang="en-US" altLang="ja-JP"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人件費は、住民一人当たり</a:t>
          </a:r>
          <a:r>
            <a:rPr kumimoji="1" lang="en-US" altLang="ja-JP" sz="1100" b="0">
              <a:solidFill>
                <a:schemeClr val="dk1"/>
              </a:solidFill>
              <a:effectLst/>
              <a:latin typeface="+mn-lt"/>
              <a:ea typeface="+mn-ea"/>
              <a:cs typeface="+mn-cs"/>
            </a:rPr>
            <a:t>57,977</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464</a:t>
          </a:r>
          <a:r>
            <a:rPr kumimoji="1" lang="ja-JP" altLang="ja-JP" sz="1100" b="0">
              <a:solidFill>
                <a:schemeClr val="dk1"/>
              </a:solidFill>
              <a:effectLst/>
              <a:latin typeface="+mn-lt"/>
              <a:ea typeface="+mn-ea"/>
              <a:cs typeface="+mn-cs"/>
            </a:rPr>
            <a:t>円減少しているが、類似団体平均よりも</a:t>
          </a:r>
          <a:r>
            <a:rPr kumimoji="1" lang="en-US" altLang="ja-JP" sz="1100" b="0">
              <a:solidFill>
                <a:schemeClr val="dk1"/>
              </a:solidFill>
              <a:effectLst/>
              <a:latin typeface="+mn-lt"/>
              <a:ea typeface="+mn-ea"/>
              <a:cs typeface="+mn-cs"/>
            </a:rPr>
            <a:t>264</a:t>
          </a:r>
          <a:r>
            <a:rPr kumimoji="1" lang="ja-JP" altLang="ja-JP" sz="1100" b="0">
              <a:solidFill>
                <a:schemeClr val="dk1"/>
              </a:solidFill>
              <a:effectLst/>
              <a:latin typeface="+mn-lt"/>
              <a:ea typeface="+mn-ea"/>
              <a:cs typeface="+mn-cs"/>
            </a:rPr>
            <a:t>円高い。国勢調査事業費（</a:t>
          </a:r>
          <a:r>
            <a:rPr kumimoji="1" lang="en-US" altLang="ja-JP" sz="1100" b="0">
              <a:solidFill>
                <a:schemeClr val="dk1"/>
              </a:solidFill>
              <a:effectLst/>
              <a:latin typeface="+mn-lt"/>
              <a:ea typeface="+mn-ea"/>
              <a:cs typeface="+mn-cs"/>
            </a:rPr>
            <a:t>18,759</a:t>
          </a:r>
          <a:r>
            <a:rPr kumimoji="1" lang="ja-JP" altLang="ja-JP" sz="1100" b="0">
              <a:solidFill>
                <a:schemeClr val="dk1"/>
              </a:solidFill>
              <a:effectLst/>
              <a:latin typeface="+mn-lt"/>
              <a:ea typeface="+mn-ea"/>
              <a:cs typeface="+mn-cs"/>
            </a:rPr>
            <a:t>千円皆減）や議員報酬等支給事業費（</a:t>
          </a:r>
          <a:r>
            <a:rPr kumimoji="1" lang="en-US" altLang="ja-JP" sz="1100" b="0">
              <a:solidFill>
                <a:schemeClr val="dk1"/>
              </a:solidFill>
              <a:effectLst/>
              <a:latin typeface="+mn-lt"/>
              <a:ea typeface="+mn-ea"/>
              <a:cs typeface="+mn-cs"/>
            </a:rPr>
            <a:t>12,980</a:t>
          </a:r>
          <a:r>
            <a:rPr kumimoji="1" lang="ja-JP" altLang="ja-JP" sz="1100" b="0">
              <a:solidFill>
                <a:schemeClr val="dk1"/>
              </a:solidFill>
              <a:effectLst/>
              <a:latin typeface="+mn-lt"/>
              <a:ea typeface="+mn-ea"/>
              <a:cs typeface="+mn-cs"/>
            </a:rPr>
            <a:t>千円減）などが、主な減少の要因となっている。</a:t>
          </a:r>
          <a:endParaRPr lang="ja-JP" altLang="ja-JP">
            <a:effectLst/>
          </a:endParaRPr>
        </a:p>
        <a:p>
          <a:r>
            <a:rPr kumimoji="1" lang="ja-JP" altLang="ja-JP" sz="1100" b="0">
              <a:solidFill>
                <a:schemeClr val="dk1"/>
              </a:solidFill>
              <a:effectLst/>
              <a:latin typeface="+mn-lt"/>
              <a:ea typeface="+mn-ea"/>
              <a:cs typeface="+mn-cs"/>
            </a:rPr>
            <a:t>普通建設事業費は、住民一人当たり</a:t>
          </a:r>
          <a:r>
            <a:rPr kumimoji="1" lang="en-US" altLang="ja-JP" sz="1100" b="0">
              <a:solidFill>
                <a:schemeClr val="dk1"/>
              </a:solidFill>
              <a:effectLst/>
              <a:latin typeface="+mn-lt"/>
              <a:ea typeface="+mn-ea"/>
              <a:cs typeface="+mn-cs"/>
            </a:rPr>
            <a:t>22,585</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42,300</a:t>
          </a:r>
          <a:r>
            <a:rPr kumimoji="1" lang="ja-JP" altLang="ja-JP" sz="1100" b="0">
              <a:solidFill>
                <a:schemeClr val="dk1"/>
              </a:solidFill>
              <a:effectLst/>
              <a:latin typeface="+mn-lt"/>
              <a:ea typeface="+mn-ea"/>
              <a:cs typeface="+mn-cs"/>
            </a:rPr>
            <a:t>円減少し、類似団体平均よりも</a:t>
          </a:r>
          <a:r>
            <a:rPr kumimoji="1" lang="en-US" altLang="ja-JP" sz="1100" b="0">
              <a:solidFill>
                <a:schemeClr val="dk1"/>
              </a:solidFill>
              <a:effectLst/>
              <a:latin typeface="+mn-lt"/>
              <a:ea typeface="+mn-ea"/>
              <a:cs typeface="+mn-cs"/>
            </a:rPr>
            <a:t>21,919</a:t>
          </a:r>
          <a:r>
            <a:rPr kumimoji="1" lang="ja-JP" altLang="ja-JP" sz="1100" b="0">
              <a:solidFill>
                <a:schemeClr val="dk1"/>
              </a:solidFill>
              <a:effectLst/>
              <a:latin typeface="+mn-lt"/>
              <a:ea typeface="+mn-ea"/>
              <a:cs typeface="+mn-cs"/>
            </a:rPr>
            <a:t>円低い。蓮田市総合文化会館建設事業費（</a:t>
          </a:r>
          <a:r>
            <a:rPr kumimoji="1" lang="en-US" altLang="ja-JP" sz="1100" b="0">
              <a:solidFill>
                <a:schemeClr val="dk1"/>
              </a:solidFill>
              <a:effectLst/>
              <a:latin typeface="+mn-lt"/>
              <a:ea typeface="+mn-ea"/>
              <a:cs typeface="+mn-cs"/>
            </a:rPr>
            <a:t>2,203,389</a:t>
          </a:r>
          <a:r>
            <a:rPr kumimoji="1" lang="ja-JP" altLang="ja-JP" sz="1100" b="0">
              <a:solidFill>
                <a:schemeClr val="dk1"/>
              </a:solidFill>
              <a:effectLst/>
              <a:latin typeface="+mn-lt"/>
              <a:ea typeface="+mn-ea"/>
              <a:cs typeface="+mn-cs"/>
            </a:rPr>
            <a:t>千円減）や蓮田南小学校体育館整備事業費（</a:t>
          </a:r>
          <a:r>
            <a:rPr kumimoji="1" lang="en-US" altLang="ja-JP" sz="1100" b="0">
              <a:solidFill>
                <a:schemeClr val="dk1"/>
              </a:solidFill>
              <a:effectLst/>
              <a:latin typeface="+mn-lt"/>
              <a:ea typeface="+mn-ea"/>
              <a:cs typeface="+mn-cs"/>
            </a:rPr>
            <a:t>502,183</a:t>
          </a:r>
          <a:r>
            <a:rPr kumimoji="1" lang="ja-JP" altLang="ja-JP" sz="1100" b="0">
              <a:solidFill>
                <a:schemeClr val="dk1"/>
              </a:solidFill>
              <a:effectLst/>
              <a:latin typeface="+mn-lt"/>
              <a:ea typeface="+mn-ea"/>
              <a:cs typeface="+mn-cs"/>
            </a:rPr>
            <a:t>千円皆減）などが、主な減少の要因となっている。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埼玉県蓮田市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62,347
61,836
27.28
18,355,309
17,444,051
716,616
11,947,060
15,676,196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15.8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27229</xdr:rowOff>
    </xdr:from>
    <xdr:to>
      <xdr:col>6</xdr:col>
      <xdr:colOff>511175</xdr:colOff>
      <xdr:row>34</xdr:row>
      <xdr:rowOff>112268</xdr:rowOff>
    </xdr:to>
    <xdr:cxnSp macro="">
      <xdr:nvCxnSpPr>
        <xdr:cNvPr id="59" name="直線コネクタ 58"/>
        <xdr:cNvCxnSpPr/>
      </xdr:nvCxnSpPr>
      <xdr:spPr>
        <a:xfrm>
          <a:off x="3797300" y="5856529"/>
          <a:ext cx="8382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27229</xdr:rowOff>
    </xdr:from>
    <xdr:to>
      <xdr:col>5</xdr:col>
      <xdr:colOff>358775</xdr:colOff>
      <xdr:row>34</xdr:row>
      <xdr:rowOff>76149</xdr:rowOff>
    </xdr:to>
    <xdr:cxnSp macro="">
      <xdr:nvCxnSpPr>
        <xdr:cNvPr id="62" name="直線コネクタ 61"/>
        <xdr:cNvCxnSpPr/>
      </xdr:nvCxnSpPr>
      <xdr:spPr>
        <a:xfrm flipV="1">
          <a:off x="2908300" y="5856529"/>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76149</xdr:rowOff>
    </xdr:from>
    <xdr:to>
      <xdr:col>4</xdr:col>
      <xdr:colOff>155575</xdr:colOff>
      <xdr:row>34</xdr:row>
      <xdr:rowOff>115011</xdr:rowOff>
    </xdr:to>
    <xdr:cxnSp macro="">
      <xdr:nvCxnSpPr>
        <xdr:cNvPr id="65" name="直線コネクタ 64"/>
        <xdr:cNvCxnSpPr/>
      </xdr:nvCxnSpPr>
      <xdr:spPr>
        <a:xfrm flipV="1">
          <a:off x="2019300" y="590544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63348</xdr:rowOff>
    </xdr:from>
    <xdr:to>
      <xdr:col>2</xdr:col>
      <xdr:colOff>638175</xdr:colOff>
      <xdr:row>34</xdr:row>
      <xdr:rowOff>115011</xdr:rowOff>
    </xdr:to>
    <xdr:cxnSp macro="">
      <xdr:nvCxnSpPr>
        <xdr:cNvPr id="68" name="直線コネクタ 67"/>
        <xdr:cNvCxnSpPr/>
      </xdr:nvCxnSpPr>
      <xdr:spPr>
        <a:xfrm>
          <a:off x="1130300" y="589264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61468</xdr:rowOff>
    </xdr:from>
    <xdr:to>
      <xdr:col>6</xdr:col>
      <xdr:colOff>561975</xdr:colOff>
      <xdr:row>34</xdr:row>
      <xdr:rowOff>163068</xdr:rowOff>
    </xdr:to>
    <xdr:sp macro="" textlink="">
      <xdr:nvSpPr>
        <xdr:cNvPr id="78" name="円/楕円 77"/>
        <xdr:cNvSpPr/>
      </xdr:nvSpPr>
      <xdr:spPr>
        <a:xfrm>
          <a:off x="45847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84345</xdr:rowOff>
    </xdr:from>
    <xdr:ext cx="469744" cy="259045"/>
    <xdr:sp macro="" textlink="">
      <xdr:nvSpPr>
        <xdr:cNvPr id="79" name="議会費該当値テキスト"/>
        <xdr:cNvSpPr txBox="1"/>
      </xdr:nvSpPr>
      <xdr:spPr>
        <a:xfrm>
          <a:off x="4686300" y="574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147879</xdr:rowOff>
    </xdr:from>
    <xdr:to>
      <xdr:col>5</xdr:col>
      <xdr:colOff>409575</xdr:colOff>
      <xdr:row>34</xdr:row>
      <xdr:rowOff>78029</xdr:rowOff>
    </xdr:to>
    <xdr:sp macro="" textlink="">
      <xdr:nvSpPr>
        <xdr:cNvPr id="80" name="円/楕円 79"/>
        <xdr:cNvSpPr/>
      </xdr:nvSpPr>
      <xdr:spPr>
        <a:xfrm>
          <a:off x="3746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94556</xdr:rowOff>
    </xdr:from>
    <xdr:ext cx="469744" cy="259045"/>
    <xdr:sp macro="" textlink="">
      <xdr:nvSpPr>
        <xdr:cNvPr id="81" name="テキスト ボックス 80"/>
        <xdr:cNvSpPr txBox="1"/>
      </xdr:nvSpPr>
      <xdr:spPr>
        <a:xfrm>
          <a:off x="3562427"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25349</xdr:rowOff>
    </xdr:from>
    <xdr:to>
      <xdr:col>4</xdr:col>
      <xdr:colOff>206375</xdr:colOff>
      <xdr:row>34</xdr:row>
      <xdr:rowOff>126949</xdr:rowOff>
    </xdr:to>
    <xdr:sp macro="" textlink="">
      <xdr:nvSpPr>
        <xdr:cNvPr id="82" name="円/楕円 81"/>
        <xdr:cNvSpPr/>
      </xdr:nvSpPr>
      <xdr:spPr>
        <a:xfrm>
          <a:off x="2857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118076</xdr:rowOff>
    </xdr:from>
    <xdr:ext cx="469744" cy="259045"/>
    <xdr:sp macro="" textlink="">
      <xdr:nvSpPr>
        <xdr:cNvPr id="83" name="テキスト ボックス 82"/>
        <xdr:cNvSpPr txBox="1"/>
      </xdr:nvSpPr>
      <xdr:spPr>
        <a:xfrm>
          <a:off x="2673427" y="59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64211</xdr:rowOff>
    </xdr:from>
    <xdr:to>
      <xdr:col>3</xdr:col>
      <xdr:colOff>3175</xdr:colOff>
      <xdr:row>34</xdr:row>
      <xdr:rowOff>165811</xdr:rowOff>
    </xdr:to>
    <xdr:sp macro="" textlink="">
      <xdr:nvSpPr>
        <xdr:cNvPr id="84" name="円/楕円 83"/>
        <xdr:cNvSpPr/>
      </xdr:nvSpPr>
      <xdr:spPr>
        <a:xfrm>
          <a:off x="1968500" y="58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156938</xdr:rowOff>
    </xdr:from>
    <xdr:ext cx="469744" cy="259045"/>
    <xdr:sp macro="" textlink="">
      <xdr:nvSpPr>
        <xdr:cNvPr id="85" name="テキスト ボックス 84"/>
        <xdr:cNvSpPr txBox="1"/>
      </xdr:nvSpPr>
      <xdr:spPr>
        <a:xfrm>
          <a:off x="1784427" y="59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12548</xdr:rowOff>
    </xdr:from>
    <xdr:to>
      <xdr:col>1</xdr:col>
      <xdr:colOff>485775</xdr:colOff>
      <xdr:row>34</xdr:row>
      <xdr:rowOff>114148</xdr:rowOff>
    </xdr:to>
    <xdr:sp macro="" textlink="">
      <xdr:nvSpPr>
        <xdr:cNvPr id="86" name="円/楕円 85"/>
        <xdr:cNvSpPr/>
      </xdr:nvSpPr>
      <xdr:spPr>
        <a:xfrm>
          <a:off x="1079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105275</xdr:rowOff>
    </xdr:from>
    <xdr:ext cx="469744" cy="259045"/>
    <xdr:sp macro="" textlink="">
      <xdr:nvSpPr>
        <xdr:cNvPr id="87" name="テキスト ボックス 86"/>
        <xdr:cNvSpPr txBox="1"/>
      </xdr:nvSpPr>
      <xdr:spPr>
        <a:xfrm>
          <a:off x="895427"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34734</xdr:rowOff>
    </xdr:from>
    <xdr:to>
      <xdr:col>6</xdr:col>
      <xdr:colOff>511175</xdr:colOff>
      <xdr:row>57</xdr:row>
      <xdr:rowOff>59477</xdr:rowOff>
    </xdr:to>
    <xdr:cxnSp macro="">
      <xdr:nvCxnSpPr>
        <xdr:cNvPr id="116" name="直線コネクタ 115"/>
        <xdr:cNvCxnSpPr/>
      </xdr:nvCxnSpPr>
      <xdr:spPr>
        <a:xfrm>
          <a:off x="3797300" y="9807384"/>
          <a:ext cx="8382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34734</xdr:rowOff>
    </xdr:from>
    <xdr:to>
      <xdr:col>5</xdr:col>
      <xdr:colOff>358775</xdr:colOff>
      <xdr:row>57</xdr:row>
      <xdr:rowOff>66830</xdr:rowOff>
    </xdr:to>
    <xdr:cxnSp macro="">
      <xdr:nvCxnSpPr>
        <xdr:cNvPr id="119" name="直線コネクタ 118"/>
        <xdr:cNvCxnSpPr/>
      </xdr:nvCxnSpPr>
      <xdr:spPr>
        <a:xfrm flipV="1">
          <a:off x="2908300" y="9807384"/>
          <a:ext cx="8890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56985</xdr:rowOff>
    </xdr:from>
    <xdr:to>
      <xdr:col>4</xdr:col>
      <xdr:colOff>155575</xdr:colOff>
      <xdr:row>57</xdr:row>
      <xdr:rowOff>66830</xdr:rowOff>
    </xdr:to>
    <xdr:cxnSp macro="">
      <xdr:nvCxnSpPr>
        <xdr:cNvPr id="122" name="直線コネクタ 121"/>
        <xdr:cNvCxnSpPr/>
      </xdr:nvCxnSpPr>
      <xdr:spPr>
        <a:xfrm>
          <a:off x="2019300" y="9829635"/>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42461</xdr:rowOff>
    </xdr:from>
    <xdr:to>
      <xdr:col>2</xdr:col>
      <xdr:colOff>638175</xdr:colOff>
      <xdr:row>57</xdr:row>
      <xdr:rowOff>56985</xdr:rowOff>
    </xdr:to>
    <xdr:cxnSp macro="">
      <xdr:nvCxnSpPr>
        <xdr:cNvPr id="125" name="直線コネクタ 124"/>
        <xdr:cNvCxnSpPr/>
      </xdr:nvCxnSpPr>
      <xdr:spPr>
        <a:xfrm>
          <a:off x="1130300" y="9815111"/>
          <a:ext cx="889000" cy="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8677</xdr:rowOff>
    </xdr:from>
    <xdr:to>
      <xdr:col>6</xdr:col>
      <xdr:colOff>561975</xdr:colOff>
      <xdr:row>57</xdr:row>
      <xdr:rowOff>110277</xdr:rowOff>
    </xdr:to>
    <xdr:sp macro="" textlink="">
      <xdr:nvSpPr>
        <xdr:cNvPr id="135" name="円/楕円 134"/>
        <xdr:cNvSpPr/>
      </xdr:nvSpPr>
      <xdr:spPr>
        <a:xfrm>
          <a:off x="4584700" y="97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155384</xdr:rowOff>
    </xdr:from>
    <xdr:to>
      <xdr:col>5</xdr:col>
      <xdr:colOff>409575</xdr:colOff>
      <xdr:row>57</xdr:row>
      <xdr:rowOff>85534</xdr:rowOff>
    </xdr:to>
    <xdr:sp macro="" textlink="">
      <xdr:nvSpPr>
        <xdr:cNvPr id="137" name="円/楕円 136"/>
        <xdr:cNvSpPr/>
      </xdr:nvSpPr>
      <xdr:spPr>
        <a:xfrm>
          <a:off x="3746500" y="97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76661</xdr:rowOff>
    </xdr:from>
    <xdr:ext cx="534377" cy="259045"/>
    <xdr:sp macro="" textlink="">
      <xdr:nvSpPr>
        <xdr:cNvPr id="138" name="テキスト ボックス 137"/>
        <xdr:cNvSpPr txBox="1"/>
      </xdr:nvSpPr>
      <xdr:spPr>
        <a:xfrm>
          <a:off x="3530111" y="98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16030</xdr:rowOff>
    </xdr:from>
    <xdr:to>
      <xdr:col>4</xdr:col>
      <xdr:colOff>206375</xdr:colOff>
      <xdr:row>57</xdr:row>
      <xdr:rowOff>117630</xdr:rowOff>
    </xdr:to>
    <xdr:sp macro="" textlink="">
      <xdr:nvSpPr>
        <xdr:cNvPr id="139" name="円/楕円 138"/>
        <xdr:cNvSpPr/>
      </xdr:nvSpPr>
      <xdr:spPr>
        <a:xfrm>
          <a:off x="2857500" y="97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108757</xdr:rowOff>
    </xdr:from>
    <xdr:ext cx="534377" cy="259045"/>
    <xdr:sp macro="" textlink="">
      <xdr:nvSpPr>
        <xdr:cNvPr id="140" name="テキスト ボックス 139"/>
        <xdr:cNvSpPr txBox="1"/>
      </xdr:nvSpPr>
      <xdr:spPr>
        <a:xfrm>
          <a:off x="2641111" y="988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6185</xdr:rowOff>
    </xdr:from>
    <xdr:to>
      <xdr:col>3</xdr:col>
      <xdr:colOff>3175</xdr:colOff>
      <xdr:row>57</xdr:row>
      <xdr:rowOff>107785</xdr:rowOff>
    </xdr:to>
    <xdr:sp macro="" textlink="">
      <xdr:nvSpPr>
        <xdr:cNvPr id="141" name="円/楕円 140"/>
        <xdr:cNvSpPr/>
      </xdr:nvSpPr>
      <xdr:spPr>
        <a:xfrm>
          <a:off x="1968500" y="97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98912</xdr:rowOff>
    </xdr:from>
    <xdr:ext cx="534377" cy="259045"/>
    <xdr:sp macro="" textlink="">
      <xdr:nvSpPr>
        <xdr:cNvPr id="142" name="テキスト ボックス 141"/>
        <xdr:cNvSpPr txBox="1"/>
      </xdr:nvSpPr>
      <xdr:spPr>
        <a:xfrm>
          <a:off x="1752111" y="98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163111</xdr:rowOff>
    </xdr:from>
    <xdr:to>
      <xdr:col>1</xdr:col>
      <xdr:colOff>485775</xdr:colOff>
      <xdr:row>57</xdr:row>
      <xdr:rowOff>93261</xdr:rowOff>
    </xdr:to>
    <xdr:sp macro="" textlink="">
      <xdr:nvSpPr>
        <xdr:cNvPr id="143" name="円/楕円 142"/>
        <xdr:cNvSpPr/>
      </xdr:nvSpPr>
      <xdr:spPr>
        <a:xfrm>
          <a:off x="1079500" y="97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84388</xdr:rowOff>
    </xdr:from>
    <xdr:ext cx="534377" cy="259045"/>
    <xdr:sp macro="" textlink="">
      <xdr:nvSpPr>
        <xdr:cNvPr id="144" name="テキスト ボックス 143"/>
        <xdr:cNvSpPr txBox="1"/>
      </xdr:nvSpPr>
      <xdr:spPr>
        <a:xfrm>
          <a:off x="863111" y="98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67971</xdr:rowOff>
    </xdr:from>
    <xdr:to>
      <xdr:col>6</xdr:col>
      <xdr:colOff>511175</xdr:colOff>
      <xdr:row>77</xdr:row>
      <xdr:rowOff>122898</xdr:rowOff>
    </xdr:to>
    <xdr:cxnSp macro="">
      <xdr:nvCxnSpPr>
        <xdr:cNvPr id="174" name="直線コネクタ 173"/>
        <xdr:cNvCxnSpPr/>
      </xdr:nvCxnSpPr>
      <xdr:spPr>
        <a:xfrm flipV="1">
          <a:off x="3797300" y="13269621"/>
          <a:ext cx="838200" cy="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122898</xdr:rowOff>
    </xdr:from>
    <xdr:to>
      <xdr:col>5</xdr:col>
      <xdr:colOff>358775</xdr:colOff>
      <xdr:row>78</xdr:row>
      <xdr:rowOff>52832</xdr:rowOff>
    </xdr:to>
    <xdr:cxnSp macro="">
      <xdr:nvCxnSpPr>
        <xdr:cNvPr id="177" name="直線コネクタ 176"/>
        <xdr:cNvCxnSpPr/>
      </xdr:nvCxnSpPr>
      <xdr:spPr>
        <a:xfrm flipV="1">
          <a:off x="2908300" y="13324548"/>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52832</xdr:rowOff>
    </xdr:from>
    <xdr:to>
      <xdr:col>4</xdr:col>
      <xdr:colOff>155575</xdr:colOff>
      <xdr:row>78</xdr:row>
      <xdr:rowOff>124180</xdr:rowOff>
    </xdr:to>
    <xdr:cxnSp macro="">
      <xdr:nvCxnSpPr>
        <xdr:cNvPr id="180" name="直線コネクタ 179"/>
        <xdr:cNvCxnSpPr/>
      </xdr:nvCxnSpPr>
      <xdr:spPr>
        <a:xfrm flipV="1">
          <a:off x="2019300" y="13425932"/>
          <a:ext cx="889000" cy="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124180</xdr:rowOff>
    </xdr:from>
    <xdr:to>
      <xdr:col>2</xdr:col>
      <xdr:colOff>638175</xdr:colOff>
      <xdr:row>79</xdr:row>
      <xdr:rowOff>58001</xdr:rowOff>
    </xdr:to>
    <xdr:cxnSp macro="">
      <xdr:nvCxnSpPr>
        <xdr:cNvPr id="183" name="直線コネクタ 182"/>
        <xdr:cNvCxnSpPr/>
      </xdr:nvCxnSpPr>
      <xdr:spPr>
        <a:xfrm flipV="1">
          <a:off x="1130300" y="13497280"/>
          <a:ext cx="889000" cy="10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17171</xdr:rowOff>
    </xdr:from>
    <xdr:to>
      <xdr:col>6</xdr:col>
      <xdr:colOff>561975</xdr:colOff>
      <xdr:row>77</xdr:row>
      <xdr:rowOff>118771</xdr:rowOff>
    </xdr:to>
    <xdr:sp macro="" textlink="">
      <xdr:nvSpPr>
        <xdr:cNvPr id="193" name="円/楕円 192"/>
        <xdr:cNvSpPr/>
      </xdr:nvSpPr>
      <xdr:spPr>
        <a:xfrm>
          <a:off x="4584700" y="132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167048</xdr:rowOff>
    </xdr:from>
    <xdr:ext cx="599010" cy="259045"/>
    <xdr:sp macro="" textlink="">
      <xdr:nvSpPr>
        <xdr:cNvPr id="194" name="民生費該当値テキスト"/>
        <xdr:cNvSpPr txBox="1"/>
      </xdr:nvSpPr>
      <xdr:spPr>
        <a:xfrm>
          <a:off x="4686300" y="1319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72098</xdr:rowOff>
    </xdr:from>
    <xdr:to>
      <xdr:col>5</xdr:col>
      <xdr:colOff>409575</xdr:colOff>
      <xdr:row>78</xdr:row>
      <xdr:rowOff>2248</xdr:rowOff>
    </xdr:to>
    <xdr:sp macro="" textlink="">
      <xdr:nvSpPr>
        <xdr:cNvPr id="195" name="円/楕円 194"/>
        <xdr:cNvSpPr/>
      </xdr:nvSpPr>
      <xdr:spPr>
        <a:xfrm>
          <a:off x="3746500" y="132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164825</xdr:rowOff>
    </xdr:from>
    <xdr:ext cx="599010" cy="259045"/>
    <xdr:sp macro="" textlink="">
      <xdr:nvSpPr>
        <xdr:cNvPr id="196" name="テキスト ボックス 195"/>
        <xdr:cNvSpPr txBox="1"/>
      </xdr:nvSpPr>
      <xdr:spPr>
        <a:xfrm>
          <a:off x="3497794" y="133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2032</xdr:rowOff>
    </xdr:from>
    <xdr:to>
      <xdr:col>4</xdr:col>
      <xdr:colOff>206375</xdr:colOff>
      <xdr:row>78</xdr:row>
      <xdr:rowOff>103632</xdr:rowOff>
    </xdr:to>
    <xdr:sp macro="" textlink="">
      <xdr:nvSpPr>
        <xdr:cNvPr id="197" name="円/楕円 196"/>
        <xdr:cNvSpPr/>
      </xdr:nvSpPr>
      <xdr:spPr>
        <a:xfrm>
          <a:off x="2857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94759</xdr:rowOff>
    </xdr:from>
    <xdr:ext cx="599010" cy="259045"/>
    <xdr:sp macro="" textlink="">
      <xdr:nvSpPr>
        <xdr:cNvPr id="198" name="テキスト ボックス 197"/>
        <xdr:cNvSpPr txBox="1"/>
      </xdr:nvSpPr>
      <xdr:spPr>
        <a:xfrm>
          <a:off x="2608794" y="1346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73380</xdr:rowOff>
    </xdr:from>
    <xdr:to>
      <xdr:col>3</xdr:col>
      <xdr:colOff>3175</xdr:colOff>
      <xdr:row>79</xdr:row>
      <xdr:rowOff>3530</xdr:rowOff>
    </xdr:to>
    <xdr:sp macro="" textlink="">
      <xdr:nvSpPr>
        <xdr:cNvPr id="199" name="円/楕円 198"/>
        <xdr:cNvSpPr/>
      </xdr:nvSpPr>
      <xdr:spPr>
        <a:xfrm>
          <a:off x="1968500" y="134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166107</xdr:rowOff>
    </xdr:from>
    <xdr:ext cx="534377" cy="259045"/>
    <xdr:sp macro="" textlink="">
      <xdr:nvSpPr>
        <xdr:cNvPr id="200" name="テキスト ボックス 199"/>
        <xdr:cNvSpPr txBox="1"/>
      </xdr:nvSpPr>
      <xdr:spPr>
        <a:xfrm>
          <a:off x="1752111" y="135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7201</xdr:rowOff>
    </xdr:from>
    <xdr:to>
      <xdr:col>1</xdr:col>
      <xdr:colOff>485775</xdr:colOff>
      <xdr:row>79</xdr:row>
      <xdr:rowOff>108801</xdr:rowOff>
    </xdr:to>
    <xdr:sp macro="" textlink="">
      <xdr:nvSpPr>
        <xdr:cNvPr id="201" name="円/楕円 200"/>
        <xdr:cNvSpPr/>
      </xdr:nvSpPr>
      <xdr:spPr>
        <a:xfrm>
          <a:off x="1079500" y="135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99928</xdr:rowOff>
    </xdr:from>
    <xdr:ext cx="534377" cy="259045"/>
    <xdr:sp macro="" textlink="">
      <xdr:nvSpPr>
        <xdr:cNvPr id="202" name="テキスト ボックス 201"/>
        <xdr:cNvSpPr txBox="1"/>
      </xdr:nvSpPr>
      <xdr:spPr>
        <a:xfrm>
          <a:off x="863111" y="136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73253</xdr:rowOff>
    </xdr:from>
    <xdr:to>
      <xdr:col>6</xdr:col>
      <xdr:colOff>511175</xdr:colOff>
      <xdr:row>99</xdr:row>
      <xdr:rowOff>74377</xdr:rowOff>
    </xdr:to>
    <xdr:cxnSp macro="">
      <xdr:nvCxnSpPr>
        <xdr:cNvPr id="232" name="直線コネクタ 231"/>
        <xdr:cNvCxnSpPr/>
      </xdr:nvCxnSpPr>
      <xdr:spPr>
        <a:xfrm flipV="1">
          <a:off x="3797300" y="17046803"/>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74377</xdr:rowOff>
    </xdr:from>
    <xdr:to>
      <xdr:col>5</xdr:col>
      <xdr:colOff>358775</xdr:colOff>
      <xdr:row>99</xdr:row>
      <xdr:rowOff>74968</xdr:rowOff>
    </xdr:to>
    <xdr:cxnSp macro="">
      <xdr:nvCxnSpPr>
        <xdr:cNvPr id="235" name="直線コネクタ 234"/>
        <xdr:cNvCxnSpPr/>
      </xdr:nvCxnSpPr>
      <xdr:spPr>
        <a:xfrm flipV="1">
          <a:off x="2908300" y="17047927"/>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74968</xdr:rowOff>
    </xdr:from>
    <xdr:to>
      <xdr:col>4</xdr:col>
      <xdr:colOff>155575</xdr:colOff>
      <xdr:row>99</xdr:row>
      <xdr:rowOff>90799</xdr:rowOff>
    </xdr:to>
    <xdr:cxnSp macro="">
      <xdr:nvCxnSpPr>
        <xdr:cNvPr id="238" name="直線コネクタ 237"/>
        <xdr:cNvCxnSpPr/>
      </xdr:nvCxnSpPr>
      <xdr:spPr>
        <a:xfrm flipV="1">
          <a:off x="2019300" y="17048518"/>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90799</xdr:rowOff>
    </xdr:from>
    <xdr:to>
      <xdr:col>2</xdr:col>
      <xdr:colOff>638175</xdr:colOff>
      <xdr:row>99</xdr:row>
      <xdr:rowOff>109525</xdr:rowOff>
    </xdr:to>
    <xdr:cxnSp macro="">
      <xdr:nvCxnSpPr>
        <xdr:cNvPr id="241" name="直線コネクタ 240"/>
        <xdr:cNvCxnSpPr/>
      </xdr:nvCxnSpPr>
      <xdr:spPr>
        <a:xfrm flipV="1">
          <a:off x="1130300" y="17064349"/>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22453</xdr:rowOff>
    </xdr:from>
    <xdr:to>
      <xdr:col>6</xdr:col>
      <xdr:colOff>561975</xdr:colOff>
      <xdr:row>99</xdr:row>
      <xdr:rowOff>124053</xdr:rowOff>
    </xdr:to>
    <xdr:sp macro="" textlink="">
      <xdr:nvSpPr>
        <xdr:cNvPr id="251" name="円/楕円 250"/>
        <xdr:cNvSpPr/>
      </xdr:nvSpPr>
      <xdr:spPr>
        <a:xfrm>
          <a:off x="4584700" y="1699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108830</xdr:rowOff>
    </xdr:from>
    <xdr:ext cx="534377" cy="259045"/>
    <xdr:sp macro="" textlink="">
      <xdr:nvSpPr>
        <xdr:cNvPr id="252" name="衛生費該当値テキスト"/>
        <xdr:cNvSpPr txBox="1"/>
      </xdr:nvSpPr>
      <xdr:spPr>
        <a:xfrm>
          <a:off x="4686300" y="169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18,488</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23577</xdr:rowOff>
    </xdr:from>
    <xdr:to>
      <xdr:col>5</xdr:col>
      <xdr:colOff>409575</xdr:colOff>
      <xdr:row>99</xdr:row>
      <xdr:rowOff>125177</xdr:rowOff>
    </xdr:to>
    <xdr:sp macro="" textlink="">
      <xdr:nvSpPr>
        <xdr:cNvPr id="253" name="円/楕円 252"/>
        <xdr:cNvSpPr/>
      </xdr:nvSpPr>
      <xdr:spPr>
        <a:xfrm>
          <a:off x="3746500" y="169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116304</xdr:rowOff>
    </xdr:from>
    <xdr:ext cx="534377" cy="259045"/>
    <xdr:sp macro="" textlink="">
      <xdr:nvSpPr>
        <xdr:cNvPr id="254" name="テキスト ボックス 253"/>
        <xdr:cNvSpPr txBox="1"/>
      </xdr:nvSpPr>
      <xdr:spPr>
        <a:xfrm>
          <a:off x="3530111" y="1708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24168</xdr:rowOff>
    </xdr:from>
    <xdr:to>
      <xdr:col>4</xdr:col>
      <xdr:colOff>206375</xdr:colOff>
      <xdr:row>99</xdr:row>
      <xdr:rowOff>125768</xdr:rowOff>
    </xdr:to>
    <xdr:sp macro="" textlink="">
      <xdr:nvSpPr>
        <xdr:cNvPr id="255" name="円/楕円 254"/>
        <xdr:cNvSpPr/>
      </xdr:nvSpPr>
      <xdr:spPr>
        <a:xfrm>
          <a:off x="2857500" y="169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116895</xdr:rowOff>
    </xdr:from>
    <xdr:ext cx="534377" cy="259045"/>
    <xdr:sp macro="" textlink="">
      <xdr:nvSpPr>
        <xdr:cNvPr id="256" name="テキスト ボックス 255"/>
        <xdr:cNvSpPr txBox="1"/>
      </xdr:nvSpPr>
      <xdr:spPr>
        <a:xfrm>
          <a:off x="2641111" y="170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39999</xdr:rowOff>
    </xdr:from>
    <xdr:to>
      <xdr:col>3</xdr:col>
      <xdr:colOff>3175</xdr:colOff>
      <xdr:row>99</xdr:row>
      <xdr:rowOff>141599</xdr:rowOff>
    </xdr:to>
    <xdr:sp macro="" textlink="">
      <xdr:nvSpPr>
        <xdr:cNvPr id="257" name="円/楕円 256"/>
        <xdr:cNvSpPr/>
      </xdr:nvSpPr>
      <xdr:spPr>
        <a:xfrm>
          <a:off x="1968500" y="170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132726</xdr:rowOff>
    </xdr:from>
    <xdr:ext cx="534377" cy="259045"/>
    <xdr:sp macro="" textlink="">
      <xdr:nvSpPr>
        <xdr:cNvPr id="258" name="テキスト ボックス 257"/>
        <xdr:cNvSpPr txBox="1"/>
      </xdr:nvSpPr>
      <xdr:spPr>
        <a:xfrm>
          <a:off x="1752111" y="171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58725</xdr:rowOff>
    </xdr:from>
    <xdr:to>
      <xdr:col>1</xdr:col>
      <xdr:colOff>485775</xdr:colOff>
      <xdr:row>99</xdr:row>
      <xdr:rowOff>160325</xdr:rowOff>
    </xdr:to>
    <xdr:sp macro="" textlink="">
      <xdr:nvSpPr>
        <xdr:cNvPr id="259" name="円/楕円 258"/>
        <xdr:cNvSpPr/>
      </xdr:nvSpPr>
      <xdr:spPr>
        <a:xfrm>
          <a:off x="1079500" y="170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151452</xdr:rowOff>
    </xdr:from>
    <xdr:ext cx="534377" cy="259045"/>
    <xdr:sp macro="" textlink="">
      <xdr:nvSpPr>
        <xdr:cNvPr id="260" name="テキスト ボックス 259"/>
        <xdr:cNvSpPr txBox="1"/>
      </xdr:nvSpPr>
      <xdr:spPr>
        <a:xfrm>
          <a:off x="863111" y="171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7112</xdr:rowOff>
    </xdr:from>
    <xdr:to>
      <xdr:col>15</xdr:col>
      <xdr:colOff>180975</xdr:colOff>
      <xdr:row>38</xdr:row>
      <xdr:rowOff>77216</xdr:rowOff>
    </xdr:to>
    <xdr:cxnSp macro="">
      <xdr:nvCxnSpPr>
        <xdr:cNvPr id="289" name="直線コネクタ 288"/>
        <xdr:cNvCxnSpPr/>
      </xdr:nvCxnSpPr>
      <xdr:spPr>
        <a:xfrm>
          <a:off x="9639300" y="6522212"/>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150749</xdr:rowOff>
    </xdr:from>
    <xdr:to>
      <xdr:col>14</xdr:col>
      <xdr:colOff>28575</xdr:colOff>
      <xdr:row>38</xdr:row>
      <xdr:rowOff>7112</xdr:rowOff>
    </xdr:to>
    <xdr:cxnSp macro="">
      <xdr:nvCxnSpPr>
        <xdr:cNvPr id="292" name="直線コネクタ 291"/>
        <xdr:cNvCxnSpPr/>
      </xdr:nvCxnSpPr>
      <xdr:spPr>
        <a:xfrm>
          <a:off x="8750300" y="649439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150749</xdr:rowOff>
    </xdr:from>
    <xdr:to>
      <xdr:col>12</xdr:col>
      <xdr:colOff>511175</xdr:colOff>
      <xdr:row>37</xdr:row>
      <xdr:rowOff>159893</xdr:rowOff>
    </xdr:to>
    <xdr:cxnSp macro="">
      <xdr:nvCxnSpPr>
        <xdr:cNvPr id="295" name="直線コネクタ 294"/>
        <xdr:cNvCxnSpPr/>
      </xdr:nvCxnSpPr>
      <xdr:spPr>
        <a:xfrm flipV="1">
          <a:off x="7861300" y="649439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140462</xdr:rowOff>
    </xdr:from>
    <xdr:to>
      <xdr:col>11</xdr:col>
      <xdr:colOff>307975</xdr:colOff>
      <xdr:row>37</xdr:row>
      <xdr:rowOff>159893</xdr:rowOff>
    </xdr:to>
    <xdr:cxnSp macro="">
      <xdr:nvCxnSpPr>
        <xdr:cNvPr id="298" name="直線コネクタ 297"/>
        <xdr:cNvCxnSpPr/>
      </xdr:nvCxnSpPr>
      <xdr:spPr>
        <a:xfrm>
          <a:off x="6972300" y="6312662"/>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26416</xdr:rowOff>
    </xdr:from>
    <xdr:to>
      <xdr:col>15</xdr:col>
      <xdr:colOff>231775</xdr:colOff>
      <xdr:row>38</xdr:row>
      <xdr:rowOff>128016</xdr:rowOff>
    </xdr:to>
    <xdr:sp macro="" textlink="">
      <xdr:nvSpPr>
        <xdr:cNvPr id="308" name="円/楕円 307"/>
        <xdr:cNvSpPr/>
      </xdr:nvSpPr>
      <xdr:spPr>
        <a:xfrm>
          <a:off x="10426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4843</xdr:rowOff>
    </xdr:from>
    <xdr:ext cx="378565" cy="259045"/>
    <xdr:sp macro="" textlink="">
      <xdr:nvSpPr>
        <xdr:cNvPr id="309" name="労働費該当値テキスト"/>
        <xdr:cNvSpPr txBox="1"/>
      </xdr:nvSpPr>
      <xdr:spPr>
        <a:xfrm>
          <a:off x="10528300" y="65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127762</xdr:rowOff>
    </xdr:from>
    <xdr:to>
      <xdr:col>14</xdr:col>
      <xdr:colOff>79375</xdr:colOff>
      <xdr:row>38</xdr:row>
      <xdr:rowOff>57912</xdr:rowOff>
    </xdr:to>
    <xdr:sp macro="" textlink="">
      <xdr:nvSpPr>
        <xdr:cNvPr id="310" name="円/楕円 309"/>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49039</xdr:rowOff>
    </xdr:from>
    <xdr:ext cx="378565" cy="259045"/>
    <xdr:sp macro="" textlink="">
      <xdr:nvSpPr>
        <xdr:cNvPr id="311" name="テキスト ボックス 310"/>
        <xdr:cNvSpPr txBox="1"/>
      </xdr:nvSpPr>
      <xdr:spPr>
        <a:xfrm>
          <a:off x="9450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99949</xdr:rowOff>
    </xdr:from>
    <xdr:to>
      <xdr:col>12</xdr:col>
      <xdr:colOff>561975</xdr:colOff>
      <xdr:row>38</xdr:row>
      <xdr:rowOff>30099</xdr:rowOff>
    </xdr:to>
    <xdr:sp macro="" textlink="">
      <xdr:nvSpPr>
        <xdr:cNvPr id="312" name="円/楕円 311"/>
        <xdr:cNvSpPr/>
      </xdr:nvSpPr>
      <xdr:spPr>
        <a:xfrm>
          <a:off x="8699500" y="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21226</xdr:rowOff>
    </xdr:from>
    <xdr:ext cx="378565" cy="259045"/>
    <xdr:sp macro="" textlink="">
      <xdr:nvSpPr>
        <xdr:cNvPr id="313" name="テキスト ボックス 312"/>
        <xdr:cNvSpPr txBox="1"/>
      </xdr:nvSpPr>
      <xdr:spPr>
        <a:xfrm>
          <a:off x="8561017" y="653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109093</xdr:rowOff>
    </xdr:from>
    <xdr:to>
      <xdr:col>11</xdr:col>
      <xdr:colOff>358775</xdr:colOff>
      <xdr:row>38</xdr:row>
      <xdr:rowOff>39243</xdr:rowOff>
    </xdr:to>
    <xdr:sp macro="" textlink="">
      <xdr:nvSpPr>
        <xdr:cNvPr id="314" name="円/楕円 313"/>
        <xdr:cNvSpPr/>
      </xdr:nvSpPr>
      <xdr:spPr>
        <a:xfrm>
          <a:off x="7810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30370</xdr:rowOff>
    </xdr:from>
    <xdr:ext cx="378565" cy="259045"/>
    <xdr:sp macro="" textlink="">
      <xdr:nvSpPr>
        <xdr:cNvPr id="315" name="テキスト ボックス 314"/>
        <xdr:cNvSpPr txBox="1"/>
      </xdr:nvSpPr>
      <xdr:spPr>
        <a:xfrm>
          <a:off x="7672017"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89662</xdr:rowOff>
    </xdr:from>
    <xdr:to>
      <xdr:col>10</xdr:col>
      <xdr:colOff>155575</xdr:colOff>
      <xdr:row>37</xdr:row>
      <xdr:rowOff>19812</xdr:rowOff>
    </xdr:to>
    <xdr:sp macro="" textlink="">
      <xdr:nvSpPr>
        <xdr:cNvPr id="316" name="円/楕円 315"/>
        <xdr:cNvSpPr/>
      </xdr:nvSpPr>
      <xdr:spPr>
        <a:xfrm>
          <a:off x="6921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10939</xdr:rowOff>
    </xdr:from>
    <xdr:ext cx="469744" cy="259045"/>
    <xdr:sp macro="" textlink="">
      <xdr:nvSpPr>
        <xdr:cNvPr id="317" name="テキスト ボックス 316"/>
        <xdr:cNvSpPr txBox="1"/>
      </xdr:nvSpPr>
      <xdr:spPr>
        <a:xfrm>
          <a:off x="6737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21125</xdr:rowOff>
    </xdr:from>
    <xdr:to>
      <xdr:col>15</xdr:col>
      <xdr:colOff>180975</xdr:colOff>
      <xdr:row>58</xdr:row>
      <xdr:rowOff>32349</xdr:rowOff>
    </xdr:to>
    <xdr:cxnSp macro="">
      <xdr:nvCxnSpPr>
        <xdr:cNvPr id="344" name="直線コネクタ 343"/>
        <xdr:cNvCxnSpPr/>
      </xdr:nvCxnSpPr>
      <xdr:spPr>
        <a:xfrm flipV="1">
          <a:off x="9639300" y="9965225"/>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13764</xdr:rowOff>
    </xdr:from>
    <xdr:to>
      <xdr:col>14</xdr:col>
      <xdr:colOff>28575</xdr:colOff>
      <xdr:row>58</xdr:row>
      <xdr:rowOff>32349</xdr:rowOff>
    </xdr:to>
    <xdr:cxnSp macro="">
      <xdr:nvCxnSpPr>
        <xdr:cNvPr id="347" name="直線コネクタ 346"/>
        <xdr:cNvCxnSpPr/>
      </xdr:nvCxnSpPr>
      <xdr:spPr>
        <a:xfrm>
          <a:off x="8750300" y="9957864"/>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13764</xdr:rowOff>
    </xdr:from>
    <xdr:to>
      <xdr:col>12</xdr:col>
      <xdr:colOff>511175</xdr:colOff>
      <xdr:row>58</xdr:row>
      <xdr:rowOff>38293</xdr:rowOff>
    </xdr:to>
    <xdr:cxnSp macro="">
      <xdr:nvCxnSpPr>
        <xdr:cNvPr id="350" name="直線コネクタ 349"/>
        <xdr:cNvCxnSpPr/>
      </xdr:nvCxnSpPr>
      <xdr:spPr>
        <a:xfrm flipV="1">
          <a:off x="7861300" y="9957864"/>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35321</xdr:rowOff>
    </xdr:from>
    <xdr:to>
      <xdr:col>11</xdr:col>
      <xdr:colOff>307975</xdr:colOff>
      <xdr:row>58</xdr:row>
      <xdr:rowOff>38293</xdr:rowOff>
    </xdr:to>
    <xdr:cxnSp macro="">
      <xdr:nvCxnSpPr>
        <xdr:cNvPr id="353" name="直線コネクタ 352"/>
        <xdr:cNvCxnSpPr/>
      </xdr:nvCxnSpPr>
      <xdr:spPr>
        <a:xfrm>
          <a:off x="6972300" y="997942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141775</xdr:rowOff>
    </xdr:from>
    <xdr:to>
      <xdr:col>15</xdr:col>
      <xdr:colOff>231775</xdr:colOff>
      <xdr:row>58</xdr:row>
      <xdr:rowOff>71925</xdr:rowOff>
    </xdr:to>
    <xdr:sp macro="" textlink="">
      <xdr:nvSpPr>
        <xdr:cNvPr id="363" name="円/楕円 362"/>
        <xdr:cNvSpPr/>
      </xdr:nvSpPr>
      <xdr:spPr>
        <a:xfrm>
          <a:off x="10426700" y="99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152999</xdr:rowOff>
    </xdr:from>
    <xdr:to>
      <xdr:col>14</xdr:col>
      <xdr:colOff>79375</xdr:colOff>
      <xdr:row>58</xdr:row>
      <xdr:rowOff>83149</xdr:rowOff>
    </xdr:to>
    <xdr:sp macro="" textlink="">
      <xdr:nvSpPr>
        <xdr:cNvPr id="365" name="円/楕円 364"/>
        <xdr:cNvSpPr/>
      </xdr:nvSpPr>
      <xdr:spPr>
        <a:xfrm>
          <a:off x="9588500" y="99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74276</xdr:rowOff>
    </xdr:from>
    <xdr:ext cx="469744" cy="259045"/>
    <xdr:sp macro="" textlink="">
      <xdr:nvSpPr>
        <xdr:cNvPr id="366" name="テキスト ボックス 365"/>
        <xdr:cNvSpPr txBox="1"/>
      </xdr:nvSpPr>
      <xdr:spPr>
        <a:xfrm>
          <a:off x="9404427" y="1001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134414</xdr:rowOff>
    </xdr:from>
    <xdr:to>
      <xdr:col>12</xdr:col>
      <xdr:colOff>561975</xdr:colOff>
      <xdr:row>58</xdr:row>
      <xdr:rowOff>64564</xdr:rowOff>
    </xdr:to>
    <xdr:sp macro="" textlink="">
      <xdr:nvSpPr>
        <xdr:cNvPr id="367" name="円/楕円 366"/>
        <xdr:cNvSpPr/>
      </xdr:nvSpPr>
      <xdr:spPr>
        <a:xfrm>
          <a:off x="8699500" y="99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55691</xdr:rowOff>
    </xdr:from>
    <xdr:ext cx="469744" cy="259045"/>
    <xdr:sp macro="" textlink="">
      <xdr:nvSpPr>
        <xdr:cNvPr id="368" name="テキスト ボックス 367"/>
        <xdr:cNvSpPr txBox="1"/>
      </xdr:nvSpPr>
      <xdr:spPr>
        <a:xfrm>
          <a:off x="8515427" y="999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158943</xdr:rowOff>
    </xdr:from>
    <xdr:to>
      <xdr:col>11</xdr:col>
      <xdr:colOff>358775</xdr:colOff>
      <xdr:row>58</xdr:row>
      <xdr:rowOff>89093</xdr:rowOff>
    </xdr:to>
    <xdr:sp macro="" textlink="">
      <xdr:nvSpPr>
        <xdr:cNvPr id="369" name="円/楕円 368"/>
        <xdr:cNvSpPr/>
      </xdr:nvSpPr>
      <xdr:spPr>
        <a:xfrm>
          <a:off x="78105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80220</xdr:rowOff>
    </xdr:from>
    <xdr:ext cx="469744" cy="259045"/>
    <xdr:sp macro="" textlink="">
      <xdr:nvSpPr>
        <xdr:cNvPr id="370" name="テキスト ボックス 369"/>
        <xdr:cNvSpPr txBox="1"/>
      </xdr:nvSpPr>
      <xdr:spPr>
        <a:xfrm>
          <a:off x="7626427" y="1002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155971</xdr:rowOff>
    </xdr:from>
    <xdr:to>
      <xdr:col>10</xdr:col>
      <xdr:colOff>155575</xdr:colOff>
      <xdr:row>58</xdr:row>
      <xdr:rowOff>86121</xdr:rowOff>
    </xdr:to>
    <xdr:sp macro="" textlink="">
      <xdr:nvSpPr>
        <xdr:cNvPr id="371" name="円/楕円 370"/>
        <xdr:cNvSpPr/>
      </xdr:nvSpPr>
      <xdr:spPr>
        <a:xfrm>
          <a:off x="6921500" y="9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77248</xdr:rowOff>
    </xdr:from>
    <xdr:ext cx="469744" cy="259045"/>
    <xdr:sp macro="" textlink="">
      <xdr:nvSpPr>
        <xdr:cNvPr id="372" name="テキスト ボックス 371"/>
        <xdr:cNvSpPr txBox="1"/>
      </xdr:nvSpPr>
      <xdr:spPr>
        <a:xfrm>
          <a:off x="6737427" y="1002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110210</xdr:rowOff>
    </xdr:from>
    <xdr:to>
      <xdr:col>15</xdr:col>
      <xdr:colOff>180975</xdr:colOff>
      <xdr:row>79</xdr:row>
      <xdr:rowOff>1436</xdr:rowOff>
    </xdr:to>
    <xdr:cxnSp macro="">
      <xdr:nvCxnSpPr>
        <xdr:cNvPr id="401" name="直線コネクタ 400"/>
        <xdr:cNvCxnSpPr/>
      </xdr:nvCxnSpPr>
      <xdr:spPr>
        <a:xfrm>
          <a:off x="9639300" y="13483310"/>
          <a:ext cx="838200" cy="6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110210</xdr:rowOff>
    </xdr:from>
    <xdr:to>
      <xdr:col>14</xdr:col>
      <xdr:colOff>28575</xdr:colOff>
      <xdr:row>79</xdr:row>
      <xdr:rowOff>1473</xdr:rowOff>
    </xdr:to>
    <xdr:cxnSp macro="">
      <xdr:nvCxnSpPr>
        <xdr:cNvPr id="404" name="直線コネクタ 403"/>
        <xdr:cNvCxnSpPr/>
      </xdr:nvCxnSpPr>
      <xdr:spPr>
        <a:xfrm flipV="1">
          <a:off x="8750300" y="13483310"/>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1054</xdr:rowOff>
    </xdr:from>
    <xdr:to>
      <xdr:col>12</xdr:col>
      <xdr:colOff>511175</xdr:colOff>
      <xdr:row>79</xdr:row>
      <xdr:rowOff>1473</xdr:rowOff>
    </xdr:to>
    <xdr:cxnSp macro="">
      <xdr:nvCxnSpPr>
        <xdr:cNvPr id="407" name="直線コネクタ 406"/>
        <xdr:cNvCxnSpPr/>
      </xdr:nvCxnSpPr>
      <xdr:spPr>
        <a:xfrm>
          <a:off x="7861300" y="1354560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169951</xdr:rowOff>
    </xdr:from>
    <xdr:to>
      <xdr:col>11</xdr:col>
      <xdr:colOff>307975</xdr:colOff>
      <xdr:row>79</xdr:row>
      <xdr:rowOff>1054</xdr:rowOff>
    </xdr:to>
    <xdr:cxnSp macro="">
      <xdr:nvCxnSpPr>
        <xdr:cNvPr id="410" name="直線コネクタ 409"/>
        <xdr:cNvCxnSpPr/>
      </xdr:nvCxnSpPr>
      <xdr:spPr>
        <a:xfrm>
          <a:off x="6972300" y="1354305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122086</xdr:rowOff>
    </xdr:from>
    <xdr:to>
      <xdr:col>15</xdr:col>
      <xdr:colOff>231775</xdr:colOff>
      <xdr:row>79</xdr:row>
      <xdr:rowOff>52236</xdr:rowOff>
    </xdr:to>
    <xdr:sp macro="" textlink="">
      <xdr:nvSpPr>
        <xdr:cNvPr id="420" name="円/楕円 419"/>
        <xdr:cNvSpPr/>
      </xdr:nvSpPr>
      <xdr:spPr>
        <a:xfrm>
          <a:off x="10426700" y="13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37013</xdr:rowOff>
    </xdr:from>
    <xdr:ext cx="469744" cy="259045"/>
    <xdr:sp macro="" textlink="">
      <xdr:nvSpPr>
        <xdr:cNvPr id="421" name="商工費該当値テキスト"/>
        <xdr:cNvSpPr txBox="1"/>
      </xdr:nvSpPr>
      <xdr:spPr>
        <a:xfrm>
          <a:off x="10528300" y="134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59410</xdr:rowOff>
    </xdr:from>
    <xdr:to>
      <xdr:col>14</xdr:col>
      <xdr:colOff>79375</xdr:colOff>
      <xdr:row>78</xdr:row>
      <xdr:rowOff>161010</xdr:rowOff>
    </xdr:to>
    <xdr:sp macro="" textlink="">
      <xdr:nvSpPr>
        <xdr:cNvPr id="422" name="円/楕円 421"/>
        <xdr:cNvSpPr/>
      </xdr:nvSpPr>
      <xdr:spPr>
        <a:xfrm>
          <a:off x="9588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152137</xdr:rowOff>
    </xdr:from>
    <xdr:ext cx="469744" cy="259045"/>
    <xdr:sp macro="" textlink="">
      <xdr:nvSpPr>
        <xdr:cNvPr id="423" name="テキスト ボックス 422"/>
        <xdr:cNvSpPr txBox="1"/>
      </xdr:nvSpPr>
      <xdr:spPr>
        <a:xfrm>
          <a:off x="9404427" y="135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122123</xdr:rowOff>
    </xdr:from>
    <xdr:to>
      <xdr:col>12</xdr:col>
      <xdr:colOff>561975</xdr:colOff>
      <xdr:row>79</xdr:row>
      <xdr:rowOff>52273</xdr:rowOff>
    </xdr:to>
    <xdr:sp macro="" textlink="">
      <xdr:nvSpPr>
        <xdr:cNvPr id="424" name="円/楕円 423"/>
        <xdr:cNvSpPr/>
      </xdr:nvSpPr>
      <xdr:spPr>
        <a:xfrm>
          <a:off x="8699500" y="134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43400</xdr:rowOff>
    </xdr:from>
    <xdr:ext cx="469744" cy="259045"/>
    <xdr:sp macro="" textlink="">
      <xdr:nvSpPr>
        <xdr:cNvPr id="425" name="テキスト ボックス 424"/>
        <xdr:cNvSpPr txBox="1"/>
      </xdr:nvSpPr>
      <xdr:spPr>
        <a:xfrm>
          <a:off x="8515427" y="135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121704</xdr:rowOff>
    </xdr:from>
    <xdr:to>
      <xdr:col>11</xdr:col>
      <xdr:colOff>358775</xdr:colOff>
      <xdr:row>79</xdr:row>
      <xdr:rowOff>51854</xdr:rowOff>
    </xdr:to>
    <xdr:sp macro="" textlink="">
      <xdr:nvSpPr>
        <xdr:cNvPr id="426" name="円/楕円 425"/>
        <xdr:cNvSpPr/>
      </xdr:nvSpPr>
      <xdr:spPr>
        <a:xfrm>
          <a:off x="7810500" y="134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42981</xdr:rowOff>
    </xdr:from>
    <xdr:ext cx="469744" cy="259045"/>
    <xdr:sp macro="" textlink="">
      <xdr:nvSpPr>
        <xdr:cNvPr id="427" name="テキスト ボックス 426"/>
        <xdr:cNvSpPr txBox="1"/>
      </xdr:nvSpPr>
      <xdr:spPr>
        <a:xfrm>
          <a:off x="7626427" y="135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119151</xdr:rowOff>
    </xdr:from>
    <xdr:to>
      <xdr:col>10</xdr:col>
      <xdr:colOff>155575</xdr:colOff>
      <xdr:row>79</xdr:row>
      <xdr:rowOff>49301</xdr:rowOff>
    </xdr:to>
    <xdr:sp macro="" textlink="">
      <xdr:nvSpPr>
        <xdr:cNvPr id="428" name="円/楕円 427"/>
        <xdr:cNvSpPr/>
      </xdr:nvSpPr>
      <xdr:spPr>
        <a:xfrm>
          <a:off x="6921500" y="134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40428</xdr:rowOff>
    </xdr:from>
    <xdr:ext cx="469744" cy="259045"/>
    <xdr:sp macro="" textlink="">
      <xdr:nvSpPr>
        <xdr:cNvPr id="429" name="テキスト ボックス 428"/>
        <xdr:cNvSpPr txBox="1"/>
      </xdr:nvSpPr>
      <xdr:spPr>
        <a:xfrm>
          <a:off x="6737427" y="1358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15593</xdr:rowOff>
    </xdr:from>
    <xdr:to>
      <xdr:col>15</xdr:col>
      <xdr:colOff>180975</xdr:colOff>
      <xdr:row>98</xdr:row>
      <xdr:rowOff>25290</xdr:rowOff>
    </xdr:to>
    <xdr:cxnSp macro="">
      <xdr:nvCxnSpPr>
        <xdr:cNvPr id="456" name="直線コネクタ 455"/>
        <xdr:cNvCxnSpPr/>
      </xdr:nvCxnSpPr>
      <xdr:spPr>
        <a:xfrm flipV="1">
          <a:off x="9639300" y="16817693"/>
          <a:ext cx="8382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1995</xdr:rowOff>
    </xdr:from>
    <xdr:to>
      <xdr:col>14</xdr:col>
      <xdr:colOff>28575</xdr:colOff>
      <xdr:row>98</xdr:row>
      <xdr:rowOff>25290</xdr:rowOff>
    </xdr:to>
    <xdr:cxnSp macro="">
      <xdr:nvCxnSpPr>
        <xdr:cNvPr id="459" name="直線コネクタ 458"/>
        <xdr:cNvCxnSpPr/>
      </xdr:nvCxnSpPr>
      <xdr:spPr>
        <a:xfrm>
          <a:off x="8750300" y="16804095"/>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1995</xdr:rowOff>
    </xdr:from>
    <xdr:to>
      <xdr:col>12</xdr:col>
      <xdr:colOff>511175</xdr:colOff>
      <xdr:row>98</xdr:row>
      <xdr:rowOff>26172</xdr:rowOff>
    </xdr:to>
    <xdr:cxnSp macro="">
      <xdr:nvCxnSpPr>
        <xdr:cNvPr id="462" name="直線コネクタ 461"/>
        <xdr:cNvCxnSpPr/>
      </xdr:nvCxnSpPr>
      <xdr:spPr>
        <a:xfrm flipV="1">
          <a:off x="7861300" y="16804095"/>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7556</xdr:rowOff>
    </xdr:from>
    <xdr:to>
      <xdr:col>11</xdr:col>
      <xdr:colOff>307975</xdr:colOff>
      <xdr:row>98</xdr:row>
      <xdr:rowOff>26172</xdr:rowOff>
    </xdr:to>
    <xdr:cxnSp macro="">
      <xdr:nvCxnSpPr>
        <xdr:cNvPr id="465" name="直線コネクタ 464"/>
        <xdr:cNvCxnSpPr/>
      </xdr:nvCxnSpPr>
      <xdr:spPr>
        <a:xfrm>
          <a:off x="6972300" y="16809656"/>
          <a:ext cx="8890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136243</xdr:rowOff>
    </xdr:from>
    <xdr:to>
      <xdr:col>15</xdr:col>
      <xdr:colOff>231775</xdr:colOff>
      <xdr:row>98</xdr:row>
      <xdr:rowOff>66393</xdr:rowOff>
    </xdr:to>
    <xdr:sp macro="" textlink="">
      <xdr:nvSpPr>
        <xdr:cNvPr id="475" name="円/楕円 474"/>
        <xdr:cNvSpPr/>
      </xdr:nvSpPr>
      <xdr:spPr>
        <a:xfrm>
          <a:off x="10426700" y="167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145940</xdr:rowOff>
    </xdr:from>
    <xdr:to>
      <xdr:col>14</xdr:col>
      <xdr:colOff>79375</xdr:colOff>
      <xdr:row>98</xdr:row>
      <xdr:rowOff>76090</xdr:rowOff>
    </xdr:to>
    <xdr:sp macro="" textlink="">
      <xdr:nvSpPr>
        <xdr:cNvPr id="477" name="円/楕円 476"/>
        <xdr:cNvSpPr/>
      </xdr:nvSpPr>
      <xdr:spPr>
        <a:xfrm>
          <a:off x="9588500" y="167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67217</xdr:rowOff>
    </xdr:from>
    <xdr:ext cx="534377" cy="259045"/>
    <xdr:sp macro="" textlink="">
      <xdr:nvSpPr>
        <xdr:cNvPr id="478" name="テキスト ボックス 477"/>
        <xdr:cNvSpPr txBox="1"/>
      </xdr:nvSpPr>
      <xdr:spPr>
        <a:xfrm>
          <a:off x="9372111" y="1686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122645</xdr:rowOff>
    </xdr:from>
    <xdr:to>
      <xdr:col>12</xdr:col>
      <xdr:colOff>561975</xdr:colOff>
      <xdr:row>98</xdr:row>
      <xdr:rowOff>52795</xdr:rowOff>
    </xdr:to>
    <xdr:sp macro="" textlink="">
      <xdr:nvSpPr>
        <xdr:cNvPr id="479" name="円/楕円 478"/>
        <xdr:cNvSpPr/>
      </xdr:nvSpPr>
      <xdr:spPr>
        <a:xfrm>
          <a:off x="8699500" y="167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43922</xdr:rowOff>
    </xdr:from>
    <xdr:ext cx="534377" cy="259045"/>
    <xdr:sp macro="" textlink="">
      <xdr:nvSpPr>
        <xdr:cNvPr id="480" name="テキスト ボックス 479"/>
        <xdr:cNvSpPr txBox="1"/>
      </xdr:nvSpPr>
      <xdr:spPr>
        <a:xfrm>
          <a:off x="8483111" y="168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146822</xdr:rowOff>
    </xdr:from>
    <xdr:to>
      <xdr:col>11</xdr:col>
      <xdr:colOff>358775</xdr:colOff>
      <xdr:row>98</xdr:row>
      <xdr:rowOff>76972</xdr:rowOff>
    </xdr:to>
    <xdr:sp macro="" textlink="">
      <xdr:nvSpPr>
        <xdr:cNvPr id="481" name="円/楕円 480"/>
        <xdr:cNvSpPr/>
      </xdr:nvSpPr>
      <xdr:spPr>
        <a:xfrm>
          <a:off x="7810500" y="167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68099</xdr:rowOff>
    </xdr:from>
    <xdr:ext cx="534377" cy="259045"/>
    <xdr:sp macro="" textlink="">
      <xdr:nvSpPr>
        <xdr:cNvPr id="482" name="テキスト ボックス 481"/>
        <xdr:cNvSpPr txBox="1"/>
      </xdr:nvSpPr>
      <xdr:spPr>
        <a:xfrm>
          <a:off x="7594111" y="16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128206</xdr:rowOff>
    </xdr:from>
    <xdr:to>
      <xdr:col>10</xdr:col>
      <xdr:colOff>155575</xdr:colOff>
      <xdr:row>98</xdr:row>
      <xdr:rowOff>58356</xdr:rowOff>
    </xdr:to>
    <xdr:sp macro="" textlink="">
      <xdr:nvSpPr>
        <xdr:cNvPr id="483" name="円/楕円 482"/>
        <xdr:cNvSpPr/>
      </xdr:nvSpPr>
      <xdr:spPr>
        <a:xfrm>
          <a:off x="6921500" y="167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49483</xdr:rowOff>
    </xdr:from>
    <xdr:ext cx="534377" cy="259045"/>
    <xdr:sp macro="" textlink="">
      <xdr:nvSpPr>
        <xdr:cNvPr id="484" name="テキスト ボックス 483"/>
        <xdr:cNvSpPr txBox="1"/>
      </xdr:nvSpPr>
      <xdr:spPr>
        <a:xfrm>
          <a:off x="6705111" y="168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22977</xdr:rowOff>
    </xdr:from>
    <xdr:to>
      <xdr:col>23</xdr:col>
      <xdr:colOff>517525</xdr:colOff>
      <xdr:row>38</xdr:row>
      <xdr:rowOff>25171</xdr:rowOff>
    </xdr:to>
    <xdr:cxnSp macro="">
      <xdr:nvCxnSpPr>
        <xdr:cNvPr id="512" name="直線コネクタ 511"/>
        <xdr:cNvCxnSpPr/>
      </xdr:nvCxnSpPr>
      <xdr:spPr>
        <a:xfrm>
          <a:off x="15481300" y="6538077"/>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22977</xdr:rowOff>
    </xdr:from>
    <xdr:to>
      <xdr:col>22</xdr:col>
      <xdr:colOff>365125</xdr:colOff>
      <xdr:row>38</xdr:row>
      <xdr:rowOff>43551</xdr:rowOff>
    </xdr:to>
    <xdr:cxnSp macro="">
      <xdr:nvCxnSpPr>
        <xdr:cNvPr id="515" name="直線コネクタ 514"/>
        <xdr:cNvCxnSpPr/>
      </xdr:nvCxnSpPr>
      <xdr:spPr>
        <a:xfrm flipV="1">
          <a:off x="14592300" y="653807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162971</xdr:rowOff>
    </xdr:from>
    <xdr:to>
      <xdr:col>21</xdr:col>
      <xdr:colOff>161925</xdr:colOff>
      <xdr:row>38</xdr:row>
      <xdr:rowOff>43551</xdr:rowOff>
    </xdr:to>
    <xdr:cxnSp macro="">
      <xdr:nvCxnSpPr>
        <xdr:cNvPr id="518" name="直線コネクタ 517"/>
        <xdr:cNvCxnSpPr/>
      </xdr:nvCxnSpPr>
      <xdr:spPr>
        <a:xfrm>
          <a:off x="13703300" y="6163721"/>
          <a:ext cx="889000" cy="39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162971</xdr:rowOff>
    </xdr:from>
    <xdr:to>
      <xdr:col>19</xdr:col>
      <xdr:colOff>644525</xdr:colOff>
      <xdr:row>38</xdr:row>
      <xdr:rowOff>66777</xdr:rowOff>
    </xdr:to>
    <xdr:cxnSp macro="">
      <xdr:nvCxnSpPr>
        <xdr:cNvPr id="521" name="直線コネクタ 520"/>
        <xdr:cNvCxnSpPr/>
      </xdr:nvCxnSpPr>
      <xdr:spPr>
        <a:xfrm flipV="1">
          <a:off x="12814300" y="6163721"/>
          <a:ext cx="889000" cy="4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145821</xdr:rowOff>
    </xdr:from>
    <xdr:to>
      <xdr:col>23</xdr:col>
      <xdr:colOff>568325</xdr:colOff>
      <xdr:row>38</xdr:row>
      <xdr:rowOff>75971</xdr:rowOff>
    </xdr:to>
    <xdr:sp macro="" textlink="">
      <xdr:nvSpPr>
        <xdr:cNvPr id="531" name="円/楕円 530"/>
        <xdr:cNvSpPr/>
      </xdr:nvSpPr>
      <xdr:spPr>
        <a:xfrm>
          <a:off x="162687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124248</xdr:rowOff>
    </xdr:from>
    <xdr:ext cx="534377" cy="259045"/>
    <xdr:sp macro="" textlink="">
      <xdr:nvSpPr>
        <xdr:cNvPr id="532" name="消防費該当値テキスト"/>
        <xdr:cNvSpPr txBox="1"/>
      </xdr:nvSpPr>
      <xdr:spPr>
        <a:xfrm>
          <a:off x="16370300" y="64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143627</xdr:rowOff>
    </xdr:from>
    <xdr:to>
      <xdr:col>22</xdr:col>
      <xdr:colOff>415925</xdr:colOff>
      <xdr:row>38</xdr:row>
      <xdr:rowOff>73777</xdr:rowOff>
    </xdr:to>
    <xdr:sp macro="" textlink="">
      <xdr:nvSpPr>
        <xdr:cNvPr id="533" name="円/楕円 532"/>
        <xdr:cNvSpPr/>
      </xdr:nvSpPr>
      <xdr:spPr>
        <a:xfrm>
          <a:off x="15430500" y="64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64904</xdr:rowOff>
    </xdr:from>
    <xdr:ext cx="534377" cy="259045"/>
    <xdr:sp macro="" textlink="">
      <xdr:nvSpPr>
        <xdr:cNvPr id="534" name="テキスト ボックス 533"/>
        <xdr:cNvSpPr txBox="1"/>
      </xdr:nvSpPr>
      <xdr:spPr>
        <a:xfrm>
          <a:off x="15214111" y="658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164201</xdr:rowOff>
    </xdr:from>
    <xdr:to>
      <xdr:col>21</xdr:col>
      <xdr:colOff>212725</xdr:colOff>
      <xdr:row>38</xdr:row>
      <xdr:rowOff>94351</xdr:rowOff>
    </xdr:to>
    <xdr:sp macro="" textlink="">
      <xdr:nvSpPr>
        <xdr:cNvPr id="535" name="円/楕円 534"/>
        <xdr:cNvSpPr/>
      </xdr:nvSpPr>
      <xdr:spPr>
        <a:xfrm>
          <a:off x="14541500" y="65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85478</xdr:rowOff>
    </xdr:from>
    <xdr:ext cx="534377" cy="259045"/>
    <xdr:sp macro="" textlink="">
      <xdr:nvSpPr>
        <xdr:cNvPr id="536" name="テキスト ボックス 535"/>
        <xdr:cNvSpPr txBox="1"/>
      </xdr:nvSpPr>
      <xdr:spPr>
        <a:xfrm>
          <a:off x="14325111" y="660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112171</xdr:rowOff>
    </xdr:from>
    <xdr:to>
      <xdr:col>20</xdr:col>
      <xdr:colOff>9525</xdr:colOff>
      <xdr:row>36</xdr:row>
      <xdr:rowOff>42321</xdr:rowOff>
    </xdr:to>
    <xdr:sp macro="" textlink="">
      <xdr:nvSpPr>
        <xdr:cNvPr id="537" name="円/楕円 536"/>
        <xdr:cNvSpPr/>
      </xdr:nvSpPr>
      <xdr:spPr>
        <a:xfrm>
          <a:off x="13652500" y="61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58848</xdr:rowOff>
    </xdr:from>
    <xdr:ext cx="534377" cy="259045"/>
    <xdr:sp macro="" textlink="">
      <xdr:nvSpPr>
        <xdr:cNvPr id="538" name="テキスト ボックス 537"/>
        <xdr:cNvSpPr txBox="1"/>
      </xdr:nvSpPr>
      <xdr:spPr>
        <a:xfrm>
          <a:off x="13436111" y="58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15977</xdr:rowOff>
    </xdr:from>
    <xdr:to>
      <xdr:col>18</xdr:col>
      <xdr:colOff>492125</xdr:colOff>
      <xdr:row>38</xdr:row>
      <xdr:rowOff>117577</xdr:rowOff>
    </xdr:to>
    <xdr:sp macro="" textlink="">
      <xdr:nvSpPr>
        <xdr:cNvPr id="539" name="円/楕円 538"/>
        <xdr:cNvSpPr/>
      </xdr:nvSpPr>
      <xdr:spPr>
        <a:xfrm>
          <a:off x="127635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108704</xdr:rowOff>
    </xdr:from>
    <xdr:ext cx="534377" cy="259045"/>
    <xdr:sp macro="" textlink="">
      <xdr:nvSpPr>
        <xdr:cNvPr id="540" name="テキスト ボックス 539"/>
        <xdr:cNvSpPr txBox="1"/>
      </xdr:nvSpPr>
      <xdr:spPr>
        <a:xfrm>
          <a:off x="12547111" y="66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161989</xdr:rowOff>
    </xdr:from>
    <xdr:to>
      <xdr:col>23</xdr:col>
      <xdr:colOff>517525</xdr:colOff>
      <xdr:row>58</xdr:row>
      <xdr:rowOff>137495</xdr:rowOff>
    </xdr:to>
    <xdr:cxnSp macro="">
      <xdr:nvCxnSpPr>
        <xdr:cNvPr id="572" name="直線コネクタ 571"/>
        <xdr:cNvCxnSpPr/>
      </xdr:nvCxnSpPr>
      <xdr:spPr>
        <a:xfrm>
          <a:off x="15481300" y="9420289"/>
          <a:ext cx="838200" cy="6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161989</xdr:rowOff>
    </xdr:from>
    <xdr:to>
      <xdr:col>22</xdr:col>
      <xdr:colOff>365125</xdr:colOff>
      <xdr:row>57</xdr:row>
      <xdr:rowOff>57779</xdr:rowOff>
    </xdr:to>
    <xdr:cxnSp macro="">
      <xdr:nvCxnSpPr>
        <xdr:cNvPr id="575" name="直線コネクタ 574"/>
        <xdr:cNvCxnSpPr/>
      </xdr:nvCxnSpPr>
      <xdr:spPr>
        <a:xfrm flipV="1">
          <a:off x="14592300" y="9420289"/>
          <a:ext cx="889000" cy="4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57779</xdr:rowOff>
    </xdr:from>
    <xdr:to>
      <xdr:col>21</xdr:col>
      <xdr:colOff>161925</xdr:colOff>
      <xdr:row>58</xdr:row>
      <xdr:rowOff>84493</xdr:rowOff>
    </xdr:to>
    <xdr:cxnSp macro="">
      <xdr:nvCxnSpPr>
        <xdr:cNvPr id="578" name="直線コネクタ 577"/>
        <xdr:cNvCxnSpPr/>
      </xdr:nvCxnSpPr>
      <xdr:spPr>
        <a:xfrm flipV="1">
          <a:off x="13703300" y="9830429"/>
          <a:ext cx="889000" cy="19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84493</xdr:rowOff>
    </xdr:from>
    <xdr:to>
      <xdr:col>19</xdr:col>
      <xdr:colOff>644525</xdr:colOff>
      <xdr:row>59</xdr:row>
      <xdr:rowOff>939</xdr:rowOff>
    </xdr:to>
    <xdr:cxnSp macro="">
      <xdr:nvCxnSpPr>
        <xdr:cNvPr id="581" name="直線コネクタ 580"/>
        <xdr:cNvCxnSpPr/>
      </xdr:nvCxnSpPr>
      <xdr:spPr>
        <a:xfrm flipV="1">
          <a:off x="12814300" y="10028593"/>
          <a:ext cx="889000" cy="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86695</xdr:rowOff>
    </xdr:from>
    <xdr:to>
      <xdr:col>23</xdr:col>
      <xdr:colOff>568325</xdr:colOff>
      <xdr:row>59</xdr:row>
      <xdr:rowOff>16845</xdr:rowOff>
    </xdr:to>
    <xdr:sp macro="" textlink="">
      <xdr:nvSpPr>
        <xdr:cNvPr id="591" name="円/楕円 590"/>
        <xdr:cNvSpPr/>
      </xdr:nvSpPr>
      <xdr:spPr>
        <a:xfrm>
          <a:off x="16268700" y="100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1622</xdr:rowOff>
    </xdr:from>
    <xdr:ext cx="534377" cy="259045"/>
    <xdr:sp macro="" textlink="">
      <xdr:nvSpPr>
        <xdr:cNvPr id="592" name="教育費該当値テキスト"/>
        <xdr:cNvSpPr txBox="1"/>
      </xdr:nvSpPr>
      <xdr:spPr>
        <a:xfrm>
          <a:off x="16370300" y="9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111189</xdr:rowOff>
    </xdr:from>
    <xdr:to>
      <xdr:col>22</xdr:col>
      <xdr:colOff>415925</xdr:colOff>
      <xdr:row>55</xdr:row>
      <xdr:rowOff>41339</xdr:rowOff>
    </xdr:to>
    <xdr:sp macro="" textlink="">
      <xdr:nvSpPr>
        <xdr:cNvPr id="593" name="円/楕円 592"/>
        <xdr:cNvSpPr/>
      </xdr:nvSpPr>
      <xdr:spPr>
        <a:xfrm>
          <a:off x="15430500" y="93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57866</xdr:rowOff>
    </xdr:from>
    <xdr:ext cx="534377" cy="259045"/>
    <xdr:sp macro="" textlink="">
      <xdr:nvSpPr>
        <xdr:cNvPr id="594" name="テキスト ボックス 593"/>
        <xdr:cNvSpPr txBox="1"/>
      </xdr:nvSpPr>
      <xdr:spPr>
        <a:xfrm>
          <a:off x="15214111" y="91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6979</xdr:rowOff>
    </xdr:from>
    <xdr:to>
      <xdr:col>21</xdr:col>
      <xdr:colOff>212725</xdr:colOff>
      <xdr:row>57</xdr:row>
      <xdr:rowOff>108579</xdr:rowOff>
    </xdr:to>
    <xdr:sp macro="" textlink="">
      <xdr:nvSpPr>
        <xdr:cNvPr id="595" name="円/楕円 594"/>
        <xdr:cNvSpPr/>
      </xdr:nvSpPr>
      <xdr:spPr>
        <a:xfrm>
          <a:off x="14541500" y="9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99706</xdr:rowOff>
    </xdr:from>
    <xdr:ext cx="534377" cy="259045"/>
    <xdr:sp macro="" textlink="">
      <xdr:nvSpPr>
        <xdr:cNvPr id="596" name="テキスト ボックス 595"/>
        <xdr:cNvSpPr txBox="1"/>
      </xdr:nvSpPr>
      <xdr:spPr>
        <a:xfrm>
          <a:off x="14325111" y="98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33693</xdr:rowOff>
    </xdr:from>
    <xdr:to>
      <xdr:col>20</xdr:col>
      <xdr:colOff>9525</xdr:colOff>
      <xdr:row>58</xdr:row>
      <xdr:rowOff>135293</xdr:rowOff>
    </xdr:to>
    <xdr:sp macro="" textlink="">
      <xdr:nvSpPr>
        <xdr:cNvPr id="597" name="円/楕円 596"/>
        <xdr:cNvSpPr/>
      </xdr:nvSpPr>
      <xdr:spPr>
        <a:xfrm>
          <a:off x="13652500" y="99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126420</xdr:rowOff>
    </xdr:from>
    <xdr:ext cx="534377" cy="259045"/>
    <xdr:sp macro="" textlink="">
      <xdr:nvSpPr>
        <xdr:cNvPr id="598" name="テキスト ボックス 597"/>
        <xdr:cNvSpPr txBox="1"/>
      </xdr:nvSpPr>
      <xdr:spPr>
        <a:xfrm>
          <a:off x="13436111" y="100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121589</xdr:rowOff>
    </xdr:from>
    <xdr:to>
      <xdr:col>18</xdr:col>
      <xdr:colOff>492125</xdr:colOff>
      <xdr:row>59</xdr:row>
      <xdr:rowOff>51739</xdr:rowOff>
    </xdr:to>
    <xdr:sp macro="" textlink="">
      <xdr:nvSpPr>
        <xdr:cNvPr id="599" name="円/楕円 598"/>
        <xdr:cNvSpPr/>
      </xdr:nvSpPr>
      <xdr:spPr>
        <a:xfrm>
          <a:off x="12763500" y="10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42866</xdr:rowOff>
    </xdr:from>
    <xdr:ext cx="534377" cy="259045"/>
    <xdr:sp macro="" textlink="">
      <xdr:nvSpPr>
        <xdr:cNvPr id="600" name="テキスト ボックス 599"/>
        <xdr:cNvSpPr txBox="1"/>
      </xdr:nvSpPr>
      <xdr:spPr>
        <a:xfrm>
          <a:off x="12547111" y="101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123969</xdr:rowOff>
    </xdr:from>
    <xdr:to>
      <xdr:col>23</xdr:col>
      <xdr:colOff>517525</xdr:colOff>
      <xdr:row>97</xdr:row>
      <xdr:rowOff>138257</xdr:rowOff>
    </xdr:to>
    <xdr:cxnSp macro="">
      <xdr:nvCxnSpPr>
        <xdr:cNvPr id="688" name="直線コネクタ 687"/>
        <xdr:cNvCxnSpPr/>
      </xdr:nvCxnSpPr>
      <xdr:spPr>
        <a:xfrm flipV="1">
          <a:off x="15481300" y="1675461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118912</xdr:rowOff>
    </xdr:from>
    <xdr:to>
      <xdr:col>22</xdr:col>
      <xdr:colOff>365125</xdr:colOff>
      <xdr:row>97</xdr:row>
      <xdr:rowOff>138257</xdr:rowOff>
    </xdr:to>
    <xdr:cxnSp macro="">
      <xdr:nvCxnSpPr>
        <xdr:cNvPr id="691" name="直線コネクタ 690"/>
        <xdr:cNvCxnSpPr/>
      </xdr:nvCxnSpPr>
      <xdr:spPr>
        <a:xfrm>
          <a:off x="14592300" y="16749562"/>
          <a:ext cx="889000" cy="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118912</xdr:rowOff>
    </xdr:from>
    <xdr:to>
      <xdr:col>21</xdr:col>
      <xdr:colOff>161925</xdr:colOff>
      <xdr:row>97</xdr:row>
      <xdr:rowOff>126341</xdr:rowOff>
    </xdr:to>
    <xdr:cxnSp macro="">
      <xdr:nvCxnSpPr>
        <xdr:cNvPr id="694" name="直線コネクタ 693"/>
        <xdr:cNvCxnSpPr/>
      </xdr:nvCxnSpPr>
      <xdr:spPr>
        <a:xfrm flipV="1">
          <a:off x="13703300" y="1674956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105595</xdr:rowOff>
    </xdr:from>
    <xdr:to>
      <xdr:col>19</xdr:col>
      <xdr:colOff>644525</xdr:colOff>
      <xdr:row>97</xdr:row>
      <xdr:rowOff>126341</xdr:rowOff>
    </xdr:to>
    <xdr:cxnSp macro="">
      <xdr:nvCxnSpPr>
        <xdr:cNvPr id="697" name="直線コネクタ 696"/>
        <xdr:cNvCxnSpPr/>
      </xdr:nvCxnSpPr>
      <xdr:spPr>
        <a:xfrm>
          <a:off x="12814300" y="16736245"/>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73169</xdr:rowOff>
    </xdr:from>
    <xdr:to>
      <xdr:col>23</xdr:col>
      <xdr:colOff>568325</xdr:colOff>
      <xdr:row>98</xdr:row>
      <xdr:rowOff>3319</xdr:rowOff>
    </xdr:to>
    <xdr:sp macro="" textlink="">
      <xdr:nvSpPr>
        <xdr:cNvPr id="707" name="円/楕円 706"/>
        <xdr:cNvSpPr/>
      </xdr:nvSpPr>
      <xdr:spPr>
        <a:xfrm>
          <a:off x="16268700" y="167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51596</xdr:rowOff>
    </xdr:from>
    <xdr:ext cx="534377" cy="259045"/>
    <xdr:sp macro="" textlink="">
      <xdr:nvSpPr>
        <xdr:cNvPr id="708" name="公債費該当値テキスト"/>
        <xdr:cNvSpPr txBox="1"/>
      </xdr:nvSpPr>
      <xdr:spPr>
        <a:xfrm>
          <a:off x="16370300" y="166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87457</xdr:rowOff>
    </xdr:from>
    <xdr:to>
      <xdr:col>22</xdr:col>
      <xdr:colOff>415925</xdr:colOff>
      <xdr:row>98</xdr:row>
      <xdr:rowOff>17607</xdr:rowOff>
    </xdr:to>
    <xdr:sp macro="" textlink="">
      <xdr:nvSpPr>
        <xdr:cNvPr id="709" name="円/楕円 708"/>
        <xdr:cNvSpPr/>
      </xdr:nvSpPr>
      <xdr:spPr>
        <a:xfrm>
          <a:off x="15430500" y="167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8734</xdr:rowOff>
    </xdr:from>
    <xdr:ext cx="534377" cy="259045"/>
    <xdr:sp macro="" textlink="">
      <xdr:nvSpPr>
        <xdr:cNvPr id="710" name="テキスト ボックス 709"/>
        <xdr:cNvSpPr txBox="1"/>
      </xdr:nvSpPr>
      <xdr:spPr>
        <a:xfrm>
          <a:off x="15214111" y="168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68112</xdr:rowOff>
    </xdr:from>
    <xdr:to>
      <xdr:col>21</xdr:col>
      <xdr:colOff>212725</xdr:colOff>
      <xdr:row>97</xdr:row>
      <xdr:rowOff>169712</xdr:rowOff>
    </xdr:to>
    <xdr:sp macro="" textlink="">
      <xdr:nvSpPr>
        <xdr:cNvPr id="711" name="円/楕円 710"/>
        <xdr:cNvSpPr/>
      </xdr:nvSpPr>
      <xdr:spPr>
        <a:xfrm>
          <a:off x="14541500" y="166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160839</xdr:rowOff>
    </xdr:from>
    <xdr:ext cx="534377" cy="259045"/>
    <xdr:sp macro="" textlink="">
      <xdr:nvSpPr>
        <xdr:cNvPr id="712" name="テキスト ボックス 711"/>
        <xdr:cNvSpPr txBox="1"/>
      </xdr:nvSpPr>
      <xdr:spPr>
        <a:xfrm>
          <a:off x="14325111" y="167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75541</xdr:rowOff>
    </xdr:from>
    <xdr:to>
      <xdr:col>20</xdr:col>
      <xdr:colOff>9525</xdr:colOff>
      <xdr:row>98</xdr:row>
      <xdr:rowOff>5691</xdr:rowOff>
    </xdr:to>
    <xdr:sp macro="" textlink="">
      <xdr:nvSpPr>
        <xdr:cNvPr id="713" name="円/楕円 712"/>
        <xdr:cNvSpPr/>
      </xdr:nvSpPr>
      <xdr:spPr>
        <a:xfrm>
          <a:off x="13652500" y="167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168268</xdr:rowOff>
    </xdr:from>
    <xdr:ext cx="534377" cy="259045"/>
    <xdr:sp macro="" textlink="">
      <xdr:nvSpPr>
        <xdr:cNvPr id="714" name="テキスト ボックス 713"/>
        <xdr:cNvSpPr txBox="1"/>
      </xdr:nvSpPr>
      <xdr:spPr>
        <a:xfrm>
          <a:off x="13436111" y="167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54795</xdr:rowOff>
    </xdr:from>
    <xdr:to>
      <xdr:col>18</xdr:col>
      <xdr:colOff>492125</xdr:colOff>
      <xdr:row>97</xdr:row>
      <xdr:rowOff>156395</xdr:rowOff>
    </xdr:to>
    <xdr:sp macro="" textlink="">
      <xdr:nvSpPr>
        <xdr:cNvPr id="715" name="円/楕円 714"/>
        <xdr:cNvSpPr/>
      </xdr:nvSpPr>
      <xdr:spPr>
        <a:xfrm>
          <a:off x="12763500" y="166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147522</xdr:rowOff>
    </xdr:from>
    <xdr:ext cx="534377" cy="259045"/>
    <xdr:sp macro="" textlink="">
      <xdr:nvSpPr>
        <xdr:cNvPr id="716" name="テキスト ボックス 715"/>
        <xdr:cNvSpPr txBox="1"/>
      </xdr:nvSpPr>
      <xdr:spPr>
        <a:xfrm>
          <a:off x="12547111" y="167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民生費は、住民一人当たり</a:t>
          </a:r>
          <a:r>
            <a:rPr kumimoji="1" lang="en-US" altLang="ja-JP" sz="1100" b="0">
              <a:solidFill>
                <a:schemeClr val="dk1"/>
              </a:solidFill>
              <a:effectLst/>
              <a:latin typeface="+mn-lt"/>
              <a:ea typeface="+mn-ea"/>
              <a:cs typeface="+mn-cs"/>
            </a:rPr>
            <a:t>115,148</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4,325</a:t>
          </a:r>
          <a:r>
            <a:rPr kumimoji="1" lang="ja-JP" altLang="ja-JP" sz="1100" b="0">
              <a:solidFill>
                <a:schemeClr val="dk1"/>
              </a:solidFill>
              <a:effectLst/>
              <a:latin typeface="+mn-lt"/>
              <a:ea typeface="+mn-ea"/>
              <a:cs typeface="+mn-cs"/>
            </a:rPr>
            <a:t>円増加となっているが、類似団体平均よりも</a:t>
          </a:r>
          <a:r>
            <a:rPr kumimoji="1" lang="en-US" altLang="ja-JP" sz="1100" b="0">
              <a:solidFill>
                <a:schemeClr val="dk1"/>
              </a:solidFill>
              <a:effectLst/>
              <a:latin typeface="+mn-lt"/>
              <a:ea typeface="+mn-ea"/>
              <a:cs typeface="+mn-cs"/>
            </a:rPr>
            <a:t>28,566</a:t>
          </a:r>
          <a:r>
            <a:rPr kumimoji="1" lang="ja-JP" altLang="ja-JP" sz="1100" b="0">
              <a:solidFill>
                <a:schemeClr val="dk1"/>
              </a:solidFill>
              <a:effectLst/>
              <a:latin typeface="+mn-lt"/>
              <a:ea typeface="+mn-ea"/>
              <a:cs typeface="+mn-cs"/>
            </a:rPr>
            <a:t>円低い。</a:t>
          </a:r>
          <a:r>
            <a:rPr kumimoji="1" lang="ja-JP" altLang="en-US" sz="1100" b="0">
              <a:solidFill>
                <a:schemeClr val="dk1"/>
              </a:solidFill>
              <a:effectLst/>
              <a:latin typeface="+mn-lt"/>
              <a:ea typeface="+mn-ea"/>
              <a:cs typeface="+mn-cs"/>
            </a:rPr>
            <a:t>年金生活者等支援臨時福祉給付金事業</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146,813</a:t>
          </a:r>
          <a:r>
            <a:rPr kumimoji="1" lang="ja-JP" altLang="ja-JP" sz="1100" b="0">
              <a:solidFill>
                <a:schemeClr val="dk1"/>
              </a:solidFill>
              <a:effectLst/>
              <a:latin typeface="+mn-lt"/>
              <a:ea typeface="+mn-ea"/>
              <a:cs typeface="+mn-cs"/>
            </a:rPr>
            <a:t>円皆増）や</a:t>
          </a:r>
          <a:r>
            <a:rPr kumimoji="1" lang="ja-JP" altLang="en-US" sz="1100" b="0">
              <a:solidFill>
                <a:schemeClr val="dk1"/>
              </a:solidFill>
              <a:effectLst/>
              <a:latin typeface="+mn-lt"/>
              <a:ea typeface="+mn-ea"/>
              <a:cs typeface="+mn-cs"/>
            </a:rPr>
            <a:t>保育所建設事業</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111,237</a:t>
          </a:r>
          <a:r>
            <a:rPr kumimoji="1" lang="ja-JP" altLang="ja-JP" sz="1100" b="0">
              <a:solidFill>
                <a:schemeClr val="dk1"/>
              </a:solidFill>
              <a:effectLst/>
              <a:latin typeface="+mn-lt"/>
              <a:ea typeface="+mn-ea"/>
              <a:cs typeface="+mn-cs"/>
            </a:rPr>
            <a:t>円増）などが、主な増加の要因となっている。</a:t>
          </a:r>
          <a:endParaRPr lang="ja-JP" altLang="ja-JP" sz="1400" b="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土木費は、住民一人当たり</a:t>
          </a:r>
          <a:r>
            <a:rPr kumimoji="1" lang="en-US" altLang="ja-JP" sz="1100" b="0">
              <a:solidFill>
                <a:schemeClr val="dk1"/>
              </a:solidFill>
              <a:effectLst/>
              <a:latin typeface="+mn-lt"/>
              <a:ea typeface="+mn-ea"/>
              <a:cs typeface="+mn-cs"/>
            </a:rPr>
            <a:t>27,145</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2,121</a:t>
          </a:r>
          <a:r>
            <a:rPr kumimoji="1" lang="ja-JP" altLang="ja-JP" sz="1100" b="0">
              <a:solidFill>
                <a:schemeClr val="dk1"/>
              </a:solidFill>
              <a:effectLst/>
              <a:latin typeface="+mn-lt"/>
              <a:ea typeface="+mn-ea"/>
              <a:cs typeface="+mn-cs"/>
            </a:rPr>
            <a:t>円増加し、類似団体平均よりも</a:t>
          </a:r>
          <a:r>
            <a:rPr kumimoji="1" lang="en-US" altLang="ja-JP" sz="1100" b="0">
              <a:solidFill>
                <a:schemeClr val="dk1"/>
              </a:solidFill>
              <a:effectLst/>
              <a:latin typeface="+mn-lt"/>
              <a:ea typeface="+mn-ea"/>
              <a:cs typeface="+mn-cs"/>
            </a:rPr>
            <a:t>11,126</a:t>
          </a:r>
          <a:r>
            <a:rPr kumimoji="1" lang="ja-JP" altLang="ja-JP" sz="1100" b="0">
              <a:solidFill>
                <a:schemeClr val="dk1"/>
              </a:solidFill>
              <a:effectLst/>
              <a:latin typeface="+mn-lt"/>
              <a:ea typeface="+mn-ea"/>
              <a:cs typeface="+mn-cs"/>
            </a:rPr>
            <a:t>円低い</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市道</a:t>
          </a:r>
          <a:r>
            <a:rPr kumimoji="1" lang="en-US" altLang="ja-JP" sz="1100" b="0">
              <a:solidFill>
                <a:schemeClr val="dk1"/>
              </a:solidFill>
              <a:effectLst/>
              <a:latin typeface="+mn-lt"/>
              <a:ea typeface="+mn-ea"/>
              <a:cs typeface="+mn-cs"/>
            </a:rPr>
            <a:t>48</a:t>
          </a:r>
          <a:r>
            <a:rPr kumimoji="1" lang="ja-JP" altLang="ja-JP" sz="1100" b="0">
              <a:solidFill>
                <a:schemeClr val="dk1"/>
              </a:solidFill>
              <a:effectLst/>
              <a:latin typeface="+mn-lt"/>
              <a:ea typeface="+mn-ea"/>
              <a:cs typeface="+mn-cs"/>
            </a:rPr>
            <a:t>号線等整備事業費（</a:t>
          </a:r>
          <a:r>
            <a:rPr kumimoji="1" lang="en-US" altLang="ja-JP" sz="1100" b="0">
              <a:solidFill>
                <a:schemeClr val="dk1"/>
              </a:solidFill>
              <a:effectLst/>
              <a:latin typeface="+mn-lt"/>
              <a:ea typeface="+mn-ea"/>
              <a:cs typeface="+mn-cs"/>
            </a:rPr>
            <a:t>90,672</a:t>
          </a:r>
          <a:r>
            <a:rPr kumimoji="1" lang="ja-JP" altLang="en-US" sz="1100" b="0">
              <a:solidFill>
                <a:schemeClr val="dk1"/>
              </a:solidFill>
              <a:effectLst/>
              <a:latin typeface="+mn-lt"/>
              <a:ea typeface="+mn-ea"/>
              <a:cs typeface="+mn-cs"/>
            </a:rPr>
            <a:t>千</a:t>
          </a:r>
          <a:r>
            <a:rPr kumimoji="1" lang="ja-JP" altLang="ja-JP" sz="1100" b="0">
              <a:solidFill>
                <a:schemeClr val="dk1"/>
              </a:solidFill>
              <a:effectLst/>
              <a:latin typeface="+mn-lt"/>
              <a:ea typeface="+mn-ea"/>
              <a:cs typeface="+mn-cs"/>
            </a:rPr>
            <a:t>円</a:t>
          </a:r>
          <a:r>
            <a:rPr kumimoji="1" lang="ja-JP" altLang="en-US" sz="1100" b="0">
              <a:solidFill>
                <a:schemeClr val="dk1"/>
              </a:solidFill>
              <a:effectLst/>
              <a:latin typeface="+mn-lt"/>
              <a:ea typeface="+mn-ea"/>
              <a:cs typeface="+mn-cs"/>
            </a:rPr>
            <a:t>増</a:t>
          </a:r>
          <a:r>
            <a:rPr kumimoji="1" lang="ja-JP" altLang="ja-JP" sz="1100" b="0">
              <a:solidFill>
                <a:schemeClr val="dk1"/>
              </a:solidFill>
              <a:effectLst/>
              <a:latin typeface="+mn-lt"/>
              <a:ea typeface="+mn-ea"/>
              <a:cs typeface="+mn-cs"/>
            </a:rPr>
            <a:t>）や</a:t>
          </a:r>
          <a:r>
            <a:rPr kumimoji="1" lang="ja-JP" altLang="en-US" sz="1100" b="0">
              <a:solidFill>
                <a:schemeClr val="dk1"/>
              </a:solidFill>
              <a:effectLst/>
              <a:latin typeface="+mn-lt"/>
              <a:ea typeface="+mn-ea"/>
              <a:cs typeface="+mn-cs"/>
            </a:rPr>
            <a:t>蓮田駅西口第一種市街地再開発事業特別会計繰出金</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30,570</a:t>
          </a:r>
          <a:r>
            <a:rPr kumimoji="1" lang="ja-JP" altLang="en-US" sz="1100" b="0">
              <a:solidFill>
                <a:schemeClr val="dk1"/>
              </a:solidFill>
              <a:effectLst/>
              <a:latin typeface="+mn-lt"/>
              <a:ea typeface="+mn-ea"/>
              <a:cs typeface="+mn-cs"/>
            </a:rPr>
            <a:t>千</a:t>
          </a:r>
          <a:r>
            <a:rPr kumimoji="1" lang="ja-JP" altLang="ja-JP" sz="1100" b="0">
              <a:solidFill>
                <a:schemeClr val="dk1"/>
              </a:solidFill>
              <a:effectLst/>
              <a:latin typeface="+mn-lt"/>
              <a:ea typeface="+mn-ea"/>
              <a:cs typeface="+mn-cs"/>
            </a:rPr>
            <a:t>円</a:t>
          </a:r>
          <a:r>
            <a:rPr kumimoji="1" lang="ja-JP" altLang="en-US" sz="1100" b="0">
              <a:solidFill>
                <a:schemeClr val="dk1"/>
              </a:solidFill>
              <a:effectLst/>
              <a:latin typeface="+mn-lt"/>
              <a:ea typeface="+mn-ea"/>
              <a:cs typeface="+mn-cs"/>
            </a:rPr>
            <a:t>増</a:t>
          </a:r>
          <a:r>
            <a:rPr kumimoji="1" lang="ja-JP" altLang="ja-JP" sz="1100" b="0">
              <a:solidFill>
                <a:schemeClr val="dk1"/>
              </a:solidFill>
              <a:effectLst/>
              <a:latin typeface="+mn-lt"/>
              <a:ea typeface="+mn-ea"/>
              <a:cs typeface="+mn-cs"/>
            </a:rPr>
            <a:t>）などが、主な</a:t>
          </a:r>
          <a:r>
            <a:rPr kumimoji="1" lang="ja-JP" altLang="en-US" sz="1100" b="0">
              <a:solidFill>
                <a:schemeClr val="dk1"/>
              </a:solidFill>
              <a:effectLst/>
              <a:latin typeface="+mn-lt"/>
              <a:ea typeface="+mn-ea"/>
              <a:cs typeface="+mn-cs"/>
            </a:rPr>
            <a:t>増加</a:t>
          </a:r>
          <a:r>
            <a:rPr kumimoji="1" lang="ja-JP" altLang="ja-JP" sz="1100" b="0">
              <a:solidFill>
                <a:schemeClr val="dk1"/>
              </a:solidFill>
              <a:effectLst/>
              <a:latin typeface="+mn-lt"/>
              <a:ea typeface="+mn-ea"/>
              <a:cs typeface="+mn-cs"/>
            </a:rPr>
            <a:t>の要因となっている。</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公債費は、住民一人当たり</a:t>
          </a:r>
          <a:r>
            <a:rPr kumimoji="1" lang="en-US" altLang="ja-JP" sz="1100" b="0">
              <a:solidFill>
                <a:schemeClr val="dk1"/>
              </a:solidFill>
              <a:effectLst/>
              <a:latin typeface="+mn-lt"/>
              <a:ea typeface="+mn-ea"/>
              <a:cs typeface="+mn-cs"/>
            </a:rPr>
            <a:t>25,101</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1,000</a:t>
          </a:r>
          <a:r>
            <a:rPr kumimoji="1" lang="ja-JP" altLang="ja-JP" sz="1100" b="0">
              <a:solidFill>
                <a:schemeClr val="dk1"/>
              </a:solidFill>
              <a:effectLst/>
              <a:latin typeface="+mn-lt"/>
              <a:ea typeface="+mn-ea"/>
              <a:cs typeface="+mn-cs"/>
            </a:rPr>
            <a:t>円増加し、類似団体平均よりも</a:t>
          </a:r>
          <a:r>
            <a:rPr kumimoji="1" lang="en-US" altLang="ja-JP" sz="1100" b="0">
              <a:solidFill>
                <a:schemeClr val="dk1"/>
              </a:solidFill>
              <a:effectLst/>
              <a:latin typeface="+mn-lt"/>
              <a:ea typeface="+mn-ea"/>
              <a:cs typeface="+mn-cs"/>
            </a:rPr>
            <a:t>11,947</a:t>
          </a:r>
          <a:r>
            <a:rPr kumimoji="1" lang="ja-JP" altLang="ja-JP" sz="1100" b="0">
              <a:solidFill>
                <a:schemeClr val="dk1"/>
              </a:solidFill>
              <a:effectLst/>
              <a:latin typeface="+mn-lt"/>
              <a:ea typeface="+mn-ea"/>
              <a:cs typeface="+mn-cs"/>
            </a:rPr>
            <a:t>円低い。臨時財政対策債（</a:t>
          </a:r>
          <a:r>
            <a:rPr kumimoji="1" lang="en-US" altLang="ja-JP" sz="1100" b="0">
              <a:solidFill>
                <a:schemeClr val="dk1"/>
              </a:solidFill>
              <a:effectLst/>
              <a:latin typeface="+mn-lt"/>
              <a:ea typeface="+mn-ea"/>
              <a:cs typeface="+mn-cs"/>
            </a:rPr>
            <a:t>62,686</a:t>
          </a:r>
          <a:r>
            <a:rPr kumimoji="1" lang="ja-JP" altLang="ja-JP" sz="1100" b="0">
              <a:solidFill>
                <a:schemeClr val="dk1"/>
              </a:solidFill>
              <a:effectLst/>
              <a:latin typeface="+mn-lt"/>
              <a:ea typeface="+mn-ea"/>
              <a:cs typeface="+mn-cs"/>
            </a:rPr>
            <a:t>千円増）、土木債（</a:t>
          </a:r>
          <a:r>
            <a:rPr kumimoji="1" lang="en-US" altLang="ja-JP" sz="1100" b="0">
              <a:solidFill>
                <a:schemeClr val="dk1"/>
              </a:solidFill>
              <a:effectLst/>
              <a:latin typeface="+mn-lt"/>
              <a:ea typeface="+mn-ea"/>
              <a:cs typeface="+mn-cs"/>
            </a:rPr>
            <a:t>23,448</a:t>
          </a:r>
          <a:r>
            <a:rPr kumimoji="1" lang="ja-JP" altLang="ja-JP" sz="1100" b="0">
              <a:solidFill>
                <a:schemeClr val="dk1"/>
              </a:solidFill>
              <a:effectLst/>
              <a:latin typeface="+mn-lt"/>
              <a:ea typeface="+mn-ea"/>
              <a:cs typeface="+mn-cs"/>
            </a:rPr>
            <a:t>千円増）の元利償還額増加が主な要因となっている。</a:t>
          </a:r>
          <a:endParaRPr lang="ja-JP" altLang="ja-JP">
            <a:effectLst/>
          </a:endParaRPr>
        </a:p>
        <a:p>
          <a:r>
            <a:rPr kumimoji="1" lang="ja-JP" altLang="ja-JP" sz="1100" b="0">
              <a:solidFill>
                <a:schemeClr val="dk1"/>
              </a:solidFill>
              <a:effectLst/>
              <a:latin typeface="+mn-lt"/>
              <a:ea typeface="+mn-ea"/>
              <a:cs typeface="+mn-cs"/>
            </a:rPr>
            <a:t>商工費は、住民一人当たり</a:t>
          </a:r>
          <a:r>
            <a:rPr kumimoji="1" lang="en-US" altLang="ja-JP" sz="1100" b="0">
              <a:solidFill>
                <a:schemeClr val="dk1"/>
              </a:solidFill>
              <a:effectLst/>
              <a:latin typeface="+mn-lt"/>
              <a:ea typeface="+mn-ea"/>
              <a:cs typeface="+mn-cs"/>
            </a:rPr>
            <a:t>1,129</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1,645</a:t>
          </a:r>
          <a:r>
            <a:rPr kumimoji="1" lang="ja-JP" altLang="ja-JP" sz="1100" b="0">
              <a:solidFill>
                <a:schemeClr val="dk1"/>
              </a:solidFill>
              <a:effectLst/>
              <a:latin typeface="+mn-lt"/>
              <a:ea typeface="+mn-ea"/>
              <a:cs typeface="+mn-cs"/>
            </a:rPr>
            <a:t>円</a:t>
          </a:r>
          <a:r>
            <a:rPr kumimoji="1" lang="ja-JP" altLang="en-US" sz="1100" b="0">
              <a:solidFill>
                <a:schemeClr val="dk1"/>
              </a:solidFill>
              <a:effectLst/>
              <a:latin typeface="+mn-lt"/>
              <a:ea typeface="+mn-ea"/>
              <a:cs typeface="+mn-cs"/>
            </a:rPr>
            <a:t>減少</a:t>
          </a:r>
          <a:r>
            <a:rPr kumimoji="1" lang="ja-JP" altLang="ja-JP" sz="1100" b="0">
              <a:solidFill>
                <a:schemeClr val="dk1"/>
              </a:solidFill>
              <a:effectLst/>
              <a:latin typeface="+mn-lt"/>
              <a:ea typeface="+mn-ea"/>
              <a:cs typeface="+mn-cs"/>
            </a:rPr>
            <a:t>となっているが、類似団体平均よりも</a:t>
          </a:r>
          <a:r>
            <a:rPr kumimoji="1" lang="en-US" altLang="ja-JP" sz="1100" b="0">
              <a:solidFill>
                <a:schemeClr val="dk1"/>
              </a:solidFill>
              <a:effectLst/>
              <a:latin typeface="+mn-lt"/>
              <a:ea typeface="+mn-ea"/>
              <a:cs typeface="+mn-cs"/>
            </a:rPr>
            <a:t>5,106</a:t>
          </a:r>
          <a:r>
            <a:rPr kumimoji="1" lang="ja-JP" altLang="ja-JP" sz="1100" b="0">
              <a:solidFill>
                <a:schemeClr val="dk1"/>
              </a:solidFill>
              <a:effectLst/>
              <a:latin typeface="+mn-lt"/>
              <a:ea typeface="+mn-ea"/>
              <a:cs typeface="+mn-cs"/>
            </a:rPr>
            <a:t>円低い。</a:t>
          </a:r>
          <a:r>
            <a:rPr kumimoji="1" lang="ja-JP" altLang="en-US" sz="1100" b="0">
              <a:solidFill>
                <a:schemeClr val="dk1"/>
              </a:solidFill>
              <a:effectLst/>
              <a:latin typeface="+mn-lt"/>
              <a:ea typeface="+mn-ea"/>
              <a:cs typeface="+mn-cs"/>
            </a:rPr>
            <a:t>プレミアム付商品券発行事業</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104,797</a:t>
          </a:r>
          <a:r>
            <a:rPr kumimoji="1" lang="ja-JP" altLang="ja-JP" sz="1100" b="0">
              <a:solidFill>
                <a:schemeClr val="dk1"/>
              </a:solidFill>
              <a:effectLst/>
              <a:latin typeface="+mn-lt"/>
              <a:ea typeface="+mn-ea"/>
              <a:cs typeface="+mn-cs"/>
            </a:rPr>
            <a:t>千円</a:t>
          </a:r>
          <a:r>
            <a:rPr kumimoji="1" lang="ja-JP" altLang="en-US" sz="1100" b="0">
              <a:solidFill>
                <a:schemeClr val="dk1"/>
              </a:solidFill>
              <a:effectLst/>
              <a:latin typeface="+mn-lt"/>
              <a:ea typeface="+mn-ea"/>
              <a:cs typeface="+mn-cs"/>
            </a:rPr>
            <a:t>皆減</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や消費生活相談推進事業（</a:t>
          </a:r>
          <a:r>
            <a:rPr kumimoji="1" lang="en-US" altLang="ja-JP" sz="1100" b="0">
              <a:solidFill>
                <a:schemeClr val="dk1"/>
              </a:solidFill>
              <a:effectLst/>
              <a:latin typeface="+mn-lt"/>
              <a:ea typeface="+mn-ea"/>
              <a:cs typeface="+mn-cs"/>
            </a:rPr>
            <a:t>1,612</a:t>
          </a:r>
          <a:r>
            <a:rPr kumimoji="1" lang="ja-JP" altLang="en-US" sz="1100" b="0">
              <a:solidFill>
                <a:schemeClr val="dk1"/>
              </a:solidFill>
              <a:effectLst/>
              <a:latin typeface="+mn-lt"/>
              <a:ea typeface="+mn-ea"/>
              <a:cs typeface="+mn-cs"/>
            </a:rPr>
            <a:t>千円減）</a:t>
          </a:r>
          <a:r>
            <a:rPr kumimoji="1" lang="ja-JP" altLang="ja-JP" sz="1100" b="0">
              <a:solidFill>
                <a:schemeClr val="dk1"/>
              </a:solidFill>
              <a:effectLst/>
              <a:latin typeface="+mn-lt"/>
              <a:ea typeface="+mn-ea"/>
              <a:cs typeface="+mn-cs"/>
            </a:rPr>
            <a:t>が、主な</a:t>
          </a:r>
          <a:r>
            <a:rPr kumimoji="1" lang="ja-JP" altLang="en-US" sz="1100" b="0">
              <a:solidFill>
                <a:schemeClr val="dk1"/>
              </a:solidFill>
              <a:effectLst/>
              <a:latin typeface="+mn-lt"/>
              <a:ea typeface="+mn-ea"/>
              <a:cs typeface="+mn-cs"/>
            </a:rPr>
            <a:t>減少</a:t>
          </a:r>
          <a:r>
            <a:rPr kumimoji="1" lang="ja-JP" altLang="ja-JP" sz="1100" b="0">
              <a:solidFill>
                <a:schemeClr val="dk1"/>
              </a:solidFill>
              <a:effectLst/>
              <a:latin typeface="+mn-lt"/>
              <a:ea typeface="+mn-ea"/>
              <a:cs typeface="+mn-cs"/>
            </a:rPr>
            <a:t>の要因となっている。</a:t>
          </a:r>
          <a:endParaRPr lang="ja-JP" altLang="ja-JP" sz="1400" b="0">
            <a:effectLst/>
          </a:endParaRPr>
        </a:p>
        <a:p>
          <a:r>
            <a:rPr kumimoji="1" lang="ja-JP" altLang="ja-JP" sz="1100" b="0">
              <a:solidFill>
                <a:schemeClr val="dk1"/>
              </a:solidFill>
              <a:effectLst/>
              <a:latin typeface="+mn-lt"/>
              <a:ea typeface="+mn-ea"/>
              <a:cs typeface="+mn-cs"/>
            </a:rPr>
            <a:t>教育費は、住民一人当たり</a:t>
          </a:r>
          <a:r>
            <a:rPr kumimoji="1" lang="en-US" altLang="ja-JP" sz="1100" b="0">
              <a:solidFill>
                <a:schemeClr val="dk1"/>
              </a:solidFill>
              <a:effectLst/>
              <a:latin typeface="+mn-lt"/>
              <a:ea typeface="+mn-ea"/>
              <a:cs typeface="+mn-cs"/>
            </a:rPr>
            <a:t>28,135</a:t>
          </a:r>
          <a:r>
            <a:rPr kumimoji="1" lang="ja-JP" altLang="ja-JP" sz="1100" b="0">
              <a:solidFill>
                <a:schemeClr val="dk1"/>
              </a:solidFill>
              <a:effectLst/>
              <a:latin typeface="+mn-lt"/>
              <a:ea typeface="+mn-ea"/>
              <a:cs typeface="+mn-cs"/>
            </a:rPr>
            <a:t>円となっており、前年から</a:t>
          </a:r>
          <a:r>
            <a:rPr kumimoji="1" lang="en-US" altLang="ja-JP" sz="1100" b="0">
              <a:solidFill>
                <a:schemeClr val="dk1"/>
              </a:solidFill>
              <a:effectLst/>
              <a:latin typeface="+mn-lt"/>
              <a:ea typeface="+mn-ea"/>
              <a:cs typeface="+mn-cs"/>
            </a:rPr>
            <a:t>40,500</a:t>
          </a:r>
          <a:r>
            <a:rPr kumimoji="1" lang="ja-JP" altLang="ja-JP" sz="1100" b="0">
              <a:solidFill>
                <a:schemeClr val="dk1"/>
              </a:solidFill>
              <a:effectLst/>
              <a:latin typeface="+mn-lt"/>
              <a:ea typeface="+mn-ea"/>
              <a:cs typeface="+mn-cs"/>
            </a:rPr>
            <a:t>円</a:t>
          </a:r>
          <a:r>
            <a:rPr kumimoji="1" lang="ja-JP" altLang="en-US" sz="1100" b="0">
              <a:solidFill>
                <a:schemeClr val="dk1"/>
              </a:solidFill>
              <a:effectLst/>
              <a:latin typeface="+mn-lt"/>
              <a:ea typeface="+mn-ea"/>
              <a:cs typeface="+mn-cs"/>
            </a:rPr>
            <a:t>減少</a:t>
          </a:r>
          <a:r>
            <a:rPr kumimoji="1" lang="ja-JP" altLang="ja-JP" sz="1100" b="0">
              <a:solidFill>
                <a:schemeClr val="dk1"/>
              </a:solidFill>
              <a:effectLst/>
              <a:latin typeface="+mn-lt"/>
              <a:ea typeface="+mn-ea"/>
              <a:cs typeface="+mn-cs"/>
            </a:rPr>
            <a:t>し、類似団体平均よりも</a:t>
          </a:r>
          <a:r>
            <a:rPr kumimoji="1" lang="en-US" altLang="ja-JP" sz="1100" b="0">
              <a:solidFill>
                <a:schemeClr val="dk1"/>
              </a:solidFill>
              <a:effectLst/>
              <a:latin typeface="+mn-lt"/>
              <a:ea typeface="+mn-ea"/>
              <a:cs typeface="+mn-cs"/>
            </a:rPr>
            <a:t>12,773</a:t>
          </a:r>
          <a:r>
            <a:rPr kumimoji="1" lang="ja-JP" altLang="ja-JP" sz="1100" b="0">
              <a:solidFill>
                <a:schemeClr val="dk1"/>
              </a:solidFill>
              <a:effectLst/>
              <a:latin typeface="+mn-lt"/>
              <a:ea typeface="+mn-ea"/>
              <a:cs typeface="+mn-cs"/>
            </a:rPr>
            <a:t>円</a:t>
          </a:r>
          <a:r>
            <a:rPr kumimoji="1" lang="ja-JP" altLang="en-US" sz="1100" b="0">
              <a:solidFill>
                <a:schemeClr val="dk1"/>
              </a:solidFill>
              <a:effectLst/>
              <a:latin typeface="+mn-lt"/>
              <a:ea typeface="+mn-ea"/>
              <a:cs typeface="+mn-cs"/>
            </a:rPr>
            <a:t>低い</a:t>
          </a:r>
          <a:r>
            <a:rPr kumimoji="1" lang="ja-JP" altLang="ja-JP" sz="1100" b="0">
              <a:solidFill>
                <a:schemeClr val="dk1"/>
              </a:solidFill>
              <a:effectLst/>
              <a:latin typeface="+mn-lt"/>
              <a:ea typeface="+mn-ea"/>
              <a:cs typeface="+mn-cs"/>
            </a:rPr>
            <a:t>。蓮田市総合文化会館建設事業費（</a:t>
          </a:r>
          <a:r>
            <a:rPr kumimoji="1" lang="en-US" altLang="ja-JP" sz="1100" b="0">
              <a:solidFill>
                <a:schemeClr val="dk1"/>
              </a:solidFill>
              <a:effectLst/>
              <a:latin typeface="+mn-lt"/>
              <a:ea typeface="+mn-ea"/>
              <a:cs typeface="+mn-cs"/>
            </a:rPr>
            <a:t>2,247,476</a:t>
          </a:r>
          <a:r>
            <a:rPr kumimoji="1" lang="ja-JP" altLang="en-US" sz="1100" b="0">
              <a:solidFill>
                <a:schemeClr val="dk1"/>
              </a:solidFill>
              <a:effectLst/>
              <a:latin typeface="+mn-lt"/>
              <a:ea typeface="+mn-ea"/>
              <a:cs typeface="+mn-cs"/>
            </a:rPr>
            <a:t>千</a:t>
          </a:r>
          <a:r>
            <a:rPr kumimoji="1" lang="ja-JP" altLang="ja-JP" sz="1100" b="0">
              <a:solidFill>
                <a:schemeClr val="dk1"/>
              </a:solidFill>
              <a:effectLst/>
              <a:latin typeface="+mn-lt"/>
              <a:ea typeface="+mn-ea"/>
              <a:cs typeface="+mn-cs"/>
            </a:rPr>
            <a:t>円</a:t>
          </a:r>
          <a:r>
            <a:rPr kumimoji="1" lang="ja-JP" altLang="en-US" sz="1100" b="0">
              <a:solidFill>
                <a:schemeClr val="dk1"/>
              </a:solidFill>
              <a:effectLst/>
              <a:latin typeface="+mn-lt"/>
              <a:ea typeface="+mn-ea"/>
              <a:cs typeface="+mn-cs"/>
            </a:rPr>
            <a:t>減</a:t>
          </a:r>
          <a:r>
            <a:rPr kumimoji="1" lang="ja-JP" altLang="ja-JP" sz="1100" b="0">
              <a:solidFill>
                <a:schemeClr val="dk1"/>
              </a:solidFill>
              <a:effectLst/>
              <a:latin typeface="+mn-lt"/>
              <a:ea typeface="+mn-ea"/>
              <a:cs typeface="+mn-cs"/>
            </a:rPr>
            <a:t>）や蓮田南小学校体育館整備事業費（</a:t>
          </a:r>
          <a:r>
            <a:rPr kumimoji="1" lang="en-US" altLang="ja-JP" sz="1100" b="0">
              <a:solidFill>
                <a:schemeClr val="dk1"/>
              </a:solidFill>
              <a:effectLst/>
              <a:latin typeface="+mn-lt"/>
              <a:ea typeface="+mn-ea"/>
              <a:cs typeface="+mn-cs"/>
            </a:rPr>
            <a:t>502,381</a:t>
          </a:r>
          <a:r>
            <a:rPr kumimoji="1" lang="ja-JP" altLang="ja-JP" sz="1100" b="0">
              <a:solidFill>
                <a:schemeClr val="dk1"/>
              </a:solidFill>
              <a:effectLst/>
              <a:latin typeface="+mn-lt"/>
              <a:ea typeface="+mn-ea"/>
              <a:cs typeface="+mn-cs"/>
            </a:rPr>
            <a:t>円</a:t>
          </a:r>
          <a:r>
            <a:rPr kumimoji="1" lang="ja-JP" altLang="en-US" sz="1100" b="0">
              <a:solidFill>
                <a:schemeClr val="dk1"/>
              </a:solidFill>
              <a:effectLst/>
              <a:latin typeface="+mn-lt"/>
              <a:ea typeface="+mn-ea"/>
              <a:cs typeface="+mn-cs"/>
            </a:rPr>
            <a:t>皆減</a:t>
          </a:r>
          <a:r>
            <a:rPr kumimoji="1" lang="ja-JP" altLang="ja-JP" sz="1100" b="0">
              <a:solidFill>
                <a:schemeClr val="dk1"/>
              </a:solidFill>
              <a:effectLst/>
              <a:latin typeface="+mn-lt"/>
              <a:ea typeface="+mn-ea"/>
              <a:cs typeface="+mn-cs"/>
            </a:rPr>
            <a:t>）などが、主な</a:t>
          </a:r>
          <a:r>
            <a:rPr kumimoji="1" lang="ja-JP" altLang="en-US" sz="1100" b="0">
              <a:solidFill>
                <a:schemeClr val="dk1"/>
              </a:solidFill>
              <a:effectLst/>
              <a:latin typeface="+mn-lt"/>
              <a:ea typeface="+mn-ea"/>
              <a:cs typeface="+mn-cs"/>
            </a:rPr>
            <a:t>減少</a:t>
          </a:r>
          <a:r>
            <a:rPr kumimoji="1" lang="ja-JP" altLang="ja-JP" sz="1100" b="0">
              <a:solidFill>
                <a:schemeClr val="dk1"/>
              </a:solidFill>
              <a:effectLst/>
              <a:latin typeface="+mn-lt"/>
              <a:ea typeface="+mn-ea"/>
              <a:cs typeface="+mn-cs"/>
            </a:rPr>
            <a:t>の要因となっている。</a:t>
          </a:r>
          <a:endParaRPr lang="ja-JP" altLang="ja-JP" sz="1400" b="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latin typeface="ＭＳ ゴシック" pitchFamily="49" charset="-128"/>
              <a:ea typeface="ＭＳ ゴシック" pitchFamily="49" charset="-128"/>
            </a:rPr>
            <a:t>財政調整基金残高については、２８年度中の積立額が取崩額を上回ったため増加しており、比率も前年度比０．３６ポイント増加している。実質収支額は、歳入歳出差引が下がったものの、それ以上に翌年度に繰越すべき財源が下がったため、</a:t>
          </a:r>
          <a:r>
            <a:rPr kumimoji="1" lang="en-US" altLang="ja-JP" sz="1200" b="0">
              <a:latin typeface="ＭＳ ゴシック" pitchFamily="49" charset="-128"/>
              <a:ea typeface="ＭＳ ゴシック" pitchFamily="49" charset="-128"/>
            </a:rPr>
            <a:t>19,772</a:t>
          </a:r>
          <a:r>
            <a:rPr kumimoji="1" lang="ja-JP" altLang="en-US" sz="1200" b="0">
              <a:latin typeface="ＭＳ ゴシック" pitchFamily="49" charset="-128"/>
              <a:ea typeface="ＭＳ ゴシック" pitchFamily="49" charset="-128"/>
            </a:rPr>
            <a:t>千円の増額となった。比率についても０．１５ポイントの増となった。</a:t>
          </a:r>
          <a:r>
            <a:rPr kumimoji="1" lang="ja-JP" altLang="en-US" sz="1200">
              <a:latin typeface="ＭＳ ゴシック" pitchFamily="49" charset="-128"/>
              <a:ea typeface="ＭＳ ゴシック" pitchFamily="49" charset="-128"/>
            </a:rPr>
            <a:t>また実質単年度収支については、財政調整基金の取崩額が減ったため、プラスとなっている。今後も控える大型事業に備え、財政調整基金の適切な運用を図りつつ、数値の動向に注意したい。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埼玉県蓮田市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すべての会計で実質収支は黒字となっている。</a:t>
          </a:r>
        </a:p>
        <a:p>
          <a:r>
            <a:rPr kumimoji="1" lang="ja-JP" altLang="en-US" sz="1400">
              <a:latin typeface="ＭＳ ゴシック" pitchFamily="49" charset="-128"/>
              <a:ea typeface="ＭＳ ゴシック" pitchFamily="49" charset="-128"/>
            </a:rPr>
            <a:t>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18355309</v>
      </c>
      <c r="BO4" s="411"/>
      <c r="BP4" s="411"/>
      <c r="BQ4" s="411"/>
      <c r="BR4" s="411"/>
      <c r="BS4" s="411"/>
      <c r="BT4" s="411"/>
      <c r="BU4" s="412"/>
      <c r="BV4" s="410">
        <v>20891831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17444051</v>
      </c>
      <c r="BO5" s="416"/>
      <c r="BP5" s="416"/>
      <c r="BQ5" s="416"/>
      <c r="BR5" s="416"/>
      <c r="BS5" s="416"/>
      <c r="BT5" s="416"/>
      <c r="BU5" s="417"/>
      <c r="BV5" s="415">
        <v>19844287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87.9</v>
      </c>
      <c r="CU5" s="386"/>
      <c r="CV5" s="386"/>
      <c r="CW5" s="386"/>
      <c r="CX5" s="386"/>
      <c r="CY5" s="386"/>
      <c r="CZ5" s="386"/>
      <c r="DA5" s="387"/>
      <c r="DB5" s="385">
        <v>84.6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911258</v>
      </c>
      <c r="BO6" s="416"/>
      <c r="BP6" s="416"/>
      <c r="BQ6" s="416"/>
      <c r="BR6" s="416"/>
      <c r="BS6" s="416"/>
      <c r="BT6" s="416"/>
      <c r="BU6" s="417"/>
      <c r="BV6" s="415">
        <v>1047544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94.6</v>
      </c>
      <c r="CU6" s="562"/>
      <c r="CV6" s="562"/>
      <c r="CW6" s="562"/>
      <c r="CX6" s="562"/>
      <c r="CY6" s="562"/>
      <c r="CZ6" s="562"/>
      <c r="DA6" s="563"/>
      <c r="DB6" s="561">
        <v>92.1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194642</v>
      </c>
      <c r="BO7" s="416"/>
      <c r="BP7" s="416"/>
      <c r="BQ7" s="416"/>
      <c r="BR7" s="416"/>
      <c r="BS7" s="416"/>
      <c r="BT7" s="416"/>
      <c r="BU7" s="417"/>
      <c r="BV7" s="415">
        <v>350700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11947060</v>
      </c>
      <c r="CU7" s="416"/>
      <c r="CV7" s="416"/>
      <c r="CW7" s="416"/>
      <c r="CX7" s="416"/>
      <c r="CY7" s="416"/>
      <c r="CZ7" s="416"/>
      <c r="DA7" s="417"/>
      <c r="DB7" s="415">
        <v>11905150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716616</v>
      </c>
      <c r="BO8" s="416"/>
      <c r="BP8" s="416"/>
      <c r="BQ8" s="416"/>
      <c r="BR8" s="416"/>
      <c r="BS8" s="416"/>
      <c r="BT8" s="416"/>
      <c r="BU8" s="417"/>
      <c r="BV8" s="415">
        <v>696844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62380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19772</v>
      </c>
      <c r="BO9" s="416"/>
      <c r="BP9" s="416"/>
      <c r="BQ9" s="416"/>
      <c r="BR9" s="416"/>
      <c r="BS9" s="416"/>
      <c r="BT9" s="416"/>
      <c r="BU9" s="417"/>
      <c r="BV9" s="415">
        <v>25834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10.199999999999999</v>
      </c>
      <c r="CU9" s="386"/>
      <c r="CV9" s="386"/>
      <c r="CW9" s="386"/>
      <c r="CX9" s="386"/>
      <c r="CY9" s="386"/>
      <c r="CZ9" s="386"/>
      <c r="DA9" s="387"/>
      <c r="DB9" s="385">
        <v>9.3000000000000007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63309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345391</v>
      </c>
      <c r="BO10" s="416"/>
      <c r="BP10" s="416"/>
      <c r="BQ10" s="416"/>
      <c r="BR10" s="416"/>
      <c r="BS10" s="416"/>
      <c r="BT10" s="416"/>
      <c r="BU10" s="417"/>
      <c r="BV10" s="415">
        <v>590159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62347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297400</v>
      </c>
      <c r="BO12" s="416"/>
      <c r="BP12" s="416"/>
      <c r="BQ12" s="416"/>
      <c r="BR12" s="416"/>
      <c r="BS12" s="416"/>
      <c r="BT12" s="416"/>
      <c r="BU12" s="417"/>
      <c r="BV12" s="415">
        <v>704087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61836</v>
      </c>
      <c r="S13" s="517"/>
      <c r="T13" s="517"/>
      <c r="U13" s="517"/>
      <c r="V13" s="518"/>
      <c r="W13" s="504" t="s">
        <v>124</v>
      </c>
      <c r="X13" s="428"/>
      <c r="Y13" s="428"/>
      <c r="Z13" s="428"/>
      <c r="AA13" s="428"/>
      <c r="AB13" s="429"/>
      <c r="AC13" s="391">
        <v>636</v>
      </c>
      <c r="AD13" s="392"/>
      <c r="AE13" s="392"/>
      <c r="AF13" s="392"/>
      <c r="AG13" s="393"/>
      <c r="AH13" s="391">
        <v>661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67763</v>
      </c>
      <c r="BO13" s="416"/>
      <c r="BP13" s="416"/>
      <c r="BQ13" s="416"/>
      <c r="BR13" s="416"/>
      <c r="BS13" s="416"/>
      <c r="BT13" s="416"/>
      <c r="BU13" s="417"/>
      <c r="BV13" s="415">
        <v>-88094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5.3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62481</v>
      </c>
      <c r="S14" s="517"/>
      <c r="T14" s="517"/>
      <c r="U14" s="517"/>
      <c r="V14" s="518"/>
      <c r="W14" s="519"/>
      <c r="X14" s="431"/>
      <c r="Y14" s="431"/>
      <c r="Z14" s="431"/>
      <c r="AA14" s="431"/>
      <c r="AB14" s="432"/>
      <c r="AC14" s="509">
        <v>2.2999999999999998</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15.8</v>
      </c>
      <c r="CU14" s="488"/>
      <c r="CV14" s="488"/>
      <c r="CW14" s="488"/>
      <c r="CX14" s="488"/>
      <c r="CY14" s="488"/>
      <c r="CZ14" s="488"/>
      <c r="DA14" s="489"/>
      <c r="DB14" s="520">
        <v>24.1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62027</v>
      </c>
      <c r="S15" s="517"/>
      <c r="T15" s="517"/>
      <c r="U15" s="517"/>
      <c r="V15" s="518"/>
      <c r="W15" s="504" t="s">
        <v>131</v>
      </c>
      <c r="X15" s="428"/>
      <c r="Y15" s="428"/>
      <c r="Z15" s="428"/>
      <c r="AA15" s="428"/>
      <c r="AB15" s="429"/>
      <c r="AC15" s="391">
        <v>6674</v>
      </c>
      <c r="AD15" s="392"/>
      <c r="AE15" s="392"/>
      <c r="AF15" s="392"/>
      <c r="AG15" s="393"/>
      <c r="AH15" s="391">
        <v>6679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7058259</v>
      </c>
      <c r="BO15" s="411"/>
      <c r="BP15" s="411"/>
      <c r="BQ15" s="411"/>
      <c r="BR15" s="411"/>
      <c r="BS15" s="411"/>
      <c r="BT15" s="411"/>
      <c r="BU15" s="412"/>
      <c r="BV15" s="410">
        <v>6926339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24.3</v>
      </c>
      <c r="AD16" s="510"/>
      <c r="AE16" s="510"/>
      <c r="AF16" s="510"/>
      <c r="AG16" s="511"/>
      <c r="AH16" s="509">
        <v>23.8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9149191</v>
      </c>
      <c r="BO16" s="416"/>
      <c r="BP16" s="416"/>
      <c r="BQ16" s="416"/>
      <c r="BR16" s="416"/>
      <c r="BS16" s="416"/>
      <c r="BT16" s="416"/>
      <c r="BU16" s="417"/>
      <c r="BV16" s="415">
        <v>8999892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20176</v>
      </c>
      <c r="AD17" s="392"/>
      <c r="AE17" s="392"/>
      <c r="AF17" s="392"/>
      <c r="AG17" s="393"/>
      <c r="AH17" s="391">
        <v>20673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9007926</v>
      </c>
      <c r="BO17" s="416"/>
      <c r="BP17" s="416"/>
      <c r="BQ17" s="416"/>
      <c r="BR17" s="416"/>
      <c r="BS17" s="416"/>
      <c r="BT17" s="416"/>
      <c r="BU17" s="417"/>
      <c r="BV17" s="415">
        <v>8824524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27.28</v>
      </c>
      <c r="M18" s="480"/>
      <c r="N18" s="480"/>
      <c r="O18" s="480"/>
      <c r="P18" s="480"/>
      <c r="Q18" s="480"/>
      <c r="R18" s="481"/>
      <c r="S18" s="481"/>
      <c r="T18" s="481"/>
      <c r="U18" s="481"/>
      <c r="V18" s="482"/>
      <c r="W18" s="496"/>
      <c r="X18" s="497"/>
      <c r="Y18" s="497"/>
      <c r="Z18" s="497"/>
      <c r="AA18" s="497"/>
      <c r="AB18" s="505"/>
      <c r="AC18" s="379">
        <v>73.400000000000006</v>
      </c>
      <c r="AD18" s="380"/>
      <c r="AE18" s="380"/>
      <c r="AF18" s="380"/>
      <c r="AG18" s="483"/>
      <c r="AH18" s="379">
        <v>73.8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10663211</v>
      </c>
      <c r="BO18" s="416"/>
      <c r="BP18" s="416"/>
      <c r="BQ18" s="416"/>
      <c r="BR18" s="416"/>
      <c r="BS18" s="416"/>
      <c r="BT18" s="416"/>
      <c r="BU18" s="417"/>
      <c r="BV18" s="415">
        <v>10475001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2287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13835152</v>
      </c>
      <c r="BO19" s="416"/>
      <c r="BP19" s="416"/>
      <c r="BQ19" s="416"/>
      <c r="BR19" s="416"/>
      <c r="BS19" s="416"/>
      <c r="BT19" s="416"/>
      <c r="BU19" s="417"/>
      <c r="BV19" s="415">
        <v>14518446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24543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15676196</v>
      </c>
      <c r="BO23" s="416"/>
      <c r="BP23" s="416"/>
      <c r="BQ23" s="416"/>
      <c r="BR23" s="416"/>
      <c r="BS23" s="416"/>
      <c r="BT23" s="416"/>
      <c r="BU23" s="417"/>
      <c r="BV23" s="415">
        <v>16115026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8450</v>
      </c>
      <c r="R24" s="392"/>
      <c r="S24" s="392"/>
      <c r="T24" s="392"/>
      <c r="U24" s="392"/>
      <c r="V24" s="393"/>
      <c r="W24" s="457"/>
      <c r="X24" s="448"/>
      <c r="Y24" s="449"/>
      <c r="Z24" s="388" t="s">
        <v>155</v>
      </c>
      <c r="AA24" s="389"/>
      <c r="AB24" s="389"/>
      <c r="AC24" s="389"/>
      <c r="AD24" s="389"/>
      <c r="AE24" s="389"/>
      <c r="AF24" s="389"/>
      <c r="AG24" s="390"/>
      <c r="AH24" s="391">
        <v>420</v>
      </c>
      <c r="AI24" s="392"/>
      <c r="AJ24" s="392"/>
      <c r="AK24" s="392"/>
      <c r="AL24" s="393"/>
      <c r="AM24" s="391">
        <v>1239000</v>
      </c>
      <c r="AN24" s="392"/>
      <c r="AO24" s="392"/>
      <c r="AP24" s="392"/>
      <c r="AQ24" s="392"/>
      <c r="AR24" s="393"/>
      <c r="AS24" s="391">
        <v>2950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13739388</v>
      </c>
      <c r="BO24" s="416"/>
      <c r="BP24" s="416"/>
      <c r="BQ24" s="416"/>
      <c r="BR24" s="416"/>
      <c r="BS24" s="416"/>
      <c r="BT24" s="416"/>
      <c r="BU24" s="417"/>
      <c r="BV24" s="415">
        <v>13695084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7120</v>
      </c>
      <c r="R25" s="392"/>
      <c r="S25" s="392"/>
      <c r="T25" s="392"/>
      <c r="U25" s="392"/>
      <c r="V25" s="393"/>
      <c r="W25" s="457"/>
      <c r="X25" s="448"/>
      <c r="Y25" s="449"/>
      <c r="Z25" s="388" t="s">
        <v>158</v>
      </c>
      <c r="AA25" s="389"/>
      <c r="AB25" s="389"/>
      <c r="AC25" s="389"/>
      <c r="AD25" s="389"/>
      <c r="AE25" s="389"/>
      <c r="AF25" s="389"/>
      <c r="AG25" s="390"/>
      <c r="AH25" s="391">
        <v>92</v>
      </c>
      <c r="AI25" s="392"/>
      <c r="AJ25" s="392"/>
      <c r="AK25" s="392"/>
      <c r="AL25" s="393"/>
      <c r="AM25" s="391">
        <v>264776</v>
      </c>
      <c r="AN25" s="392"/>
      <c r="AO25" s="392"/>
      <c r="AP25" s="392"/>
      <c r="AQ25" s="392"/>
      <c r="AR25" s="393"/>
      <c r="AS25" s="391">
        <v>2878</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2285876</v>
      </c>
      <c r="BO25" s="411"/>
      <c r="BP25" s="411"/>
      <c r="BQ25" s="411"/>
      <c r="BR25" s="411"/>
      <c r="BS25" s="411"/>
      <c r="BT25" s="411"/>
      <c r="BU25" s="412"/>
      <c r="BV25" s="410">
        <v>1332427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6650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4200</v>
      </c>
      <c r="R27" s="392"/>
      <c r="S27" s="392"/>
      <c r="T27" s="392"/>
      <c r="U27" s="392"/>
      <c r="V27" s="393"/>
      <c r="W27" s="457"/>
      <c r="X27" s="448"/>
      <c r="Y27" s="449"/>
      <c r="Z27" s="388" t="s">
        <v>165</v>
      </c>
      <c r="AA27" s="389"/>
      <c r="AB27" s="389"/>
      <c r="AC27" s="389"/>
      <c r="AD27" s="389"/>
      <c r="AE27" s="389"/>
      <c r="AF27" s="389"/>
      <c r="AG27" s="390"/>
      <c r="AH27" s="391">
        <v>4</v>
      </c>
      <c r="AI27" s="392"/>
      <c r="AJ27" s="392"/>
      <c r="AK27" s="392"/>
      <c r="AL27" s="393"/>
      <c r="AM27" s="391">
        <v>15016</v>
      </c>
      <c r="AN27" s="392"/>
      <c r="AO27" s="392"/>
      <c r="AP27" s="392"/>
      <c r="AQ27" s="392"/>
      <c r="AR27" s="393"/>
      <c r="AS27" s="391">
        <v>3754</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3650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1408593</v>
      </c>
      <c r="BO28" s="411"/>
      <c r="BP28" s="411"/>
      <c r="BQ28" s="411"/>
      <c r="BR28" s="411"/>
      <c r="BS28" s="411"/>
      <c r="BT28" s="411"/>
      <c r="BU28" s="412"/>
      <c r="BV28" s="410">
        <v>1360602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18</v>
      </c>
      <c r="M29" s="392"/>
      <c r="N29" s="392"/>
      <c r="O29" s="392"/>
      <c r="P29" s="393"/>
      <c r="Q29" s="391">
        <v>3450</v>
      </c>
      <c r="R29" s="392"/>
      <c r="S29" s="392"/>
      <c r="T29" s="392"/>
      <c r="U29" s="392"/>
      <c r="V29" s="393"/>
      <c r="W29" s="458"/>
      <c r="X29" s="459"/>
      <c r="Y29" s="460"/>
      <c r="Z29" s="388" t="s">
        <v>172</v>
      </c>
      <c r="AA29" s="389"/>
      <c r="AB29" s="389"/>
      <c r="AC29" s="389"/>
      <c r="AD29" s="389"/>
      <c r="AE29" s="389"/>
      <c r="AF29" s="389"/>
      <c r="AG29" s="390"/>
      <c r="AH29" s="391">
        <v>424</v>
      </c>
      <c r="AI29" s="392"/>
      <c r="AJ29" s="392"/>
      <c r="AK29" s="392"/>
      <c r="AL29" s="393"/>
      <c r="AM29" s="391">
        <v>1254016</v>
      </c>
      <c r="AN29" s="392"/>
      <c r="AO29" s="392"/>
      <c r="AP29" s="392"/>
      <c r="AQ29" s="392"/>
      <c r="AR29" s="393"/>
      <c r="AS29" s="391">
        <v>2958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3085</v>
      </c>
      <c r="BO29" s="416"/>
      <c r="BP29" s="416"/>
      <c r="BQ29" s="416"/>
      <c r="BR29" s="416"/>
      <c r="BS29" s="416"/>
      <c r="BT29" s="416"/>
      <c r="BU29" s="417"/>
      <c r="BV29" s="415">
        <v>3084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1393756</v>
      </c>
      <c r="BO30" s="419"/>
      <c r="BP30" s="419"/>
      <c r="BQ30" s="419"/>
      <c r="BR30" s="419"/>
      <c r="BS30" s="419"/>
      <c r="BT30" s="419"/>
      <c r="BU30" s="420"/>
      <c r="BV30" s="418">
        <v>973565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蓮田白岡衛生組合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蓮田市土地開発公社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蓮田都市計画事業馬込下蓮田土地区画整理事業特別会計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埼葛斎場組合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蓮田都市計画事業黒浜土地区画整理事業特別会計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埼玉県後期高齢者医療広域連合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IF('各会計、関係団体の財政状況及び健全化判断比率'!B35="","",'各会計、関係団体の財政状況及び健全化判断比率'!B35)</f>
        <v>蓮田都市計画事業蓮田駅西口第一種市街地再開発事業特別会計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埼玉県後期高齢者医療広域連合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埼玉県市町村総合事務組合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彩の国さいたま人づくり広域連合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4" t="s">
        <v>536</v>
      </c>
      <c r="D34" s="1184"/>
      <c r="E34" s="1185"/>
      <c r="F34" s="32">
        <v>10.61</v>
      </c>
      <c r="G34" s="33">
        <v>11.07</v>
      </c>
      <c r="H34" s="33">
        <v>11.72</v>
      </c>
      <c r="I34" s="33">
        <v>12.26</v>
      </c>
      <c r="J34" s="34">
        <v>12.13</v>
      </c>
      <c r="K34" s="22"/>
      <c r="L34" s="22"/>
      <c r="M34" s="22"/>
      <c r="N34" s="22"/>
      <c r="O34" s="22"/>
      <c r="P34" s="22"/>
    </row>
    <row r="35" spans="1:16" ht="39" customHeight="1">
      <c r="A35" s="22"/>
      <c r="B35" s="35"/>
      <c r="C35" s="1178" t="s">
        <v>537</v>
      </c>
      <c r="D35" s="1179"/>
      <c r="E35" s="1180"/>
      <c r="F35" s="36">
        <v>4.99</v>
      </c>
      <c r="G35" s="37">
        <v>6</v>
      </c>
      <c r="H35" s="37">
        <v>5.57</v>
      </c>
      <c r="I35" s="37">
        <v>5.68</v>
      </c>
      <c r="J35" s="38">
        <v>5.93</v>
      </c>
      <c r="K35" s="22"/>
      <c r="L35" s="22"/>
      <c r="M35" s="22"/>
      <c r="N35" s="22"/>
      <c r="O35" s="22"/>
      <c r="P35" s="22"/>
    </row>
    <row r="36" spans="1:16" ht="39" customHeight="1">
      <c r="A36" s="22"/>
      <c r="B36" s="35"/>
      <c r="C36" s="1178" t="s">
        <v>538</v>
      </c>
      <c r="D36" s="1179"/>
      <c r="E36" s="1180"/>
      <c r="F36" s="36">
        <v>4.63</v>
      </c>
      <c r="G36" s="37">
        <v>4.9800000000000004</v>
      </c>
      <c r="H36" s="37">
        <v>4.9800000000000004</v>
      </c>
      <c r="I36" s="37">
        <v>3.86</v>
      </c>
      <c r="J36" s="38">
        <v>5.43</v>
      </c>
      <c r="K36" s="22"/>
      <c r="L36" s="22"/>
      <c r="M36" s="22"/>
      <c r="N36" s="22"/>
      <c r="O36" s="22"/>
      <c r="P36" s="22"/>
    </row>
    <row r="37" spans="1:16" ht="39" customHeight="1">
      <c r="A37" s="22"/>
      <c r="B37" s="35"/>
      <c r="C37" s="1178" t="s">
        <v>539</v>
      </c>
      <c r="D37" s="1179"/>
      <c r="E37" s="1180"/>
      <c r="F37" s="36">
        <v>0.87</v>
      </c>
      <c r="G37" s="37">
        <v>0.81</v>
      </c>
      <c r="H37" s="37">
        <v>0.66</v>
      </c>
      <c r="I37" s="37">
        <v>1.22</v>
      </c>
      <c r="J37" s="38">
        <v>1.66</v>
      </c>
      <c r="K37" s="22"/>
      <c r="L37" s="22"/>
      <c r="M37" s="22"/>
      <c r="N37" s="22"/>
      <c r="O37" s="22"/>
      <c r="P37" s="22"/>
    </row>
    <row r="38" spans="1:16" ht="39" customHeight="1">
      <c r="A38" s="22"/>
      <c r="B38" s="35"/>
      <c r="C38" s="1178" t="s">
        <v>540</v>
      </c>
      <c r="D38" s="1179"/>
      <c r="E38" s="1180"/>
      <c r="F38" s="36">
        <v>1.24</v>
      </c>
      <c r="G38" s="37">
        <v>0.62</v>
      </c>
      <c r="H38" s="37">
        <v>1.17</v>
      </c>
      <c r="I38" s="37">
        <v>1.1599999999999999</v>
      </c>
      <c r="J38" s="38">
        <v>0.65</v>
      </c>
      <c r="K38" s="22"/>
      <c r="L38" s="22"/>
      <c r="M38" s="22"/>
      <c r="N38" s="22"/>
      <c r="O38" s="22"/>
      <c r="P38" s="22"/>
    </row>
    <row r="39" spans="1:16" ht="39" customHeight="1">
      <c r="A39" s="22"/>
      <c r="B39" s="35"/>
      <c r="C39" s="1178" t="s">
        <v>541</v>
      </c>
      <c r="D39" s="1179"/>
      <c r="E39" s="1180"/>
      <c r="F39" s="36">
        <v>0.56999999999999995</v>
      </c>
      <c r="G39" s="37">
        <v>0.56999999999999995</v>
      </c>
      <c r="H39" s="37">
        <v>0.62</v>
      </c>
      <c r="I39" s="37">
        <v>0.35</v>
      </c>
      <c r="J39" s="38">
        <v>0.56999999999999995</v>
      </c>
      <c r="K39" s="22"/>
      <c r="L39" s="22"/>
      <c r="M39" s="22"/>
      <c r="N39" s="22"/>
      <c r="O39" s="22"/>
      <c r="P39" s="22"/>
    </row>
    <row r="40" spans="1:16" ht="39" customHeight="1">
      <c r="A40" s="22"/>
      <c r="B40" s="35"/>
      <c r="C40" s="1178" t="s">
        <v>542</v>
      </c>
      <c r="D40" s="1179"/>
      <c r="E40" s="1180"/>
      <c r="F40" s="36">
        <v>0.21</v>
      </c>
      <c r="G40" s="37">
        <v>0.24</v>
      </c>
      <c r="H40" s="37">
        <v>0.27</v>
      </c>
      <c r="I40" s="37">
        <v>0.31</v>
      </c>
      <c r="J40" s="38">
        <v>0.24</v>
      </c>
      <c r="K40" s="22"/>
      <c r="L40" s="22"/>
      <c r="M40" s="22"/>
      <c r="N40" s="22"/>
      <c r="O40" s="22"/>
      <c r="P40" s="22"/>
    </row>
    <row r="41" spans="1:16" ht="39" customHeight="1">
      <c r="A41" s="22"/>
      <c r="B41" s="35"/>
      <c r="C41" s="1178" t="s">
        <v>543</v>
      </c>
      <c r="D41" s="1179"/>
      <c r="E41" s="1180"/>
      <c r="F41" s="36">
        <v>7.0000000000000007E-2</v>
      </c>
      <c r="G41" s="37">
        <v>0.06</v>
      </c>
      <c r="H41" s="37">
        <v>0.04</v>
      </c>
      <c r="I41" s="37">
        <v>7.0000000000000007E-2</v>
      </c>
      <c r="J41" s="38">
        <v>0.12</v>
      </c>
      <c r="K41" s="22"/>
      <c r="L41" s="22"/>
      <c r="M41" s="22"/>
      <c r="N41" s="22"/>
      <c r="O41" s="22"/>
      <c r="P41" s="22"/>
    </row>
    <row r="42" spans="1:16" ht="39" customHeight="1">
      <c r="A42" s="22"/>
      <c r="B42" s="39"/>
      <c r="C42" s="1178" t="s">
        <v>544</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545</v>
      </c>
      <c r="D43" s="1182"/>
      <c r="E43" s="1183"/>
      <c r="F43" s="41">
        <v>0.05</v>
      </c>
      <c r="G43" s="42">
        <v>0.05</v>
      </c>
      <c r="H43" s="42">
        <v>0.08</v>
      </c>
      <c r="I43" s="42">
        <v>0.17</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4" t="s">
        <v>11</v>
      </c>
      <c r="C45" s="1195"/>
      <c r="D45" s="58"/>
      <c r="E45" s="1200" t="s">
        <v>12</v>
      </c>
      <c r="F45" s="1200"/>
      <c r="G45" s="1200"/>
      <c r="H45" s="1200"/>
      <c r="I45" s="1200"/>
      <c r="J45" s="1201"/>
      <c r="K45" s="59">
        <v>1663</v>
      </c>
      <c r="L45" s="60">
        <v>1553</v>
      </c>
      <c r="M45" s="60">
        <v>1587</v>
      </c>
      <c r="N45" s="60">
        <v>1492</v>
      </c>
      <c r="O45" s="61">
        <v>1548</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531</v>
      </c>
      <c r="L48" s="64">
        <v>533</v>
      </c>
      <c r="M48" s="64">
        <v>535</v>
      </c>
      <c r="N48" s="64">
        <v>544</v>
      </c>
      <c r="O48" s="65">
        <v>521</v>
      </c>
      <c r="P48" s="48"/>
      <c r="Q48" s="48"/>
      <c r="R48" s="48"/>
      <c r="S48" s="48"/>
      <c r="T48" s="48"/>
      <c r="U48" s="48"/>
    </row>
    <row r="49" spans="1:21" ht="30.75" customHeight="1">
      <c r="A49" s="48"/>
      <c r="B49" s="1196"/>
      <c r="C49" s="1197"/>
      <c r="D49" s="62"/>
      <c r="E49" s="1188" t="s">
        <v>16</v>
      </c>
      <c r="F49" s="1188"/>
      <c r="G49" s="1188"/>
      <c r="H49" s="1188"/>
      <c r="I49" s="1188"/>
      <c r="J49" s="1189"/>
      <c r="K49" s="63">
        <v>88</v>
      </c>
      <c r="L49" s="64">
        <v>89</v>
      </c>
      <c r="M49" s="64">
        <v>89</v>
      </c>
      <c r="N49" s="64">
        <v>87</v>
      </c>
      <c r="O49" s="65">
        <v>98</v>
      </c>
      <c r="P49" s="48"/>
      <c r="Q49" s="48"/>
      <c r="R49" s="48"/>
      <c r="S49" s="48"/>
      <c r="T49" s="48"/>
      <c r="U49" s="48"/>
    </row>
    <row r="50" spans="1:21" ht="30.75" customHeight="1">
      <c r="A50" s="48"/>
      <c r="B50" s="1196"/>
      <c r="C50" s="1197"/>
      <c r="D50" s="62"/>
      <c r="E50" s="1188" t="s">
        <v>17</v>
      </c>
      <c r="F50" s="1188"/>
      <c r="G50" s="1188"/>
      <c r="H50" s="1188"/>
      <c r="I50" s="1188"/>
      <c r="J50" s="1189"/>
      <c r="K50" s="63">
        <v>206</v>
      </c>
      <c r="L50" s="64">
        <v>34</v>
      </c>
      <c r="M50" s="64">
        <v>117</v>
      </c>
      <c r="N50" s="64">
        <v>68</v>
      </c>
      <c r="O50" s="65">
        <v>37</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1608</v>
      </c>
      <c r="L52" s="64">
        <v>1663</v>
      </c>
      <c r="M52" s="64">
        <v>1764</v>
      </c>
      <c r="N52" s="64">
        <v>1612</v>
      </c>
      <c r="O52" s="65">
        <v>1640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880</v>
      </c>
      <c r="L53" s="69">
        <v>546</v>
      </c>
      <c r="M53" s="69">
        <v>564</v>
      </c>
      <c r="N53" s="69">
        <v>579</v>
      </c>
      <c r="O53" s="70">
        <v>564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4" t="s">
        <v>24</v>
      </c>
      <c r="C41" s="1215"/>
      <c r="D41" s="81"/>
      <c r="E41" s="1216" t="s">
        <v>25</v>
      </c>
      <c r="F41" s="1216"/>
      <c r="G41" s="1216"/>
      <c r="H41" s="1217"/>
      <c r="I41" s="82">
        <v>14509</v>
      </c>
      <c r="J41" s="83">
        <v>15084</v>
      </c>
      <c r="K41" s="83">
        <v>15289</v>
      </c>
      <c r="L41" s="83">
        <v>15918</v>
      </c>
      <c r="M41" s="84">
        <v>15493</v>
      </c>
    </row>
    <row r="42" spans="2:13" ht="27.75" customHeight="1">
      <c r="B42" s="1204"/>
      <c r="C42" s="1205"/>
      <c r="D42" s="85"/>
      <c r="E42" s="1208" t="s">
        <v>26</v>
      </c>
      <c r="F42" s="1208"/>
      <c r="G42" s="1208"/>
      <c r="H42" s="1209"/>
      <c r="I42" s="86">
        <v>286</v>
      </c>
      <c r="J42" s="87">
        <v>384</v>
      </c>
      <c r="K42" s="87">
        <v>268</v>
      </c>
      <c r="L42" s="87">
        <v>251</v>
      </c>
      <c r="M42" s="88">
        <v>257</v>
      </c>
    </row>
    <row r="43" spans="2:13" ht="27.75" customHeight="1">
      <c r="B43" s="1204"/>
      <c r="C43" s="1205"/>
      <c r="D43" s="85"/>
      <c r="E43" s="1208" t="s">
        <v>27</v>
      </c>
      <c r="F43" s="1208"/>
      <c r="G43" s="1208"/>
      <c r="H43" s="1209"/>
      <c r="I43" s="86">
        <v>6035</v>
      </c>
      <c r="J43" s="87">
        <v>5697</v>
      </c>
      <c r="K43" s="87">
        <v>5432</v>
      </c>
      <c r="L43" s="87">
        <v>5568</v>
      </c>
      <c r="M43" s="88">
        <v>5258</v>
      </c>
    </row>
    <row r="44" spans="2:13" ht="27.75" customHeight="1">
      <c r="B44" s="1204"/>
      <c r="C44" s="1205"/>
      <c r="D44" s="85"/>
      <c r="E44" s="1208" t="s">
        <v>28</v>
      </c>
      <c r="F44" s="1208"/>
      <c r="G44" s="1208"/>
      <c r="H44" s="1209"/>
      <c r="I44" s="86">
        <v>540</v>
      </c>
      <c r="J44" s="87">
        <v>557</v>
      </c>
      <c r="K44" s="87">
        <v>839</v>
      </c>
      <c r="L44" s="87">
        <v>754</v>
      </c>
      <c r="M44" s="88">
        <v>946</v>
      </c>
    </row>
    <row r="45" spans="2:13" ht="27.75" customHeight="1">
      <c r="B45" s="1204"/>
      <c r="C45" s="1205"/>
      <c r="D45" s="85"/>
      <c r="E45" s="1208" t="s">
        <v>29</v>
      </c>
      <c r="F45" s="1208"/>
      <c r="G45" s="1208"/>
      <c r="H45" s="1209"/>
      <c r="I45" s="86">
        <v>3238</v>
      </c>
      <c r="J45" s="87">
        <v>3005</v>
      </c>
      <c r="K45" s="87">
        <v>2864</v>
      </c>
      <c r="L45" s="87">
        <v>2686</v>
      </c>
      <c r="M45" s="88">
        <v>2643</v>
      </c>
    </row>
    <row r="46" spans="2:13" ht="27.75" customHeight="1">
      <c r="B46" s="1204"/>
      <c r="C46" s="1205"/>
      <c r="D46" s="89"/>
      <c r="E46" s="1208" t="s">
        <v>30</v>
      </c>
      <c r="F46" s="1208"/>
      <c r="G46" s="1208"/>
      <c r="H46" s="1209"/>
      <c r="I46" s="86" t="s">
        <v>489</v>
      </c>
      <c r="J46" s="87" t="s">
        <v>489</v>
      </c>
      <c r="K46" s="87" t="s">
        <v>489</v>
      </c>
      <c r="L46" s="87" t="s">
        <v>489</v>
      </c>
      <c r="M46" s="88">
        <v>0</v>
      </c>
    </row>
    <row r="47" spans="2:13" ht="27.75" customHeight="1">
      <c r="B47" s="1204"/>
      <c r="C47" s="1205"/>
      <c r="D47" s="90"/>
      <c r="E47" s="1218" t="s">
        <v>31</v>
      </c>
      <c r="F47" s="1219"/>
      <c r="G47" s="1219"/>
      <c r="H47" s="1220"/>
      <c r="I47" s="86" t="s">
        <v>489</v>
      </c>
      <c r="J47" s="87" t="s">
        <v>489</v>
      </c>
      <c r="K47" s="87" t="s">
        <v>489</v>
      </c>
      <c r="L47" s="87" t="s">
        <v>489</v>
      </c>
      <c r="M47" s="88" t="s">
        <v>489</v>
      </c>
    </row>
    <row r="48" spans="2:13" ht="27.75" customHeight="1">
      <c r="B48" s="1204"/>
      <c r="C48" s="1205"/>
      <c r="D48" s="85"/>
      <c r="E48" s="1208" t="s">
        <v>32</v>
      </c>
      <c r="F48" s="1208"/>
      <c r="G48" s="1208"/>
      <c r="H48" s="1209"/>
      <c r="I48" s="86" t="s">
        <v>489</v>
      </c>
      <c r="J48" s="87" t="s">
        <v>489</v>
      </c>
      <c r="K48" s="87" t="s">
        <v>489</v>
      </c>
      <c r="L48" s="87" t="s">
        <v>489</v>
      </c>
      <c r="M48" s="88" t="s">
        <v>489</v>
      </c>
    </row>
    <row r="49" spans="2:13" ht="27.75" customHeight="1">
      <c r="B49" s="1206"/>
      <c r="C49" s="1207"/>
      <c r="D49" s="85"/>
      <c r="E49" s="1208" t="s">
        <v>33</v>
      </c>
      <c r="F49" s="1208"/>
      <c r="G49" s="1208"/>
      <c r="H49" s="1209"/>
      <c r="I49" s="86" t="s">
        <v>489</v>
      </c>
      <c r="J49" s="87" t="s">
        <v>489</v>
      </c>
      <c r="K49" s="87" t="s">
        <v>489</v>
      </c>
      <c r="L49" s="87" t="s">
        <v>489</v>
      </c>
      <c r="M49" s="88" t="s">
        <v>489</v>
      </c>
    </row>
    <row r="50" spans="2:13" ht="27.75" customHeight="1">
      <c r="B50" s="1202" t="s">
        <v>34</v>
      </c>
      <c r="C50" s="1203"/>
      <c r="D50" s="91"/>
      <c r="E50" s="1208" t="s">
        <v>35</v>
      </c>
      <c r="F50" s="1208"/>
      <c r="G50" s="1208"/>
      <c r="H50" s="1209"/>
      <c r="I50" s="86">
        <v>3099</v>
      </c>
      <c r="J50" s="87">
        <v>3668</v>
      </c>
      <c r="K50" s="87">
        <v>3960</v>
      </c>
      <c r="L50" s="87">
        <v>3435</v>
      </c>
      <c r="M50" s="88">
        <v>3880</v>
      </c>
    </row>
    <row r="51" spans="2:13" ht="27.75" customHeight="1">
      <c r="B51" s="1204"/>
      <c r="C51" s="1205"/>
      <c r="D51" s="85"/>
      <c r="E51" s="1208" t="s">
        <v>36</v>
      </c>
      <c r="F51" s="1208"/>
      <c r="G51" s="1208"/>
      <c r="H51" s="1209"/>
      <c r="I51" s="86">
        <v>2169</v>
      </c>
      <c r="J51" s="87">
        <v>2040</v>
      </c>
      <c r="K51" s="87">
        <v>1915</v>
      </c>
      <c r="L51" s="87">
        <v>1826</v>
      </c>
      <c r="M51" s="88">
        <v>1586</v>
      </c>
    </row>
    <row r="52" spans="2:13" ht="27.75" customHeight="1">
      <c r="B52" s="1206"/>
      <c r="C52" s="1207"/>
      <c r="D52" s="85"/>
      <c r="E52" s="1208" t="s">
        <v>37</v>
      </c>
      <c r="F52" s="1208"/>
      <c r="G52" s="1208"/>
      <c r="H52" s="1209"/>
      <c r="I52" s="86">
        <v>16455</v>
      </c>
      <c r="J52" s="87">
        <v>16871</v>
      </c>
      <c r="K52" s="87">
        <v>17123</v>
      </c>
      <c r="L52" s="87">
        <v>17357</v>
      </c>
      <c r="M52" s="88">
        <v>17453</v>
      </c>
    </row>
    <row r="53" spans="2:13" ht="27.75" customHeight="1" thickBot="1">
      <c r="B53" s="1210" t="s">
        <v>38</v>
      </c>
      <c r="C53" s="1211"/>
      <c r="D53" s="92"/>
      <c r="E53" s="1212" t="s">
        <v>39</v>
      </c>
      <c r="F53" s="1212"/>
      <c r="G53" s="1212"/>
      <c r="H53" s="1213"/>
      <c r="I53" s="93">
        <v>2884</v>
      </c>
      <c r="J53" s="94">
        <v>2148</v>
      </c>
      <c r="K53" s="94">
        <v>1694</v>
      </c>
      <c r="L53" s="94">
        <v>2560</v>
      </c>
      <c r="M53" s="95">
        <v>1679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529</v>
      </c>
      <c r="L50" s="356" t="s">
        <v>530</v>
      </c>
      <c r="M50" s="356" t="s">
        <v>531</v>
      </c>
      <c r="N50" s="356" t="s">
        <v>532</v>
      </c>
      <c r="O50" s="356" t="s">
        <v>533</v>
      </c>
    </row>
    <row r="51" spans="1:17">
      <c r="B51" s="250"/>
      <c r="C51" s="246"/>
      <c r="D51" s="246"/>
      <c r="E51" s="246"/>
      <c r="F51" s="246"/>
      <c r="G51" s="1233" t="s">
        <v>562</v>
      </c>
      <c r="H51" s="1234"/>
      <c r="I51" s="1239" t="s">
        <v>563</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564</v>
      </c>
      <c r="H55" s="1245"/>
      <c r="I55" s="1243" t="s">
        <v>563</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569</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21" t="s">
        <v>568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30"/>
      <c r="H72" s="1231"/>
      <c r="I72" s="1231"/>
      <c r="J72" s="1232"/>
      <c r="K72" s="356" t="s">
        <v>529</v>
      </c>
      <c r="L72" s="356" t="s">
        <v>530</v>
      </c>
      <c r="M72" s="356" t="s">
        <v>531</v>
      </c>
      <c r="N72" s="356" t="s">
        <v>532</v>
      </c>
      <c r="O72" s="356" t="s">
        <v>533</v>
      </c>
    </row>
    <row r="73" spans="2:30">
      <c r="B73" s="250"/>
      <c r="C73" s="246"/>
      <c r="D73" s="246"/>
      <c r="E73" s="246"/>
      <c r="F73" s="246"/>
      <c r="G73" s="1233" t="s">
        <v>562</v>
      </c>
      <c r="H73" s="1234"/>
      <c r="I73" s="1239" t="s">
        <v>563</v>
      </c>
      <c r="J73" s="1239"/>
      <c r="K73" s="1253">
        <v>28.1</v>
      </c>
      <c r="L73" s="1253">
        <v>20.5</v>
      </c>
      <c r="M73" s="1242">
        <v>16.399999999999999</v>
      </c>
      <c r="N73" s="1242">
        <v>24.1</v>
      </c>
      <c r="O73" s="1242">
        <v>15.8</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567</v>
      </c>
      <c r="J75" s="1243"/>
      <c r="K75" s="1254">
        <v>8.8000000000000007</v>
      </c>
      <c r="L75" s="1254">
        <v>7.5</v>
      </c>
      <c r="M75" s="1254">
        <v>6.4</v>
      </c>
      <c r="N75" s="1254">
        <v>5.3</v>
      </c>
      <c r="O75" s="1254">
        <v>5.4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564</v>
      </c>
      <c r="H77" s="1245"/>
      <c r="I77" s="1243" t="s">
        <v>563</v>
      </c>
      <c r="J77" s="1243"/>
      <c r="K77" s="1253">
        <v>58.2</v>
      </c>
      <c r="L77" s="1253">
        <v>50.3</v>
      </c>
      <c r="M77" s="1242">
        <v>45.9</v>
      </c>
      <c r="N77" s="1242">
        <v>33.6</v>
      </c>
      <c r="O77" s="1242">
        <v>35.299999999999997</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567</v>
      </c>
      <c r="J79" s="1252"/>
      <c r="K79" s="1256">
        <v>10.3</v>
      </c>
      <c r="L79" s="1256">
        <v>9.6</v>
      </c>
      <c r="M79" s="1256">
        <v>8.8000000000000007</v>
      </c>
      <c r="N79" s="1256">
        <v>7</v>
      </c>
      <c r="O79" s="1256">
        <v>6.9</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528</v>
      </c>
      <c r="G2" s="113"/>
      <c r="H2" s="114"/>
    </row>
    <row r="3" spans="1:8">
      <c r="A3" s="110" t="s">
        <v>521</v>
      </c>
      <c r="B3" s="115"/>
      <c r="C3" s="116"/>
      <c r="D3" s="117">
        <v>22503</v>
      </c>
      <c r="E3" s="118"/>
      <c r="F3" s="119">
        <v>50880</v>
      </c>
      <c r="G3" s="120"/>
      <c r="H3" s="121"/>
    </row>
    <row r="4" spans="1:8">
      <c r="A4" s="122"/>
      <c r="B4" s="123"/>
      <c r="C4" s="124"/>
      <c r="D4" s="125">
        <v>10343</v>
      </c>
      <c r="E4" s="126"/>
      <c r="F4" s="127">
        <v>26879</v>
      </c>
      <c r="G4" s="128"/>
      <c r="H4" s="129"/>
    </row>
    <row r="5" spans="1:8">
      <c r="A5" s="110" t="s">
        <v>523</v>
      </c>
      <c r="B5" s="115"/>
      <c r="C5" s="116"/>
      <c r="D5" s="117">
        <v>35756</v>
      </c>
      <c r="E5" s="118"/>
      <c r="F5" s="119">
        <v>63956</v>
      </c>
      <c r="G5" s="120"/>
      <c r="H5" s="121"/>
    </row>
    <row r="6" spans="1:8">
      <c r="A6" s="122"/>
      <c r="B6" s="123"/>
      <c r="C6" s="124"/>
      <c r="D6" s="125">
        <v>24292</v>
      </c>
      <c r="E6" s="126"/>
      <c r="F6" s="127">
        <v>29239</v>
      </c>
      <c r="G6" s="128"/>
      <c r="H6" s="129"/>
    </row>
    <row r="7" spans="1:8">
      <c r="A7" s="110" t="s">
        <v>524</v>
      </c>
      <c r="B7" s="115"/>
      <c r="C7" s="116"/>
      <c r="D7" s="117">
        <v>42234</v>
      </c>
      <c r="E7" s="118"/>
      <c r="F7" s="119">
        <v>66255</v>
      </c>
      <c r="G7" s="120"/>
      <c r="H7" s="121"/>
    </row>
    <row r="8" spans="1:8">
      <c r="A8" s="122"/>
      <c r="B8" s="123"/>
      <c r="C8" s="124"/>
      <c r="D8" s="125">
        <v>27500</v>
      </c>
      <c r="E8" s="126"/>
      <c r="F8" s="127">
        <v>31822</v>
      </c>
      <c r="G8" s="128"/>
      <c r="H8" s="129"/>
    </row>
    <row r="9" spans="1:8">
      <c r="A9" s="110" t="s">
        <v>525</v>
      </c>
      <c r="B9" s="115"/>
      <c r="C9" s="116"/>
      <c r="D9" s="117">
        <v>64885</v>
      </c>
      <c r="E9" s="118"/>
      <c r="F9" s="119">
        <v>47278</v>
      </c>
      <c r="G9" s="120"/>
      <c r="H9" s="121"/>
    </row>
    <row r="10" spans="1:8">
      <c r="A10" s="122"/>
      <c r="B10" s="123"/>
      <c r="C10" s="124"/>
      <c r="D10" s="125">
        <v>20645</v>
      </c>
      <c r="E10" s="126"/>
      <c r="F10" s="127">
        <v>24096</v>
      </c>
      <c r="G10" s="128"/>
      <c r="H10" s="129"/>
    </row>
    <row r="11" spans="1:8">
      <c r="A11" s="110" t="s">
        <v>526</v>
      </c>
      <c r="B11" s="115"/>
      <c r="C11" s="116"/>
      <c r="D11" s="117">
        <v>22585</v>
      </c>
      <c r="E11" s="118"/>
      <c r="F11" s="119">
        <v>44504</v>
      </c>
      <c r="G11" s="120"/>
      <c r="H11" s="121"/>
    </row>
    <row r="12" spans="1:8">
      <c r="A12" s="122"/>
      <c r="B12" s="123"/>
      <c r="C12" s="130"/>
      <c r="D12" s="125">
        <v>14778</v>
      </c>
      <c r="E12" s="126"/>
      <c r="F12" s="127">
        <v>25876</v>
      </c>
      <c r="G12" s="128"/>
      <c r="H12" s="129"/>
    </row>
    <row r="13" spans="1:8">
      <c r="A13" s="110"/>
      <c r="B13" s="115"/>
      <c r="C13" s="131"/>
      <c r="D13" s="132">
        <v>37593</v>
      </c>
      <c r="E13" s="133"/>
      <c r="F13" s="134">
        <v>54575</v>
      </c>
      <c r="G13" s="135"/>
      <c r="H13" s="121"/>
    </row>
    <row r="14" spans="1:8">
      <c r="A14" s="122"/>
      <c r="B14" s="123"/>
      <c r="C14" s="124"/>
      <c r="D14" s="125">
        <v>19512</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6.26</v>
      </c>
      <c r="C19" s="136">
        <f>ROUND(VALUE(SUBSTITUTE(実質収支比率等に係る経年分析!G$48,"▲","-")),2)</f>
        <v>5.99</v>
      </c>
      <c r="D19" s="136">
        <f>ROUND(VALUE(SUBSTITUTE(実質収支比率等に係る経年分析!H$48,"▲","-")),2)</f>
        <v>5.71</v>
      </c>
      <c r="E19" s="136">
        <f>ROUND(VALUE(SUBSTITUTE(実質収支比率等に係る経年分析!I$48,"▲","-")),2)</f>
        <v>5.85</v>
      </c>
      <c r="F19" s="136">
        <f>ROUND(VALUE(SUBSTITUTE(実質収支比率等に係る経年分析!J$48,"▲","-")),2)</f>
        <v>6</v>
      </c>
    </row>
    <row r="20" spans="1:11">
      <c r="A20" s="136" t="s">
        <v>44</v>
      </c>
      <c r="B20" s="136">
        <f>ROUND(VALUE(SUBSTITUTE(実質収支比率等に係る経年分析!F$47,"▲","-")),2)</f>
        <v>11.72</v>
      </c>
      <c r="C20" s="136">
        <f>ROUND(VALUE(SUBSTITUTE(実質収支比率等に係る経年分析!G$47,"▲","-")),2)</f>
        <v>12.5</v>
      </c>
      <c r="D20" s="136">
        <f>ROUND(VALUE(SUBSTITUTE(実質収支比率等に係る経年分析!H$47,"▲","-")),2)</f>
        <v>12.56</v>
      </c>
      <c r="E20" s="136">
        <f>ROUND(VALUE(SUBSTITUTE(実質収支比率等に係る経年分析!I$47,"▲","-")),2)</f>
        <v>11.43</v>
      </c>
      <c r="F20" s="136">
        <f>ROUND(VALUE(SUBSTITUTE(実質収支比率等に係る経年分析!J$47,"▲","-")),2)</f>
        <v>11.79</v>
      </c>
    </row>
    <row r="21" spans="1:11">
      <c r="A21" s="136" t="s">
        <v>45</v>
      </c>
      <c r="B21" s="136">
        <f>IF(ISNUMBER(VALUE(SUBSTITUTE(実質収支比率等に係る経年分析!F$49,"▲","-"))),ROUND(VALUE(SUBSTITUTE(実質収支比率等に係る経年分析!F$49,"▲","-")),2),NA())</f>
        <v>0.73</v>
      </c>
      <c r="C21" s="136">
        <f>IF(ISNUMBER(VALUE(SUBSTITUTE(実質収支比率等に係る経年分析!G$49,"▲","-"))),ROUND(VALUE(SUBSTITUTE(実質収支比率等に係る経年分析!G$49,"▲","-")),2),NA())</f>
        <v>2.25</v>
      </c>
      <c r="D21" s="136">
        <f>IF(ISNUMBER(VALUE(SUBSTITUTE(実質収支比率等に係る経年分析!H$49,"▲","-"))),ROUND(VALUE(SUBSTITUTE(実質収支比率等に係る経年分析!H$49,"▲","-")),2),NA())</f>
        <v>-0.34</v>
      </c>
      <c r="E21" s="136">
        <f>IF(ISNUMBER(VALUE(SUBSTITUTE(実質収支比率等に係る経年分析!I$49,"▲","-"))),ROUND(VALUE(SUBSTITUTE(実質収支比率等に係る経年分析!I$49,"▲","-")),2),NA())</f>
        <v>-0.74</v>
      </c>
      <c r="F21" s="136">
        <f>IF(ISNUMBER(VALUE(SUBSTITUTE(実質収支比率等に係る経年分析!J$49,"▲","-"))),ROUND(VALUE(SUBSTITUTE(実質収支比率等に係る経年分析!J$49,"▲","-")),2),NA())</f>
        <v>0.56999999999999995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c r="A30" s="137" t="str">
        <f>IF(連結実質赤字比率に係る赤字・黒字の構成分析!C$40="",NA(),連結実質赤字比率に係る赤字・黒字の構成分析!C$40)</f>
        <v>蓮田都市計画事業馬込下蓮田土地区画整理事業特別会計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0.24</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0.56999999999999995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0.56999999999999995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0.56999999999999995</v>
      </c>
    </row>
    <row r="32" spans="1:11">
      <c r="A32" s="137" t="str">
        <f>IF(連結実質赤字比率に係る赤字・黒字の構成分析!C$38="",NA(),連結実質赤字比率に係る赤字・黒字の構成分析!C$38)</f>
        <v>蓮田都市計画事業黒浜土地区画整理事業特別会計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1.1599999999999999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4.9800000000000004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4.9800000000000004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1608</v>
      </c>
      <c r="E42" s="138"/>
      <c r="F42" s="138"/>
      <c r="G42" s="138">
        <f>'実質公債費比率（分子）の構造'!L$52</f>
        <v>1663</v>
      </c>
      <c r="H42" s="138"/>
      <c r="I42" s="138"/>
      <c r="J42" s="138">
        <f>'実質公債費比率（分子）の構造'!M$52</f>
        <v>1764</v>
      </c>
      <c r="K42" s="138"/>
      <c r="L42" s="138"/>
      <c r="M42" s="138">
        <f>'実質公債費比率（分子）の構造'!N$52</f>
        <v>1612</v>
      </c>
      <c r="N42" s="138"/>
      <c r="O42" s="138"/>
      <c r="P42" s="138">
        <f>'実質公債費比率（分子）の構造'!O$52</f>
        <v>1640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206</v>
      </c>
      <c r="C44" s="138"/>
      <c r="D44" s="138"/>
      <c r="E44" s="138">
        <f>'実質公債費比率（分子）の構造'!L$50</f>
        <v>34</v>
      </c>
      <c r="F44" s="138"/>
      <c r="G44" s="138"/>
      <c r="H44" s="138">
        <f>'実質公債費比率（分子）の構造'!M$50</f>
        <v>117</v>
      </c>
      <c r="I44" s="138"/>
      <c r="J44" s="138"/>
      <c r="K44" s="138">
        <f>'実質公債費比率（分子）の構造'!N$50</f>
        <v>68</v>
      </c>
      <c r="L44" s="138"/>
      <c r="M44" s="138"/>
      <c r="N44" s="138">
        <f>'実質公債費比率（分子）の構造'!O$50</f>
        <v>37</v>
      </c>
      <c r="O44" s="138"/>
      <c r="P44" s="138"/>
    </row>
    <row r="45" spans="1:16">
      <c r="A45" s="138" t="s">
        <v>55</v>
      </c>
      <c r="B45" s="138">
        <f>'実質公債費比率（分子）の構造'!K$49</f>
        <v>88</v>
      </c>
      <c r="C45" s="138"/>
      <c r="D45" s="138"/>
      <c r="E45" s="138">
        <f>'実質公債費比率（分子）の構造'!L$49</f>
        <v>89</v>
      </c>
      <c r="F45" s="138"/>
      <c r="G45" s="138"/>
      <c r="H45" s="138">
        <f>'実質公債費比率（分子）の構造'!M$49</f>
        <v>89</v>
      </c>
      <c r="I45" s="138"/>
      <c r="J45" s="138"/>
      <c r="K45" s="138">
        <f>'実質公債費比率（分子）の構造'!N$49</f>
        <v>87</v>
      </c>
      <c r="L45" s="138"/>
      <c r="M45" s="138"/>
      <c r="N45" s="138">
        <f>'実質公債費比率（分子）の構造'!O$49</f>
        <v>98</v>
      </c>
      <c r="O45" s="138"/>
      <c r="P45" s="138"/>
    </row>
    <row r="46" spans="1:16">
      <c r="A46" s="138" t="s">
        <v>56</v>
      </c>
      <c r="B46" s="138">
        <f>'実質公債費比率（分子）の構造'!K$48</f>
        <v>531</v>
      </c>
      <c r="C46" s="138"/>
      <c r="D46" s="138"/>
      <c r="E46" s="138">
        <f>'実質公債費比率（分子）の構造'!L$48</f>
        <v>533</v>
      </c>
      <c r="F46" s="138"/>
      <c r="G46" s="138"/>
      <c r="H46" s="138">
        <f>'実質公債費比率（分子）の構造'!M$48</f>
        <v>535</v>
      </c>
      <c r="I46" s="138"/>
      <c r="J46" s="138"/>
      <c r="K46" s="138">
        <f>'実質公債費比率（分子）の構造'!N$48</f>
        <v>544</v>
      </c>
      <c r="L46" s="138"/>
      <c r="M46" s="138"/>
      <c r="N46" s="138">
        <f>'実質公債費比率（分子）の構造'!O$48</f>
        <v>521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1663</v>
      </c>
      <c r="C49" s="138"/>
      <c r="D49" s="138"/>
      <c r="E49" s="138">
        <f>'実質公債費比率（分子）の構造'!L$45</f>
        <v>1553</v>
      </c>
      <c r="F49" s="138"/>
      <c r="G49" s="138"/>
      <c r="H49" s="138">
        <f>'実質公債費比率（分子）の構造'!M$45</f>
        <v>1587</v>
      </c>
      <c r="I49" s="138"/>
      <c r="J49" s="138"/>
      <c r="K49" s="138">
        <f>'実質公債費比率（分子）の構造'!N$45</f>
        <v>1492</v>
      </c>
      <c r="L49" s="138"/>
      <c r="M49" s="138"/>
      <c r="N49" s="138">
        <f>'実質公債費比率（分子）の構造'!O$45</f>
        <v>1548</v>
      </c>
      <c r="O49" s="138"/>
      <c r="P49" s="138"/>
    </row>
    <row r="50" spans="1:16">
      <c r="A50" s="138" t="s">
        <v>60</v>
      </c>
      <c r="B50" s="138" t="e">
        <f>NA()</f>
        <v>#N/A</v>
      </c>
      <c r="C50" s="138">
        <f>IF(ISNUMBER('実質公債費比率（分子）の構造'!K$53),'実質公債費比率（分子）の構造'!K$53,NA())</f>
        <v>880</v>
      </c>
      <c r="D50" s="138" t="e">
        <f>NA()</f>
        <v>#N/A</v>
      </c>
      <c r="E50" s="138" t="e">
        <f>NA()</f>
        <v>#N/A</v>
      </c>
      <c r="F50" s="138">
        <f>IF(ISNUMBER('実質公債費比率（分子）の構造'!L$53),'実質公債費比率（分子）の構造'!L$53,NA())</f>
        <v>546</v>
      </c>
      <c r="G50" s="138" t="e">
        <f>NA()</f>
        <v>#N/A</v>
      </c>
      <c r="H50" s="138" t="e">
        <f>NA()</f>
        <v>#N/A</v>
      </c>
      <c r="I50" s="138">
        <f>IF(ISNUMBER('実質公債費比率（分子）の構造'!M$53),'実質公債費比率（分子）の構造'!M$53,NA())</f>
        <v>564</v>
      </c>
      <c r="J50" s="138" t="e">
        <f>NA()</f>
        <v>#N/A</v>
      </c>
      <c r="K50" s="138" t="e">
        <f>NA()</f>
        <v>#N/A</v>
      </c>
      <c r="L50" s="138">
        <f>IF(ISNUMBER('実質公債費比率（分子）の構造'!N$53),'実質公債費比率（分子）の構造'!N$53,NA())</f>
        <v>579</v>
      </c>
      <c r="M50" s="138" t="e">
        <f>NA()</f>
        <v>#N/A</v>
      </c>
      <c r="N50" s="138" t="e">
        <f>NA()</f>
        <v>#N/A</v>
      </c>
      <c r="O50" s="138">
        <f>IF(ISNUMBER('実質公債費比率（分子）の構造'!O$53),'実質公債費比率（分子）の構造'!O$53,NA())</f>
        <v>564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16455</v>
      </c>
      <c r="E56" s="137"/>
      <c r="F56" s="137"/>
      <c r="G56" s="137">
        <f>'将来負担比率（分子）の構造'!J$52</f>
        <v>16871</v>
      </c>
      <c r="H56" s="137"/>
      <c r="I56" s="137"/>
      <c r="J56" s="137">
        <f>'将来負担比率（分子）の構造'!K$52</f>
        <v>17123</v>
      </c>
      <c r="K56" s="137"/>
      <c r="L56" s="137"/>
      <c r="M56" s="137">
        <f>'将来負担比率（分子）の構造'!L$52</f>
        <v>17357</v>
      </c>
      <c r="N56" s="137"/>
      <c r="O56" s="137"/>
      <c r="P56" s="137">
        <f>'将来負担比率（分子）の構造'!M$52</f>
        <v>17453</v>
      </c>
    </row>
    <row r="57" spans="1:16">
      <c r="A57" s="137" t="s">
        <v>36</v>
      </c>
      <c r="B57" s="137"/>
      <c r="C57" s="137"/>
      <c r="D57" s="137">
        <f>'将来負担比率（分子）の構造'!I$51</f>
        <v>2169</v>
      </c>
      <c r="E57" s="137"/>
      <c r="F57" s="137"/>
      <c r="G57" s="137">
        <f>'将来負担比率（分子）の構造'!J$51</f>
        <v>2040</v>
      </c>
      <c r="H57" s="137"/>
      <c r="I57" s="137"/>
      <c r="J57" s="137">
        <f>'将来負担比率（分子）の構造'!K$51</f>
        <v>1915</v>
      </c>
      <c r="K57" s="137"/>
      <c r="L57" s="137"/>
      <c r="M57" s="137">
        <f>'将来負担比率（分子）の構造'!L$51</f>
        <v>1826</v>
      </c>
      <c r="N57" s="137"/>
      <c r="O57" s="137"/>
      <c r="P57" s="137">
        <f>'将来負担比率（分子）の構造'!M$51</f>
        <v>1586</v>
      </c>
    </row>
    <row r="58" spans="1:16">
      <c r="A58" s="137" t="s">
        <v>35</v>
      </c>
      <c r="B58" s="137"/>
      <c r="C58" s="137"/>
      <c r="D58" s="137">
        <f>'将来負担比率（分子）の構造'!I$50</f>
        <v>3099</v>
      </c>
      <c r="E58" s="137"/>
      <c r="F58" s="137"/>
      <c r="G58" s="137">
        <f>'将来負担比率（分子）の構造'!J$50</f>
        <v>3668</v>
      </c>
      <c r="H58" s="137"/>
      <c r="I58" s="137"/>
      <c r="J58" s="137">
        <f>'将来負担比率（分子）の構造'!K$50</f>
        <v>3960</v>
      </c>
      <c r="K58" s="137"/>
      <c r="L58" s="137"/>
      <c r="M58" s="137">
        <f>'将来負担比率（分子）の構造'!L$50</f>
        <v>3435</v>
      </c>
      <c r="N58" s="137"/>
      <c r="O58" s="137"/>
      <c r="P58" s="137">
        <f>'将来負担比率（分子）の構造'!M$50</f>
        <v>3880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0</v>
      </c>
      <c r="O61" s="137"/>
      <c r="P61" s="137"/>
    </row>
    <row r="62" spans="1:16">
      <c r="A62" s="137" t="s">
        <v>29</v>
      </c>
      <c r="B62" s="137">
        <f>'将来負担比率（分子）の構造'!I$45</f>
        <v>3238</v>
      </c>
      <c r="C62" s="137"/>
      <c r="D62" s="137"/>
      <c r="E62" s="137">
        <f>'将来負担比率（分子）の構造'!J$45</f>
        <v>3005</v>
      </c>
      <c r="F62" s="137"/>
      <c r="G62" s="137"/>
      <c r="H62" s="137">
        <f>'将来負担比率（分子）の構造'!K$45</f>
        <v>2864</v>
      </c>
      <c r="I62" s="137"/>
      <c r="J62" s="137"/>
      <c r="K62" s="137">
        <f>'将来負担比率（分子）の構造'!L$45</f>
        <v>2686</v>
      </c>
      <c r="L62" s="137"/>
      <c r="M62" s="137"/>
      <c r="N62" s="137">
        <f>'将来負担比率（分子）の構造'!M$45</f>
        <v>2643</v>
      </c>
      <c r="O62" s="137"/>
      <c r="P62" s="137"/>
    </row>
    <row r="63" spans="1:16">
      <c r="A63" s="137" t="s">
        <v>28</v>
      </c>
      <c r="B63" s="137">
        <f>'将来負担比率（分子）の構造'!I$44</f>
        <v>540</v>
      </c>
      <c r="C63" s="137"/>
      <c r="D63" s="137"/>
      <c r="E63" s="137">
        <f>'将来負担比率（分子）の構造'!J$44</f>
        <v>557</v>
      </c>
      <c r="F63" s="137"/>
      <c r="G63" s="137"/>
      <c r="H63" s="137">
        <f>'将来負担比率（分子）の構造'!K$44</f>
        <v>839</v>
      </c>
      <c r="I63" s="137"/>
      <c r="J63" s="137"/>
      <c r="K63" s="137">
        <f>'将来負担比率（分子）の構造'!L$44</f>
        <v>754</v>
      </c>
      <c r="L63" s="137"/>
      <c r="M63" s="137"/>
      <c r="N63" s="137">
        <f>'将来負担比率（分子）の構造'!M$44</f>
        <v>946</v>
      </c>
      <c r="O63" s="137"/>
      <c r="P63" s="137"/>
    </row>
    <row r="64" spans="1:16">
      <c r="A64" s="137" t="s">
        <v>27</v>
      </c>
      <c r="B64" s="137">
        <f>'将来負担比率（分子）の構造'!I$43</f>
        <v>6035</v>
      </c>
      <c r="C64" s="137"/>
      <c r="D64" s="137"/>
      <c r="E64" s="137">
        <f>'将来負担比率（分子）の構造'!J$43</f>
        <v>5697</v>
      </c>
      <c r="F64" s="137"/>
      <c r="G64" s="137"/>
      <c r="H64" s="137">
        <f>'将来負担比率（分子）の構造'!K$43</f>
        <v>5432</v>
      </c>
      <c r="I64" s="137"/>
      <c r="J64" s="137"/>
      <c r="K64" s="137">
        <f>'将来負担比率（分子）の構造'!L$43</f>
        <v>5568</v>
      </c>
      <c r="L64" s="137"/>
      <c r="M64" s="137"/>
      <c r="N64" s="137">
        <f>'将来負担比率（分子）の構造'!M$43</f>
        <v>5258</v>
      </c>
      <c r="O64" s="137"/>
      <c r="P64" s="137"/>
    </row>
    <row r="65" spans="1:16">
      <c r="A65" s="137" t="s">
        <v>26</v>
      </c>
      <c r="B65" s="137">
        <f>'将来負担比率（分子）の構造'!I$42</f>
        <v>286</v>
      </c>
      <c r="C65" s="137"/>
      <c r="D65" s="137"/>
      <c r="E65" s="137">
        <f>'将来負担比率（分子）の構造'!J$42</f>
        <v>384</v>
      </c>
      <c r="F65" s="137"/>
      <c r="G65" s="137"/>
      <c r="H65" s="137">
        <f>'将来負担比率（分子）の構造'!K$42</f>
        <v>268</v>
      </c>
      <c r="I65" s="137"/>
      <c r="J65" s="137"/>
      <c r="K65" s="137">
        <f>'将来負担比率（分子）の構造'!L$42</f>
        <v>251</v>
      </c>
      <c r="L65" s="137"/>
      <c r="M65" s="137"/>
      <c r="N65" s="137">
        <f>'将来負担比率（分子）の構造'!M$42</f>
        <v>257</v>
      </c>
      <c r="O65" s="137"/>
      <c r="P65" s="137"/>
    </row>
    <row r="66" spans="1:16">
      <c r="A66" s="137" t="s">
        <v>25</v>
      </c>
      <c r="B66" s="137">
        <f>'将来負担比率（分子）の構造'!I$41</f>
        <v>14509</v>
      </c>
      <c r="C66" s="137"/>
      <c r="D66" s="137"/>
      <c r="E66" s="137">
        <f>'将来負担比率（分子）の構造'!J$41</f>
        <v>15084</v>
      </c>
      <c r="F66" s="137"/>
      <c r="G66" s="137"/>
      <c r="H66" s="137">
        <f>'将来負担比率（分子）の構造'!K$41</f>
        <v>15289</v>
      </c>
      <c r="I66" s="137"/>
      <c r="J66" s="137"/>
      <c r="K66" s="137">
        <f>'将来負担比率（分子）の構造'!L$41</f>
        <v>15918</v>
      </c>
      <c r="L66" s="137"/>
      <c r="M66" s="137"/>
      <c r="N66" s="137">
        <f>'将来負担比率（分子）の構造'!M$41</f>
        <v>15493</v>
      </c>
      <c r="O66" s="137"/>
      <c r="P66" s="137"/>
    </row>
    <row r="67" spans="1:16">
      <c r="A67" s="137" t="s">
        <v>64</v>
      </c>
      <c r="B67" s="137" t="e">
        <f>NA()</f>
        <v>#N/A</v>
      </c>
      <c r="C67" s="137">
        <f>IF(ISNUMBER('将来負担比率（分子）の構造'!I$53), IF('将来負担比率（分子）の構造'!I$53 &lt; 0, 0, '将来負担比率（分子）の構造'!I$53), NA())</f>
        <v>2884</v>
      </c>
      <c r="D67" s="137" t="e">
        <f>NA()</f>
        <v>#N/A</v>
      </c>
      <c r="E67" s="137" t="e">
        <f>NA()</f>
        <v>#N/A</v>
      </c>
      <c r="F67" s="137">
        <f>IF(ISNUMBER('将来負担比率（分子）の構造'!J$53), IF('将来負担比率（分子）の構造'!J$53 &lt; 0, 0, '将来負担比率（分子）の構造'!J$53), NA())</f>
        <v>2148</v>
      </c>
      <c r="G67" s="137" t="e">
        <f>NA()</f>
        <v>#N/A</v>
      </c>
      <c r="H67" s="137" t="e">
        <f>NA()</f>
        <v>#N/A</v>
      </c>
      <c r="I67" s="137">
        <f>IF(ISNUMBER('将来負担比率（分子）の構造'!K$53), IF('将来負担比率（分子）の構造'!K$53 &lt; 0, 0, '将来負担比率（分子）の構造'!K$53), NA())</f>
        <v>1694</v>
      </c>
      <c r="J67" s="137" t="e">
        <f>NA()</f>
        <v>#N/A</v>
      </c>
      <c r="K67" s="137" t="e">
        <f>NA()</f>
        <v>#N/A</v>
      </c>
      <c r="L67" s="137">
        <f>IF(ISNUMBER('将来負担比率（分子）の構造'!L$53), IF('将来負担比率（分子）の構造'!L$53 &lt; 0, 0, '将来負担比率（分子）の構造'!L$53), NA())</f>
        <v>2560</v>
      </c>
      <c r="M67" s="137" t="e">
        <f>NA()</f>
        <v>#N/A</v>
      </c>
      <c r="N67" s="137" t="e">
        <f>NA()</f>
        <v>#N/A</v>
      </c>
      <c r="O67" s="137">
        <f>IF(ISNUMBER('将来負担比率（分子）の構造'!M$53), IF('将来負担比率（分子）の構造'!M$53 &lt; 0, 0, '将来負担比率（分子）の構造'!M$53), NA())</f>
        <v>1679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8061976</v>
      </c>
      <c r="S5" s="671"/>
      <c r="T5" s="671"/>
      <c r="U5" s="671"/>
      <c r="V5" s="671"/>
      <c r="W5" s="671"/>
      <c r="X5" s="671"/>
      <c r="Y5" s="718"/>
      <c r="Z5" s="731">
        <v>43.9</v>
      </c>
      <c r="AA5" s="731"/>
      <c r="AB5" s="731"/>
      <c r="AC5" s="731"/>
      <c r="AD5" s="732">
        <v>7880711</v>
      </c>
      <c r="AE5" s="732"/>
      <c r="AF5" s="732"/>
      <c r="AG5" s="732"/>
      <c r="AH5" s="732"/>
      <c r="AI5" s="732"/>
      <c r="AJ5" s="732"/>
      <c r="AK5" s="732"/>
      <c r="AL5" s="719">
        <v>69.900000000000006</v>
      </c>
      <c r="AM5" s="688"/>
      <c r="AN5" s="688"/>
      <c r="AO5" s="720"/>
      <c r="AP5" s="707" t="s">
        <v>211</v>
      </c>
      <c r="AQ5" s="708"/>
      <c r="AR5" s="708"/>
      <c r="AS5" s="708"/>
      <c r="AT5" s="708"/>
      <c r="AU5" s="708"/>
      <c r="AV5" s="708"/>
      <c r="AW5" s="708"/>
      <c r="AX5" s="708"/>
      <c r="AY5" s="708"/>
      <c r="AZ5" s="708"/>
      <c r="BA5" s="708"/>
      <c r="BB5" s="708"/>
      <c r="BC5" s="708"/>
      <c r="BD5" s="708"/>
      <c r="BE5" s="708"/>
      <c r="BF5" s="709"/>
      <c r="BG5" s="620">
        <v>7880711</v>
      </c>
      <c r="BH5" s="621"/>
      <c r="BI5" s="621"/>
      <c r="BJ5" s="621"/>
      <c r="BK5" s="621"/>
      <c r="BL5" s="621"/>
      <c r="BM5" s="621"/>
      <c r="BN5" s="622"/>
      <c r="BO5" s="673">
        <v>97.8</v>
      </c>
      <c r="BP5" s="673"/>
      <c r="BQ5" s="673"/>
      <c r="BR5" s="673"/>
      <c r="BS5" s="674">
        <v>48307</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150559</v>
      </c>
      <c r="S6" s="621"/>
      <c r="T6" s="621"/>
      <c r="U6" s="621"/>
      <c r="V6" s="621"/>
      <c r="W6" s="621"/>
      <c r="X6" s="621"/>
      <c r="Y6" s="622"/>
      <c r="Z6" s="673">
        <v>0.8</v>
      </c>
      <c r="AA6" s="673"/>
      <c r="AB6" s="673"/>
      <c r="AC6" s="673"/>
      <c r="AD6" s="674">
        <v>150559</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7880711</v>
      </c>
      <c r="BH6" s="621"/>
      <c r="BI6" s="621"/>
      <c r="BJ6" s="621"/>
      <c r="BK6" s="621"/>
      <c r="BL6" s="621"/>
      <c r="BM6" s="621"/>
      <c r="BN6" s="622"/>
      <c r="BO6" s="673">
        <v>97.8</v>
      </c>
      <c r="BP6" s="673"/>
      <c r="BQ6" s="673"/>
      <c r="BR6" s="673"/>
      <c r="BS6" s="674">
        <v>48307</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221971</v>
      </c>
      <c r="CS6" s="621"/>
      <c r="CT6" s="621"/>
      <c r="CU6" s="621"/>
      <c r="CV6" s="621"/>
      <c r="CW6" s="621"/>
      <c r="CX6" s="621"/>
      <c r="CY6" s="622"/>
      <c r="CZ6" s="673">
        <v>1.3</v>
      </c>
      <c r="DA6" s="673"/>
      <c r="DB6" s="673"/>
      <c r="DC6" s="673"/>
      <c r="DD6" s="626" t="s">
        <v>218</v>
      </c>
      <c r="DE6" s="621"/>
      <c r="DF6" s="621"/>
      <c r="DG6" s="621"/>
      <c r="DH6" s="621"/>
      <c r="DI6" s="621"/>
      <c r="DJ6" s="621"/>
      <c r="DK6" s="621"/>
      <c r="DL6" s="621"/>
      <c r="DM6" s="621"/>
      <c r="DN6" s="621"/>
      <c r="DO6" s="621"/>
      <c r="DP6" s="622"/>
      <c r="DQ6" s="626">
        <v>221971</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8342</v>
      </c>
      <c r="S7" s="621"/>
      <c r="T7" s="621"/>
      <c r="U7" s="621"/>
      <c r="V7" s="621"/>
      <c r="W7" s="621"/>
      <c r="X7" s="621"/>
      <c r="Y7" s="622"/>
      <c r="Z7" s="673">
        <v>0</v>
      </c>
      <c r="AA7" s="673"/>
      <c r="AB7" s="673"/>
      <c r="AC7" s="673"/>
      <c r="AD7" s="674">
        <v>8342</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4109429</v>
      </c>
      <c r="BH7" s="621"/>
      <c r="BI7" s="621"/>
      <c r="BJ7" s="621"/>
      <c r="BK7" s="621"/>
      <c r="BL7" s="621"/>
      <c r="BM7" s="621"/>
      <c r="BN7" s="622"/>
      <c r="BO7" s="673">
        <v>51</v>
      </c>
      <c r="BP7" s="673"/>
      <c r="BQ7" s="673"/>
      <c r="BR7" s="673"/>
      <c r="BS7" s="674">
        <v>48307</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2682650</v>
      </c>
      <c r="CS7" s="621"/>
      <c r="CT7" s="621"/>
      <c r="CU7" s="621"/>
      <c r="CV7" s="621"/>
      <c r="CW7" s="621"/>
      <c r="CX7" s="621"/>
      <c r="CY7" s="622"/>
      <c r="CZ7" s="673">
        <v>15.4</v>
      </c>
      <c r="DA7" s="673"/>
      <c r="DB7" s="673"/>
      <c r="DC7" s="673"/>
      <c r="DD7" s="626">
        <v>42357</v>
      </c>
      <c r="DE7" s="621"/>
      <c r="DF7" s="621"/>
      <c r="DG7" s="621"/>
      <c r="DH7" s="621"/>
      <c r="DI7" s="621"/>
      <c r="DJ7" s="621"/>
      <c r="DK7" s="621"/>
      <c r="DL7" s="621"/>
      <c r="DM7" s="621"/>
      <c r="DN7" s="621"/>
      <c r="DO7" s="621"/>
      <c r="DP7" s="622"/>
      <c r="DQ7" s="626">
        <v>2479262</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34654</v>
      </c>
      <c r="S8" s="621"/>
      <c r="T8" s="621"/>
      <c r="U8" s="621"/>
      <c r="V8" s="621"/>
      <c r="W8" s="621"/>
      <c r="X8" s="621"/>
      <c r="Y8" s="622"/>
      <c r="Z8" s="673">
        <v>0.2</v>
      </c>
      <c r="AA8" s="673"/>
      <c r="AB8" s="673"/>
      <c r="AC8" s="673"/>
      <c r="AD8" s="674">
        <v>34654</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113679</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7179116</v>
      </c>
      <c r="CS8" s="621"/>
      <c r="CT8" s="621"/>
      <c r="CU8" s="621"/>
      <c r="CV8" s="621"/>
      <c r="CW8" s="621"/>
      <c r="CX8" s="621"/>
      <c r="CY8" s="622"/>
      <c r="CZ8" s="673">
        <v>41.2</v>
      </c>
      <c r="DA8" s="673"/>
      <c r="DB8" s="673"/>
      <c r="DC8" s="673"/>
      <c r="DD8" s="626">
        <v>240796</v>
      </c>
      <c r="DE8" s="621"/>
      <c r="DF8" s="621"/>
      <c r="DG8" s="621"/>
      <c r="DH8" s="621"/>
      <c r="DI8" s="621"/>
      <c r="DJ8" s="621"/>
      <c r="DK8" s="621"/>
      <c r="DL8" s="621"/>
      <c r="DM8" s="621"/>
      <c r="DN8" s="621"/>
      <c r="DO8" s="621"/>
      <c r="DP8" s="622"/>
      <c r="DQ8" s="626">
        <v>3662141</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21058</v>
      </c>
      <c r="S9" s="621"/>
      <c r="T9" s="621"/>
      <c r="U9" s="621"/>
      <c r="V9" s="621"/>
      <c r="W9" s="621"/>
      <c r="X9" s="621"/>
      <c r="Y9" s="622"/>
      <c r="Z9" s="673">
        <v>0.1</v>
      </c>
      <c r="AA9" s="673"/>
      <c r="AB9" s="673"/>
      <c r="AC9" s="673"/>
      <c r="AD9" s="674">
        <v>21058</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3595565</v>
      </c>
      <c r="BH9" s="621"/>
      <c r="BI9" s="621"/>
      <c r="BJ9" s="621"/>
      <c r="BK9" s="621"/>
      <c r="BL9" s="621"/>
      <c r="BM9" s="621"/>
      <c r="BN9" s="622"/>
      <c r="BO9" s="673">
        <v>44.6</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1152701</v>
      </c>
      <c r="CS9" s="621"/>
      <c r="CT9" s="621"/>
      <c r="CU9" s="621"/>
      <c r="CV9" s="621"/>
      <c r="CW9" s="621"/>
      <c r="CX9" s="621"/>
      <c r="CY9" s="622"/>
      <c r="CZ9" s="673">
        <v>6.6</v>
      </c>
      <c r="DA9" s="673"/>
      <c r="DB9" s="673"/>
      <c r="DC9" s="673"/>
      <c r="DD9" s="626">
        <v>10496</v>
      </c>
      <c r="DE9" s="621"/>
      <c r="DF9" s="621"/>
      <c r="DG9" s="621"/>
      <c r="DH9" s="621"/>
      <c r="DI9" s="621"/>
      <c r="DJ9" s="621"/>
      <c r="DK9" s="621"/>
      <c r="DL9" s="621"/>
      <c r="DM9" s="621"/>
      <c r="DN9" s="621"/>
      <c r="DO9" s="621"/>
      <c r="DP9" s="622"/>
      <c r="DQ9" s="626">
        <v>1133997</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852957</v>
      </c>
      <c r="S10" s="621"/>
      <c r="T10" s="621"/>
      <c r="U10" s="621"/>
      <c r="V10" s="621"/>
      <c r="W10" s="621"/>
      <c r="X10" s="621"/>
      <c r="Y10" s="622"/>
      <c r="Z10" s="673">
        <v>4.5999999999999996</v>
      </c>
      <c r="AA10" s="673"/>
      <c r="AB10" s="673"/>
      <c r="AC10" s="673"/>
      <c r="AD10" s="674">
        <v>852957</v>
      </c>
      <c r="AE10" s="674"/>
      <c r="AF10" s="674"/>
      <c r="AG10" s="674"/>
      <c r="AH10" s="674"/>
      <c r="AI10" s="674"/>
      <c r="AJ10" s="674"/>
      <c r="AK10" s="674"/>
      <c r="AL10" s="643">
        <v>7.6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138352</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22693</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10970</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261833</v>
      </c>
      <c r="BH11" s="621"/>
      <c r="BI11" s="621"/>
      <c r="BJ11" s="621"/>
      <c r="BK11" s="621"/>
      <c r="BL11" s="621"/>
      <c r="BM11" s="621"/>
      <c r="BN11" s="622"/>
      <c r="BO11" s="673">
        <v>3.2</v>
      </c>
      <c r="BP11" s="673"/>
      <c r="BQ11" s="673"/>
      <c r="BR11" s="673"/>
      <c r="BS11" s="626">
        <v>48307</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323400</v>
      </c>
      <c r="CS11" s="621"/>
      <c r="CT11" s="621"/>
      <c r="CU11" s="621"/>
      <c r="CV11" s="621"/>
      <c r="CW11" s="621"/>
      <c r="CX11" s="621"/>
      <c r="CY11" s="622"/>
      <c r="CZ11" s="673">
        <v>1.9</v>
      </c>
      <c r="DA11" s="673"/>
      <c r="DB11" s="673"/>
      <c r="DC11" s="673"/>
      <c r="DD11" s="626">
        <v>32518</v>
      </c>
      <c r="DE11" s="621"/>
      <c r="DF11" s="621"/>
      <c r="DG11" s="621"/>
      <c r="DH11" s="621"/>
      <c r="DI11" s="621"/>
      <c r="DJ11" s="621"/>
      <c r="DK11" s="621"/>
      <c r="DL11" s="621"/>
      <c r="DM11" s="621"/>
      <c r="DN11" s="621"/>
      <c r="DO11" s="621"/>
      <c r="DP11" s="622"/>
      <c r="DQ11" s="626">
        <v>308685</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3296635</v>
      </c>
      <c r="BH12" s="621"/>
      <c r="BI12" s="621"/>
      <c r="BJ12" s="621"/>
      <c r="BK12" s="621"/>
      <c r="BL12" s="621"/>
      <c r="BM12" s="621"/>
      <c r="BN12" s="622"/>
      <c r="BO12" s="673">
        <v>40.9</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70368</v>
      </c>
      <c r="CS12" s="621"/>
      <c r="CT12" s="621"/>
      <c r="CU12" s="621"/>
      <c r="CV12" s="621"/>
      <c r="CW12" s="621"/>
      <c r="CX12" s="621"/>
      <c r="CY12" s="622"/>
      <c r="CZ12" s="673">
        <v>0.4</v>
      </c>
      <c r="DA12" s="673"/>
      <c r="DB12" s="673"/>
      <c r="DC12" s="673"/>
      <c r="DD12" s="626">
        <v>1000</v>
      </c>
      <c r="DE12" s="621"/>
      <c r="DF12" s="621"/>
      <c r="DG12" s="621"/>
      <c r="DH12" s="621"/>
      <c r="DI12" s="621"/>
      <c r="DJ12" s="621"/>
      <c r="DK12" s="621"/>
      <c r="DL12" s="621"/>
      <c r="DM12" s="621"/>
      <c r="DN12" s="621"/>
      <c r="DO12" s="621"/>
      <c r="DP12" s="622"/>
      <c r="DQ12" s="626">
        <v>67366</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47451</v>
      </c>
      <c r="S13" s="621"/>
      <c r="T13" s="621"/>
      <c r="U13" s="621"/>
      <c r="V13" s="621"/>
      <c r="W13" s="621"/>
      <c r="X13" s="621"/>
      <c r="Y13" s="622"/>
      <c r="Z13" s="673">
        <v>0.3</v>
      </c>
      <c r="AA13" s="673"/>
      <c r="AB13" s="673"/>
      <c r="AC13" s="673"/>
      <c r="AD13" s="674">
        <v>47451</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3289611</v>
      </c>
      <c r="BH13" s="621"/>
      <c r="BI13" s="621"/>
      <c r="BJ13" s="621"/>
      <c r="BK13" s="621"/>
      <c r="BL13" s="621"/>
      <c r="BM13" s="621"/>
      <c r="BN13" s="622"/>
      <c r="BO13" s="673">
        <v>40.799999999999997</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1692417</v>
      </c>
      <c r="CS13" s="621"/>
      <c r="CT13" s="621"/>
      <c r="CU13" s="621"/>
      <c r="CV13" s="621"/>
      <c r="CW13" s="621"/>
      <c r="CX13" s="621"/>
      <c r="CY13" s="622"/>
      <c r="CZ13" s="673">
        <v>9.6999999999999993</v>
      </c>
      <c r="DA13" s="673"/>
      <c r="DB13" s="673"/>
      <c r="DC13" s="673"/>
      <c r="DD13" s="626">
        <v>620535</v>
      </c>
      <c r="DE13" s="621"/>
      <c r="DF13" s="621"/>
      <c r="DG13" s="621"/>
      <c r="DH13" s="621"/>
      <c r="DI13" s="621"/>
      <c r="DJ13" s="621"/>
      <c r="DK13" s="621"/>
      <c r="DL13" s="621"/>
      <c r="DM13" s="621"/>
      <c r="DN13" s="621"/>
      <c r="DO13" s="621"/>
      <c r="DP13" s="622"/>
      <c r="DQ13" s="626">
        <v>1407311</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97667</v>
      </c>
      <c r="BH14" s="621"/>
      <c r="BI14" s="621"/>
      <c r="BJ14" s="621"/>
      <c r="BK14" s="621"/>
      <c r="BL14" s="621"/>
      <c r="BM14" s="621"/>
      <c r="BN14" s="622"/>
      <c r="BO14" s="673">
        <v>1.2</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779637</v>
      </c>
      <c r="CS14" s="621"/>
      <c r="CT14" s="621"/>
      <c r="CU14" s="621"/>
      <c r="CV14" s="621"/>
      <c r="CW14" s="621"/>
      <c r="CX14" s="621"/>
      <c r="CY14" s="622"/>
      <c r="CZ14" s="673">
        <v>4.5</v>
      </c>
      <c r="DA14" s="673"/>
      <c r="DB14" s="673"/>
      <c r="DC14" s="673"/>
      <c r="DD14" s="626">
        <v>29541</v>
      </c>
      <c r="DE14" s="621"/>
      <c r="DF14" s="621"/>
      <c r="DG14" s="621"/>
      <c r="DH14" s="621"/>
      <c r="DI14" s="621"/>
      <c r="DJ14" s="621"/>
      <c r="DK14" s="621"/>
      <c r="DL14" s="621"/>
      <c r="DM14" s="621"/>
      <c r="DN14" s="621"/>
      <c r="DO14" s="621"/>
      <c r="DP14" s="622"/>
      <c r="DQ14" s="626">
        <v>762922</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38768</v>
      </c>
      <c r="S15" s="621"/>
      <c r="T15" s="621"/>
      <c r="U15" s="621"/>
      <c r="V15" s="621"/>
      <c r="W15" s="621"/>
      <c r="X15" s="621"/>
      <c r="Y15" s="622"/>
      <c r="Z15" s="673">
        <v>0.2</v>
      </c>
      <c r="AA15" s="673"/>
      <c r="AB15" s="673"/>
      <c r="AC15" s="673"/>
      <c r="AD15" s="674">
        <v>38768</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376980</v>
      </c>
      <c r="BH15" s="621"/>
      <c r="BI15" s="621"/>
      <c r="BJ15" s="621"/>
      <c r="BK15" s="621"/>
      <c r="BL15" s="621"/>
      <c r="BM15" s="621"/>
      <c r="BN15" s="622"/>
      <c r="BO15" s="673">
        <v>4.7</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1754121</v>
      </c>
      <c r="CS15" s="621"/>
      <c r="CT15" s="621"/>
      <c r="CU15" s="621"/>
      <c r="CV15" s="621"/>
      <c r="CW15" s="621"/>
      <c r="CX15" s="621"/>
      <c r="CY15" s="622"/>
      <c r="CZ15" s="673">
        <v>10.1</v>
      </c>
      <c r="DA15" s="673"/>
      <c r="DB15" s="673"/>
      <c r="DC15" s="673"/>
      <c r="DD15" s="626">
        <v>430891</v>
      </c>
      <c r="DE15" s="621"/>
      <c r="DF15" s="621"/>
      <c r="DG15" s="621"/>
      <c r="DH15" s="621"/>
      <c r="DI15" s="621"/>
      <c r="DJ15" s="621"/>
      <c r="DK15" s="621"/>
      <c r="DL15" s="621"/>
      <c r="DM15" s="621"/>
      <c r="DN15" s="621"/>
      <c r="DO15" s="621"/>
      <c r="DP15" s="622"/>
      <c r="DQ15" s="626">
        <v>1452987</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2284902</v>
      </c>
      <c r="S16" s="621"/>
      <c r="T16" s="621"/>
      <c r="U16" s="621"/>
      <c r="V16" s="621"/>
      <c r="W16" s="621"/>
      <c r="X16" s="621"/>
      <c r="Y16" s="622"/>
      <c r="Z16" s="673">
        <v>12.4</v>
      </c>
      <c r="AA16" s="673"/>
      <c r="AB16" s="673"/>
      <c r="AC16" s="673"/>
      <c r="AD16" s="674">
        <v>2083405</v>
      </c>
      <c r="AE16" s="674"/>
      <c r="AF16" s="674"/>
      <c r="AG16" s="674"/>
      <c r="AH16" s="674"/>
      <c r="AI16" s="674"/>
      <c r="AJ16" s="674"/>
      <c r="AK16" s="674"/>
      <c r="AL16" s="643">
        <v>18.5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2083405</v>
      </c>
      <c r="S17" s="621"/>
      <c r="T17" s="621"/>
      <c r="U17" s="621"/>
      <c r="V17" s="621"/>
      <c r="W17" s="621"/>
      <c r="X17" s="621"/>
      <c r="Y17" s="622"/>
      <c r="Z17" s="673">
        <v>11.4</v>
      </c>
      <c r="AA17" s="673"/>
      <c r="AB17" s="673"/>
      <c r="AC17" s="673"/>
      <c r="AD17" s="674">
        <v>2083405</v>
      </c>
      <c r="AE17" s="674"/>
      <c r="AF17" s="674"/>
      <c r="AG17" s="674"/>
      <c r="AH17" s="674"/>
      <c r="AI17" s="674"/>
      <c r="AJ17" s="674"/>
      <c r="AK17" s="674"/>
      <c r="AL17" s="643">
        <v>18.5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1564977</v>
      </c>
      <c r="CS17" s="621"/>
      <c r="CT17" s="621"/>
      <c r="CU17" s="621"/>
      <c r="CV17" s="621"/>
      <c r="CW17" s="621"/>
      <c r="CX17" s="621"/>
      <c r="CY17" s="622"/>
      <c r="CZ17" s="673">
        <v>9</v>
      </c>
      <c r="DA17" s="673"/>
      <c r="DB17" s="673"/>
      <c r="DC17" s="673"/>
      <c r="DD17" s="626" t="s">
        <v>112</v>
      </c>
      <c r="DE17" s="621"/>
      <c r="DF17" s="621"/>
      <c r="DG17" s="621"/>
      <c r="DH17" s="621"/>
      <c r="DI17" s="621"/>
      <c r="DJ17" s="621"/>
      <c r="DK17" s="621"/>
      <c r="DL17" s="621"/>
      <c r="DM17" s="621"/>
      <c r="DN17" s="621"/>
      <c r="DO17" s="621"/>
      <c r="DP17" s="622"/>
      <c r="DQ17" s="626">
        <v>1416282</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201497</v>
      </c>
      <c r="S18" s="621"/>
      <c r="T18" s="621"/>
      <c r="U18" s="621"/>
      <c r="V18" s="621"/>
      <c r="W18" s="621"/>
      <c r="X18" s="621"/>
      <c r="Y18" s="622"/>
      <c r="Z18" s="673">
        <v>1.1000000000000001</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181265</v>
      </c>
      <c r="BH19" s="621"/>
      <c r="BI19" s="621"/>
      <c r="BJ19" s="621"/>
      <c r="BK19" s="621"/>
      <c r="BL19" s="621"/>
      <c r="BM19" s="621"/>
      <c r="BN19" s="622"/>
      <c r="BO19" s="673">
        <v>2.2000000000000002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11500667</v>
      </c>
      <c r="S20" s="621"/>
      <c r="T20" s="621"/>
      <c r="U20" s="621"/>
      <c r="V20" s="621"/>
      <c r="W20" s="621"/>
      <c r="X20" s="621"/>
      <c r="Y20" s="622"/>
      <c r="Z20" s="673">
        <v>62.7</v>
      </c>
      <c r="AA20" s="673"/>
      <c r="AB20" s="673"/>
      <c r="AC20" s="673"/>
      <c r="AD20" s="674">
        <v>11117905</v>
      </c>
      <c r="AE20" s="674"/>
      <c r="AF20" s="674"/>
      <c r="AG20" s="674"/>
      <c r="AH20" s="674"/>
      <c r="AI20" s="674"/>
      <c r="AJ20" s="674"/>
      <c r="AK20" s="674"/>
      <c r="AL20" s="643">
        <v>98.6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181265</v>
      </c>
      <c r="BH20" s="621"/>
      <c r="BI20" s="621"/>
      <c r="BJ20" s="621"/>
      <c r="BK20" s="621"/>
      <c r="BL20" s="621"/>
      <c r="BM20" s="621"/>
      <c r="BN20" s="622"/>
      <c r="BO20" s="673">
        <v>2.2000000000000002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17444051</v>
      </c>
      <c r="CS20" s="621"/>
      <c r="CT20" s="621"/>
      <c r="CU20" s="621"/>
      <c r="CV20" s="621"/>
      <c r="CW20" s="621"/>
      <c r="CX20" s="621"/>
      <c r="CY20" s="622"/>
      <c r="CZ20" s="673">
        <v>100</v>
      </c>
      <c r="DA20" s="673"/>
      <c r="DB20" s="673"/>
      <c r="DC20" s="673"/>
      <c r="DD20" s="626">
        <v>1408134</v>
      </c>
      <c r="DE20" s="621"/>
      <c r="DF20" s="621"/>
      <c r="DG20" s="621"/>
      <c r="DH20" s="621"/>
      <c r="DI20" s="621"/>
      <c r="DJ20" s="621"/>
      <c r="DK20" s="621"/>
      <c r="DL20" s="621"/>
      <c r="DM20" s="621"/>
      <c r="DN20" s="621"/>
      <c r="DO20" s="621"/>
      <c r="DP20" s="622"/>
      <c r="DQ20" s="626">
        <v>12923894</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7828</v>
      </c>
      <c r="S21" s="621"/>
      <c r="T21" s="621"/>
      <c r="U21" s="621"/>
      <c r="V21" s="621"/>
      <c r="W21" s="621"/>
      <c r="X21" s="621"/>
      <c r="Y21" s="622"/>
      <c r="Z21" s="673">
        <v>0</v>
      </c>
      <c r="AA21" s="673"/>
      <c r="AB21" s="673"/>
      <c r="AC21" s="673"/>
      <c r="AD21" s="674">
        <v>7828</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15388</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256205</v>
      </c>
      <c r="S23" s="621"/>
      <c r="T23" s="621"/>
      <c r="U23" s="621"/>
      <c r="V23" s="621"/>
      <c r="W23" s="621"/>
      <c r="X23" s="621"/>
      <c r="Y23" s="622"/>
      <c r="Z23" s="673">
        <v>1.4</v>
      </c>
      <c r="AA23" s="673"/>
      <c r="AB23" s="673"/>
      <c r="AC23" s="673"/>
      <c r="AD23" s="674">
        <v>53134</v>
      </c>
      <c r="AE23" s="674"/>
      <c r="AF23" s="674"/>
      <c r="AG23" s="674"/>
      <c r="AH23" s="674"/>
      <c r="AI23" s="674"/>
      <c r="AJ23" s="674"/>
      <c r="AK23" s="674"/>
      <c r="AL23" s="643">
        <v>0.5</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181265</v>
      </c>
      <c r="BH23" s="621"/>
      <c r="BI23" s="621"/>
      <c r="BJ23" s="621"/>
      <c r="BK23" s="621"/>
      <c r="BL23" s="621"/>
      <c r="BM23" s="621"/>
      <c r="BN23" s="622"/>
      <c r="BO23" s="673">
        <v>2.2000000000000002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27387</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9333276</v>
      </c>
      <c r="CS24" s="671"/>
      <c r="CT24" s="671"/>
      <c r="CU24" s="671"/>
      <c r="CV24" s="671"/>
      <c r="CW24" s="671"/>
      <c r="CX24" s="671"/>
      <c r="CY24" s="718"/>
      <c r="CZ24" s="722">
        <v>53.5</v>
      </c>
      <c r="DA24" s="723"/>
      <c r="DB24" s="723"/>
      <c r="DC24" s="724"/>
      <c r="DD24" s="717">
        <v>5980358</v>
      </c>
      <c r="DE24" s="671"/>
      <c r="DF24" s="671"/>
      <c r="DG24" s="671"/>
      <c r="DH24" s="671"/>
      <c r="DI24" s="671"/>
      <c r="DJ24" s="671"/>
      <c r="DK24" s="718"/>
      <c r="DL24" s="717">
        <v>5972044</v>
      </c>
      <c r="DM24" s="671"/>
      <c r="DN24" s="671"/>
      <c r="DO24" s="671"/>
      <c r="DP24" s="671"/>
      <c r="DQ24" s="671"/>
      <c r="DR24" s="671"/>
      <c r="DS24" s="671"/>
      <c r="DT24" s="671"/>
      <c r="DU24" s="671"/>
      <c r="DV24" s="718"/>
      <c r="DW24" s="719">
        <v>49.2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2793771</v>
      </c>
      <c r="S25" s="621"/>
      <c r="T25" s="621"/>
      <c r="U25" s="621"/>
      <c r="V25" s="621"/>
      <c r="W25" s="621"/>
      <c r="X25" s="621"/>
      <c r="Y25" s="622"/>
      <c r="Z25" s="673">
        <v>15.2</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3614712</v>
      </c>
      <c r="CS25" s="639"/>
      <c r="CT25" s="639"/>
      <c r="CU25" s="639"/>
      <c r="CV25" s="639"/>
      <c r="CW25" s="639"/>
      <c r="CX25" s="639"/>
      <c r="CY25" s="640"/>
      <c r="CZ25" s="623">
        <v>20.7</v>
      </c>
      <c r="DA25" s="641"/>
      <c r="DB25" s="641"/>
      <c r="DC25" s="642"/>
      <c r="DD25" s="626">
        <v>3410444</v>
      </c>
      <c r="DE25" s="639"/>
      <c r="DF25" s="639"/>
      <c r="DG25" s="639"/>
      <c r="DH25" s="639"/>
      <c r="DI25" s="639"/>
      <c r="DJ25" s="639"/>
      <c r="DK25" s="640"/>
      <c r="DL25" s="626">
        <v>3402832</v>
      </c>
      <c r="DM25" s="639"/>
      <c r="DN25" s="639"/>
      <c r="DO25" s="639"/>
      <c r="DP25" s="639"/>
      <c r="DQ25" s="639"/>
      <c r="DR25" s="639"/>
      <c r="DS25" s="639"/>
      <c r="DT25" s="639"/>
      <c r="DU25" s="639"/>
      <c r="DV25" s="640"/>
      <c r="DW25" s="643">
        <v>28</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2430532</v>
      </c>
      <c r="CS26" s="621"/>
      <c r="CT26" s="621"/>
      <c r="CU26" s="621"/>
      <c r="CV26" s="621"/>
      <c r="CW26" s="621"/>
      <c r="CX26" s="621"/>
      <c r="CY26" s="622"/>
      <c r="CZ26" s="623">
        <v>13.9</v>
      </c>
      <c r="DA26" s="641"/>
      <c r="DB26" s="641"/>
      <c r="DC26" s="642"/>
      <c r="DD26" s="626">
        <v>2289079</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976076</v>
      </c>
      <c r="S27" s="621"/>
      <c r="T27" s="621"/>
      <c r="U27" s="621"/>
      <c r="V27" s="621"/>
      <c r="W27" s="621"/>
      <c r="X27" s="621"/>
      <c r="Y27" s="622"/>
      <c r="Z27" s="673">
        <v>5.3</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8061976</v>
      </c>
      <c r="BH27" s="621"/>
      <c r="BI27" s="621"/>
      <c r="BJ27" s="621"/>
      <c r="BK27" s="621"/>
      <c r="BL27" s="621"/>
      <c r="BM27" s="621"/>
      <c r="BN27" s="622"/>
      <c r="BO27" s="673">
        <v>100</v>
      </c>
      <c r="BP27" s="673"/>
      <c r="BQ27" s="673"/>
      <c r="BR27" s="673"/>
      <c r="BS27" s="626">
        <v>48307</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4153587</v>
      </c>
      <c r="CS27" s="639"/>
      <c r="CT27" s="639"/>
      <c r="CU27" s="639"/>
      <c r="CV27" s="639"/>
      <c r="CW27" s="639"/>
      <c r="CX27" s="639"/>
      <c r="CY27" s="640"/>
      <c r="CZ27" s="623">
        <v>23.8</v>
      </c>
      <c r="DA27" s="641"/>
      <c r="DB27" s="641"/>
      <c r="DC27" s="642"/>
      <c r="DD27" s="626">
        <v>1153632</v>
      </c>
      <c r="DE27" s="639"/>
      <c r="DF27" s="639"/>
      <c r="DG27" s="639"/>
      <c r="DH27" s="639"/>
      <c r="DI27" s="639"/>
      <c r="DJ27" s="639"/>
      <c r="DK27" s="640"/>
      <c r="DL27" s="626">
        <v>1152930</v>
      </c>
      <c r="DM27" s="639"/>
      <c r="DN27" s="639"/>
      <c r="DO27" s="639"/>
      <c r="DP27" s="639"/>
      <c r="DQ27" s="639"/>
      <c r="DR27" s="639"/>
      <c r="DS27" s="639"/>
      <c r="DT27" s="639"/>
      <c r="DU27" s="639"/>
      <c r="DV27" s="640"/>
      <c r="DW27" s="643">
        <v>9.5</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56033</v>
      </c>
      <c r="S28" s="621"/>
      <c r="T28" s="621"/>
      <c r="U28" s="621"/>
      <c r="V28" s="621"/>
      <c r="W28" s="621"/>
      <c r="X28" s="621"/>
      <c r="Y28" s="622"/>
      <c r="Z28" s="673">
        <v>0.3</v>
      </c>
      <c r="AA28" s="673"/>
      <c r="AB28" s="673"/>
      <c r="AC28" s="673"/>
      <c r="AD28" s="674">
        <v>14776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1564977</v>
      </c>
      <c r="CS28" s="621"/>
      <c r="CT28" s="621"/>
      <c r="CU28" s="621"/>
      <c r="CV28" s="621"/>
      <c r="CW28" s="621"/>
      <c r="CX28" s="621"/>
      <c r="CY28" s="622"/>
      <c r="CZ28" s="623">
        <v>9</v>
      </c>
      <c r="DA28" s="641"/>
      <c r="DB28" s="641"/>
      <c r="DC28" s="642"/>
      <c r="DD28" s="626">
        <v>1416282</v>
      </c>
      <c r="DE28" s="621"/>
      <c r="DF28" s="621"/>
      <c r="DG28" s="621"/>
      <c r="DH28" s="621"/>
      <c r="DI28" s="621"/>
      <c r="DJ28" s="621"/>
      <c r="DK28" s="622"/>
      <c r="DL28" s="626">
        <v>1416282</v>
      </c>
      <c r="DM28" s="621"/>
      <c r="DN28" s="621"/>
      <c r="DO28" s="621"/>
      <c r="DP28" s="621"/>
      <c r="DQ28" s="621"/>
      <c r="DR28" s="621"/>
      <c r="DS28" s="621"/>
      <c r="DT28" s="621"/>
      <c r="DU28" s="621"/>
      <c r="DV28" s="622"/>
      <c r="DW28" s="643">
        <v>11.7</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22363</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1564977</v>
      </c>
      <c r="CS29" s="639"/>
      <c r="CT29" s="639"/>
      <c r="CU29" s="639"/>
      <c r="CV29" s="639"/>
      <c r="CW29" s="639"/>
      <c r="CX29" s="639"/>
      <c r="CY29" s="640"/>
      <c r="CZ29" s="623">
        <v>9</v>
      </c>
      <c r="DA29" s="641"/>
      <c r="DB29" s="641"/>
      <c r="DC29" s="642"/>
      <c r="DD29" s="626">
        <v>1416282</v>
      </c>
      <c r="DE29" s="639"/>
      <c r="DF29" s="639"/>
      <c r="DG29" s="639"/>
      <c r="DH29" s="639"/>
      <c r="DI29" s="639"/>
      <c r="DJ29" s="639"/>
      <c r="DK29" s="640"/>
      <c r="DL29" s="626">
        <v>1416282</v>
      </c>
      <c r="DM29" s="639"/>
      <c r="DN29" s="639"/>
      <c r="DO29" s="639"/>
      <c r="DP29" s="639"/>
      <c r="DQ29" s="639"/>
      <c r="DR29" s="639"/>
      <c r="DS29" s="639"/>
      <c r="DT29" s="639"/>
      <c r="DU29" s="639"/>
      <c r="DV29" s="640"/>
      <c r="DW29" s="643">
        <v>11.7</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336272</v>
      </c>
      <c r="S30" s="621"/>
      <c r="T30" s="621"/>
      <c r="U30" s="621"/>
      <c r="V30" s="621"/>
      <c r="W30" s="621"/>
      <c r="X30" s="621"/>
      <c r="Y30" s="622"/>
      <c r="Z30" s="673">
        <v>1.8</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99.2</v>
      </c>
      <c r="BH30" s="687"/>
      <c r="BI30" s="687"/>
      <c r="BJ30" s="687"/>
      <c r="BK30" s="687"/>
      <c r="BL30" s="687"/>
      <c r="BM30" s="688">
        <v>95.3</v>
      </c>
      <c r="BN30" s="687"/>
      <c r="BO30" s="687"/>
      <c r="BP30" s="687"/>
      <c r="BQ30" s="689"/>
      <c r="BR30" s="686">
        <v>99.1</v>
      </c>
      <c r="BS30" s="687"/>
      <c r="BT30" s="687"/>
      <c r="BU30" s="687"/>
      <c r="BV30" s="687"/>
      <c r="BW30" s="687"/>
      <c r="BX30" s="688">
        <v>94.3</v>
      </c>
      <c r="BY30" s="687"/>
      <c r="BZ30" s="687"/>
      <c r="CA30" s="687"/>
      <c r="CB30" s="689"/>
      <c r="CD30" s="692"/>
      <c r="CE30" s="693"/>
      <c r="CF30" s="657" t="s">
        <v>294</v>
      </c>
      <c r="CG30" s="654"/>
      <c r="CH30" s="654"/>
      <c r="CI30" s="654"/>
      <c r="CJ30" s="654"/>
      <c r="CK30" s="654"/>
      <c r="CL30" s="654"/>
      <c r="CM30" s="654"/>
      <c r="CN30" s="654"/>
      <c r="CO30" s="654"/>
      <c r="CP30" s="654"/>
      <c r="CQ30" s="655"/>
      <c r="CR30" s="620">
        <v>1441459</v>
      </c>
      <c r="CS30" s="621"/>
      <c r="CT30" s="621"/>
      <c r="CU30" s="621"/>
      <c r="CV30" s="621"/>
      <c r="CW30" s="621"/>
      <c r="CX30" s="621"/>
      <c r="CY30" s="622"/>
      <c r="CZ30" s="623">
        <v>8.3000000000000007</v>
      </c>
      <c r="DA30" s="641"/>
      <c r="DB30" s="641"/>
      <c r="DC30" s="642"/>
      <c r="DD30" s="626">
        <v>1298225</v>
      </c>
      <c r="DE30" s="621"/>
      <c r="DF30" s="621"/>
      <c r="DG30" s="621"/>
      <c r="DH30" s="621"/>
      <c r="DI30" s="621"/>
      <c r="DJ30" s="621"/>
      <c r="DK30" s="622"/>
      <c r="DL30" s="626">
        <v>1298225</v>
      </c>
      <c r="DM30" s="621"/>
      <c r="DN30" s="621"/>
      <c r="DO30" s="621"/>
      <c r="DP30" s="621"/>
      <c r="DQ30" s="621"/>
      <c r="DR30" s="621"/>
      <c r="DS30" s="621"/>
      <c r="DT30" s="621"/>
      <c r="DU30" s="621"/>
      <c r="DV30" s="622"/>
      <c r="DW30" s="643">
        <v>10.7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1047544</v>
      </c>
      <c r="S31" s="621"/>
      <c r="T31" s="621"/>
      <c r="U31" s="621"/>
      <c r="V31" s="621"/>
      <c r="W31" s="621"/>
      <c r="X31" s="621"/>
      <c r="Y31" s="622"/>
      <c r="Z31" s="673">
        <v>5.7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v>
      </c>
      <c r="BN31" s="685"/>
      <c r="BO31" s="685"/>
      <c r="BP31" s="685"/>
      <c r="BQ31" s="649"/>
      <c r="BR31" s="684">
        <v>99.2</v>
      </c>
      <c r="BS31" s="639"/>
      <c r="BT31" s="639"/>
      <c r="BU31" s="639"/>
      <c r="BV31" s="639"/>
      <c r="BW31" s="639"/>
      <c r="BX31" s="675">
        <v>95.3</v>
      </c>
      <c r="BY31" s="685"/>
      <c r="BZ31" s="685"/>
      <c r="CA31" s="685"/>
      <c r="CB31" s="649"/>
      <c r="CD31" s="692"/>
      <c r="CE31" s="693"/>
      <c r="CF31" s="657" t="s">
        <v>298</v>
      </c>
      <c r="CG31" s="654"/>
      <c r="CH31" s="654"/>
      <c r="CI31" s="654"/>
      <c r="CJ31" s="654"/>
      <c r="CK31" s="654"/>
      <c r="CL31" s="654"/>
      <c r="CM31" s="654"/>
      <c r="CN31" s="654"/>
      <c r="CO31" s="654"/>
      <c r="CP31" s="654"/>
      <c r="CQ31" s="655"/>
      <c r="CR31" s="620">
        <v>123518</v>
      </c>
      <c r="CS31" s="639"/>
      <c r="CT31" s="639"/>
      <c r="CU31" s="639"/>
      <c r="CV31" s="639"/>
      <c r="CW31" s="639"/>
      <c r="CX31" s="639"/>
      <c r="CY31" s="640"/>
      <c r="CZ31" s="623">
        <v>0.7</v>
      </c>
      <c r="DA31" s="641"/>
      <c r="DB31" s="641"/>
      <c r="DC31" s="642"/>
      <c r="DD31" s="626">
        <v>118057</v>
      </c>
      <c r="DE31" s="639"/>
      <c r="DF31" s="639"/>
      <c r="DG31" s="639"/>
      <c r="DH31" s="639"/>
      <c r="DI31" s="639"/>
      <c r="DJ31" s="639"/>
      <c r="DK31" s="640"/>
      <c r="DL31" s="626">
        <v>118057</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313146</v>
      </c>
      <c r="S32" s="621"/>
      <c r="T32" s="621"/>
      <c r="U32" s="621"/>
      <c r="V32" s="621"/>
      <c r="W32" s="621"/>
      <c r="X32" s="621"/>
      <c r="Y32" s="622"/>
      <c r="Z32" s="673">
        <v>1.7</v>
      </c>
      <c r="AA32" s="673"/>
      <c r="AB32" s="673"/>
      <c r="AC32" s="673"/>
      <c r="AD32" s="674">
        <v>83810</v>
      </c>
      <c r="AE32" s="674"/>
      <c r="AF32" s="674"/>
      <c r="AG32" s="674"/>
      <c r="AH32" s="674"/>
      <c r="AI32" s="674"/>
      <c r="AJ32" s="674"/>
      <c r="AK32" s="674"/>
      <c r="AL32" s="643">
        <v>0.7</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93.9</v>
      </c>
      <c r="BN32" s="605"/>
      <c r="BO32" s="605"/>
      <c r="BP32" s="605"/>
      <c r="BQ32" s="662"/>
      <c r="BR32" s="683">
        <v>98.9</v>
      </c>
      <c r="BS32" s="605"/>
      <c r="BT32" s="605"/>
      <c r="BU32" s="605"/>
      <c r="BV32" s="605"/>
      <c r="BW32" s="605"/>
      <c r="BX32" s="668">
        <v>92.5</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1002629</v>
      </c>
      <c r="S33" s="621"/>
      <c r="T33" s="621"/>
      <c r="U33" s="621"/>
      <c r="V33" s="621"/>
      <c r="W33" s="621"/>
      <c r="X33" s="621"/>
      <c r="Y33" s="622"/>
      <c r="Z33" s="673">
        <v>5.5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6702641</v>
      </c>
      <c r="CS33" s="639"/>
      <c r="CT33" s="639"/>
      <c r="CU33" s="639"/>
      <c r="CV33" s="639"/>
      <c r="CW33" s="639"/>
      <c r="CX33" s="639"/>
      <c r="CY33" s="640"/>
      <c r="CZ33" s="623">
        <v>38.4</v>
      </c>
      <c r="DA33" s="641"/>
      <c r="DB33" s="641"/>
      <c r="DC33" s="642"/>
      <c r="DD33" s="626">
        <v>6186702</v>
      </c>
      <c r="DE33" s="639"/>
      <c r="DF33" s="639"/>
      <c r="DG33" s="639"/>
      <c r="DH33" s="639"/>
      <c r="DI33" s="639"/>
      <c r="DJ33" s="639"/>
      <c r="DK33" s="640"/>
      <c r="DL33" s="626">
        <v>4691167</v>
      </c>
      <c r="DM33" s="639"/>
      <c r="DN33" s="639"/>
      <c r="DO33" s="639"/>
      <c r="DP33" s="639"/>
      <c r="DQ33" s="639"/>
      <c r="DR33" s="639"/>
      <c r="DS33" s="639"/>
      <c r="DT33" s="639"/>
      <c r="DU33" s="639"/>
      <c r="DV33" s="640"/>
      <c r="DW33" s="643">
        <v>38.700000000000003</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2147114</v>
      </c>
      <c r="CS34" s="621"/>
      <c r="CT34" s="621"/>
      <c r="CU34" s="621"/>
      <c r="CV34" s="621"/>
      <c r="CW34" s="621"/>
      <c r="CX34" s="621"/>
      <c r="CY34" s="622"/>
      <c r="CZ34" s="623">
        <v>12.3</v>
      </c>
      <c r="DA34" s="641"/>
      <c r="DB34" s="641"/>
      <c r="DC34" s="642"/>
      <c r="DD34" s="626">
        <v>1950604</v>
      </c>
      <c r="DE34" s="621"/>
      <c r="DF34" s="621"/>
      <c r="DG34" s="621"/>
      <c r="DH34" s="621"/>
      <c r="DI34" s="621"/>
      <c r="DJ34" s="621"/>
      <c r="DK34" s="622"/>
      <c r="DL34" s="626">
        <v>1725877</v>
      </c>
      <c r="DM34" s="621"/>
      <c r="DN34" s="621"/>
      <c r="DO34" s="621"/>
      <c r="DP34" s="621"/>
      <c r="DQ34" s="621"/>
      <c r="DR34" s="621"/>
      <c r="DS34" s="621"/>
      <c r="DT34" s="621"/>
      <c r="DU34" s="621"/>
      <c r="DV34" s="622"/>
      <c r="DW34" s="643">
        <v>14.2</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855729</v>
      </c>
      <c r="S35" s="621"/>
      <c r="T35" s="621"/>
      <c r="U35" s="621"/>
      <c r="V35" s="621"/>
      <c r="W35" s="621"/>
      <c r="X35" s="621"/>
      <c r="Y35" s="622"/>
      <c r="Z35" s="673">
        <v>4.7</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2469795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649523</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45476</v>
      </c>
      <c r="CS35" s="639"/>
      <c r="CT35" s="639"/>
      <c r="CU35" s="639"/>
      <c r="CV35" s="639"/>
      <c r="CW35" s="639"/>
      <c r="CX35" s="639"/>
      <c r="CY35" s="640"/>
      <c r="CZ35" s="623">
        <v>0.3</v>
      </c>
      <c r="DA35" s="641"/>
      <c r="DB35" s="641"/>
      <c r="DC35" s="642"/>
      <c r="DD35" s="626">
        <v>39912</v>
      </c>
      <c r="DE35" s="639"/>
      <c r="DF35" s="639"/>
      <c r="DG35" s="639"/>
      <c r="DH35" s="639"/>
      <c r="DI35" s="639"/>
      <c r="DJ35" s="639"/>
      <c r="DK35" s="640"/>
      <c r="DL35" s="626">
        <v>39820</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18355309</v>
      </c>
      <c r="S36" s="661"/>
      <c r="T36" s="661"/>
      <c r="U36" s="661"/>
      <c r="V36" s="661"/>
      <c r="W36" s="661"/>
      <c r="X36" s="661"/>
      <c r="Y36" s="664"/>
      <c r="Z36" s="665">
        <v>100</v>
      </c>
      <c r="AA36" s="665"/>
      <c r="AB36" s="665"/>
      <c r="AC36" s="665"/>
      <c r="AD36" s="666">
        <v>11277453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622645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500690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1268073</v>
      </c>
      <c r="CS36" s="621"/>
      <c r="CT36" s="621"/>
      <c r="CU36" s="621"/>
      <c r="CV36" s="621"/>
      <c r="CW36" s="621"/>
      <c r="CX36" s="621"/>
      <c r="CY36" s="622"/>
      <c r="CZ36" s="623">
        <v>7.3</v>
      </c>
      <c r="DA36" s="641"/>
      <c r="DB36" s="641"/>
      <c r="DC36" s="642"/>
      <c r="DD36" s="626">
        <v>1163988</v>
      </c>
      <c r="DE36" s="621"/>
      <c r="DF36" s="621"/>
      <c r="DG36" s="621"/>
      <c r="DH36" s="621"/>
      <c r="DI36" s="621"/>
      <c r="DJ36" s="621"/>
      <c r="DK36" s="622"/>
      <c r="DL36" s="626">
        <v>1098815</v>
      </c>
      <c r="DM36" s="621"/>
      <c r="DN36" s="621"/>
      <c r="DO36" s="621"/>
      <c r="DP36" s="621"/>
      <c r="DQ36" s="621"/>
      <c r="DR36" s="621"/>
      <c r="DS36" s="621"/>
      <c r="DT36" s="621"/>
      <c r="DU36" s="621"/>
      <c r="DV36" s="622"/>
      <c r="DW36" s="643">
        <v>9.1</v>
      </c>
      <c r="DX36" s="644"/>
      <c r="DY36" s="644"/>
      <c r="DZ36" s="644"/>
      <c r="EA36" s="644"/>
      <c r="EB36" s="644"/>
      <c r="EC36" s="645"/>
    </row>
    <row r="37" spans="2:133" ht="11.25" customHeight="1">
      <c r="AQ37" s="646" t="s">
        <v>316</v>
      </c>
      <c r="AR37" s="647"/>
      <c r="AS37" s="647"/>
      <c r="AT37" s="647"/>
      <c r="AU37" s="647"/>
      <c r="AV37" s="647"/>
      <c r="AW37" s="647"/>
      <c r="AX37" s="647"/>
      <c r="AY37" s="648"/>
      <c r="AZ37" s="620">
        <v>144072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9167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670115</v>
      </c>
      <c r="CS37" s="639"/>
      <c r="CT37" s="639"/>
      <c r="CU37" s="639"/>
      <c r="CV37" s="639"/>
      <c r="CW37" s="639"/>
      <c r="CX37" s="639"/>
      <c r="CY37" s="640"/>
      <c r="CZ37" s="623">
        <v>3.8</v>
      </c>
      <c r="DA37" s="641"/>
      <c r="DB37" s="641"/>
      <c r="DC37" s="642"/>
      <c r="DD37" s="626">
        <v>670115</v>
      </c>
      <c r="DE37" s="639"/>
      <c r="DF37" s="639"/>
      <c r="DG37" s="639"/>
      <c r="DH37" s="639"/>
      <c r="DI37" s="639"/>
      <c r="DJ37" s="639"/>
      <c r="DK37" s="640"/>
      <c r="DL37" s="626">
        <v>670115</v>
      </c>
      <c r="DM37" s="639"/>
      <c r="DN37" s="639"/>
      <c r="DO37" s="639"/>
      <c r="DP37" s="639"/>
      <c r="DQ37" s="639"/>
      <c r="DR37" s="639"/>
      <c r="DS37" s="639"/>
      <c r="DT37" s="639"/>
      <c r="DU37" s="639"/>
      <c r="DV37" s="640"/>
      <c r="DW37" s="643">
        <v>5.5</v>
      </c>
      <c r="DX37" s="644"/>
      <c r="DY37" s="644"/>
      <c r="DZ37" s="644"/>
      <c r="EA37" s="644"/>
      <c r="EB37" s="644"/>
      <c r="EC37" s="645"/>
    </row>
    <row r="38" spans="2:133" ht="11.25" customHeight="1">
      <c r="AQ38" s="646" t="s">
        <v>319</v>
      </c>
      <c r="AR38" s="647"/>
      <c r="AS38" s="647"/>
      <c r="AT38" s="647"/>
      <c r="AU38" s="647"/>
      <c r="AV38" s="647"/>
      <c r="AW38" s="647"/>
      <c r="AX38" s="647"/>
      <c r="AY38" s="648"/>
      <c r="AZ38" s="620">
        <v>6082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15058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2463713</v>
      </c>
      <c r="CS38" s="621"/>
      <c r="CT38" s="621"/>
      <c r="CU38" s="621"/>
      <c r="CV38" s="621"/>
      <c r="CW38" s="621"/>
      <c r="CX38" s="621"/>
      <c r="CY38" s="622"/>
      <c r="CZ38" s="623">
        <v>14.1</v>
      </c>
      <c r="DA38" s="641"/>
      <c r="DB38" s="641"/>
      <c r="DC38" s="642"/>
      <c r="DD38" s="626">
        <v>2265598</v>
      </c>
      <c r="DE38" s="621"/>
      <c r="DF38" s="621"/>
      <c r="DG38" s="621"/>
      <c r="DH38" s="621"/>
      <c r="DI38" s="621"/>
      <c r="DJ38" s="621"/>
      <c r="DK38" s="622"/>
      <c r="DL38" s="626">
        <v>1825079</v>
      </c>
      <c r="DM38" s="621"/>
      <c r="DN38" s="621"/>
      <c r="DO38" s="621"/>
      <c r="DP38" s="621"/>
      <c r="DQ38" s="621"/>
      <c r="DR38" s="621"/>
      <c r="DS38" s="621"/>
      <c r="DT38" s="621"/>
      <c r="DU38" s="621"/>
      <c r="DV38" s="622"/>
      <c r="DW38" s="643">
        <v>15</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765583</v>
      </c>
      <c r="CS39" s="639"/>
      <c r="CT39" s="639"/>
      <c r="CU39" s="639"/>
      <c r="CV39" s="639"/>
      <c r="CW39" s="639"/>
      <c r="CX39" s="639"/>
      <c r="CY39" s="640"/>
      <c r="CZ39" s="623">
        <v>4.4000000000000004</v>
      </c>
      <c r="DA39" s="641"/>
      <c r="DB39" s="641"/>
      <c r="DC39" s="642"/>
      <c r="DD39" s="626">
        <v>765024</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371873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12682</v>
      </c>
      <c r="CS40" s="621"/>
      <c r="CT40" s="621"/>
      <c r="CU40" s="621"/>
      <c r="CV40" s="621"/>
      <c r="CW40" s="621"/>
      <c r="CX40" s="621"/>
      <c r="CY40" s="622"/>
      <c r="CZ40" s="623">
        <v>0.1</v>
      </c>
      <c r="DA40" s="641"/>
      <c r="DB40" s="641"/>
      <c r="DC40" s="642"/>
      <c r="DD40" s="626">
        <v>1576</v>
      </c>
      <c r="DE40" s="621"/>
      <c r="DF40" s="621"/>
      <c r="DG40" s="621"/>
      <c r="DH40" s="621"/>
      <c r="DI40" s="621"/>
      <c r="DJ40" s="621"/>
      <c r="DK40" s="622"/>
      <c r="DL40" s="626">
        <v>1576</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1325123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311</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1408134</v>
      </c>
      <c r="CS42" s="621"/>
      <c r="CT42" s="621"/>
      <c r="CU42" s="621"/>
      <c r="CV42" s="621"/>
      <c r="CW42" s="621"/>
      <c r="CX42" s="621"/>
      <c r="CY42" s="622"/>
      <c r="CZ42" s="623">
        <v>8.1</v>
      </c>
      <c r="DA42" s="624"/>
      <c r="DB42" s="624"/>
      <c r="DC42" s="625"/>
      <c r="DD42" s="626">
        <v>756834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29908</v>
      </c>
      <c r="CS43" s="639"/>
      <c r="CT43" s="639"/>
      <c r="CU43" s="639"/>
      <c r="CV43" s="639"/>
      <c r="CW43" s="639"/>
      <c r="CX43" s="639"/>
      <c r="CY43" s="640"/>
      <c r="CZ43" s="623">
        <v>0.2</v>
      </c>
      <c r="DA43" s="641"/>
      <c r="DB43" s="641"/>
      <c r="DC43" s="642"/>
      <c r="DD43" s="626">
        <v>29908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1408134</v>
      </c>
      <c r="CS44" s="621"/>
      <c r="CT44" s="621"/>
      <c r="CU44" s="621"/>
      <c r="CV44" s="621"/>
      <c r="CW44" s="621"/>
      <c r="CX44" s="621"/>
      <c r="CY44" s="622"/>
      <c r="CZ44" s="623">
        <v>8.1</v>
      </c>
      <c r="DA44" s="624"/>
      <c r="DB44" s="624"/>
      <c r="DC44" s="625"/>
      <c r="DD44" s="626">
        <v>756834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484476</v>
      </c>
      <c r="CS45" s="639"/>
      <c r="CT45" s="639"/>
      <c r="CU45" s="639"/>
      <c r="CV45" s="639"/>
      <c r="CW45" s="639"/>
      <c r="CX45" s="639"/>
      <c r="CY45" s="640"/>
      <c r="CZ45" s="623">
        <v>2.8</v>
      </c>
      <c r="DA45" s="641"/>
      <c r="DB45" s="641"/>
      <c r="DC45" s="642"/>
      <c r="DD45" s="626">
        <v>111087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921376</v>
      </c>
      <c r="CS46" s="621"/>
      <c r="CT46" s="621"/>
      <c r="CU46" s="621"/>
      <c r="CV46" s="621"/>
      <c r="CW46" s="621"/>
      <c r="CX46" s="621"/>
      <c r="CY46" s="622"/>
      <c r="CZ46" s="623">
        <v>5.3</v>
      </c>
      <c r="DA46" s="624"/>
      <c r="DB46" s="624"/>
      <c r="DC46" s="625"/>
      <c r="DD46" s="626">
        <v>643465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17444051</v>
      </c>
      <c r="CS49" s="605"/>
      <c r="CT49" s="605"/>
      <c r="CU49" s="605"/>
      <c r="CV49" s="605"/>
      <c r="CW49" s="605"/>
      <c r="CX49" s="605"/>
      <c r="CY49" s="606"/>
      <c r="CZ49" s="607">
        <v>100</v>
      </c>
      <c r="DA49" s="608"/>
      <c r="DB49" s="608"/>
      <c r="DC49" s="609"/>
      <c r="DD49" s="610">
        <v>12923894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18360</v>
      </c>
      <c r="R7" s="1134"/>
      <c r="S7" s="1134"/>
      <c r="T7" s="1134"/>
      <c r="U7" s="1134"/>
      <c r="V7" s="1134">
        <v>17459</v>
      </c>
      <c r="W7" s="1134"/>
      <c r="X7" s="1134"/>
      <c r="Y7" s="1134"/>
      <c r="Z7" s="1134"/>
      <c r="AA7" s="1134">
        <v>902</v>
      </c>
      <c r="AB7" s="1134"/>
      <c r="AC7" s="1134"/>
      <c r="AD7" s="1134"/>
      <c r="AE7" s="1135"/>
      <c r="AF7" s="1136">
        <v>709</v>
      </c>
      <c r="AG7" s="1137"/>
      <c r="AH7" s="1137"/>
      <c r="AI7" s="1137"/>
      <c r="AJ7" s="1138"/>
      <c r="AK7" s="1120">
        <v>371</v>
      </c>
      <c r="AL7" s="1121"/>
      <c r="AM7" s="1121"/>
      <c r="AN7" s="1121"/>
      <c r="AO7" s="1121"/>
      <c r="AP7" s="1121">
        <v>15493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0</v>
      </c>
      <c r="CI7" s="1118"/>
      <c r="CJ7" s="1118"/>
      <c r="CK7" s="1118"/>
      <c r="CL7" s="1119"/>
      <c r="CM7" s="1117">
        <v>4</v>
      </c>
      <c r="CN7" s="1118"/>
      <c r="CO7" s="1118"/>
      <c r="CP7" s="1118"/>
      <c r="CQ7" s="1119"/>
      <c r="CR7" s="1117">
        <v>2</v>
      </c>
      <c r="CS7" s="1118"/>
      <c r="CT7" s="1118"/>
      <c r="CU7" s="1118"/>
      <c r="CV7" s="1119"/>
      <c r="CW7" s="1117" t="s">
        <v>555</v>
      </c>
      <c r="CX7" s="1118"/>
      <c r="CY7" s="1118"/>
      <c r="CZ7" s="1118"/>
      <c r="DA7" s="1119"/>
      <c r="DB7" s="1117" t="s">
        <v>556</v>
      </c>
      <c r="DC7" s="1118"/>
      <c r="DD7" s="1118"/>
      <c r="DE7" s="1118"/>
      <c r="DF7" s="1119"/>
      <c r="DG7" s="1117">
        <v>83</v>
      </c>
      <c r="DH7" s="1118"/>
      <c r="DI7" s="1118"/>
      <c r="DJ7" s="1118"/>
      <c r="DK7" s="1119"/>
      <c r="DL7" s="1117" t="s">
        <v>556</v>
      </c>
      <c r="DM7" s="1118"/>
      <c r="DN7" s="1118"/>
      <c r="DO7" s="1118"/>
      <c r="DP7" s="1119"/>
      <c r="DQ7" s="1117" t="s">
        <v>556</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72</v>
      </c>
      <c r="R8" s="1073"/>
      <c r="S8" s="1073"/>
      <c r="T8" s="1073"/>
      <c r="U8" s="1073"/>
      <c r="V8" s="1073">
        <v>43</v>
      </c>
      <c r="W8" s="1073"/>
      <c r="X8" s="1073"/>
      <c r="Y8" s="1073"/>
      <c r="Z8" s="1073"/>
      <c r="AA8" s="1073">
        <v>29</v>
      </c>
      <c r="AB8" s="1073"/>
      <c r="AC8" s="1073"/>
      <c r="AD8" s="1073"/>
      <c r="AE8" s="1074"/>
      <c r="AF8" s="1048">
        <v>29</v>
      </c>
      <c r="AG8" s="1049"/>
      <c r="AH8" s="1049"/>
      <c r="AI8" s="1049"/>
      <c r="AJ8" s="1050"/>
      <c r="AK8" s="1115">
        <v>9</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18432</v>
      </c>
      <c r="R23" s="1098"/>
      <c r="S23" s="1098"/>
      <c r="T23" s="1098"/>
      <c r="U23" s="1098"/>
      <c r="V23" s="1098">
        <v>17501</v>
      </c>
      <c r="W23" s="1098"/>
      <c r="X23" s="1098"/>
      <c r="Y23" s="1098"/>
      <c r="Z23" s="1098"/>
      <c r="AA23" s="1098">
        <v>930</v>
      </c>
      <c r="AB23" s="1098"/>
      <c r="AC23" s="1098"/>
      <c r="AD23" s="1098"/>
      <c r="AE23" s="1099"/>
      <c r="AF23" s="1100">
        <v>738</v>
      </c>
      <c r="AG23" s="1098"/>
      <c r="AH23" s="1098"/>
      <c r="AI23" s="1098"/>
      <c r="AJ23" s="1101"/>
      <c r="AK23" s="1102"/>
      <c r="AL23" s="1103"/>
      <c r="AM23" s="1103"/>
      <c r="AN23" s="1103"/>
      <c r="AO23" s="1103"/>
      <c r="AP23" s="1098">
        <v>15493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8710</v>
      </c>
      <c r="R28" s="1083"/>
      <c r="S28" s="1083"/>
      <c r="T28" s="1083"/>
      <c r="U28" s="1083"/>
      <c r="V28" s="1083">
        <v>8060</v>
      </c>
      <c r="W28" s="1083"/>
      <c r="X28" s="1083"/>
      <c r="Y28" s="1083"/>
      <c r="Z28" s="1083"/>
      <c r="AA28" s="1083">
        <v>650</v>
      </c>
      <c r="AB28" s="1083"/>
      <c r="AC28" s="1083"/>
      <c r="AD28" s="1083"/>
      <c r="AE28" s="1084"/>
      <c r="AF28" s="1085">
        <v>650</v>
      </c>
      <c r="AG28" s="1083"/>
      <c r="AH28" s="1083"/>
      <c r="AI28" s="1083"/>
      <c r="AJ28" s="1086"/>
      <c r="AK28" s="1087">
        <v>879</v>
      </c>
      <c r="AL28" s="1075"/>
      <c r="AM28" s="1075"/>
      <c r="AN28" s="1075"/>
      <c r="AO28" s="1075"/>
      <c r="AP28" s="1075" t="s">
        <v>556</v>
      </c>
      <c r="AQ28" s="1075"/>
      <c r="AR28" s="1075"/>
      <c r="AS28" s="1075"/>
      <c r="AT28" s="1075"/>
      <c r="AU28" s="1075" t="s">
        <v>556</v>
      </c>
      <c r="AV28" s="1075"/>
      <c r="AW28" s="1075"/>
      <c r="AX28" s="1075"/>
      <c r="AY28" s="1075"/>
      <c r="AZ28" s="1076" t="s">
        <v>557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786</v>
      </c>
      <c r="R29" s="1073"/>
      <c r="S29" s="1073"/>
      <c r="T29" s="1073"/>
      <c r="U29" s="1073"/>
      <c r="V29" s="1073">
        <v>776</v>
      </c>
      <c r="W29" s="1073"/>
      <c r="X29" s="1073"/>
      <c r="Y29" s="1073"/>
      <c r="Z29" s="1073"/>
      <c r="AA29" s="1073">
        <v>10</v>
      </c>
      <c r="AB29" s="1073"/>
      <c r="AC29" s="1073"/>
      <c r="AD29" s="1073"/>
      <c r="AE29" s="1074"/>
      <c r="AF29" s="1048">
        <v>10</v>
      </c>
      <c r="AG29" s="1049"/>
      <c r="AH29" s="1049"/>
      <c r="AI29" s="1049"/>
      <c r="AJ29" s="1050"/>
      <c r="AK29" s="1009">
        <v>127</v>
      </c>
      <c r="AL29" s="1000"/>
      <c r="AM29" s="1000"/>
      <c r="AN29" s="1000"/>
      <c r="AO29" s="1000"/>
      <c r="AP29" s="1000" t="s">
        <v>556</v>
      </c>
      <c r="AQ29" s="1000"/>
      <c r="AR29" s="1000"/>
      <c r="AS29" s="1000"/>
      <c r="AT29" s="1000"/>
      <c r="AU29" s="1000" t="s">
        <v>556</v>
      </c>
      <c r="AV29" s="1000"/>
      <c r="AW29" s="1000"/>
      <c r="AX29" s="1000"/>
      <c r="AY29" s="1000"/>
      <c r="AZ29" s="1071" t="s">
        <v>556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4533</v>
      </c>
      <c r="R30" s="1073"/>
      <c r="S30" s="1073"/>
      <c r="T30" s="1073"/>
      <c r="U30" s="1073"/>
      <c r="V30" s="1073">
        <v>4334</v>
      </c>
      <c r="W30" s="1073"/>
      <c r="X30" s="1073"/>
      <c r="Y30" s="1073"/>
      <c r="Z30" s="1073"/>
      <c r="AA30" s="1073">
        <v>199</v>
      </c>
      <c r="AB30" s="1073"/>
      <c r="AC30" s="1073"/>
      <c r="AD30" s="1073"/>
      <c r="AE30" s="1074"/>
      <c r="AF30" s="1048">
        <v>199</v>
      </c>
      <c r="AG30" s="1049"/>
      <c r="AH30" s="1049"/>
      <c r="AI30" s="1049"/>
      <c r="AJ30" s="1050"/>
      <c r="AK30" s="1009">
        <v>745</v>
      </c>
      <c r="AL30" s="1000"/>
      <c r="AM30" s="1000"/>
      <c r="AN30" s="1000"/>
      <c r="AO30" s="1000"/>
      <c r="AP30" s="1000" t="s">
        <v>556</v>
      </c>
      <c r="AQ30" s="1000"/>
      <c r="AR30" s="1000"/>
      <c r="AS30" s="1000"/>
      <c r="AT30" s="1000"/>
      <c r="AU30" s="1000" t="s">
        <v>556</v>
      </c>
      <c r="AV30" s="1000"/>
      <c r="AW30" s="1000"/>
      <c r="AX30" s="1000"/>
      <c r="AY30" s="1000"/>
      <c r="AZ30" s="1071" t="s">
        <v>557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1105</v>
      </c>
      <c r="R31" s="1073"/>
      <c r="S31" s="1073"/>
      <c r="T31" s="1073"/>
      <c r="U31" s="1073"/>
      <c r="V31" s="1073">
        <v>1043</v>
      </c>
      <c r="W31" s="1073"/>
      <c r="X31" s="1073"/>
      <c r="Y31" s="1073"/>
      <c r="Z31" s="1073"/>
      <c r="AA31" s="1073">
        <v>61</v>
      </c>
      <c r="AB31" s="1073"/>
      <c r="AC31" s="1073"/>
      <c r="AD31" s="1073"/>
      <c r="AE31" s="1074"/>
      <c r="AF31" s="1048">
        <v>1450</v>
      </c>
      <c r="AG31" s="1049"/>
      <c r="AH31" s="1049"/>
      <c r="AI31" s="1049"/>
      <c r="AJ31" s="1050"/>
      <c r="AK31" s="1009">
        <v>8</v>
      </c>
      <c r="AL31" s="1000"/>
      <c r="AM31" s="1000"/>
      <c r="AN31" s="1000"/>
      <c r="AO31" s="1000"/>
      <c r="AP31" s="1000">
        <v>1136</v>
      </c>
      <c r="AQ31" s="1000"/>
      <c r="AR31" s="1000"/>
      <c r="AS31" s="1000"/>
      <c r="AT31" s="1000"/>
      <c r="AU31" s="1000">
        <v>6</v>
      </c>
      <c r="AV31" s="1000"/>
      <c r="AW31" s="1000"/>
      <c r="AX31" s="1000"/>
      <c r="AY31" s="1000"/>
      <c r="AZ31" s="1071" t="s">
        <v>556</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1324</v>
      </c>
      <c r="R32" s="1073"/>
      <c r="S32" s="1073"/>
      <c r="T32" s="1073"/>
      <c r="U32" s="1073"/>
      <c r="V32" s="1073">
        <v>1256</v>
      </c>
      <c r="W32" s="1073"/>
      <c r="X32" s="1073"/>
      <c r="Y32" s="1073"/>
      <c r="Z32" s="1073"/>
      <c r="AA32" s="1073">
        <v>69</v>
      </c>
      <c r="AB32" s="1073"/>
      <c r="AC32" s="1073"/>
      <c r="AD32" s="1073"/>
      <c r="AE32" s="1074"/>
      <c r="AF32" s="1048">
        <v>69</v>
      </c>
      <c r="AG32" s="1049"/>
      <c r="AH32" s="1049"/>
      <c r="AI32" s="1049"/>
      <c r="AJ32" s="1050"/>
      <c r="AK32" s="1009">
        <v>478</v>
      </c>
      <c r="AL32" s="1000"/>
      <c r="AM32" s="1000"/>
      <c r="AN32" s="1000"/>
      <c r="AO32" s="1000"/>
      <c r="AP32" s="1000">
        <v>7445</v>
      </c>
      <c r="AQ32" s="1000"/>
      <c r="AR32" s="1000"/>
      <c r="AS32" s="1000"/>
      <c r="AT32" s="1000"/>
      <c r="AU32" s="1000">
        <v>4095</v>
      </c>
      <c r="AV32" s="1000"/>
      <c r="AW32" s="1000"/>
      <c r="AX32" s="1000"/>
      <c r="AY32" s="1000"/>
      <c r="AZ32" s="1071" t="s">
        <v>557</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203</v>
      </c>
      <c r="R33" s="1073"/>
      <c r="S33" s="1073"/>
      <c r="T33" s="1073"/>
      <c r="U33" s="1073"/>
      <c r="V33" s="1073">
        <v>189</v>
      </c>
      <c r="W33" s="1073"/>
      <c r="X33" s="1073"/>
      <c r="Y33" s="1073"/>
      <c r="Z33" s="1073"/>
      <c r="AA33" s="1073">
        <v>15</v>
      </c>
      <c r="AB33" s="1073"/>
      <c r="AC33" s="1073"/>
      <c r="AD33" s="1073"/>
      <c r="AE33" s="1074"/>
      <c r="AF33" s="1048">
        <v>15</v>
      </c>
      <c r="AG33" s="1049"/>
      <c r="AH33" s="1049"/>
      <c r="AI33" s="1049"/>
      <c r="AJ33" s="1050"/>
      <c r="AK33" s="1009">
        <v>145</v>
      </c>
      <c r="AL33" s="1000"/>
      <c r="AM33" s="1000"/>
      <c r="AN33" s="1000"/>
      <c r="AO33" s="1000"/>
      <c r="AP33" s="1000">
        <v>992</v>
      </c>
      <c r="AQ33" s="1000"/>
      <c r="AR33" s="1000"/>
      <c r="AS33" s="1000"/>
      <c r="AT33" s="1000"/>
      <c r="AU33" s="1000">
        <v>974</v>
      </c>
      <c r="AV33" s="1000"/>
      <c r="AW33" s="1000"/>
      <c r="AX33" s="1000"/>
      <c r="AY33" s="1000"/>
      <c r="AZ33" s="1071" t="s">
        <v>557</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199</v>
      </c>
      <c r="R34" s="1073"/>
      <c r="S34" s="1073"/>
      <c r="T34" s="1073"/>
      <c r="U34" s="1073"/>
      <c r="V34" s="1073">
        <v>121</v>
      </c>
      <c r="W34" s="1073"/>
      <c r="X34" s="1073"/>
      <c r="Y34" s="1073"/>
      <c r="Z34" s="1073"/>
      <c r="AA34" s="1073">
        <v>78</v>
      </c>
      <c r="AB34" s="1073"/>
      <c r="AC34" s="1073"/>
      <c r="AD34" s="1073"/>
      <c r="AE34" s="1074"/>
      <c r="AF34" s="1048">
        <v>78</v>
      </c>
      <c r="AG34" s="1049"/>
      <c r="AH34" s="1049"/>
      <c r="AI34" s="1049"/>
      <c r="AJ34" s="1050"/>
      <c r="AK34" s="1009">
        <v>51</v>
      </c>
      <c r="AL34" s="1000"/>
      <c r="AM34" s="1000"/>
      <c r="AN34" s="1000"/>
      <c r="AO34" s="1000"/>
      <c r="AP34" s="1000" t="s">
        <v>556</v>
      </c>
      <c r="AQ34" s="1000"/>
      <c r="AR34" s="1000"/>
      <c r="AS34" s="1000"/>
      <c r="AT34" s="1000"/>
      <c r="AU34" s="1000" t="s">
        <v>557</v>
      </c>
      <c r="AV34" s="1000"/>
      <c r="AW34" s="1000"/>
      <c r="AX34" s="1000"/>
      <c r="AY34" s="1000"/>
      <c r="AZ34" s="1071" t="s">
        <v>556</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142</v>
      </c>
      <c r="R35" s="1073"/>
      <c r="S35" s="1073"/>
      <c r="T35" s="1073"/>
      <c r="U35" s="1073"/>
      <c r="V35" s="1073">
        <v>130</v>
      </c>
      <c r="W35" s="1073"/>
      <c r="X35" s="1073"/>
      <c r="Y35" s="1073"/>
      <c r="Z35" s="1073"/>
      <c r="AA35" s="1073">
        <v>4</v>
      </c>
      <c r="AB35" s="1073"/>
      <c r="AC35" s="1073"/>
      <c r="AD35" s="1073"/>
      <c r="AE35" s="1074"/>
      <c r="AF35" s="1048">
        <v>4</v>
      </c>
      <c r="AG35" s="1049"/>
      <c r="AH35" s="1049"/>
      <c r="AI35" s="1049"/>
      <c r="AJ35" s="1050"/>
      <c r="AK35" s="1009">
        <v>123</v>
      </c>
      <c r="AL35" s="1000"/>
      <c r="AM35" s="1000"/>
      <c r="AN35" s="1000"/>
      <c r="AO35" s="1000"/>
      <c r="AP35" s="1000">
        <v>183</v>
      </c>
      <c r="AQ35" s="1000"/>
      <c r="AR35" s="1000"/>
      <c r="AS35" s="1000"/>
      <c r="AT35" s="1000"/>
      <c r="AU35" s="1000">
        <v>183</v>
      </c>
      <c r="AV35" s="1000"/>
      <c r="AW35" s="1000"/>
      <c r="AX35" s="1000"/>
      <c r="AY35" s="1000"/>
      <c r="AZ35" s="1071" t="s">
        <v>556</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2474</v>
      </c>
      <c r="AG63" s="988"/>
      <c r="AH63" s="988"/>
      <c r="AI63" s="988"/>
      <c r="AJ63" s="1059"/>
      <c r="AK63" s="1060"/>
      <c r="AL63" s="992"/>
      <c r="AM63" s="992"/>
      <c r="AN63" s="992"/>
      <c r="AO63" s="992"/>
      <c r="AP63" s="988">
        <f>SUM(AP28:AT35)</f>
        <v>9756</v>
      </c>
      <c r="AQ63" s="988"/>
      <c r="AR63" s="988"/>
      <c r="AS63" s="988"/>
      <c r="AT63" s="988"/>
      <c r="AU63" s="988">
        <f>SUM(AU28:AY35)</f>
        <v>5258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1664</v>
      </c>
      <c r="R68" s="1011"/>
      <c r="S68" s="1011"/>
      <c r="T68" s="1011"/>
      <c r="U68" s="1011"/>
      <c r="V68" s="1011">
        <v>1621</v>
      </c>
      <c r="W68" s="1011"/>
      <c r="X68" s="1011"/>
      <c r="Y68" s="1011"/>
      <c r="Z68" s="1011"/>
      <c r="AA68" s="1011">
        <v>43</v>
      </c>
      <c r="AB68" s="1011"/>
      <c r="AC68" s="1011"/>
      <c r="AD68" s="1011"/>
      <c r="AE68" s="1011"/>
      <c r="AF68" s="1011">
        <v>43</v>
      </c>
      <c r="AG68" s="1011"/>
      <c r="AH68" s="1011"/>
      <c r="AI68" s="1011"/>
      <c r="AJ68" s="1011"/>
      <c r="AK68" s="1011" t="s">
        <v>556</v>
      </c>
      <c r="AL68" s="1011"/>
      <c r="AM68" s="1011"/>
      <c r="AN68" s="1011"/>
      <c r="AO68" s="1011"/>
      <c r="AP68" s="1011">
        <v>1582</v>
      </c>
      <c r="AQ68" s="1011"/>
      <c r="AR68" s="1011"/>
      <c r="AS68" s="1011"/>
      <c r="AT68" s="1011"/>
      <c r="AU68" s="1011">
        <v>851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520</v>
      </c>
      <c r="R69" s="1000"/>
      <c r="S69" s="1000"/>
      <c r="T69" s="1000"/>
      <c r="U69" s="1000"/>
      <c r="V69" s="1000">
        <v>491</v>
      </c>
      <c r="W69" s="1000"/>
      <c r="X69" s="1000"/>
      <c r="Y69" s="1000"/>
      <c r="Z69" s="1000"/>
      <c r="AA69" s="1000">
        <v>29</v>
      </c>
      <c r="AB69" s="1000"/>
      <c r="AC69" s="1000"/>
      <c r="AD69" s="1000"/>
      <c r="AE69" s="1000"/>
      <c r="AF69" s="1000">
        <v>29</v>
      </c>
      <c r="AG69" s="1000"/>
      <c r="AH69" s="1000"/>
      <c r="AI69" s="1000"/>
      <c r="AJ69" s="1000"/>
      <c r="AK69" s="1000">
        <v>58</v>
      </c>
      <c r="AL69" s="1000"/>
      <c r="AM69" s="1000"/>
      <c r="AN69" s="1000"/>
      <c r="AO69" s="1000"/>
      <c r="AP69" s="1000">
        <v>606</v>
      </c>
      <c r="AQ69" s="1000"/>
      <c r="AR69" s="1000"/>
      <c r="AS69" s="1000"/>
      <c r="AT69" s="1000"/>
      <c r="AU69" s="1000">
        <v>95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1551</v>
      </c>
      <c r="R70" s="1000"/>
      <c r="S70" s="1000"/>
      <c r="T70" s="1000"/>
      <c r="U70" s="1000"/>
      <c r="V70" s="1000">
        <v>1512</v>
      </c>
      <c r="W70" s="1000"/>
      <c r="X70" s="1000"/>
      <c r="Y70" s="1000"/>
      <c r="Z70" s="1000"/>
      <c r="AA70" s="1000">
        <v>38</v>
      </c>
      <c r="AB70" s="1000"/>
      <c r="AC70" s="1000"/>
      <c r="AD70" s="1000"/>
      <c r="AE70" s="1000"/>
      <c r="AF70" s="1000">
        <v>38</v>
      </c>
      <c r="AG70" s="1000"/>
      <c r="AH70" s="1000"/>
      <c r="AI70" s="1000"/>
      <c r="AJ70" s="1000"/>
      <c r="AK70" s="1000" t="s">
        <v>556</v>
      </c>
      <c r="AL70" s="1000"/>
      <c r="AM70" s="1000"/>
      <c r="AN70" s="1000"/>
      <c r="AO70" s="1000"/>
      <c r="AP70" s="1000" t="s">
        <v>556</v>
      </c>
      <c r="AQ70" s="1000"/>
      <c r="AR70" s="1000"/>
      <c r="AS70" s="1000"/>
      <c r="AT70" s="1000"/>
      <c r="AU70" s="1000" t="s">
        <v>557</v>
      </c>
      <c r="AV70" s="1000"/>
      <c r="AW70" s="1000"/>
      <c r="AX70" s="1000"/>
      <c r="AY70" s="1000"/>
      <c r="AZ70" s="1001" t="s">
        <v>552</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548</v>
      </c>
      <c r="C71" s="1004"/>
      <c r="D71" s="1004"/>
      <c r="E71" s="1004"/>
      <c r="F71" s="1004"/>
      <c r="G71" s="1004"/>
      <c r="H71" s="1004"/>
      <c r="I71" s="1004"/>
      <c r="J71" s="1004"/>
      <c r="K71" s="1004"/>
      <c r="L71" s="1004"/>
      <c r="M71" s="1004"/>
      <c r="N71" s="1004"/>
      <c r="O71" s="1004"/>
      <c r="P71" s="1005"/>
      <c r="Q71" s="1006">
        <v>653677</v>
      </c>
      <c r="R71" s="1000"/>
      <c r="S71" s="1000"/>
      <c r="T71" s="1000"/>
      <c r="U71" s="1000"/>
      <c r="V71" s="1000">
        <v>638723</v>
      </c>
      <c r="W71" s="1000"/>
      <c r="X71" s="1000"/>
      <c r="Y71" s="1000"/>
      <c r="Z71" s="1000"/>
      <c r="AA71" s="1000">
        <v>14954</v>
      </c>
      <c r="AB71" s="1000"/>
      <c r="AC71" s="1000"/>
      <c r="AD71" s="1000"/>
      <c r="AE71" s="1000"/>
      <c r="AF71" s="1000">
        <v>14954</v>
      </c>
      <c r="AG71" s="1000"/>
      <c r="AH71" s="1000"/>
      <c r="AI71" s="1000"/>
      <c r="AJ71" s="1000"/>
      <c r="AK71" s="1000">
        <v>3939</v>
      </c>
      <c r="AL71" s="1000"/>
      <c r="AM71" s="1000"/>
      <c r="AN71" s="1000"/>
      <c r="AO71" s="1000"/>
      <c r="AP71" s="1000" t="s">
        <v>556</v>
      </c>
      <c r="AQ71" s="1000"/>
      <c r="AR71" s="1000"/>
      <c r="AS71" s="1000"/>
      <c r="AT71" s="1000"/>
      <c r="AU71" s="1000" t="s">
        <v>556</v>
      </c>
      <c r="AV71" s="1000"/>
      <c r="AW71" s="1000"/>
      <c r="AX71" s="1000"/>
      <c r="AY71" s="1000"/>
      <c r="AZ71" s="1001" t="s">
        <v>553</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549</v>
      </c>
      <c r="C72" s="1004"/>
      <c r="D72" s="1004"/>
      <c r="E72" s="1004"/>
      <c r="F72" s="1004"/>
      <c r="G72" s="1004"/>
      <c r="H72" s="1004"/>
      <c r="I72" s="1004"/>
      <c r="J72" s="1004"/>
      <c r="K72" s="1004"/>
      <c r="L72" s="1004"/>
      <c r="M72" s="1004"/>
      <c r="N72" s="1004"/>
      <c r="O72" s="1004"/>
      <c r="P72" s="1005"/>
      <c r="Q72" s="1006">
        <v>28888</v>
      </c>
      <c r="R72" s="1000"/>
      <c r="S72" s="1000"/>
      <c r="T72" s="1000"/>
      <c r="U72" s="1000"/>
      <c r="V72" s="1000">
        <v>27514</v>
      </c>
      <c r="W72" s="1000"/>
      <c r="X72" s="1000"/>
      <c r="Y72" s="1000"/>
      <c r="Z72" s="1000"/>
      <c r="AA72" s="1000">
        <v>1374</v>
      </c>
      <c r="AB72" s="1000"/>
      <c r="AC72" s="1000"/>
      <c r="AD72" s="1000"/>
      <c r="AE72" s="1000"/>
      <c r="AF72" s="1000">
        <v>1374</v>
      </c>
      <c r="AG72" s="1000"/>
      <c r="AH72" s="1000"/>
      <c r="AI72" s="1000"/>
      <c r="AJ72" s="1000"/>
      <c r="AK72" s="1000">
        <v>22</v>
      </c>
      <c r="AL72" s="1000"/>
      <c r="AM72" s="1000"/>
      <c r="AN72" s="1000"/>
      <c r="AO72" s="1000"/>
      <c r="AP72" s="1000" t="s">
        <v>556</v>
      </c>
      <c r="AQ72" s="1000"/>
      <c r="AR72" s="1000"/>
      <c r="AS72" s="1000"/>
      <c r="AT72" s="1000"/>
      <c r="AU72" s="1000" t="s">
        <v>557</v>
      </c>
      <c r="AV72" s="1000"/>
      <c r="AW72" s="1000"/>
      <c r="AX72" s="1000"/>
      <c r="AY72" s="1000"/>
      <c r="AZ72" s="1001" t="s">
        <v>552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366</v>
      </c>
      <c r="R73" s="1000"/>
      <c r="S73" s="1000"/>
      <c r="T73" s="1000"/>
      <c r="U73" s="1000"/>
      <c r="V73" s="1000">
        <v>149</v>
      </c>
      <c r="W73" s="1000"/>
      <c r="X73" s="1000"/>
      <c r="Y73" s="1000"/>
      <c r="Z73" s="1000"/>
      <c r="AA73" s="1000">
        <v>218</v>
      </c>
      <c r="AB73" s="1000"/>
      <c r="AC73" s="1000"/>
      <c r="AD73" s="1000"/>
      <c r="AE73" s="1000"/>
      <c r="AF73" s="1000">
        <v>218</v>
      </c>
      <c r="AG73" s="1000"/>
      <c r="AH73" s="1000"/>
      <c r="AI73" s="1000"/>
      <c r="AJ73" s="1000"/>
      <c r="AK73" s="1000" t="s">
        <v>556</v>
      </c>
      <c r="AL73" s="1000"/>
      <c r="AM73" s="1000"/>
      <c r="AN73" s="1000"/>
      <c r="AO73" s="1000"/>
      <c r="AP73" s="1000" t="s">
        <v>556</v>
      </c>
      <c r="AQ73" s="1000"/>
      <c r="AR73" s="1000"/>
      <c r="AS73" s="1000"/>
      <c r="AT73" s="1000"/>
      <c r="AU73" s="1000" t="s">
        <v>557</v>
      </c>
      <c r="AV73" s="1000"/>
      <c r="AW73" s="1000"/>
      <c r="AX73" s="1000"/>
      <c r="AY73" s="1000"/>
      <c r="AZ73" s="1001" t="s">
        <v>554</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437</v>
      </c>
      <c r="R74" s="1000"/>
      <c r="S74" s="1000"/>
      <c r="T74" s="1000"/>
      <c r="U74" s="1000"/>
      <c r="V74" s="1000">
        <v>412</v>
      </c>
      <c r="W74" s="1000"/>
      <c r="X74" s="1000"/>
      <c r="Y74" s="1000"/>
      <c r="Z74" s="1000"/>
      <c r="AA74" s="1000">
        <v>25</v>
      </c>
      <c r="AB74" s="1000"/>
      <c r="AC74" s="1000"/>
      <c r="AD74" s="1000"/>
      <c r="AE74" s="1000"/>
      <c r="AF74" s="1000">
        <v>25</v>
      </c>
      <c r="AG74" s="1000"/>
      <c r="AH74" s="1000"/>
      <c r="AI74" s="1000"/>
      <c r="AJ74" s="1000"/>
      <c r="AK74" s="1000">
        <v>90</v>
      </c>
      <c r="AL74" s="1000"/>
      <c r="AM74" s="1000"/>
      <c r="AN74" s="1000"/>
      <c r="AO74" s="1000"/>
      <c r="AP74" s="1000" t="s">
        <v>556</v>
      </c>
      <c r="AQ74" s="1000"/>
      <c r="AR74" s="1000"/>
      <c r="AS74" s="1000"/>
      <c r="AT74" s="1000"/>
      <c r="AU74" s="1000" t="s">
        <v>556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SUM(AF68:AJ74)</f>
        <v>16681</v>
      </c>
      <c r="AG88" s="988"/>
      <c r="AH88" s="988"/>
      <c r="AI88" s="988"/>
      <c r="AJ88" s="988"/>
      <c r="AK88" s="992"/>
      <c r="AL88" s="992"/>
      <c r="AM88" s="992"/>
      <c r="AN88" s="992"/>
      <c r="AO88" s="992"/>
      <c r="AP88" s="988">
        <f t="shared" ref="AP88" si="0">SUM(AP68:AT74)</f>
        <v>2188</v>
      </c>
      <c r="AQ88" s="988"/>
      <c r="AR88" s="988"/>
      <c r="AS88" s="988"/>
      <c r="AT88" s="988"/>
      <c r="AU88" s="988">
        <f t="shared" ref="AU88" si="1">SUM(AU68:AY74)</f>
        <v>946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v>
      </c>
      <c r="CS102" s="980"/>
      <c r="CT102" s="980"/>
      <c r="CU102" s="980"/>
      <c r="CV102" s="981"/>
      <c r="CW102" s="979"/>
      <c r="CX102" s="980"/>
      <c r="CY102" s="980"/>
      <c r="CZ102" s="980"/>
      <c r="DA102" s="981"/>
      <c r="DB102" s="979"/>
      <c r="DC102" s="980"/>
      <c r="DD102" s="980"/>
      <c r="DE102" s="980"/>
      <c r="DF102" s="981"/>
      <c r="DG102" s="979">
        <v>83</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1587038</v>
      </c>
      <c r="AB110" s="916"/>
      <c r="AC110" s="916"/>
      <c r="AD110" s="916"/>
      <c r="AE110" s="917"/>
      <c r="AF110" s="918">
        <v>1492176</v>
      </c>
      <c r="AG110" s="916"/>
      <c r="AH110" s="916"/>
      <c r="AI110" s="916"/>
      <c r="AJ110" s="917"/>
      <c r="AK110" s="918">
        <v>1548084</v>
      </c>
      <c r="AL110" s="916"/>
      <c r="AM110" s="916"/>
      <c r="AN110" s="916"/>
      <c r="AO110" s="917"/>
      <c r="AP110" s="919">
        <v>14.6</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15288674</v>
      </c>
      <c r="BR110" s="863"/>
      <c r="BS110" s="863"/>
      <c r="BT110" s="863"/>
      <c r="BU110" s="863"/>
      <c r="BV110" s="863">
        <v>15917589</v>
      </c>
      <c r="BW110" s="863"/>
      <c r="BX110" s="863"/>
      <c r="BY110" s="863"/>
      <c r="BZ110" s="863"/>
      <c r="CA110" s="863">
        <v>15492936</v>
      </c>
      <c r="CB110" s="863"/>
      <c r="CC110" s="863"/>
      <c r="CD110" s="863"/>
      <c r="CE110" s="863"/>
      <c r="CF110" s="887">
        <v>146.1</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413</v>
      </c>
      <c r="DH110" s="863"/>
      <c r="DI110" s="863"/>
      <c r="DJ110" s="863"/>
      <c r="DK110" s="863"/>
      <c r="DL110" s="863" t="s">
        <v>413</v>
      </c>
      <c r="DM110" s="863"/>
      <c r="DN110" s="863"/>
      <c r="DO110" s="863"/>
      <c r="DP110" s="863"/>
      <c r="DQ110" s="863" t="s">
        <v>413</v>
      </c>
      <c r="DR110" s="863"/>
      <c r="DS110" s="863"/>
      <c r="DT110" s="863"/>
      <c r="DU110" s="863"/>
      <c r="DV110" s="864" t="s">
        <v>413</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268454</v>
      </c>
      <c r="BR111" s="835"/>
      <c r="BS111" s="835"/>
      <c r="BT111" s="835"/>
      <c r="BU111" s="835"/>
      <c r="BV111" s="835">
        <v>250889</v>
      </c>
      <c r="BW111" s="835"/>
      <c r="BX111" s="835"/>
      <c r="BY111" s="835"/>
      <c r="BZ111" s="835"/>
      <c r="CA111" s="835">
        <v>257231</v>
      </c>
      <c r="CB111" s="835"/>
      <c r="CC111" s="835"/>
      <c r="CD111" s="835"/>
      <c r="CE111" s="835"/>
      <c r="CF111" s="896">
        <v>2.4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5432212</v>
      </c>
      <c r="BR112" s="835"/>
      <c r="BS112" s="835"/>
      <c r="BT112" s="835"/>
      <c r="BU112" s="835"/>
      <c r="BV112" s="835">
        <v>5567971</v>
      </c>
      <c r="BW112" s="835"/>
      <c r="BX112" s="835"/>
      <c r="BY112" s="835"/>
      <c r="BZ112" s="835"/>
      <c r="CA112" s="835">
        <v>5258353</v>
      </c>
      <c r="CB112" s="835"/>
      <c r="CC112" s="835"/>
      <c r="CD112" s="835"/>
      <c r="CE112" s="835"/>
      <c r="CF112" s="896">
        <v>49.6</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534536</v>
      </c>
      <c r="AB113" s="944"/>
      <c r="AC113" s="944"/>
      <c r="AD113" s="944"/>
      <c r="AE113" s="945"/>
      <c r="AF113" s="946">
        <v>543518</v>
      </c>
      <c r="AG113" s="944"/>
      <c r="AH113" s="944"/>
      <c r="AI113" s="944"/>
      <c r="AJ113" s="945"/>
      <c r="AK113" s="946">
        <v>521271</v>
      </c>
      <c r="AL113" s="944"/>
      <c r="AM113" s="944"/>
      <c r="AN113" s="944"/>
      <c r="AO113" s="945"/>
      <c r="AP113" s="947">
        <v>4.9000000000000004</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838721</v>
      </c>
      <c r="BR113" s="835"/>
      <c r="BS113" s="835"/>
      <c r="BT113" s="835"/>
      <c r="BU113" s="835"/>
      <c r="BV113" s="835">
        <v>754343</v>
      </c>
      <c r="BW113" s="835"/>
      <c r="BX113" s="835"/>
      <c r="BY113" s="835"/>
      <c r="BZ113" s="835"/>
      <c r="CA113" s="835">
        <v>946122</v>
      </c>
      <c r="CB113" s="835"/>
      <c r="CC113" s="835"/>
      <c r="CD113" s="835"/>
      <c r="CE113" s="835"/>
      <c r="CF113" s="896">
        <v>8.9</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89018</v>
      </c>
      <c r="AB114" s="798"/>
      <c r="AC114" s="798"/>
      <c r="AD114" s="798"/>
      <c r="AE114" s="799"/>
      <c r="AF114" s="800">
        <v>87103</v>
      </c>
      <c r="AG114" s="798"/>
      <c r="AH114" s="798"/>
      <c r="AI114" s="798"/>
      <c r="AJ114" s="799"/>
      <c r="AK114" s="800">
        <v>97577</v>
      </c>
      <c r="AL114" s="798"/>
      <c r="AM114" s="798"/>
      <c r="AN114" s="798"/>
      <c r="AO114" s="799"/>
      <c r="AP114" s="845">
        <v>0.9</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2863815</v>
      </c>
      <c r="BR114" s="835"/>
      <c r="BS114" s="835"/>
      <c r="BT114" s="835"/>
      <c r="BU114" s="835"/>
      <c r="BV114" s="835">
        <v>2686347</v>
      </c>
      <c r="BW114" s="835"/>
      <c r="BX114" s="835"/>
      <c r="BY114" s="835"/>
      <c r="BZ114" s="835"/>
      <c r="CA114" s="835">
        <v>2643204</v>
      </c>
      <c r="CB114" s="835"/>
      <c r="CC114" s="835"/>
      <c r="CD114" s="835"/>
      <c r="CE114" s="835"/>
      <c r="CF114" s="896">
        <v>24.9</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117155</v>
      </c>
      <c r="AB115" s="944"/>
      <c r="AC115" s="944"/>
      <c r="AD115" s="944"/>
      <c r="AE115" s="945"/>
      <c r="AF115" s="946">
        <v>67567</v>
      </c>
      <c r="AG115" s="944"/>
      <c r="AH115" s="944"/>
      <c r="AI115" s="944"/>
      <c r="AJ115" s="945"/>
      <c r="AK115" s="946">
        <v>36805</v>
      </c>
      <c r="AL115" s="944"/>
      <c r="AM115" s="944"/>
      <c r="AN115" s="944"/>
      <c r="AO115" s="945"/>
      <c r="AP115" s="947">
        <v>0.3</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v>140</v>
      </c>
      <c r="CB115" s="835"/>
      <c r="CC115" s="835"/>
      <c r="CD115" s="835"/>
      <c r="CE115" s="835"/>
      <c r="CF115" s="896">
        <v>0</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116088</v>
      </c>
      <c r="DH115" s="798"/>
      <c r="DI115" s="798"/>
      <c r="DJ115" s="798"/>
      <c r="DK115" s="799"/>
      <c r="DL115" s="800">
        <v>82899</v>
      </c>
      <c r="DM115" s="798"/>
      <c r="DN115" s="798"/>
      <c r="DO115" s="798"/>
      <c r="DP115" s="799"/>
      <c r="DQ115" s="800">
        <v>82899</v>
      </c>
      <c r="DR115" s="798"/>
      <c r="DS115" s="798"/>
      <c r="DT115" s="798"/>
      <c r="DU115" s="799"/>
      <c r="DV115" s="845">
        <v>0.8</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2327747</v>
      </c>
      <c r="AB117" s="930"/>
      <c r="AC117" s="930"/>
      <c r="AD117" s="930"/>
      <c r="AE117" s="931"/>
      <c r="AF117" s="932">
        <v>2190364</v>
      </c>
      <c r="AG117" s="930"/>
      <c r="AH117" s="930"/>
      <c r="AI117" s="930"/>
      <c r="AJ117" s="931"/>
      <c r="AK117" s="932">
        <v>2203737</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437</v>
      </c>
      <c r="BR118" s="866"/>
      <c r="BS118" s="866"/>
      <c r="BT118" s="866"/>
      <c r="BU118" s="866"/>
      <c r="BV118" s="866" t="s">
        <v>437</v>
      </c>
      <c r="BW118" s="866"/>
      <c r="BX118" s="866"/>
      <c r="BY118" s="866"/>
      <c r="BZ118" s="866"/>
      <c r="CA118" s="866" t="s">
        <v>437</v>
      </c>
      <c r="CB118" s="866"/>
      <c r="CC118" s="866"/>
      <c r="CD118" s="866"/>
      <c r="CE118" s="866"/>
      <c r="CF118" s="896" t="s">
        <v>437</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437</v>
      </c>
      <c r="DH118" s="798"/>
      <c r="DI118" s="798"/>
      <c r="DJ118" s="798"/>
      <c r="DK118" s="799"/>
      <c r="DL118" s="800" t="s">
        <v>437</v>
      </c>
      <c r="DM118" s="798"/>
      <c r="DN118" s="798"/>
      <c r="DO118" s="798"/>
      <c r="DP118" s="799"/>
      <c r="DQ118" s="800" t="s">
        <v>437</v>
      </c>
      <c r="DR118" s="798"/>
      <c r="DS118" s="798"/>
      <c r="DT118" s="798"/>
      <c r="DU118" s="799"/>
      <c r="DV118" s="845" t="s">
        <v>437</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437</v>
      </c>
      <c r="AB119" s="916"/>
      <c r="AC119" s="916"/>
      <c r="AD119" s="916"/>
      <c r="AE119" s="917"/>
      <c r="AF119" s="918" t="s">
        <v>437</v>
      </c>
      <c r="AG119" s="916"/>
      <c r="AH119" s="916"/>
      <c r="AI119" s="916"/>
      <c r="AJ119" s="917"/>
      <c r="AK119" s="918" t="s">
        <v>437</v>
      </c>
      <c r="AL119" s="916"/>
      <c r="AM119" s="916"/>
      <c r="AN119" s="916"/>
      <c r="AO119" s="917"/>
      <c r="AP119" s="919" t="s">
        <v>437</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439</v>
      </c>
      <c r="BP119" s="899"/>
      <c r="BQ119" s="903">
        <v>24691876</v>
      </c>
      <c r="BR119" s="866"/>
      <c r="BS119" s="866"/>
      <c r="BT119" s="866"/>
      <c r="BU119" s="866"/>
      <c r="BV119" s="866">
        <v>25177139</v>
      </c>
      <c r="BW119" s="866"/>
      <c r="BX119" s="866"/>
      <c r="BY119" s="866"/>
      <c r="BZ119" s="866"/>
      <c r="CA119" s="866">
        <v>24597986</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152366</v>
      </c>
      <c r="DH119" s="781"/>
      <c r="DI119" s="781"/>
      <c r="DJ119" s="781"/>
      <c r="DK119" s="782"/>
      <c r="DL119" s="783">
        <v>167990</v>
      </c>
      <c r="DM119" s="781"/>
      <c r="DN119" s="781"/>
      <c r="DO119" s="781"/>
      <c r="DP119" s="782"/>
      <c r="DQ119" s="783">
        <v>174332</v>
      </c>
      <c r="DR119" s="781"/>
      <c r="DS119" s="781"/>
      <c r="DT119" s="781"/>
      <c r="DU119" s="782"/>
      <c r="DV119" s="869">
        <v>1.6</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437</v>
      </c>
      <c r="AB120" s="798"/>
      <c r="AC120" s="798"/>
      <c r="AD120" s="798"/>
      <c r="AE120" s="799"/>
      <c r="AF120" s="800" t="s">
        <v>437</v>
      </c>
      <c r="AG120" s="798"/>
      <c r="AH120" s="798"/>
      <c r="AI120" s="798"/>
      <c r="AJ120" s="799"/>
      <c r="AK120" s="800" t="s">
        <v>437</v>
      </c>
      <c r="AL120" s="798"/>
      <c r="AM120" s="798"/>
      <c r="AN120" s="798"/>
      <c r="AO120" s="799"/>
      <c r="AP120" s="845" t="s">
        <v>437</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3959816</v>
      </c>
      <c r="BR120" s="863"/>
      <c r="BS120" s="863"/>
      <c r="BT120" s="863"/>
      <c r="BU120" s="863"/>
      <c r="BV120" s="863">
        <v>3434563</v>
      </c>
      <c r="BW120" s="863"/>
      <c r="BX120" s="863"/>
      <c r="BY120" s="863"/>
      <c r="BZ120" s="863"/>
      <c r="CA120" s="863">
        <v>3880463</v>
      </c>
      <c r="CB120" s="863"/>
      <c r="CC120" s="863"/>
      <c r="CD120" s="863"/>
      <c r="CE120" s="863"/>
      <c r="CF120" s="887">
        <v>36.6</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4112959</v>
      </c>
      <c r="DH120" s="863"/>
      <c r="DI120" s="863"/>
      <c r="DJ120" s="863"/>
      <c r="DK120" s="863"/>
      <c r="DL120" s="863">
        <v>4339068</v>
      </c>
      <c r="DM120" s="863"/>
      <c r="DN120" s="863"/>
      <c r="DO120" s="863"/>
      <c r="DP120" s="863"/>
      <c r="DQ120" s="863">
        <v>4094552</v>
      </c>
      <c r="DR120" s="863"/>
      <c r="DS120" s="863"/>
      <c r="DT120" s="863"/>
      <c r="DU120" s="863"/>
      <c r="DV120" s="864">
        <v>38.6</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437</v>
      </c>
      <c r="AB121" s="798"/>
      <c r="AC121" s="798"/>
      <c r="AD121" s="798"/>
      <c r="AE121" s="799"/>
      <c r="AF121" s="800" t="s">
        <v>437</v>
      </c>
      <c r="AG121" s="798"/>
      <c r="AH121" s="798"/>
      <c r="AI121" s="798"/>
      <c r="AJ121" s="799"/>
      <c r="AK121" s="800" t="s">
        <v>437</v>
      </c>
      <c r="AL121" s="798"/>
      <c r="AM121" s="798"/>
      <c r="AN121" s="798"/>
      <c r="AO121" s="799"/>
      <c r="AP121" s="845" t="s">
        <v>437</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1915424</v>
      </c>
      <c r="BR121" s="835"/>
      <c r="BS121" s="835"/>
      <c r="BT121" s="835"/>
      <c r="BU121" s="835"/>
      <c r="BV121" s="835">
        <v>1825793</v>
      </c>
      <c r="BW121" s="835"/>
      <c r="BX121" s="835"/>
      <c r="BY121" s="835"/>
      <c r="BZ121" s="835"/>
      <c r="CA121" s="835">
        <v>1585531</v>
      </c>
      <c r="CB121" s="835"/>
      <c r="CC121" s="835"/>
      <c r="CD121" s="835"/>
      <c r="CE121" s="835"/>
      <c r="CF121" s="896">
        <v>15</v>
      </c>
      <c r="CG121" s="897"/>
      <c r="CH121" s="897"/>
      <c r="CI121" s="897"/>
      <c r="CJ121" s="897"/>
      <c r="CK121" s="890"/>
      <c r="CL121" s="876"/>
      <c r="CM121" s="876"/>
      <c r="CN121" s="876"/>
      <c r="CO121" s="877"/>
      <c r="CP121" s="856" t="s">
        <v>447</v>
      </c>
      <c r="CQ121" s="857"/>
      <c r="CR121" s="857"/>
      <c r="CS121" s="857"/>
      <c r="CT121" s="857"/>
      <c r="CU121" s="857"/>
      <c r="CV121" s="857"/>
      <c r="CW121" s="857"/>
      <c r="CX121" s="857"/>
      <c r="CY121" s="857"/>
      <c r="CZ121" s="857"/>
      <c r="DA121" s="857"/>
      <c r="DB121" s="857"/>
      <c r="DC121" s="857"/>
      <c r="DD121" s="857"/>
      <c r="DE121" s="857"/>
      <c r="DF121" s="858"/>
      <c r="DG121" s="834">
        <v>1100646</v>
      </c>
      <c r="DH121" s="835"/>
      <c r="DI121" s="835"/>
      <c r="DJ121" s="835"/>
      <c r="DK121" s="835"/>
      <c r="DL121" s="835">
        <v>1023495</v>
      </c>
      <c r="DM121" s="835"/>
      <c r="DN121" s="835"/>
      <c r="DO121" s="835"/>
      <c r="DP121" s="835"/>
      <c r="DQ121" s="835">
        <v>974326</v>
      </c>
      <c r="DR121" s="835"/>
      <c r="DS121" s="835"/>
      <c r="DT121" s="835"/>
      <c r="DU121" s="835"/>
      <c r="DV121" s="812">
        <v>9.1999999999999993</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437</v>
      </c>
      <c r="AB122" s="798"/>
      <c r="AC122" s="798"/>
      <c r="AD122" s="798"/>
      <c r="AE122" s="799"/>
      <c r="AF122" s="800" t="s">
        <v>437</v>
      </c>
      <c r="AG122" s="798"/>
      <c r="AH122" s="798"/>
      <c r="AI122" s="798"/>
      <c r="AJ122" s="799"/>
      <c r="AK122" s="800" t="s">
        <v>437</v>
      </c>
      <c r="AL122" s="798"/>
      <c r="AM122" s="798"/>
      <c r="AN122" s="798"/>
      <c r="AO122" s="799"/>
      <c r="AP122" s="845" t="s">
        <v>437</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17122991</v>
      </c>
      <c r="BR122" s="866"/>
      <c r="BS122" s="866"/>
      <c r="BT122" s="866"/>
      <c r="BU122" s="866"/>
      <c r="BV122" s="866">
        <v>17357016</v>
      </c>
      <c r="BW122" s="866"/>
      <c r="BX122" s="866"/>
      <c r="BY122" s="866"/>
      <c r="BZ122" s="866"/>
      <c r="CA122" s="866">
        <v>17453211</v>
      </c>
      <c r="CB122" s="866"/>
      <c r="CC122" s="866"/>
      <c r="CD122" s="866"/>
      <c r="CE122" s="866"/>
      <c r="CF122" s="867">
        <v>164.6</v>
      </c>
      <c r="CG122" s="868"/>
      <c r="CH122" s="868"/>
      <c r="CI122" s="868"/>
      <c r="CJ122" s="868"/>
      <c r="CK122" s="890"/>
      <c r="CL122" s="876"/>
      <c r="CM122" s="876"/>
      <c r="CN122" s="876"/>
      <c r="CO122" s="877"/>
      <c r="CP122" s="856" t="s">
        <v>449</v>
      </c>
      <c r="CQ122" s="857"/>
      <c r="CR122" s="857"/>
      <c r="CS122" s="857"/>
      <c r="CT122" s="857"/>
      <c r="CU122" s="857"/>
      <c r="CV122" s="857"/>
      <c r="CW122" s="857"/>
      <c r="CX122" s="857"/>
      <c r="CY122" s="857"/>
      <c r="CZ122" s="857"/>
      <c r="DA122" s="857"/>
      <c r="DB122" s="857"/>
      <c r="DC122" s="857"/>
      <c r="DD122" s="857"/>
      <c r="DE122" s="857"/>
      <c r="DF122" s="858"/>
      <c r="DG122" s="834">
        <v>208221</v>
      </c>
      <c r="DH122" s="835"/>
      <c r="DI122" s="835"/>
      <c r="DJ122" s="835"/>
      <c r="DK122" s="835"/>
      <c r="DL122" s="835">
        <v>197437</v>
      </c>
      <c r="DM122" s="835"/>
      <c r="DN122" s="835"/>
      <c r="DO122" s="835"/>
      <c r="DP122" s="835"/>
      <c r="DQ122" s="835">
        <v>183259</v>
      </c>
      <c r="DR122" s="835"/>
      <c r="DS122" s="835"/>
      <c r="DT122" s="835"/>
      <c r="DU122" s="835"/>
      <c r="DV122" s="812">
        <v>1.7</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450</v>
      </c>
      <c r="AB123" s="798"/>
      <c r="AC123" s="798"/>
      <c r="AD123" s="798"/>
      <c r="AE123" s="799"/>
      <c r="AF123" s="800" t="s">
        <v>450</v>
      </c>
      <c r="AG123" s="798"/>
      <c r="AH123" s="798"/>
      <c r="AI123" s="798"/>
      <c r="AJ123" s="799"/>
      <c r="AK123" s="800" t="s">
        <v>450</v>
      </c>
      <c r="AL123" s="798"/>
      <c r="AM123" s="798"/>
      <c r="AN123" s="798"/>
      <c r="AO123" s="799"/>
      <c r="AP123" s="845" t="s">
        <v>450</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451</v>
      </c>
      <c r="BP123" s="899"/>
      <c r="BQ123" s="853">
        <v>22998231</v>
      </c>
      <c r="BR123" s="854"/>
      <c r="BS123" s="854"/>
      <c r="BT123" s="854"/>
      <c r="BU123" s="854"/>
      <c r="BV123" s="854">
        <v>22617372</v>
      </c>
      <c r="BW123" s="854"/>
      <c r="BX123" s="854"/>
      <c r="BY123" s="854"/>
      <c r="BZ123" s="854"/>
      <c r="CA123" s="854">
        <v>22919205</v>
      </c>
      <c r="CB123" s="854"/>
      <c r="CC123" s="854"/>
      <c r="CD123" s="854"/>
      <c r="CE123" s="854"/>
      <c r="CF123" s="764"/>
      <c r="CG123" s="765"/>
      <c r="CH123" s="765"/>
      <c r="CI123" s="765"/>
      <c r="CJ123" s="855"/>
      <c r="CK123" s="890"/>
      <c r="CL123" s="876"/>
      <c r="CM123" s="876"/>
      <c r="CN123" s="876"/>
      <c r="CO123" s="877"/>
      <c r="CP123" s="856" t="s">
        <v>452</v>
      </c>
      <c r="CQ123" s="857"/>
      <c r="CR123" s="857"/>
      <c r="CS123" s="857"/>
      <c r="CT123" s="857"/>
      <c r="CU123" s="857"/>
      <c r="CV123" s="857"/>
      <c r="CW123" s="857"/>
      <c r="CX123" s="857"/>
      <c r="CY123" s="857"/>
      <c r="CZ123" s="857"/>
      <c r="DA123" s="857"/>
      <c r="DB123" s="857"/>
      <c r="DC123" s="857"/>
      <c r="DD123" s="857"/>
      <c r="DE123" s="857"/>
      <c r="DF123" s="858"/>
      <c r="DG123" s="797">
        <v>10386</v>
      </c>
      <c r="DH123" s="798"/>
      <c r="DI123" s="798"/>
      <c r="DJ123" s="798"/>
      <c r="DK123" s="799"/>
      <c r="DL123" s="800">
        <v>7971</v>
      </c>
      <c r="DM123" s="798"/>
      <c r="DN123" s="798"/>
      <c r="DO123" s="798"/>
      <c r="DP123" s="799"/>
      <c r="DQ123" s="800">
        <v>6216</v>
      </c>
      <c r="DR123" s="798"/>
      <c r="DS123" s="798"/>
      <c r="DT123" s="798"/>
      <c r="DU123" s="799"/>
      <c r="DV123" s="845">
        <v>0.1</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437</v>
      </c>
      <c r="AB124" s="798"/>
      <c r="AC124" s="798"/>
      <c r="AD124" s="798"/>
      <c r="AE124" s="799"/>
      <c r="AF124" s="800" t="s">
        <v>437</v>
      </c>
      <c r="AG124" s="798"/>
      <c r="AH124" s="798"/>
      <c r="AI124" s="798"/>
      <c r="AJ124" s="799"/>
      <c r="AK124" s="800" t="s">
        <v>437</v>
      </c>
      <c r="AL124" s="798"/>
      <c r="AM124" s="798"/>
      <c r="AN124" s="798"/>
      <c r="AO124" s="799"/>
      <c r="AP124" s="845" t="s">
        <v>437</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16.399999999999999</v>
      </c>
      <c r="BR124" s="852"/>
      <c r="BS124" s="852"/>
      <c r="BT124" s="852"/>
      <c r="BU124" s="852"/>
      <c r="BV124" s="852">
        <v>24.1</v>
      </c>
      <c r="BW124" s="852"/>
      <c r="BX124" s="852"/>
      <c r="BY124" s="852"/>
      <c r="BZ124" s="852"/>
      <c r="CA124" s="852">
        <v>15.8</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117155</v>
      </c>
      <c r="AB126" s="798"/>
      <c r="AC126" s="798"/>
      <c r="AD126" s="798"/>
      <c r="AE126" s="799"/>
      <c r="AF126" s="800">
        <v>67567</v>
      </c>
      <c r="AG126" s="798"/>
      <c r="AH126" s="798"/>
      <c r="AI126" s="798"/>
      <c r="AJ126" s="799"/>
      <c r="AK126" s="800">
        <v>36805</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313640</v>
      </c>
      <c r="AB128" s="819"/>
      <c r="AC128" s="819"/>
      <c r="AD128" s="819"/>
      <c r="AE128" s="820"/>
      <c r="AF128" s="821">
        <v>306151</v>
      </c>
      <c r="AG128" s="819"/>
      <c r="AH128" s="819"/>
      <c r="AI128" s="819"/>
      <c r="AJ128" s="820"/>
      <c r="AK128" s="821">
        <v>295369</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112</v>
      </c>
      <c r="BG128" s="805"/>
      <c r="BH128" s="805"/>
      <c r="BI128" s="805"/>
      <c r="BJ128" s="805"/>
      <c r="BK128" s="805"/>
      <c r="BL128" s="828"/>
      <c r="BM128" s="804">
        <v>13.06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v>140</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11743238</v>
      </c>
      <c r="AB129" s="798"/>
      <c r="AC129" s="798"/>
      <c r="AD129" s="798"/>
      <c r="AE129" s="799"/>
      <c r="AF129" s="800">
        <v>11905150</v>
      </c>
      <c r="AG129" s="798"/>
      <c r="AH129" s="798"/>
      <c r="AI129" s="798"/>
      <c r="AJ129" s="799"/>
      <c r="AK129" s="800">
        <v>11947060</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112</v>
      </c>
      <c r="BG129" s="788"/>
      <c r="BH129" s="788"/>
      <c r="BI129" s="788"/>
      <c r="BJ129" s="788"/>
      <c r="BK129" s="788"/>
      <c r="BL129" s="789"/>
      <c r="BM129" s="787">
        <v>18.059999999999999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1450776</v>
      </c>
      <c r="AB130" s="798"/>
      <c r="AC130" s="798"/>
      <c r="AD130" s="798"/>
      <c r="AE130" s="799"/>
      <c r="AF130" s="800">
        <v>1306570</v>
      </c>
      <c r="AG130" s="798"/>
      <c r="AH130" s="798"/>
      <c r="AI130" s="798"/>
      <c r="AJ130" s="799"/>
      <c r="AK130" s="800">
        <v>1345747</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10292462</v>
      </c>
      <c r="AB131" s="781"/>
      <c r="AC131" s="781"/>
      <c r="AD131" s="781"/>
      <c r="AE131" s="782"/>
      <c r="AF131" s="783">
        <v>10598580</v>
      </c>
      <c r="AG131" s="781"/>
      <c r="AH131" s="781"/>
      <c r="AI131" s="781"/>
      <c r="AJ131" s="782"/>
      <c r="AK131" s="783">
        <v>10601313</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15.8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5.4732385700000004</v>
      </c>
      <c r="AB132" s="761"/>
      <c r="AC132" s="761"/>
      <c r="AD132" s="761"/>
      <c r="AE132" s="762"/>
      <c r="AF132" s="763">
        <v>5.4501923840000002</v>
      </c>
      <c r="AG132" s="761"/>
      <c r="AH132" s="761"/>
      <c r="AI132" s="761"/>
      <c r="AJ132" s="762"/>
      <c r="AK132" s="763">
        <v>5.3070879050000004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6.4</v>
      </c>
      <c r="AB133" s="740"/>
      <c r="AC133" s="740"/>
      <c r="AD133" s="740"/>
      <c r="AE133" s="741"/>
      <c r="AF133" s="739">
        <v>5.3</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52" t="s">
        <v>480</v>
      </c>
      <c r="L7" s="256"/>
      <c r="M7" s="257" t="s">
        <v>481</v>
      </c>
      <c r="N7" s="258"/>
    </row>
    <row r="8" spans="1:16">
      <c r="A8" s="250"/>
      <c r="B8" s="246"/>
      <c r="C8" s="246"/>
      <c r="D8" s="246"/>
      <c r="E8" s="246"/>
      <c r="F8" s="246"/>
      <c r="G8" s="259"/>
      <c r="H8" s="260"/>
      <c r="I8" s="260"/>
      <c r="J8" s="261"/>
      <c r="K8" s="1153"/>
      <c r="L8" s="262" t="s">
        <v>482</v>
      </c>
      <c r="M8" s="263" t="s">
        <v>483</v>
      </c>
      <c r="N8" s="264" t="s">
        <v>484</v>
      </c>
    </row>
    <row r="9" spans="1:16">
      <c r="A9" s="250"/>
      <c r="B9" s="246"/>
      <c r="C9" s="246"/>
      <c r="D9" s="246"/>
      <c r="E9" s="246"/>
      <c r="F9" s="246"/>
      <c r="G9" s="1166" t="s">
        <v>485</v>
      </c>
      <c r="H9" s="1167"/>
      <c r="I9" s="1167"/>
      <c r="J9" s="1168"/>
      <c r="K9" s="265">
        <v>3614712</v>
      </c>
      <c r="L9" s="266">
        <v>57977</v>
      </c>
      <c r="M9" s="267">
        <v>57713</v>
      </c>
      <c r="N9" s="268">
        <v>0.5</v>
      </c>
    </row>
    <row r="10" spans="1:16">
      <c r="A10" s="250"/>
      <c r="B10" s="246"/>
      <c r="C10" s="246"/>
      <c r="D10" s="246"/>
      <c r="E10" s="246"/>
      <c r="F10" s="246"/>
      <c r="G10" s="1166" t="s">
        <v>486</v>
      </c>
      <c r="H10" s="1167"/>
      <c r="I10" s="1167"/>
      <c r="J10" s="1168"/>
      <c r="K10" s="269">
        <v>109012</v>
      </c>
      <c r="L10" s="270">
        <v>1748</v>
      </c>
      <c r="M10" s="271">
        <v>3737</v>
      </c>
      <c r="N10" s="272">
        <v>-53.2</v>
      </c>
    </row>
    <row r="11" spans="1:16" ht="13.5" customHeight="1">
      <c r="A11" s="250"/>
      <c r="B11" s="246"/>
      <c r="C11" s="246"/>
      <c r="D11" s="246"/>
      <c r="E11" s="246"/>
      <c r="F11" s="246"/>
      <c r="G11" s="1166" t="s">
        <v>487</v>
      </c>
      <c r="H11" s="1167"/>
      <c r="I11" s="1167"/>
      <c r="J11" s="1168"/>
      <c r="K11" s="269">
        <v>164370</v>
      </c>
      <c r="L11" s="270">
        <v>2636</v>
      </c>
      <c r="M11" s="271">
        <v>6346</v>
      </c>
      <c r="N11" s="272">
        <v>-58.5</v>
      </c>
    </row>
    <row r="12" spans="1:16" ht="13.5" customHeight="1">
      <c r="A12" s="250"/>
      <c r="B12" s="246"/>
      <c r="C12" s="246"/>
      <c r="D12" s="246"/>
      <c r="E12" s="246"/>
      <c r="F12" s="246"/>
      <c r="G12" s="1166" t="s">
        <v>488</v>
      </c>
      <c r="H12" s="1167"/>
      <c r="I12" s="1167"/>
      <c r="J12" s="1168"/>
      <c r="K12" s="269" t="s">
        <v>489</v>
      </c>
      <c r="L12" s="270" t="s">
        <v>489</v>
      </c>
      <c r="M12" s="271">
        <v>800</v>
      </c>
      <c r="N12" s="272" t="s">
        <v>489</v>
      </c>
    </row>
    <row r="13" spans="1:16" ht="13.5" customHeight="1">
      <c r="A13" s="250"/>
      <c r="B13" s="246"/>
      <c r="C13" s="246"/>
      <c r="D13" s="246"/>
      <c r="E13" s="246"/>
      <c r="F13" s="246"/>
      <c r="G13" s="1166" t="s">
        <v>490</v>
      </c>
      <c r="H13" s="1167"/>
      <c r="I13" s="1167"/>
      <c r="J13" s="1168"/>
      <c r="K13" s="269" t="s">
        <v>489</v>
      </c>
      <c r="L13" s="270" t="s">
        <v>489</v>
      </c>
      <c r="M13" s="271">
        <v>1</v>
      </c>
      <c r="N13" s="272" t="s">
        <v>489</v>
      </c>
    </row>
    <row r="14" spans="1:16" ht="13.5" customHeight="1">
      <c r="A14" s="250"/>
      <c r="B14" s="246"/>
      <c r="C14" s="246"/>
      <c r="D14" s="246"/>
      <c r="E14" s="246"/>
      <c r="F14" s="246"/>
      <c r="G14" s="1166" t="s">
        <v>491</v>
      </c>
      <c r="H14" s="1167"/>
      <c r="I14" s="1167"/>
      <c r="J14" s="1168"/>
      <c r="K14" s="269">
        <v>282576</v>
      </c>
      <c r="L14" s="270">
        <v>4532</v>
      </c>
      <c r="M14" s="271">
        <v>2571</v>
      </c>
      <c r="N14" s="272">
        <v>76.3</v>
      </c>
    </row>
    <row r="15" spans="1:16" ht="13.5" customHeight="1">
      <c r="A15" s="250"/>
      <c r="B15" s="246"/>
      <c r="C15" s="246"/>
      <c r="D15" s="246"/>
      <c r="E15" s="246"/>
      <c r="F15" s="246"/>
      <c r="G15" s="1166" t="s">
        <v>492</v>
      </c>
      <c r="H15" s="1167"/>
      <c r="I15" s="1167"/>
      <c r="J15" s="1168"/>
      <c r="K15" s="269">
        <v>29908</v>
      </c>
      <c r="L15" s="270">
        <v>480</v>
      </c>
      <c r="M15" s="271">
        <v>1342</v>
      </c>
      <c r="N15" s="272">
        <v>-64.2</v>
      </c>
    </row>
    <row r="16" spans="1:16">
      <c r="A16" s="250"/>
      <c r="B16" s="246"/>
      <c r="C16" s="246"/>
      <c r="D16" s="246"/>
      <c r="E16" s="246"/>
      <c r="F16" s="246"/>
      <c r="G16" s="1169" t="s">
        <v>493</v>
      </c>
      <c r="H16" s="1170"/>
      <c r="I16" s="1170"/>
      <c r="J16" s="1171"/>
      <c r="K16" s="270">
        <v>-323950</v>
      </c>
      <c r="L16" s="270">
        <v>-5196</v>
      </c>
      <c r="M16" s="271">
        <v>-4975</v>
      </c>
      <c r="N16" s="272">
        <v>4.4000000000000004</v>
      </c>
    </row>
    <row r="17" spans="1:16">
      <c r="A17" s="250"/>
      <c r="B17" s="246"/>
      <c r="C17" s="246"/>
      <c r="D17" s="246"/>
      <c r="E17" s="246"/>
      <c r="F17" s="246"/>
      <c r="G17" s="1169" t="s">
        <v>172</v>
      </c>
      <c r="H17" s="1170"/>
      <c r="I17" s="1170"/>
      <c r="J17" s="1171"/>
      <c r="K17" s="270">
        <v>3876628</v>
      </c>
      <c r="L17" s="270">
        <v>62178</v>
      </c>
      <c r="M17" s="271">
        <v>67535</v>
      </c>
      <c r="N17" s="272">
        <v>-7.9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63" t="s">
        <v>498</v>
      </c>
      <c r="H21" s="1164"/>
      <c r="I21" s="1164"/>
      <c r="J21" s="1165"/>
      <c r="K21" s="282">
        <v>6.8</v>
      </c>
      <c r="L21" s="283">
        <v>6.24</v>
      </c>
      <c r="M21" s="284">
        <v>0.56000000000000005</v>
      </c>
      <c r="N21" s="251"/>
      <c r="O21" s="285"/>
      <c r="P21" s="281"/>
    </row>
    <row r="22" spans="1:16" s="286" customFormat="1">
      <c r="A22" s="281"/>
      <c r="B22" s="251"/>
      <c r="C22" s="251"/>
      <c r="D22" s="251"/>
      <c r="E22" s="251"/>
      <c r="F22" s="251"/>
      <c r="G22" s="1163" t="s">
        <v>499</v>
      </c>
      <c r="H22" s="1164"/>
      <c r="I22" s="1164"/>
      <c r="J22" s="1165"/>
      <c r="K22" s="287">
        <v>99.4</v>
      </c>
      <c r="L22" s="288">
        <v>98.7</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52" t="s">
        <v>480</v>
      </c>
      <c r="L30" s="256"/>
      <c r="M30" s="257" t="s">
        <v>481</v>
      </c>
      <c r="N30" s="258"/>
    </row>
    <row r="31" spans="1:16">
      <c r="A31" s="250"/>
      <c r="B31" s="246"/>
      <c r="C31" s="246"/>
      <c r="D31" s="246"/>
      <c r="E31" s="246"/>
      <c r="F31" s="246"/>
      <c r="G31" s="259"/>
      <c r="H31" s="260"/>
      <c r="I31" s="260"/>
      <c r="J31" s="261"/>
      <c r="K31" s="1153"/>
      <c r="L31" s="262" t="s">
        <v>482</v>
      </c>
      <c r="M31" s="263" t="s">
        <v>483</v>
      </c>
      <c r="N31" s="264" t="s">
        <v>484</v>
      </c>
    </row>
    <row r="32" spans="1:16" ht="27" customHeight="1">
      <c r="A32" s="250"/>
      <c r="B32" s="246"/>
      <c r="C32" s="246"/>
      <c r="D32" s="246"/>
      <c r="E32" s="246"/>
      <c r="F32" s="246"/>
      <c r="G32" s="1154" t="s">
        <v>503</v>
      </c>
      <c r="H32" s="1155"/>
      <c r="I32" s="1155"/>
      <c r="J32" s="1156"/>
      <c r="K32" s="296">
        <v>1548084</v>
      </c>
      <c r="L32" s="296">
        <v>24830</v>
      </c>
      <c r="M32" s="297">
        <v>35267</v>
      </c>
      <c r="N32" s="298">
        <v>-29.6</v>
      </c>
    </row>
    <row r="33" spans="1:16" ht="13.5" customHeight="1">
      <c r="A33" s="250"/>
      <c r="B33" s="246"/>
      <c r="C33" s="246"/>
      <c r="D33" s="246"/>
      <c r="E33" s="246"/>
      <c r="F33" s="246"/>
      <c r="G33" s="1154" t="s">
        <v>504</v>
      </c>
      <c r="H33" s="1155"/>
      <c r="I33" s="1155"/>
      <c r="J33" s="1156"/>
      <c r="K33" s="296" t="s">
        <v>489</v>
      </c>
      <c r="L33" s="296" t="s">
        <v>489</v>
      </c>
      <c r="M33" s="297">
        <v>1</v>
      </c>
      <c r="N33" s="298" t="s">
        <v>489</v>
      </c>
    </row>
    <row r="34" spans="1:16" ht="27" customHeight="1">
      <c r="A34" s="250"/>
      <c r="B34" s="246"/>
      <c r="C34" s="246"/>
      <c r="D34" s="246"/>
      <c r="E34" s="246"/>
      <c r="F34" s="246"/>
      <c r="G34" s="1154" t="s">
        <v>505</v>
      </c>
      <c r="H34" s="1155"/>
      <c r="I34" s="1155"/>
      <c r="J34" s="1156"/>
      <c r="K34" s="296" t="s">
        <v>489</v>
      </c>
      <c r="L34" s="296" t="s">
        <v>489</v>
      </c>
      <c r="M34" s="297">
        <v>49</v>
      </c>
      <c r="N34" s="298" t="s">
        <v>489</v>
      </c>
    </row>
    <row r="35" spans="1:16" ht="27" customHeight="1">
      <c r="A35" s="250"/>
      <c r="B35" s="246"/>
      <c r="C35" s="246"/>
      <c r="D35" s="246"/>
      <c r="E35" s="246"/>
      <c r="F35" s="246"/>
      <c r="G35" s="1154" t="s">
        <v>506</v>
      </c>
      <c r="H35" s="1155"/>
      <c r="I35" s="1155"/>
      <c r="J35" s="1156"/>
      <c r="K35" s="296">
        <v>521271</v>
      </c>
      <c r="L35" s="296">
        <v>8361</v>
      </c>
      <c r="M35" s="297">
        <v>9709</v>
      </c>
      <c r="N35" s="298">
        <v>-13.9</v>
      </c>
    </row>
    <row r="36" spans="1:16" ht="27" customHeight="1">
      <c r="A36" s="250"/>
      <c r="B36" s="246"/>
      <c r="C36" s="246"/>
      <c r="D36" s="246"/>
      <c r="E36" s="246"/>
      <c r="F36" s="246"/>
      <c r="G36" s="1154" t="s">
        <v>507</v>
      </c>
      <c r="H36" s="1155"/>
      <c r="I36" s="1155"/>
      <c r="J36" s="1156"/>
      <c r="K36" s="296">
        <v>97577</v>
      </c>
      <c r="L36" s="296">
        <v>1565</v>
      </c>
      <c r="M36" s="297">
        <v>2367</v>
      </c>
      <c r="N36" s="298">
        <v>-33.9</v>
      </c>
    </row>
    <row r="37" spans="1:16" ht="13.5" customHeight="1">
      <c r="A37" s="250"/>
      <c r="B37" s="246"/>
      <c r="C37" s="246"/>
      <c r="D37" s="246"/>
      <c r="E37" s="246"/>
      <c r="F37" s="246"/>
      <c r="G37" s="1154" t="s">
        <v>508</v>
      </c>
      <c r="H37" s="1155"/>
      <c r="I37" s="1155"/>
      <c r="J37" s="1156"/>
      <c r="K37" s="296">
        <v>36805</v>
      </c>
      <c r="L37" s="296">
        <v>590</v>
      </c>
      <c r="M37" s="297">
        <v>1205</v>
      </c>
      <c r="N37" s="298">
        <v>-51</v>
      </c>
    </row>
    <row r="38" spans="1:16" ht="27" customHeight="1">
      <c r="A38" s="250"/>
      <c r="B38" s="246"/>
      <c r="C38" s="246"/>
      <c r="D38" s="246"/>
      <c r="E38" s="246"/>
      <c r="F38" s="246"/>
      <c r="G38" s="1157" t="s">
        <v>509</v>
      </c>
      <c r="H38" s="1158"/>
      <c r="I38" s="1158"/>
      <c r="J38" s="1159"/>
      <c r="K38" s="299" t="s">
        <v>489</v>
      </c>
      <c r="L38" s="299" t="s">
        <v>489</v>
      </c>
      <c r="M38" s="300">
        <v>3</v>
      </c>
      <c r="N38" s="301" t="s">
        <v>489</v>
      </c>
      <c r="O38" s="295"/>
    </row>
    <row r="39" spans="1:16">
      <c r="A39" s="250"/>
      <c r="B39" s="246"/>
      <c r="C39" s="246"/>
      <c r="D39" s="246"/>
      <c r="E39" s="246"/>
      <c r="F39" s="246"/>
      <c r="G39" s="1157" t="s">
        <v>510</v>
      </c>
      <c r="H39" s="1158"/>
      <c r="I39" s="1158"/>
      <c r="J39" s="1159"/>
      <c r="K39" s="302">
        <v>-295369</v>
      </c>
      <c r="L39" s="302">
        <v>-4738</v>
      </c>
      <c r="M39" s="303">
        <v>-6690</v>
      </c>
      <c r="N39" s="304">
        <v>-29.2</v>
      </c>
      <c r="O39" s="295"/>
    </row>
    <row r="40" spans="1:16" ht="27" customHeight="1">
      <c r="A40" s="250"/>
      <c r="B40" s="246"/>
      <c r="C40" s="246"/>
      <c r="D40" s="246"/>
      <c r="E40" s="246"/>
      <c r="F40" s="246"/>
      <c r="G40" s="1154" t="s">
        <v>511</v>
      </c>
      <c r="H40" s="1155"/>
      <c r="I40" s="1155"/>
      <c r="J40" s="1156"/>
      <c r="K40" s="302">
        <v>-1345747</v>
      </c>
      <c r="L40" s="302">
        <v>-21585</v>
      </c>
      <c r="M40" s="303">
        <v>-29386</v>
      </c>
      <c r="N40" s="304">
        <v>-26.5</v>
      </c>
      <c r="O40" s="295"/>
    </row>
    <row r="41" spans="1:16">
      <c r="A41" s="250"/>
      <c r="B41" s="246"/>
      <c r="C41" s="246"/>
      <c r="D41" s="246"/>
      <c r="E41" s="246"/>
      <c r="F41" s="246"/>
      <c r="G41" s="1160" t="s">
        <v>283</v>
      </c>
      <c r="H41" s="1161"/>
      <c r="I41" s="1161"/>
      <c r="J41" s="1162"/>
      <c r="K41" s="296">
        <v>562621</v>
      </c>
      <c r="L41" s="302">
        <v>9024</v>
      </c>
      <c r="M41" s="303">
        <v>12524</v>
      </c>
      <c r="N41" s="304">
        <v>-27.9</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47" t="s">
        <v>480</v>
      </c>
      <c r="J49" s="1149" t="s">
        <v>515</v>
      </c>
      <c r="K49" s="1150"/>
      <c r="L49" s="1150"/>
      <c r="M49" s="1150"/>
      <c r="N49" s="1151"/>
    </row>
    <row r="50" spans="1:14">
      <c r="A50" s="250"/>
      <c r="B50" s="246"/>
      <c r="C50" s="246"/>
      <c r="D50" s="246"/>
      <c r="E50" s="246"/>
      <c r="F50" s="246"/>
      <c r="G50" s="314"/>
      <c r="H50" s="315"/>
      <c r="I50" s="1148"/>
      <c r="J50" s="316" t="s">
        <v>516</v>
      </c>
      <c r="K50" s="317" t="s">
        <v>517</v>
      </c>
      <c r="L50" s="318" t="s">
        <v>518</v>
      </c>
      <c r="M50" s="319" t="s">
        <v>519</v>
      </c>
      <c r="N50" s="320" t="s">
        <v>520</v>
      </c>
    </row>
    <row r="51" spans="1:14">
      <c r="A51" s="250"/>
      <c r="B51" s="246"/>
      <c r="C51" s="246"/>
      <c r="D51" s="246"/>
      <c r="E51" s="246"/>
      <c r="F51" s="246"/>
      <c r="G51" s="312" t="s">
        <v>521</v>
      </c>
      <c r="H51" s="313"/>
      <c r="I51" s="321">
        <v>1424903</v>
      </c>
      <c r="J51" s="322">
        <v>22503</v>
      </c>
      <c r="K51" s="323">
        <v>-26.2</v>
      </c>
      <c r="L51" s="324">
        <v>50880</v>
      </c>
      <c r="M51" s="325">
        <v>7</v>
      </c>
      <c r="N51" s="326">
        <v>-33.200000000000003</v>
      </c>
    </row>
    <row r="52" spans="1:14">
      <c r="A52" s="250"/>
      <c r="B52" s="246"/>
      <c r="C52" s="246"/>
      <c r="D52" s="246"/>
      <c r="E52" s="246"/>
      <c r="F52" s="246"/>
      <c r="G52" s="327"/>
      <c r="H52" s="328" t="s">
        <v>522</v>
      </c>
      <c r="I52" s="329">
        <v>654930</v>
      </c>
      <c r="J52" s="330">
        <v>10343</v>
      </c>
      <c r="K52" s="331">
        <v>-42.8</v>
      </c>
      <c r="L52" s="332">
        <v>26879</v>
      </c>
      <c r="M52" s="333">
        <v>2.4</v>
      </c>
      <c r="N52" s="334">
        <v>-45.2</v>
      </c>
    </row>
    <row r="53" spans="1:14">
      <c r="A53" s="250"/>
      <c r="B53" s="246"/>
      <c r="C53" s="246"/>
      <c r="D53" s="246"/>
      <c r="E53" s="246"/>
      <c r="F53" s="246"/>
      <c r="G53" s="312" t="s">
        <v>523</v>
      </c>
      <c r="H53" s="313"/>
      <c r="I53" s="321">
        <v>2255405</v>
      </c>
      <c r="J53" s="322">
        <v>35756</v>
      </c>
      <c r="K53" s="323">
        <v>58.9</v>
      </c>
      <c r="L53" s="324">
        <v>63956</v>
      </c>
      <c r="M53" s="325">
        <v>25.7</v>
      </c>
      <c r="N53" s="326">
        <v>33.200000000000003</v>
      </c>
    </row>
    <row r="54" spans="1:14">
      <c r="A54" s="250"/>
      <c r="B54" s="246"/>
      <c r="C54" s="246"/>
      <c r="D54" s="246"/>
      <c r="E54" s="246"/>
      <c r="F54" s="246"/>
      <c r="G54" s="327"/>
      <c r="H54" s="328" t="s">
        <v>522</v>
      </c>
      <c r="I54" s="329">
        <v>1532284</v>
      </c>
      <c r="J54" s="330">
        <v>24292</v>
      </c>
      <c r="K54" s="331">
        <v>134.9</v>
      </c>
      <c r="L54" s="332">
        <v>29239</v>
      </c>
      <c r="M54" s="333">
        <v>8.8000000000000007</v>
      </c>
      <c r="N54" s="334">
        <v>126.1</v>
      </c>
    </row>
    <row r="55" spans="1:14">
      <c r="A55" s="250"/>
      <c r="B55" s="246"/>
      <c r="C55" s="246"/>
      <c r="D55" s="246"/>
      <c r="E55" s="246"/>
      <c r="F55" s="246"/>
      <c r="G55" s="312" t="s">
        <v>524</v>
      </c>
      <c r="H55" s="313"/>
      <c r="I55" s="321">
        <v>2651159</v>
      </c>
      <c r="J55" s="322">
        <v>42234</v>
      </c>
      <c r="K55" s="323">
        <v>18.100000000000001</v>
      </c>
      <c r="L55" s="324">
        <v>66255</v>
      </c>
      <c r="M55" s="325">
        <v>3.6</v>
      </c>
      <c r="N55" s="326">
        <v>14.5</v>
      </c>
    </row>
    <row r="56" spans="1:14">
      <c r="A56" s="250"/>
      <c r="B56" s="246"/>
      <c r="C56" s="246"/>
      <c r="D56" s="246"/>
      <c r="E56" s="246"/>
      <c r="F56" s="246"/>
      <c r="G56" s="327"/>
      <c r="H56" s="328" t="s">
        <v>522</v>
      </c>
      <c r="I56" s="329">
        <v>1726236</v>
      </c>
      <c r="J56" s="330">
        <v>27500</v>
      </c>
      <c r="K56" s="331">
        <v>13.2</v>
      </c>
      <c r="L56" s="332">
        <v>31822</v>
      </c>
      <c r="M56" s="333">
        <v>8.8000000000000007</v>
      </c>
      <c r="N56" s="334">
        <v>4.4000000000000004</v>
      </c>
    </row>
    <row r="57" spans="1:14">
      <c r="A57" s="250"/>
      <c r="B57" s="246"/>
      <c r="C57" s="246"/>
      <c r="D57" s="246"/>
      <c r="E57" s="246"/>
      <c r="F57" s="246"/>
      <c r="G57" s="312" t="s">
        <v>525</v>
      </c>
      <c r="H57" s="313"/>
      <c r="I57" s="321">
        <v>4054092</v>
      </c>
      <c r="J57" s="322">
        <v>64885</v>
      </c>
      <c r="K57" s="323">
        <v>53.6</v>
      </c>
      <c r="L57" s="324">
        <v>47278</v>
      </c>
      <c r="M57" s="325">
        <v>-28.6</v>
      </c>
      <c r="N57" s="326">
        <v>82.2</v>
      </c>
    </row>
    <row r="58" spans="1:14">
      <c r="A58" s="250"/>
      <c r="B58" s="246"/>
      <c r="C58" s="246"/>
      <c r="D58" s="246"/>
      <c r="E58" s="246"/>
      <c r="F58" s="246"/>
      <c r="G58" s="327"/>
      <c r="H58" s="328" t="s">
        <v>522</v>
      </c>
      <c r="I58" s="329">
        <v>1289906</v>
      </c>
      <c r="J58" s="330">
        <v>20645</v>
      </c>
      <c r="K58" s="331">
        <v>-24.9</v>
      </c>
      <c r="L58" s="332">
        <v>24096</v>
      </c>
      <c r="M58" s="333">
        <v>-24.3</v>
      </c>
      <c r="N58" s="334">
        <v>-0.6</v>
      </c>
    </row>
    <row r="59" spans="1:14">
      <c r="A59" s="250"/>
      <c r="B59" s="246"/>
      <c r="C59" s="246"/>
      <c r="D59" s="246"/>
      <c r="E59" s="246"/>
      <c r="F59" s="246"/>
      <c r="G59" s="312" t="s">
        <v>526</v>
      </c>
      <c r="H59" s="313"/>
      <c r="I59" s="321">
        <v>1408134</v>
      </c>
      <c r="J59" s="322">
        <v>22585</v>
      </c>
      <c r="K59" s="323">
        <v>-65.2</v>
      </c>
      <c r="L59" s="324">
        <v>44504</v>
      </c>
      <c r="M59" s="325">
        <v>-5.9</v>
      </c>
      <c r="N59" s="326">
        <v>-59.3</v>
      </c>
    </row>
    <row r="60" spans="1:14">
      <c r="A60" s="250"/>
      <c r="B60" s="246"/>
      <c r="C60" s="246"/>
      <c r="D60" s="246"/>
      <c r="E60" s="246"/>
      <c r="F60" s="246"/>
      <c r="G60" s="327"/>
      <c r="H60" s="328" t="s">
        <v>522</v>
      </c>
      <c r="I60" s="335">
        <v>921376</v>
      </c>
      <c r="J60" s="330">
        <v>14778</v>
      </c>
      <c r="K60" s="331">
        <v>-28.4</v>
      </c>
      <c r="L60" s="332">
        <v>25876</v>
      </c>
      <c r="M60" s="333">
        <v>7.4</v>
      </c>
      <c r="N60" s="334">
        <v>-35.799999999999997</v>
      </c>
    </row>
    <row r="61" spans="1:14">
      <c r="A61" s="250"/>
      <c r="B61" s="246"/>
      <c r="C61" s="246"/>
      <c r="D61" s="246"/>
      <c r="E61" s="246"/>
      <c r="F61" s="246"/>
      <c r="G61" s="312" t="s">
        <v>527</v>
      </c>
      <c r="H61" s="336"/>
      <c r="I61" s="337">
        <v>2358739</v>
      </c>
      <c r="J61" s="338">
        <v>37593</v>
      </c>
      <c r="K61" s="339">
        <v>7.8</v>
      </c>
      <c r="L61" s="340">
        <v>54575</v>
      </c>
      <c r="M61" s="341">
        <v>0.4</v>
      </c>
      <c r="N61" s="326">
        <v>7.4</v>
      </c>
    </row>
    <row r="62" spans="1:14">
      <c r="A62" s="250"/>
      <c r="B62" s="246"/>
      <c r="C62" s="246"/>
      <c r="D62" s="246"/>
      <c r="E62" s="246"/>
      <c r="F62" s="246"/>
      <c r="G62" s="327"/>
      <c r="H62" s="328" t="s">
        <v>522</v>
      </c>
      <c r="I62" s="329">
        <v>1224946</v>
      </c>
      <c r="J62" s="330">
        <v>19512</v>
      </c>
      <c r="K62" s="331">
        <v>10.4</v>
      </c>
      <c r="L62" s="332">
        <v>27582</v>
      </c>
      <c r="M62" s="333">
        <v>0.6</v>
      </c>
      <c r="N62" s="334">
        <v>9.8000000000000007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72" t="s">
        <v>3</v>
      </c>
      <c r="D47" s="1172"/>
      <c r="E47" s="1173"/>
      <c r="F47" s="11">
        <v>11.72</v>
      </c>
      <c r="G47" s="12">
        <v>12.5</v>
      </c>
      <c r="H47" s="12">
        <v>12.56</v>
      </c>
      <c r="I47" s="12">
        <v>11.43</v>
      </c>
      <c r="J47" s="13">
        <v>11.79</v>
      </c>
    </row>
    <row r="48" spans="2:10" ht="57.75" customHeight="1">
      <c r="B48" s="14"/>
      <c r="C48" s="1174" t="s">
        <v>4</v>
      </c>
      <c r="D48" s="1174"/>
      <c r="E48" s="1175"/>
      <c r="F48" s="15">
        <v>6.26</v>
      </c>
      <c r="G48" s="16">
        <v>5.99</v>
      </c>
      <c r="H48" s="16">
        <v>5.71</v>
      </c>
      <c r="I48" s="16">
        <v>5.85</v>
      </c>
      <c r="J48" s="17">
        <v>6</v>
      </c>
    </row>
    <row r="49" spans="2:10" ht="57.75" customHeight="1" thickBot="1">
      <c r="B49" s="18"/>
      <c r="C49" s="1176" t="s">
        <v>5</v>
      </c>
      <c r="D49" s="1176"/>
      <c r="E49" s="1177"/>
      <c r="F49" s="19">
        <v>0.73</v>
      </c>
      <c r="G49" s="20">
        <v>2.25</v>
      </c>
      <c r="H49" s="20" t="s">
        <v>534</v>
      </c>
      <c r="I49" s="20" t="s">
        <v>535</v>
      </c>
      <c r="J49" s="21">
        <v>0.56999999999999995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2018-02-27T02:05:28Z</cp:lastPrinted>
  <dcterms:created xsi:type="dcterms:W3CDTF">2018-01-24T04:16:54Z</dcterms:created>
  <dcterms:modified xsi:type="dcterms:W3CDTF">2018-11-21T02:32:31Z</dcterms:modified>
  <cp:category/>
</cp:coreProperties>
</file>