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alcMode="manual"/>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BE35" i="9"/>
  <c r="AM35" i="9"/>
  <c r="C34" i="9"/>
  <c r="C35" i="9" s="1"/>
  <c r="C36" i="9" l="1"/>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BW34" i="9" l="1"/>
  <c r="BW35" i="9" s="1"/>
  <c r="BW36" i="9" s="1"/>
  <c r="BW37" i="9" s="1"/>
  <c r="BW38" i="9" s="1"/>
  <c r="BW39" i="9" s="1"/>
  <c r="BW40" i="9" s="1"/>
  <c r="CO34" i="9" l="1"/>
  <c r="CO35" i="9" s="1"/>
</calcChain>
</file>

<file path=xl/sharedStrings.xml><?xml version="1.0" encoding="utf-8"?>
<sst xmlns="http://schemas.openxmlformats.org/spreadsheetml/2006/main" count="1029" uniqueCount="570">
  <si>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</si>
  <si>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</si>
  <si>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</si>
  <si>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</si>
  <si>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</si>
  <si>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</si>
  <si>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</si>
  <si>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</si>
  <si>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</si>
  <si>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</si>
  <si>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</si>
  <si>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</si>
  <si>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</si>
  <si>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</si>
  <si>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</si>
  <si>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</si>
  <si>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</si>
  <si>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</si>
  <si>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</si>
  <si>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</si>
  <si>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</si>
  <si>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</si>
  <si>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</si>
  <si>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</si>
  <si>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</si>
  <si>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</si>
  <si>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</si>
  <si>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</si>
  <si>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</si>
  <si>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</si>
  <si>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</si>
  <si>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</si>
  <si>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</si>
  <si>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</si>
  <si>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</si>
  <si>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</si>
  <si>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</si>
  <si>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</si>
  <si>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</si>
  <si>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</si>
  <si>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</si>
  <si>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</si>
  <si>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</si>
  <si>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</si>
  <si>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</si>
  <si>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</si>
  <si>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</si>
  <si>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</si>
  <si>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</si>
  <si>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</si>
  <si>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</si>
  <si>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</si>
  <si>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</si>
  <si>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</si>
  <si>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</si>
  <si>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</si>
  <si>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</si>
  <si>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</si>
  <si>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</si>
  <si>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</si>
  <si>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</si>
  <si>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</si>
  <si>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</si>
  <si>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</si>
  <si>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</si>
  <si>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</si>
  <si>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</si>
  <si>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</si>
  <si>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</si>
  <si>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</si>
  <si>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</si>
  <si>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</si>
  <si>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</si>
  <si>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</si>
  <si>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</si>
  <si>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</si>
  <si>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</si>
  <si>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</si>
  <si>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</si>
  <si>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</si>
  <si>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</si>
  <si>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</si>
  <si>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羽生市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</si>
  <si>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</si>
  <si>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</si>
  <si>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</si>
  <si>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</si>
  <si>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</si>
  <si>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</si>
  <si>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</si>
  <si>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</si>
  <si>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</si>
  <si>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</si>
  <si>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</si>
  <si>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</si>
  <si>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</si>
  <si>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</si>
  <si>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</si>
  <si>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</si>
  <si>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</si>
  <si>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</si>
  <si>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</si>
  <si>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</si>
  <si>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</si>
  <si>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</si>
  <si>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</si>
  <si>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</si>
  <si>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</si>
  <si>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</si>
  <si>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</si>
  <si>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</si>
  <si>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</si>
  <si>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</si>
  <si>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</si>
  <si>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</si>
  <si>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</si>
  <si>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</si>
  <si>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</si>
  <si>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</si>
  <si>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</si>
  <si>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</si>
  <si>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</si>
  <si>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</si>
  <si>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</si>
  <si>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</si>
  <si>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</si>
  <si>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</si>
  <si>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</si>
  <si>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</si>
  <si>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</si>
  <si>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</si>
  <si>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</si>
  <si>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</si>
  <si>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</si>
  <si>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</si>
  <si>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</si>
  <si>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</si>
  <si>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</si>
  <si>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</si>
  <si>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</si>
  <si>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</si>
  <si>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</si>
  <si>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</si>
  <si>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</si>
  <si>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</si>
  <si>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</si>
  <si>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</si>
  <si>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</si>
  <si>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</si>
  <si>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</si>
  <si>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</si>
  <si>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</si>
  <si>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</si>
  <si>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</si>
  <si>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</si>
  <si>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</si>
  <si>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</si>
  <si>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</si>
  <si>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</si>
  <si>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</si>
  <si>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</si>
  <si>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</si>
  <si>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</si>
  <si>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</si>
  <si>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</si>
  <si>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</si>
  <si>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</si>
  <si>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</si>
  <si>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</si>
  <si>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</si>
  <si>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</si>
  <si>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</si>
  <si>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</si>
  <si>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</si>
  <si>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</si>
  <si>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</si>
  <si>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</si>
  <si>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</si>
  <si>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</si>
  <si>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</si>
  <si>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</si>
  <si>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</si>
  <si>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</si>
  <si>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</si>
  <si>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</si>
  <si>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</si>
  <si>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</si>
  <si>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</si>
  <si>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</si>
  <si>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</si>
  <si>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</si>
  <si>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</si>
  <si>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</si>
  <si>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</si>
  <si>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</si>
  <si>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</si>
  <si>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</si>
  <si>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埼玉県羽生市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</si>
  <si>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</si>
  <si>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</si>
  <si>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</si>
  <si>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</si>
  <si>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</si>
  <si>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</si>
  <si>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</si>
  <si>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</si>
  <si>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</si>
  <si>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</si>
  <si>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</si>
  <si>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</si>
  <si>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</si>
  <si>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</si>
  <si>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</si>
  <si>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</si>
  <si>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</si>
  <si>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</si>
  <si>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</si>
  <si>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</si>
  <si>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</si>
  <si>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</si>
  <si>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</si>
  <si>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</si>
  <si>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</si>
  <si>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</si>
  <si>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</si>
  <si>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</si>
  <si>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</si>
  <si>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</si>
  <si>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</si>
  <si>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</si>
  <si>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</si>
  <si>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</si>
  <si>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</si>
  <si>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</si>
  <si>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</si>
  <si>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</si>
  <si>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</si>
  <si>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</si>
  <si>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</si>
  <si>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</si>
  <si>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</si>
  <si>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</si>
  <si>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</si>
  <si>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</si>
  <si>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</si>
  <si>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</si>
  <si>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</si>
  <si>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</si>
  <si>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</si>
  <si>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</si>
  <si>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</si>
  <si>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</si>
  <si>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</si>
  <si>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</si>
  <si>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</si>
  <si>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</si>
  <si>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</si>
  <si>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</si>
  <si>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</si>
  <si>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</si>
  <si>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</si>
  <si>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</si>
  <si>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</si>
  <si>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</si>
  <si>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</si>
  <si>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</si>
  <si>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</si>
  <si>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</si>
  <si>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</si>
  <si>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</si>
  <si>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</si>
  <si>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</si>
  <si>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</si>
  <si>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</si>
  <si>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</si>
  <si>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</si>
  <si>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</si>
  <si>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</si>
  <si>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</si>
  <si>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</si>
  <si>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</si>
  <si>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</si>
  <si>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</si>
  <si>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</si>
  <si>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</si>
  <si>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</si>
  <si>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</si>
  <si>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</si>
  <si>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</si>
  <si>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</si>
  <si>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</si>
  <si>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</si>
  <si>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</si>
  <si>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</si>
  <si>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</si>
  <si>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</si>
  <si>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</si>
  <si>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</si>
  <si>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</si>
  <si>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</si>
  <si>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</si>
  <si>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</si>
  <si>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</si>
  <si>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</si>
  <si>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</si>
  <si>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</si>
  <si>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</si>
  <si>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</si>
  <si>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</si>
  <si>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</si>
  <si>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</si>
  <si>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</si>
  <si>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</si>
  <si>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</si>
  <si>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</si>
  <si>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</si>
  <si>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</si>
  <si>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</si>
  <si>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</si>
  <si>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</si>
  <si>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</si>
  <si>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</si>
  <si>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</si>
  <si>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</si>
  <si>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</si>
  <si>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</si>
  <si>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</si>
  <si>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</si>
  <si>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</si>
  <si>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</si>
  <si>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</si>
  <si>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</si>
  <si>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</si>
  <si>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</si>
  <si>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</si>
  <si>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</si>
  <si>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</si>
  <si>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</si>
  <si>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</si>
  <si>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</si>
  <si>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</si>
  <si>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</si>
  <si>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</si>
  <si>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</si>
  <si>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</si>
  <si>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</si>
  <si>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</si>
  <si>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埼玉県羽生市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</si>
  <si>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</si>
  <si>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</si>
  <si>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</si>
  <si>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</si>
  <si>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</si>
  <si>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</si>
  <si>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</si>
  <si>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</si>
  <si>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</si>
  <si>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</si>
  <si>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</si>
  <si>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</si>
  <si>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</si>
  <si>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</si>
  <si>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</si>
  <si>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</si>
  <si>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</si>
  <si>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</si>
  <si>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</si>
  <si>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</si>
  <si>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中小企業従業員退職金等共済事業特別会計</t>
    <phoneticPr fontId="5"/>
  </si>
  <si>
    <t>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</si>
  <si>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</si>
  <si>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</si>
  <si>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</si>
  <si>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</si>
  <si>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</si>
  <si>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</si>
  <si>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</si>
  <si>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</si>
  <si>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</si>
  <si>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</si>
  <si>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</si>
  <si>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</si>
  <si>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</si>
  <si>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</si>
  <si>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</si>
  <si>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</si>
  <si>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</si>
  <si>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</si>
  <si>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</si>
  <si>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</si>
  <si>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</si>
  <si>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</si>
  <si>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</si>
  <si>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</si>
  <si>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</si>
  <si>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</si>
  <si>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</si>
  <si>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</si>
  <si>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</si>
  <si>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</si>
  <si>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</si>
  <si>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</si>
  <si>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</si>
  <si>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</si>
  <si>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</si>
  <si>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</si>
  <si>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</si>
  <si>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</si>
  <si>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</si>
  <si>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</si>
  <si>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</si>
  <si>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</si>
  <si>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</si>
  <si>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</si>
  <si>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</si>
  <si>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</si>
  <si>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</si>
  <si>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</si>
  <si>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</si>
  <si>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</si>
  <si>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</si>
  <si>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</si>
  <si>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</si>
  <si>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</si>
  <si>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</si>
  <si>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</si>
  <si>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</si>
  <si>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</si>
  <si>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</si>
  <si>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</si>
  <si>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</si>
  <si>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</si>
  <si>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</si>
  <si>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</si>
  <si>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</si>
  <si>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</si>
  <si>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</si>
  <si>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</si>
  <si>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</si>
  <si>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</si>
  <si>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</si>
  <si>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</si>
  <si>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</si>
  <si>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</si>
  <si>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</si>
  <si>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</si>
  <si>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</si>
  <si>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</si>
  <si>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</si>
  <si>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</si>
  <si>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</si>
  <si>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</si>
  <si>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</si>
  <si>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</si>
  <si>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</si>
  <si>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</si>
  <si>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</si>
  <si>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</si>
  <si>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</si>
  <si>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</si>
  <si>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</si>
  <si>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</si>
  <si>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</si>
  <si>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</si>
  <si>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</si>
  <si>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</si>
  <si>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</si>
  <si>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</si>
  <si>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</si>
  <si>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</si>
  <si>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</si>
  <si>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</si>
  <si>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</si>
  <si>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</si>
  <si>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</si>
  <si>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</si>
  <si>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</si>
  <si>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</si>
  <si>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</si>
  <si>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</si>
  <si>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</si>
  <si>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</si>
  <si>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</si>
  <si>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</si>
  <si>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</si>
  <si>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</si>
  <si>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</si>
  <si>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</si>
  <si>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</si>
  <si>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</si>
  <si>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</si>
  <si>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</si>
  <si>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</si>
  <si>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</si>
  <si>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</si>
  <si>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</si>
  <si>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</si>
  <si>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</si>
  <si>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</si>
  <si>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</si>
  <si>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</si>
  <si>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</si>
  <si>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</si>
  <si>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</si>
  <si>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</si>
  <si>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</si>
  <si>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</si>
  <si>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</si>
  <si>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</si>
  <si>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</si>
  <si>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</si>
  <si>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</si>
  <si>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</si>
  <si>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</si>
  <si>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</si>
  <si>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</si>
  <si>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</si>
  <si>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</si>
  <si>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</si>
  <si>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</si>
  <si>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</si>
  <si>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</si>
  <si>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</si>
  <si>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</si>
  <si>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</si>
  <si>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</si>
  <si>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</si>
  <si>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</si>
  <si>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</si>
  <si>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</si>
  <si>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</si>
  <si>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</si>
  <si>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</si>
  <si>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</si>
  <si>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3.66</t>
  </si>
  <si>
    <t>▲ 1.20</t>
  </si>
  <si>
    <t>▲ 1.33</t>
  </si>
  <si>
    <t>▲ 2.31</t>
  </si>
  <si>
    <t>一般会計</t>
  </si>
  <si>
    <t>国民健康保険特別会計</t>
  </si>
  <si>
    <t>水道事業会計</t>
  </si>
  <si>
    <t>介護保険特別会計</t>
  </si>
  <si>
    <t>後期高齢者医療特別会計</t>
  </si>
  <si>
    <t>下水道事業特別会計</t>
  </si>
  <si>
    <t>住宅資金貸付事業特別会計</t>
  </si>
  <si>
    <t>中小企業従業員退職金等共済事業特別会計</t>
  </si>
  <si>
    <t>その他会計（赤字）</t>
  </si>
  <si>
    <t>その他会計（黒字）</t>
  </si>
  <si>
    <t>埼玉県後期高齢者医療広域連合</t>
    <rPh sb="0" eb="3">
      <t>サイタマケン</t>
    </rPh>
    <rPh sb="3" eb="5">
      <t>コウキ</t>
    </rPh>
    <rPh sb="5" eb="8">
      <t>コウレイシャ</t>
    </rPh>
    <rPh sb="8" eb="10">
      <t>イリョウ</t>
    </rPh>
    <rPh sb="10" eb="12">
      <t>コウイキ</t>
    </rPh>
    <rPh sb="12" eb="14">
      <t>レンゴウ</t>
    </rPh>
    <phoneticPr fontId="30"/>
  </si>
  <si>
    <t>埼玉県市町村総合事務組合</t>
    <rPh sb="0" eb="3">
      <t>サイタマケン</t>
    </rPh>
    <rPh sb="3" eb="6">
      <t>シチョウソン</t>
    </rPh>
    <rPh sb="6" eb="8">
      <t>ソウゴウ</t>
    </rPh>
    <rPh sb="8" eb="10">
      <t>ジム</t>
    </rPh>
    <rPh sb="10" eb="12">
      <t>クミアイ</t>
    </rPh>
    <phoneticPr fontId="30"/>
  </si>
  <si>
    <t>彩の国さいたま人づくり広域連合</t>
    <rPh sb="0" eb="1">
      <t>サイ</t>
    </rPh>
    <rPh sb="2" eb="3">
      <t>クニ</t>
    </rPh>
    <rPh sb="7" eb="8">
      <t>ヒト</t>
    </rPh>
    <rPh sb="11" eb="13">
      <t>コウイキ</t>
    </rPh>
    <rPh sb="13" eb="15">
      <t>レンゴウ</t>
    </rPh>
    <phoneticPr fontId="30"/>
  </si>
  <si>
    <t>埼玉県都市競艇組合</t>
    <rPh sb="0" eb="3">
      <t>サイタマケン</t>
    </rPh>
    <rPh sb="3" eb="5">
      <t>トシ</t>
    </rPh>
    <rPh sb="5" eb="7">
      <t>キョウテイ</t>
    </rPh>
    <rPh sb="7" eb="9">
      <t>クミアイ</t>
    </rPh>
    <phoneticPr fontId="30"/>
  </si>
  <si>
    <t>加須市・羽生市水防事務組合</t>
    <rPh sb="0" eb="3">
      <t>カゾシ</t>
    </rPh>
    <rPh sb="4" eb="7">
      <t>ハニュウシ</t>
    </rPh>
    <rPh sb="7" eb="9">
      <t>スイボウ</t>
    </rPh>
    <rPh sb="9" eb="11">
      <t>ジム</t>
    </rPh>
    <rPh sb="11" eb="13">
      <t>クミアイ</t>
    </rPh>
    <phoneticPr fontId="30"/>
  </si>
  <si>
    <t>羽生の里</t>
    <rPh sb="0" eb="2">
      <t>ハニュウ</t>
    </rPh>
    <rPh sb="3" eb="4">
      <t>サト</t>
    </rPh>
    <phoneticPr fontId="2"/>
  </si>
  <si>
    <t>岩瀬土地区画整理組合</t>
    <rPh sb="0" eb="2">
      <t>イワセ</t>
    </rPh>
    <rPh sb="2" eb="4">
      <t>トチ</t>
    </rPh>
    <rPh sb="4" eb="6">
      <t>クカク</t>
    </rPh>
    <rPh sb="6" eb="8">
      <t>セイリ</t>
    </rPh>
    <rPh sb="8" eb="10">
      <t>クミアイ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</si>
  <si>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</si>
  <si>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</si>
  <si>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</si>
  <si>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</si>
  <si>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</si>
  <si>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平均を大幅に上回る高い水準にある。これは、普通建設事業費等の増加により、財源不足の補てんのため財政調整基金を取り崩し、その残高が減少傾向にあることや、地方債の新規発行額も増加傾向にあることなどが要因の一つとなっている。
　その一方で、有形固定資産減価償却率も類似団体平均を上回っており、公共施設の老朽化対策としての投資も必ずしも十分とは言えない状況を示している。
　今後は、公共施設等総合管理計画に基づき、施設総量の適正化を図ることで更新費用の抑制を図り、施設の効率的な維持管理・活用に一層努める必要がある。</t>
    <rPh sb="1" eb="3">
      <t>ショウライ</t>
    </rPh>
    <rPh sb="3" eb="5">
      <t>フタン</t>
    </rPh>
    <rPh sb="5" eb="7">
      <t>ヒリツ</t>
    </rPh>
    <rPh sb="8" eb="10">
      <t>ルイジ</t>
    </rPh>
    <rPh sb="10" eb="12">
      <t>ダンタイ</t>
    </rPh>
    <rPh sb="12" eb="14">
      <t>ヘイキン</t>
    </rPh>
    <rPh sb="15" eb="17">
      <t>オオハバ</t>
    </rPh>
    <rPh sb="18" eb="20">
      <t>ウワマワ</t>
    </rPh>
    <rPh sb="21" eb="22">
      <t>タカ</t>
    </rPh>
    <rPh sb="23" eb="25">
      <t>スイジュン</t>
    </rPh>
    <rPh sb="33" eb="35">
      <t>フツウ</t>
    </rPh>
    <rPh sb="35" eb="37">
      <t>ケンセツ</t>
    </rPh>
    <rPh sb="37" eb="39">
      <t>ジギョウ</t>
    </rPh>
    <rPh sb="39" eb="40">
      <t>ヒ</t>
    </rPh>
    <rPh sb="40" eb="41">
      <t>トウ</t>
    </rPh>
    <rPh sb="42" eb="44">
      <t>ゾウカ</t>
    </rPh>
    <rPh sb="48" eb="50">
      <t>ザイゲン</t>
    </rPh>
    <rPh sb="50" eb="52">
      <t>ブソク</t>
    </rPh>
    <rPh sb="53" eb="54">
      <t>ホ</t>
    </rPh>
    <rPh sb="59" eb="61">
      <t>ザイセイ</t>
    </rPh>
    <rPh sb="61" eb="63">
      <t>チョウセイ</t>
    </rPh>
    <rPh sb="63" eb="65">
      <t>キキン</t>
    </rPh>
    <rPh sb="66" eb="67">
      <t>ト</t>
    </rPh>
    <rPh sb="68" eb="69">
      <t>クズ</t>
    </rPh>
    <rPh sb="73" eb="75">
      <t>ザンダカ</t>
    </rPh>
    <rPh sb="76" eb="78">
      <t>ゲンショウ</t>
    </rPh>
    <rPh sb="78" eb="80">
      <t>ケイコウ</t>
    </rPh>
    <rPh sb="87" eb="90">
      <t>チホウサイ</t>
    </rPh>
    <rPh sb="91" eb="93">
      <t>シンキ</t>
    </rPh>
    <rPh sb="93" eb="96">
      <t>ハッコウガク</t>
    </rPh>
    <rPh sb="97" eb="99">
      <t>ゾウカ</t>
    </rPh>
    <rPh sb="99" eb="101">
      <t>ケイコウ</t>
    </rPh>
    <rPh sb="109" eb="111">
      <t>ヨウイン</t>
    </rPh>
    <rPh sb="112" eb="113">
      <t>ヒト</t>
    </rPh>
    <rPh sb="125" eb="127">
      <t>イッポウ</t>
    </rPh>
    <rPh sb="129" eb="140">
      <t>ユウケイコテイシサンゲンカショウキャクリツ</t>
    </rPh>
    <rPh sb="141" eb="143">
      <t>ルイジ</t>
    </rPh>
    <rPh sb="143" eb="145">
      <t>ダンタイ</t>
    </rPh>
    <rPh sb="145" eb="147">
      <t>ヘイキン</t>
    </rPh>
    <rPh sb="148" eb="150">
      <t>ウワマワ</t>
    </rPh>
    <rPh sb="155" eb="157">
      <t>コウキョウ</t>
    </rPh>
    <rPh sb="157" eb="159">
      <t>シセツ</t>
    </rPh>
    <rPh sb="160" eb="163">
      <t>ロウキュウカ</t>
    </rPh>
    <rPh sb="163" eb="165">
      <t>タイサク</t>
    </rPh>
    <rPh sb="169" eb="171">
      <t>トウシ</t>
    </rPh>
    <rPh sb="172" eb="173">
      <t>カナラ</t>
    </rPh>
    <rPh sb="176" eb="178">
      <t>ジュウブン</t>
    </rPh>
    <rPh sb="180" eb="181">
      <t>イ</t>
    </rPh>
    <rPh sb="184" eb="186">
      <t>ジョウキョウ</t>
    </rPh>
    <rPh sb="187" eb="188">
      <t>シメ</t>
    </rPh>
    <rPh sb="195" eb="197">
      <t>コンゴ</t>
    </rPh>
    <rPh sb="199" eb="201">
      <t>コウキョウ</t>
    </rPh>
    <rPh sb="201" eb="204">
      <t>シセツトウ</t>
    </rPh>
    <rPh sb="204" eb="206">
      <t>ソウゴウ</t>
    </rPh>
    <rPh sb="206" eb="208">
      <t>カンリ</t>
    </rPh>
    <rPh sb="208" eb="210">
      <t>ケイカク</t>
    </rPh>
    <rPh sb="211" eb="212">
      <t>モト</t>
    </rPh>
    <rPh sb="215" eb="217">
      <t>シセツ</t>
    </rPh>
    <rPh sb="217" eb="219">
      <t>ソウリョウ</t>
    </rPh>
    <rPh sb="220" eb="223">
      <t>テキセイカ</t>
    </rPh>
    <rPh sb="224" eb="225">
      <t>ハカ</t>
    </rPh>
    <rPh sb="229" eb="231">
      <t>コウシン</t>
    </rPh>
    <rPh sb="231" eb="233">
      <t>ヒヨウ</t>
    </rPh>
    <rPh sb="234" eb="236">
      <t>ヨクセイ</t>
    </rPh>
    <rPh sb="237" eb="238">
      <t>ハカ</t>
    </rPh>
    <rPh sb="240" eb="242">
      <t>シセツ</t>
    </rPh>
    <rPh sb="243" eb="246">
      <t>コウリツテキ</t>
    </rPh>
    <rPh sb="247" eb="249">
      <t>イジ</t>
    </rPh>
    <rPh sb="249" eb="251">
      <t>カンリ</t>
    </rPh>
    <rPh sb="252" eb="254">
      <t>カツヨウ</t>
    </rPh>
    <rPh sb="255" eb="257">
      <t>イッソウ</t>
    </rPh>
    <rPh sb="257" eb="258">
      <t>ツト</t>
    </rPh>
    <rPh sb="260" eb="262">
      <t>ヒツヨウ</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</si>
  <si>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</si>
  <si>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</si>
  <si>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</si>
  <si>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</si>
  <si>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</si>
  <si>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</si>
  <si>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将来負担比率、実質公債費比率ともに類似団体平均と比較して大幅に高く、また、類似団体平均の比率が減少しているのに対し、当市は比率が増減している。
　平成25年度に、土地開発公社の解散に伴う繰上償還を実施したことにより、実質公債費比率が大きく上昇した一方で、将来負担比率は減少した。その後も、高い水準のまま推移している。
　平成28年度については、過去3カ年平均で算出される実質公債費比率は、この平成25年度の影響が外れるため大きな減少となった。しかし、財政調整基金の残高が約4億円減少したことや、地方債の新規借入額が元金償還額を上回ったことなどにより、将来負担比率は上昇した。今後も、公共施設の維持管理費の増額などにより両比率の上昇が見込まれるが、効率的な施設管理により費用の抑制に努めなければならない。</t>
    <rPh sb="59" eb="61">
      <t>トウシ</t>
    </rPh>
    <rPh sb="89" eb="91">
      <t>カイサン</t>
    </rPh>
    <rPh sb="92" eb="93">
      <t>トモナ</t>
    </rPh>
    <rPh sb="99" eb="101">
      <t>ジッシ</t>
    </rPh>
    <rPh sb="117" eb="118">
      <t>オオ</t>
    </rPh>
    <rPh sb="120" eb="122">
      <t>ジョウショウ</t>
    </rPh>
    <rPh sb="124" eb="126">
      <t>イッポウ</t>
    </rPh>
    <rPh sb="128" eb="130">
      <t>ショウライ</t>
    </rPh>
    <rPh sb="130" eb="132">
      <t>フタン</t>
    </rPh>
    <rPh sb="132" eb="134">
      <t>ヒリツ</t>
    </rPh>
    <rPh sb="135" eb="137">
      <t>ゲンショウ</t>
    </rPh>
    <rPh sb="142" eb="143">
      <t>ゴ</t>
    </rPh>
    <rPh sb="145" eb="146">
      <t>タカ</t>
    </rPh>
    <rPh sb="147" eb="149">
      <t>スイジュン</t>
    </rPh>
    <rPh sb="152" eb="154">
      <t>スイイ</t>
    </rPh>
    <rPh sb="161" eb="163">
      <t>ヘイセイ</t>
    </rPh>
    <rPh sb="165" eb="167">
      <t>ネンド</t>
    </rPh>
    <rPh sb="173" eb="175">
      <t>カコ</t>
    </rPh>
    <rPh sb="177" eb="178">
      <t>ネン</t>
    </rPh>
    <rPh sb="178" eb="180">
      <t>ヘイキン</t>
    </rPh>
    <rPh sb="181" eb="183">
      <t>サンシュツ</t>
    </rPh>
    <rPh sb="186" eb="188">
      <t>ジッシツ</t>
    </rPh>
    <rPh sb="188" eb="191">
      <t>コウサイヒ</t>
    </rPh>
    <rPh sb="191" eb="193">
      <t>ヒリツ</t>
    </rPh>
    <rPh sb="197" eb="199">
      <t>ヘイセイ</t>
    </rPh>
    <rPh sb="201" eb="203">
      <t>ネンド</t>
    </rPh>
    <rPh sb="204" eb="206">
      <t>エイキョウ</t>
    </rPh>
    <rPh sb="207" eb="208">
      <t>ハズ</t>
    </rPh>
    <rPh sb="212" eb="213">
      <t>オオ</t>
    </rPh>
    <rPh sb="215" eb="217">
      <t>ゲンショウ</t>
    </rPh>
    <rPh sb="226" eb="228">
      <t>ザイセイ</t>
    </rPh>
    <rPh sb="228" eb="230">
      <t>チョウセイ</t>
    </rPh>
    <rPh sb="230" eb="232">
      <t>キキン</t>
    </rPh>
    <rPh sb="233" eb="235">
      <t>ザンダカ</t>
    </rPh>
    <rPh sb="236" eb="237">
      <t>ヤク</t>
    </rPh>
    <rPh sb="238" eb="240">
      <t>オクエン</t>
    </rPh>
    <rPh sb="240" eb="242">
      <t>ゲンショウ</t>
    </rPh>
    <rPh sb="248" eb="251">
      <t>チホウサイ</t>
    </rPh>
    <rPh sb="252" eb="254">
      <t>シンキ</t>
    </rPh>
    <rPh sb="254" eb="256">
      <t>カリイレ</t>
    </rPh>
    <rPh sb="256" eb="257">
      <t>ガク</t>
    </rPh>
    <rPh sb="258" eb="260">
      <t>ガンキン</t>
    </rPh>
    <rPh sb="260" eb="262">
      <t>ショウカン</t>
    </rPh>
    <rPh sb="262" eb="263">
      <t>ガク</t>
    </rPh>
    <rPh sb="264" eb="266">
      <t>ウワマワ</t>
    </rPh>
    <rPh sb="276" eb="278">
      <t>ショウライ</t>
    </rPh>
    <rPh sb="278" eb="280">
      <t>フタン</t>
    </rPh>
    <rPh sb="280" eb="282">
      <t>ヒリツ</t>
    </rPh>
    <rPh sb="283" eb="285">
      <t>ジョウショウ</t>
    </rPh>
    <rPh sb="292" eb="294">
      <t>コウキョウ</t>
    </rPh>
    <rPh sb="294" eb="296">
      <t>シセツ</t>
    </rPh>
    <rPh sb="297" eb="299">
      <t>イジ</t>
    </rPh>
    <rPh sb="299" eb="302">
      <t>カンリヒ</t>
    </rPh>
    <rPh sb="303" eb="305">
      <t>ゾウガク</t>
    </rPh>
    <rPh sb="310" eb="311">
      <t>リョウ</t>
    </rPh>
    <rPh sb="311" eb="313">
      <t>ヒリツ</t>
    </rPh>
    <rPh sb="314" eb="316">
      <t>ジョウショウ</t>
    </rPh>
    <rPh sb="317" eb="319">
      <t>ミコ</t>
    </rPh>
    <rPh sb="324" eb="327">
      <t>コウリツテキ</t>
    </rPh>
    <rPh sb="328" eb="330">
      <t>シセツ</t>
    </rPh>
    <rPh sb="330" eb="332">
      <t>カンリ</t>
    </rPh>
    <rPh sb="335" eb="337">
      <t>ヒヨウ</t>
    </rPh>
    <rPh sb="338" eb="340">
      <t>ヨクセイ</t>
    </rPh>
    <rPh sb="341" eb="342">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</si>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</sst>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59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54227</c:v>
                </c:pt>
                <c:pt idx="4">
                  <c:v>57295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34511</c:v>
                </c:pt>
                <c:pt idx="1">
                  <c:v>56278</c:v>
                </c:pt>
                <c:pt idx="2">
                  <c:v>45778</c:v>
                </c:pt>
                <c:pt idx="3">
                  <c:v>36003</c:v>
                </c:pt>
                <c:pt idx="4">
                  <c:v>42968</c:v>
                </c:pt>
              </c:numCache>
            </c:numRef>
          </c:val>
          <c:smooth val="0"/>
        </c:ser>
        <c:dLbls>
          <c:showLegendKey val="0"/>
          <c:showVal val="0"/>
          <c:showCatName val="0"/>
          <c:showSerName val="0"/>
          <c:showPercent val="0"/>
          <c:showBubbleSize val="0"/>
        </c:dLbls>
        <c:marker val="1"/>
        <c:smooth val="0"/>
        <c:axId val="94244224"/>
        <c:axId val="94283264"/>
      </c:lineChart>
      <c:catAx>
        <c:axId val="942442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283264"/>
        <c:crosses val="autoZero"/>
        <c:auto val="1"/>
        <c:lblAlgn val="ctr"/>
        <c:lblOffset val="100"/>
        <c:tickLblSkip val="1"/>
        <c:tickMarkSkip val="1"/>
        <c:noMultiLvlLbl val="0"/>
      </c:catAx>
      <c:valAx>
        <c:axId val="9428326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341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244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137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11.52</c:v>
                </c:pt>
                <c:pt idx="1">
                  <c:v>10.98</c:v>
                </c:pt>
                <c:pt idx="2">
                  <c:v>9.86</c:v>
                </c:pt>
                <c:pt idx="3">
                  <c:v>8.1999999999999993</c:v>
                </c:pt>
                <c:pt idx="4">
                  <c:v>9.6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14.92</c:v>
                </c:pt>
                <c:pt idx="1">
                  <c:v>11.66</c:v>
                </c:pt>
                <c:pt idx="2">
                  <c:v>11.75</c:v>
                </c:pt>
                <c:pt idx="3">
                  <c:v>11.77</c:v>
                </c:pt>
                <c:pt idx="4">
                  <c:v>8.24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356352"/>
        <c:axId val="2358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1.05</c:v>
                </c:pt>
                <c:pt idx="1">
                  <c:v>-3.66</c:v>
                </c:pt>
                <c:pt idx="2">
                  <c:v>-1.2</c:v>
                </c:pt>
                <c:pt idx="3">
                  <c:v>-1.33</c:v>
                </c:pt>
                <c:pt idx="4">
                  <c:v>-2.31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356352"/>
        <c:axId val="2358272"/>
      </c:lineChart>
      <c:catAx>
        <c:axId val="235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58272"/>
        <c:crosses val="autoZero"/>
        <c:auto val="1"/>
        <c:lblAlgn val="ctr"/>
        <c:lblOffset val="100"/>
        <c:tickLblSkip val="1"/>
        <c:tickMarkSkip val="1"/>
        <c:noMultiLvlLbl val="0"/>
      </c:catAx>
      <c:valAx>
        <c:axId val="2358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56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9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中小企業従業員退職金等共済事業特別会計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住宅資金貸付事業特別会計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7.0000000000000007E-2</c:v>
                </c:pt>
                <c:pt idx="2">
                  <c:v>#N/A</c:v>
                </c:pt>
                <c:pt idx="3">
                  <c:v>0.09</c:v>
                </c:pt>
                <c:pt idx="4">
                  <c:v>#N/A</c:v>
                </c:pt>
                <c:pt idx="5">
                  <c:v>0.03</c:v>
                </c:pt>
                <c:pt idx="6">
                  <c:v>#N/A</c:v>
                </c:pt>
                <c:pt idx="7">
                  <c:v>0.06</c:v>
                </c:pt>
                <c:pt idx="8">
                  <c:v>#N/A</c:v>
                </c:pt>
                <c:pt idx="9">
                  <c:v>0.03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0.67</c:v>
                </c:pt>
                <c:pt idx="2">
                  <c:v>#N/A</c:v>
                </c:pt>
                <c:pt idx="3">
                  <c:v>0.48</c:v>
                </c:pt>
                <c:pt idx="4">
                  <c:v>#N/A</c:v>
                </c:pt>
                <c:pt idx="5">
                  <c:v>0.43</c:v>
                </c:pt>
                <c:pt idx="6">
                  <c:v>#N/A</c:v>
                </c:pt>
                <c:pt idx="7">
                  <c:v>0.42</c:v>
                </c:pt>
                <c:pt idx="8">
                  <c:v>#N/A</c:v>
                </c:pt>
                <c:pt idx="9">
                  <c:v>0.17</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0.63</c:v>
                </c:pt>
                <c:pt idx="2">
                  <c:v>#N/A</c:v>
                </c:pt>
                <c:pt idx="3">
                  <c:v>0.63</c:v>
                </c:pt>
                <c:pt idx="4">
                  <c:v>#N/A</c:v>
                </c:pt>
                <c:pt idx="5">
                  <c:v>0.79</c:v>
                </c:pt>
                <c:pt idx="6">
                  <c:v>#N/A</c:v>
                </c:pt>
                <c:pt idx="7">
                  <c:v>1</c:v>
                </c:pt>
                <c:pt idx="8">
                  <c:v>#N/A</c:v>
                </c:pt>
                <c:pt idx="9">
                  <c:v>0.76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1.58</c:v>
                </c:pt>
                <c:pt idx="2">
                  <c:v>#N/A</c:v>
                </c:pt>
                <c:pt idx="3">
                  <c:v>1.38</c:v>
                </c:pt>
                <c:pt idx="4">
                  <c:v>#N/A</c:v>
                </c:pt>
                <c:pt idx="5">
                  <c:v>0.33</c:v>
                </c:pt>
                <c:pt idx="6">
                  <c:v>#N/A</c:v>
                </c:pt>
                <c:pt idx="7">
                  <c:v>0.9</c:v>
                </c:pt>
                <c:pt idx="8">
                  <c:v>#N/A</c:v>
                </c:pt>
                <c:pt idx="9">
                  <c:v>1.24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5.7</c:v>
                </c:pt>
                <c:pt idx="2">
                  <c:v>#N/A</c:v>
                </c:pt>
                <c:pt idx="3">
                  <c:v>6.08</c:v>
                </c:pt>
                <c:pt idx="4">
                  <c:v>#N/A</c:v>
                </c:pt>
                <c:pt idx="5">
                  <c:v>7.13</c:v>
                </c:pt>
                <c:pt idx="6">
                  <c:v>#N/A</c:v>
                </c:pt>
                <c:pt idx="7">
                  <c:v>6.44</c:v>
                </c:pt>
                <c:pt idx="8">
                  <c:v>#N/A</c:v>
                </c:pt>
                <c:pt idx="9">
                  <c:v>6.78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4.9400000000000004</c:v>
                </c:pt>
                <c:pt idx="2">
                  <c:v>#N/A</c:v>
                </c:pt>
                <c:pt idx="3">
                  <c:v>5.44</c:v>
                </c:pt>
                <c:pt idx="4">
                  <c:v>#N/A</c:v>
                </c:pt>
                <c:pt idx="5">
                  <c:v>6.74</c:v>
                </c:pt>
                <c:pt idx="6">
                  <c:v>#N/A</c:v>
                </c:pt>
                <c:pt idx="7">
                  <c:v>5.12</c:v>
                </c:pt>
                <c:pt idx="8">
                  <c:v>#N/A</c:v>
                </c:pt>
                <c:pt idx="9">
                  <c:v>7.98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11.42</c:v>
                </c:pt>
                <c:pt idx="2">
                  <c:v>#N/A</c:v>
                </c:pt>
                <c:pt idx="3">
                  <c:v>10.87</c:v>
                </c:pt>
                <c:pt idx="4">
                  <c:v>#N/A</c:v>
                </c:pt>
                <c:pt idx="5">
                  <c:v>9.81</c:v>
                </c:pt>
                <c:pt idx="6">
                  <c:v>#N/A</c:v>
                </c:pt>
                <c:pt idx="7">
                  <c:v>8.11</c:v>
                </c:pt>
                <c:pt idx="8">
                  <c:v>#N/A</c:v>
                </c:pt>
                <c:pt idx="9">
                  <c:v>9.5399999999999991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8531072"/>
        <c:axId val="108536960"/>
      </c:barChart>
      <c:catAx>
        <c:axId val="108531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536960"/>
        <c:crosses val="autoZero"/>
        <c:auto val="1"/>
        <c:lblAlgn val="ctr"/>
        <c:lblOffset val="100"/>
        <c:tickLblSkip val="1"/>
        <c:tickMarkSkip val="1"/>
        <c:noMultiLvlLbl val="0"/>
      </c:catAx>
      <c:valAx>
        <c:axId val="108536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531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8965E-2"/>
          <c:y val="8.7976539589442848E-2"/>
          <c:w val="0.90356317136843967"/>
          <c:h val="0.6392961876832875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1609</c:v>
                </c:pt>
                <c:pt idx="5">
                  <c:v>1516</c:v>
                </c:pt>
                <c:pt idx="8">
                  <c:v>1592</c:v>
                </c:pt>
                <c:pt idx="11">
                  <c:v>1459</c:v>
                </c:pt>
                <c:pt idx="14">
                  <c:v>1434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179</c:v>
                </c:pt>
                <c:pt idx="3">
                  <c:v>754</c:v>
                </c:pt>
                <c:pt idx="6">
                  <c:v>16</c:v>
                </c:pt>
                <c:pt idx="9">
                  <c:v>21</c:v>
                </c:pt>
                <c:pt idx="12">
                  <c:v>21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555</c:v>
                </c:pt>
                <c:pt idx="3">
                  <c:v>503</c:v>
                </c:pt>
                <c:pt idx="6">
                  <c:v>503</c:v>
                </c:pt>
                <c:pt idx="9">
                  <c:v>503</c:v>
                </c:pt>
                <c:pt idx="12">
                  <c:v>567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1795</c:v>
                </c:pt>
                <c:pt idx="3">
                  <c:v>1793</c:v>
                </c:pt>
                <c:pt idx="6">
                  <c:v>1819</c:v>
                </c:pt>
                <c:pt idx="9">
                  <c:v>1739</c:v>
                </c:pt>
                <c:pt idx="12">
                  <c:v>1800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8585216"/>
        <c:axId val="98595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920</c:v>
                </c:pt>
                <c:pt idx="2">
                  <c:v>#N/A</c:v>
                </c:pt>
                <c:pt idx="3">
                  <c:v>#N/A</c:v>
                </c:pt>
                <c:pt idx="4">
                  <c:v>1534</c:v>
                </c:pt>
                <c:pt idx="5">
                  <c:v>#N/A</c:v>
                </c:pt>
                <c:pt idx="6">
                  <c:v>#N/A</c:v>
                </c:pt>
                <c:pt idx="7">
                  <c:v>746</c:v>
                </c:pt>
                <c:pt idx="8">
                  <c:v>#N/A</c:v>
                </c:pt>
                <c:pt idx="9">
                  <c:v>#N/A</c:v>
                </c:pt>
                <c:pt idx="10">
                  <c:v>804</c:v>
                </c:pt>
                <c:pt idx="11">
                  <c:v>#N/A</c:v>
                </c:pt>
                <c:pt idx="12">
                  <c:v>#N/A</c:v>
                </c:pt>
                <c:pt idx="13">
                  <c:v>954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8585216"/>
        <c:axId val="98595584"/>
      </c:lineChart>
      <c:catAx>
        <c:axId val="9858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595584"/>
        <c:crosses val="autoZero"/>
        <c:auto val="1"/>
        <c:lblAlgn val="ctr"/>
        <c:lblOffset val="100"/>
        <c:tickLblSkip val="1"/>
        <c:tickMarkSkip val="1"/>
        <c:noMultiLvlLbl val="0"/>
      </c:catAx>
      <c:valAx>
        <c:axId val="98595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585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984"/>
          <c:h val="0.589182127738550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13808</c:v>
                </c:pt>
                <c:pt idx="5">
                  <c:v>14015</c:v>
                </c:pt>
                <c:pt idx="8">
                  <c:v>13828</c:v>
                </c:pt>
                <c:pt idx="11">
                  <c:v>13815</c:v>
                </c:pt>
                <c:pt idx="14">
                  <c:v>13948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2828</c:v>
                </c:pt>
                <c:pt idx="5">
                  <c:v>1940</c:v>
                </c:pt>
                <c:pt idx="8">
                  <c:v>2102</c:v>
                </c:pt>
                <c:pt idx="11">
                  <c:v>1994</c:v>
                </c:pt>
                <c:pt idx="14">
                  <c:v>2086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3160</c:v>
                </c:pt>
                <c:pt idx="5">
                  <c:v>3031</c:v>
                </c:pt>
                <c:pt idx="8">
                  <c:v>3184</c:v>
                </c:pt>
                <c:pt idx="11">
                  <c:v>3343</c:v>
                </c:pt>
                <c:pt idx="14">
                  <c:v>2837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2613</c:v>
                </c:pt>
                <c:pt idx="3">
                  <c:v>182</c:v>
                </c:pt>
                <c:pt idx="6">
                  <c:v>144</c:v>
                </c:pt>
                <c:pt idx="9">
                  <c:v>91</c:v>
                </c:pt>
                <c:pt idx="12">
                  <c:v>52</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4999</c:v>
                </c:pt>
                <c:pt idx="3">
                  <c:v>4837</c:v>
                </c:pt>
                <c:pt idx="6">
                  <c:v>4603</c:v>
                </c:pt>
                <c:pt idx="9">
                  <c:v>4431</c:v>
                </c:pt>
                <c:pt idx="12">
                  <c:v>4328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6409</c:v>
                </c:pt>
                <c:pt idx="3">
                  <c:v>6076</c:v>
                </c:pt>
                <c:pt idx="6">
                  <c:v>5866</c:v>
                </c:pt>
                <c:pt idx="9">
                  <c:v>5524</c:v>
                </c:pt>
                <c:pt idx="12">
                  <c:v>5784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754</c:v>
                </c:pt>
                <c:pt idx="3">
                  <c:v>0</c:v>
                </c:pt>
                <c:pt idx="6">
                  <c:v>192</c:v>
                </c:pt>
                <c:pt idx="9">
                  <c:v>143</c:v>
                </c:pt>
                <c:pt idx="12">
                  <c:v>91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15218</c:v>
                </c:pt>
                <c:pt idx="3">
                  <c:v>17825</c:v>
                </c:pt>
                <c:pt idx="6">
                  <c:v>18220</c:v>
                </c:pt>
                <c:pt idx="9">
                  <c:v>18401</c:v>
                </c:pt>
                <c:pt idx="12">
                  <c:v>18572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9689088"/>
        <c:axId val="2359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10198</c:v>
                </c:pt>
                <c:pt idx="2">
                  <c:v>#N/A</c:v>
                </c:pt>
                <c:pt idx="3">
                  <c:v>#N/A</c:v>
                </c:pt>
                <c:pt idx="4">
                  <c:v>9934</c:v>
                </c:pt>
                <c:pt idx="5">
                  <c:v>#N/A</c:v>
                </c:pt>
                <c:pt idx="6">
                  <c:v>#N/A</c:v>
                </c:pt>
                <c:pt idx="7">
                  <c:v>9910</c:v>
                </c:pt>
                <c:pt idx="8">
                  <c:v>#N/A</c:v>
                </c:pt>
                <c:pt idx="9">
                  <c:v>#N/A</c:v>
                </c:pt>
                <c:pt idx="10">
                  <c:v>9438</c:v>
                </c:pt>
                <c:pt idx="11">
                  <c:v>#N/A</c:v>
                </c:pt>
                <c:pt idx="12">
                  <c:v>#N/A</c:v>
                </c:pt>
                <c:pt idx="13">
                  <c:v>9956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9689088"/>
        <c:axId val="2359296"/>
      </c:lineChart>
      <c:catAx>
        <c:axId val="109689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59296"/>
        <c:crosses val="autoZero"/>
        <c:auto val="1"/>
        <c:lblAlgn val="ctr"/>
        <c:lblOffset val="100"/>
        <c:tickLblSkip val="1"/>
        <c:tickMarkSkip val="1"/>
        <c:noMultiLvlLbl val="0"/>
      </c:catAx>
      <c:valAx>
        <c:axId val="2359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689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7"/>
          <c:y val="4.9232005384860722E-2"/>
          <c:w val="0.84484011943744164"/>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59.4</c:v>
                </c:pt>
              </c:numCache>
            </c:numRef>
          </c:xVal>
          <c:yVal>
            <c:numRef>
              <c:f>公会計指標分析・財政指標組合せ分析表!$K$51:$O$51</c:f>
              <c:numCache>
                <c:formatCode>#,##0.0;"▲ "#,##0.0</c:formatCode>
                <c:ptCount val="5"/>
                <c:pt idx="3">
                  <c:v>95.9</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55.2</c:v>
                </c:pt>
              </c:numCache>
            </c:numRef>
          </c:xVal>
          <c:yVal>
            <c:numRef>
              <c:f>公会計指標分析・財政指標組合せ分析表!$K$55:$O$55</c:f>
              <c:numCache>
                <c:formatCode>#,##0.0;"▲ "#,##0.0</c:formatCode>
                <c:ptCount val="5"/>
                <c:pt idx="3">
                  <c:v>37.299999999999997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09434752"/>
        <c:axId val="109776896"/>
      </c:scatterChart>
      <c:valAx>
        <c:axId val="109434752"/>
        <c:scaling>
          <c:orientation val="minMax"/>
          <c:max val="59.800000000000004"/>
          <c:min val="54.9"/>
        </c:scaling>
        <c:delete val="0"/>
        <c:axPos val="b"/>
        <c:title>
          <c:tx>
            <c:rich>
              <a:bodyPr/>
              <a:lstStyle/>
              <a:p>
                <a:pPr>
                  <a:defRPr/>
                </a:pPr>
                <a:r>
                  <a:rPr lang="ja-JP" altLang="en-US" sz="1050" b="0"/>
                  <a:t>有形固定資産減価償却率</a:t>
                </a:r>
              </a:p>
            </c:rich>
          </c:tx>
          <c:layout>
            <c:manualLayout>
              <c:xMode val="edge"/>
              <c:yMode val="edge"/>
              <c:x val="0.4134155330095724"/>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776896"/>
        <c:crosses val="autoZero"/>
        <c:crossBetween val="midCat"/>
      </c:valAx>
      <c:valAx>
        <c:axId val="109776896"/>
        <c:scaling>
          <c:orientation val="minMax"/>
          <c:max val="106"/>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4347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7"/>
          <c:y val="4.7118521949462318E-2"/>
          <c:w val="0.84704431781868672"/>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10.1</c:v>
                </c:pt>
                <c:pt idx="1">
                  <c:v>11.8</c:v>
                </c:pt>
                <c:pt idx="2">
                  <c:v>11</c:v>
                </c:pt>
                <c:pt idx="3">
                  <c:v>10.6</c:v>
                </c:pt>
                <c:pt idx="4">
                  <c:v>8.5</c:v>
                </c:pt>
              </c:numCache>
            </c:numRef>
          </c:xVal>
          <c:yVal>
            <c:numRef>
              <c:f>公会計指標分析・財政指標組合せ分析表!$K$73:$O$73</c:f>
              <c:numCache>
                <c:formatCode>#,##0.0;"▲ "#,##0.0</c:formatCode>
                <c:ptCount val="5"/>
                <c:pt idx="0">
                  <c:v>106.3</c:v>
                </c:pt>
                <c:pt idx="1">
                  <c:v>102.8</c:v>
                </c:pt>
                <c:pt idx="2">
                  <c:v>103.4</c:v>
                </c:pt>
                <c:pt idx="3">
                  <c:v>95.9</c:v>
                </c:pt>
                <c:pt idx="4">
                  <c:v>102.2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7.8</c:v>
                </c:pt>
                <c:pt idx="4">
                  <c:v>7.5</c:v>
                </c:pt>
              </c:numCache>
            </c:numRef>
          </c:xVal>
          <c:yVal>
            <c:numRef>
              <c:f>公会計指標分析・財政指標組合せ分析表!$K$77:$O$77</c:f>
              <c:numCache>
                <c:formatCode>#,##0.0;"▲ "#,##0.0</c:formatCode>
                <c:ptCount val="5"/>
                <c:pt idx="0">
                  <c:v>58.2</c:v>
                </c:pt>
                <c:pt idx="1">
                  <c:v>50.3</c:v>
                </c:pt>
                <c:pt idx="2">
                  <c:v>45.9</c:v>
                </c:pt>
                <c:pt idx="3">
                  <c:v>37.299999999999997</c:v>
                </c:pt>
                <c:pt idx="4">
                  <c:v>33.1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09836160"/>
        <c:axId val="109854720"/>
      </c:scatterChart>
      <c:valAx>
        <c:axId val="109836160"/>
        <c:scaling>
          <c:orientation val="minMax"/>
          <c:max val="12.2"/>
          <c:min val="7.2"/>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854720"/>
        <c:crosses val="autoZero"/>
        <c:crossBetween val="midCat"/>
      </c:valAx>
      <c:valAx>
        <c:axId val="109854720"/>
        <c:scaling>
          <c:orientation val="minMax"/>
          <c:max val="119"/>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5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8361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89" l="0.70000000000000062" r="0.70000000000000062" t="0.75000000000000089"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元利償還金は消防債や教育債、臨時財政対策債の償還額増により</a:t>
          </a:r>
          <a:r>
            <a:rPr kumimoji="1" lang="en-US" altLang="ja-JP" sz="1400">
              <a:latin typeface="ＭＳ ゴシック" pitchFamily="49" charset="-128"/>
              <a:ea typeface="ＭＳ ゴシック" pitchFamily="49" charset="-128"/>
            </a:rPr>
            <a:t>61</a:t>
          </a:r>
          <a:r>
            <a:rPr kumimoji="1" lang="ja-JP" altLang="en-US" sz="1400">
              <a:latin typeface="ＭＳ ゴシック" pitchFamily="49" charset="-128"/>
              <a:ea typeface="ＭＳ ゴシック" pitchFamily="49" charset="-128"/>
            </a:rPr>
            <a:t>百万円増、下水道事業特別会計の公債費が増加したことにより公営企業債の元利償還金に対する繰入金が</a:t>
          </a:r>
          <a:r>
            <a:rPr kumimoji="1" lang="en-US" altLang="ja-JP" sz="1400">
              <a:latin typeface="ＭＳ ゴシック" pitchFamily="49" charset="-128"/>
              <a:ea typeface="ＭＳ ゴシック" pitchFamily="49" charset="-128"/>
            </a:rPr>
            <a:t>64</a:t>
          </a:r>
          <a:r>
            <a:rPr kumimoji="1" lang="ja-JP" altLang="en-US" sz="1400">
              <a:latin typeface="ＭＳ ゴシック" pitchFamily="49" charset="-128"/>
              <a:ea typeface="ＭＳ ゴシック" pitchFamily="49" charset="-128"/>
            </a:rPr>
            <a:t>百万円増となり、元利償還金等総額で</a:t>
          </a:r>
          <a:r>
            <a:rPr kumimoji="1" lang="en-US" altLang="ja-JP" sz="1400">
              <a:latin typeface="ＭＳ ゴシック" pitchFamily="49" charset="-128"/>
              <a:ea typeface="ＭＳ ゴシック" pitchFamily="49" charset="-128"/>
            </a:rPr>
            <a:t>125</a:t>
          </a:r>
          <a:r>
            <a:rPr kumimoji="1" lang="ja-JP" altLang="en-US" sz="1400">
              <a:latin typeface="ＭＳ ゴシック" pitchFamily="49" charset="-128"/>
              <a:ea typeface="ＭＳ ゴシック" pitchFamily="49" charset="-128"/>
            </a:rPr>
            <a:t>百万円の増となった。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また、交付税算入される市債発行額が減少しているため、算入公債費等は年々減少し、</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今後も借入額の増加により償還額の増加が見込まれるが、事業を精査し、新規借入額の抑制に努める。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市債の借入抑制と基金の積立、また平成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年度に実施した土地開発公社の解散により、将来負担比率の分子は減少傾向にあった。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年度に土地開発公社解散のために第</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セクター改革推進債</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億円を発行した以降も借入額は大きく減少せず、将来負担額のうち地方債の現在高は年々増加し、将来負担額総額で</a:t>
          </a:r>
          <a:r>
            <a:rPr kumimoji="1" lang="en-US" altLang="ja-JP" sz="1400">
              <a:latin typeface="ＭＳ ゴシック" pitchFamily="49" charset="-128"/>
              <a:ea typeface="ＭＳ ゴシック" pitchFamily="49" charset="-128"/>
            </a:rPr>
            <a:t>237</a:t>
          </a:r>
          <a:r>
            <a:rPr kumimoji="1" lang="ja-JP" altLang="en-US" sz="1400">
              <a:latin typeface="ＭＳ ゴシック" pitchFamily="49" charset="-128"/>
              <a:ea typeface="ＭＳ ゴシック" pitchFamily="49" charset="-128"/>
            </a:rPr>
            <a:t>百万円の増となった。また充当可能基金は、普通建設事業費の増加などによる財源不足を補てんするため財政調整基金の取崩しを行い、平成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年度は対前年度費約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億円の減少とり、充当可能財源等総額で</a:t>
          </a:r>
          <a:r>
            <a:rPr kumimoji="1" lang="en-US" altLang="ja-JP" sz="1400">
              <a:latin typeface="ＭＳ ゴシック" pitchFamily="49" charset="-128"/>
              <a:ea typeface="ＭＳ ゴシック" pitchFamily="49" charset="-128"/>
            </a:rPr>
            <a:t>281</a:t>
          </a:r>
          <a:r>
            <a:rPr kumimoji="1" lang="ja-JP" altLang="en-US" sz="1400">
              <a:latin typeface="ＭＳ ゴシック" pitchFamily="49" charset="-128"/>
              <a:ea typeface="ＭＳ ゴシック" pitchFamily="49" charset="-128"/>
            </a:rPr>
            <a:t>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地方債残高の増加と基金の減少により将来負担比率の分子は増加に転じ、今後も同様の傾向は続くと見込まれ、増加は続くと考えられる。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埼玉県羽生市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55,441
54,258
58.64
19,069,631
17,995,395
1,052,241
10,962,231
18,572,209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102.2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ea"/>
              <a:ea typeface="+mn-ea"/>
              <a:cs typeface="+mn-cs"/>
            </a:rPr>
            <a:t>　平成</a:t>
          </a:r>
          <a:r>
            <a:rPr kumimoji="1" lang="en-US" altLang="ja-JP" sz="1100">
              <a:solidFill>
                <a:schemeClr val="dk1"/>
              </a:solidFill>
              <a:latin typeface="+mn-ea"/>
              <a:ea typeface="+mn-ea"/>
              <a:cs typeface="+mn-cs"/>
            </a:rPr>
            <a:t>27</a:t>
          </a:r>
          <a:r>
            <a:rPr kumimoji="1" lang="ja-JP" altLang="ja-JP" sz="1100">
              <a:solidFill>
                <a:schemeClr val="dk1"/>
              </a:solidFill>
              <a:latin typeface="+mn-ea"/>
              <a:ea typeface="+mn-ea"/>
              <a:cs typeface="+mn-cs"/>
            </a:rPr>
            <a:t>年度末時点における有形固定資産減価償却率は</a:t>
          </a:r>
          <a:r>
            <a:rPr kumimoji="1" lang="en-US" altLang="ja-JP" sz="1100">
              <a:solidFill>
                <a:schemeClr val="dk1"/>
              </a:solidFill>
              <a:latin typeface="+mn-ea"/>
              <a:ea typeface="+mn-ea"/>
              <a:cs typeface="+mn-cs"/>
            </a:rPr>
            <a:t>59.4</a:t>
          </a:r>
          <a:r>
            <a:rPr kumimoji="1" lang="ja-JP" altLang="ja-JP" sz="1100">
              <a:solidFill>
                <a:schemeClr val="dk1"/>
              </a:solidFill>
              <a:latin typeface="+mn-ea"/>
              <a:ea typeface="+mn-ea"/>
              <a:cs typeface="+mn-cs"/>
            </a:rPr>
            <a:t>％となっており、埼玉県平均や類似団体平均を上回っている。</a:t>
          </a:r>
          <a:endParaRPr kumimoji="1" lang="en-US" altLang="ja-JP" sz="1100">
            <a:solidFill>
              <a:schemeClr val="dk1"/>
            </a:solidFill>
            <a:latin typeface="+mn-ea"/>
            <a:ea typeface="+mn-ea"/>
            <a:cs typeface="+mn-cs"/>
          </a:endParaRPr>
        </a:p>
        <a:p>
          <a:r>
            <a:rPr kumimoji="1" lang="ja-JP" altLang="ja-JP" sz="1100">
              <a:solidFill>
                <a:schemeClr val="dk1"/>
              </a:solidFill>
              <a:latin typeface="+mn-ea"/>
              <a:ea typeface="+mn-ea"/>
              <a:cs typeface="+mn-cs"/>
            </a:rPr>
            <a:t>　当市の公共施設は</a:t>
          </a:r>
          <a:r>
            <a:rPr kumimoji="1" lang="en-US" altLang="ja-JP" sz="1100">
              <a:solidFill>
                <a:schemeClr val="dk1"/>
              </a:solidFill>
              <a:latin typeface="+mn-ea"/>
              <a:ea typeface="+mn-ea"/>
              <a:cs typeface="+mn-cs"/>
            </a:rPr>
            <a:t>76</a:t>
          </a:r>
          <a:r>
            <a:rPr kumimoji="1" lang="ja-JP" altLang="ja-JP" sz="1100">
              <a:solidFill>
                <a:schemeClr val="dk1"/>
              </a:solidFill>
              <a:latin typeface="+mn-ea"/>
              <a:ea typeface="+mn-ea"/>
              <a:cs typeface="+mn-cs"/>
            </a:rPr>
            <a:t>％以上が昭和</a:t>
          </a:r>
          <a:r>
            <a:rPr kumimoji="1" lang="en-US" altLang="ja-JP" sz="1100">
              <a:solidFill>
                <a:schemeClr val="dk1"/>
              </a:solidFill>
              <a:latin typeface="+mn-ea"/>
              <a:ea typeface="+mn-ea"/>
              <a:cs typeface="+mn-cs"/>
            </a:rPr>
            <a:t>40</a:t>
          </a:r>
          <a:r>
            <a:rPr kumimoji="1" lang="ja-JP" altLang="ja-JP" sz="1100">
              <a:solidFill>
                <a:schemeClr val="dk1"/>
              </a:solidFill>
              <a:latin typeface="+mn-ea"/>
              <a:ea typeface="+mn-ea"/>
              <a:cs typeface="+mn-cs"/>
            </a:rPr>
            <a:t>年代から昭和</a:t>
          </a:r>
          <a:r>
            <a:rPr kumimoji="1" lang="en-US" altLang="ja-JP" sz="1100">
              <a:solidFill>
                <a:schemeClr val="dk1"/>
              </a:solidFill>
              <a:latin typeface="+mn-ea"/>
              <a:ea typeface="+mn-ea"/>
              <a:cs typeface="+mn-cs"/>
            </a:rPr>
            <a:t>60</a:t>
          </a:r>
          <a:r>
            <a:rPr kumimoji="1" lang="ja-JP" altLang="ja-JP" sz="1100">
              <a:solidFill>
                <a:schemeClr val="dk1"/>
              </a:solidFill>
              <a:latin typeface="+mn-ea"/>
              <a:ea typeface="+mn-ea"/>
              <a:cs typeface="+mn-cs"/>
            </a:rPr>
            <a:t>年代初頭に整備されており、老朽化した公共施設の大規模改修、更新及び除却が必要となっている。</a:t>
          </a:r>
          <a:endParaRPr kumimoji="1" lang="en-US" altLang="ja-JP" sz="1100">
            <a:solidFill>
              <a:schemeClr val="dk1"/>
            </a:solidFill>
            <a:latin typeface="+mn-ea"/>
            <a:ea typeface="+mn-ea"/>
            <a:cs typeface="+mn-cs"/>
          </a:endParaRPr>
        </a:p>
        <a:p>
          <a:r>
            <a:rPr kumimoji="1" lang="ja-JP" altLang="ja-JP" sz="1100">
              <a:solidFill>
                <a:schemeClr val="dk1"/>
              </a:solidFill>
              <a:latin typeface="+mn-ea"/>
              <a:ea typeface="+mn-ea"/>
              <a:cs typeface="+mn-cs"/>
            </a:rPr>
            <a:t>　こうした課題に対応するため、平成</a:t>
          </a:r>
          <a:r>
            <a:rPr kumimoji="1" lang="en-US" altLang="ja-JP" sz="1100">
              <a:solidFill>
                <a:schemeClr val="dk1"/>
              </a:solidFill>
              <a:latin typeface="+mn-ea"/>
              <a:ea typeface="+mn-ea"/>
              <a:cs typeface="+mn-cs"/>
            </a:rPr>
            <a:t>28</a:t>
          </a:r>
          <a:r>
            <a:rPr kumimoji="1" lang="ja-JP" altLang="ja-JP" sz="1100">
              <a:solidFill>
                <a:schemeClr val="dk1"/>
              </a:solidFill>
              <a:latin typeface="+mn-ea"/>
              <a:ea typeface="+mn-ea"/>
              <a:cs typeface="+mn-cs"/>
            </a:rPr>
            <a:t>年</a:t>
          </a:r>
          <a:r>
            <a:rPr kumimoji="1" lang="en-US" altLang="ja-JP" sz="1100">
              <a:solidFill>
                <a:schemeClr val="dk1"/>
              </a:solidFill>
              <a:latin typeface="+mn-ea"/>
              <a:ea typeface="+mn-ea"/>
              <a:cs typeface="+mn-cs"/>
            </a:rPr>
            <a:t>3</a:t>
          </a:r>
          <a:r>
            <a:rPr kumimoji="1" lang="ja-JP" altLang="ja-JP" sz="1100">
              <a:solidFill>
                <a:schemeClr val="dk1"/>
              </a:solidFill>
              <a:latin typeface="+mn-ea"/>
              <a:ea typeface="+mn-ea"/>
              <a:cs typeface="+mn-cs"/>
            </a:rPr>
            <a:t>月に公共施設等総合管理計画を策定し、公共施設の集約化・複合化、廃止などによる総量の適正化を検討・推進している。</a:t>
          </a:r>
          <a:endParaRPr kumimoji="1" lang="en-US" altLang="ja-JP" sz="1100">
            <a:solidFill>
              <a:schemeClr val="dk1"/>
            </a:solidFill>
            <a:latin typeface="+mn-ea"/>
            <a:ea typeface="+mn-ea"/>
            <a:cs typeface="+mn-cs"/>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156845</xdr:rowOff>
    </xdr:from>
    <xdr:to>
      <xdr:col>3</xdr:col>
      <xdr:colOff>1170940</xdr:colOff>
      <xdr:row>34</xdr:row>
      <xdr:rowOff>26670</xdr:rowOff>
    </xdr:to>
    <xdr:cxnSp macro="">
      <xdr:nvCxnSpPr>
        <xdr:cNvPr id="64" name="直線コネクタ 63"/>
        <xdr:cNvCxnSpPr/>
      </xdr:nvCxnSpPr>
      <xdr:spPr>
        <a:xfrm flipV="1">
          <a:off x="4760595" y="5395595"/>
          <a:ext cx="1270"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5"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6" name="直線コネクタ 65"/>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103522</xdr:rowOff>
    </xdr:from>
    <xdr:ext cx="405111" cy="259045"/>
    <xdr:sp macro="" textlink="">
      <xdr:nvSpPr>
        <xdr:cNvPr id="67" name="有形固定資産減価償却率最大値テキスト"/>
        <xdr:cNvSpPr txBox="1"/>
      </xdr:nvSpPr>
      <xdr:spPr>
        <a:xfrm>
          <a:off x="4813300" y="51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1260475</xdr:colOff>
      <xdr:row>26</xdr:row>
      <xdr:rowOff>156845</xdr:rowOff>
    </xdr:to>
    <xdr:cxnSp macro="">
      <xdr:nvCxnSpPr>
        <xdr:cNvPr id="68" name="直線コネクタ 67"/>
        <xdr:cNvCxnSpPr/>
      </xdr:nvCxnSpPr>
      <xdr:spPr>
        <a:xfrm>
          <a:off x="4673600" y="53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45102</xdr:rowOff>
    </xdr:from>
    <xdr:ext cx="405111" cy="259045"/>
    <xdr:sp macro="" textlink="">
      <xdr:nvSpPr>
        <xdr:cNvPr id="69" name="有形固定資産減価償却率平均値テキスト"/>
        <xdr:cNvSpPr txBox="1"/>
      </xdr:nvSpPr>
      <xdr:spPr>
        <a:xfrm>
          <a:off x="4813300" y="5798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66675</xdr:rowOff>
    </xdr:from>
    <xdr:to>
      <xdr:col>3</xdr:col>
      <xdr:colOff>1222375</xdr:colOff>
      <xdr:row>29</xdr:row>
      <xdr:rowOff>168275</xdr:rowOff>
    </xdr:to>
    <xdr:sp macro="" textlink="">
      <xdr:nvSpPr>
        <xdr:cNvPr id="70" name="フローチャート : 判断 69"/>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41487</xdr:rowOff>
    </xdr:from>
    <xdr:to>
      <xdr:col>3</xdr:col>
      <xdr:colOff>511175</xdr:colOff>
      <xdr:row>29</xdr:row>
      <xdr:rowOff>143087</xdr:rowOff>
    </xdr:to>
    <xdr:sp macro="" textlink="">
      <xdr:nvSpPr>
        <xdr:cNvPr id="71" name="フローチャート : 判断 70"/>
        <xdr:cNvSpPr/>
      </xdr:nvSpPr>
      <xdr:spPr>
        <a:xfrm>
          <a:off x="4000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61807</xdr:rowOff>
    </xdr:from>
    <xdr:to>
      <xdr:col>3</xdr:col>
      <xdr:colOff>511175</xdr:colOff>
      <xdr:row>28</xdr:row>
      <xdr:rowOff>163407</xdr:rowOff>
    </xdr:to>
    <xdr:sp macro="" textlink="">
      <xdr:nvSpPr>
        <xdr:cNvPr id="77" name="円/楕円 76"/>
        <xdr:cNvSpPr/>
      </xdr:nvSpPr>
      <xdr:spPr>
        <a:xfrm>
          <a:off x="4000500" y="564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134214</xdr:rowOff>
    </xdr:from>
    <xdr:ext cx="405111" cy="259045"/>
    <xdr:sp macro="" textlink="">
      <xdr:nvSpPr>
        <xdr:cNvPr id="78" name="n_1aveValue有形固定資産減価償却率"/>
        <xdr:cNvSpPr txBox="1"/>
      </xdr:nvSpPr>
      <xdr:spPr>
        <a:xfrm>
          <a:off x="3836043" y="58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8484</xdr:rowOff>
    </xdr:from>
    <xdr:ext cx="405111" cy="259045"/>
    <xdr:sp macro="" textlink="">
      <xdr:nvSpPr>
        <xdr:cNvPr id="79" name="n_1mainValue有形固定資産減価償却率"/>
        <xdr:cNvSpPr txBox="1"/>
      </xdr:nvSpPr>
      <xdr:spPr>
        <a:xfrm>
          <a:off x="3836043" y="541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埼玉県羽生市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55,441
54,258
58.64
19,069,631
17,995,395
1,052,241
10,962,231
18,572,209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102.2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xdr:cNvCxnSpPr/>
      </xdr:nvCxnSpPr>
      <xdr:spPr>
        <a:xfrm flipV="1">
          <a:off x="4634865" y="5827395"/>
          <a:ext cx="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116222</xdr:rowOff>
    </xdr:from>
    <xdr:ext cx="405111" cy="259045"/>
    <xdr:sp macro="" textlink="">
      <xdr:nvSpPr>
        <xdr:cNvPr id="60" name="【道路】&#10;有形固定資産減価償却率最大値テキスト"/>
        <xdr:cNvSpPr txBox="1"/>
      </xdr:nvSpPr>
      <xdr:spPr>
        <a:xfrm>
          <a:off x="47244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36212</xdr:rowOff>
    </xdr:from>
    <xdr:ext cx="405111" cy="259045"/>
    <xdr:sp macro="" textlink="">
      <xdr:nvSpPr>
        <xdr:cNvPr id="62" name="【道路】&#10;有形固定資産減価償却率平均値テキスト"/>
        <xdr:cNvSpPr txBox="1"/>
      </xdr:nvSpPr>
      <xdr:spPr>
        <a:xfrm>
          <a:off x="4724400" y="655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xdr:cNvSpPr/>
      </xdr:nvSpPr>
      <xdr:spPr>
        <a:xfrm>
          <a:off x="4584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29210</xdr:rowOff>
    </xdr:from>
    <xdr:to>
      <xdr:col>5</xdr:col>
      <xdr:colOff>409575</xdr:colOff>
      <xdr:row>38</xdr:row>
      <xdr:rowOff>130810</xdr:rowOff>
    </xdr:to>
    <xdr:sp macro="" textlink="">
      <xdr:nvSpPr>
        <xdr:cNvPr id="64" name="フローチャート : 判断 63"/>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132080</xdr:rowOff>
    </xdr:from>
    <xdr:to>
      <xdr:col>5</xdr:col>
      <xdr:colOff>409575</xdr:colOff>
      <xdr:row>38</xdr:row>
      <xdr:rowOff>62230</xdr:rowOff>
    </xdr:to>
    <xdr:sp macro="" textlink="">
      <xdr:nvSpPr>
        <xdr:cNvPr id="70" name="円/楕円 69"/>
        <xdr:cNvSpPr/>
      </xdr:nvSpPr>
      <xdr:spPr>
        <a:xfrm>
          <a:off x="3746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121937</xdr:rowOff>
    </xdr:from>
    <xdr:ext cx="405111" cy="259045"/>
    <xdr:sp macro="" textlink="">
      <xdr:nvSpPr>
        <xdr:cNvPr id="71" name="n_1aveValue【道路】&#10;有形固定資産減価償却率"/>
        <xdr:cNvSpPr txBox="1"/>
      </xdr:nvSpPr>
      <xdr:spPr>
        <a:xfrm>
          <a:off x="3582043"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78757</xdr:rowOff>
    </xdr:from>
    <xdr:ext cx="405111" cy="259045"/>
    <xdr:sp macro="" textlink="">
      <xdr:nvSpPr>
        <xdr:cNvPr id="72" name="n_1mainValue【道路】&#10;有形固定資産減価償却率"/>
        <xdr:cNvSpPr txBox="1"/>
      </xdr:nvSpPr>
      <xdr:spPr>
        <a:xfrm>
          <a:off x="3582043"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43243</xdr:rowOff>
    </xdr:from>
    <xdr:to>
      <xdr:col>15</xdr:col>
      <xdr:colOff>180340</xdr:colOff>
      <xdr:row>41</xdr:row>
      <xdr:rowOff>103518</xdr:rowOff>
    </xdr:to>
    <xdr:cxnSp macro="">
      <xdr:nvCxnSpPr>
        <xdr:cNvPr id="96" name="直線コネクタ 95"/>
        <xdr:cNvCxnSpPr/>
      </xdr:nvCxnSpPr>
      <xdr:spPr>
        <a:xfrm flipV="1">
          <a:off x="10476865" y="5872543"/>
          <a:ext cx="0" cy="1260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107345</xdr:rowOff>
    </xdr:from>
    <xdr:ext cx="469744" cy="259045"/>
    <xdr:sp macro="" textlink="">
      <xdr:nvSpPr>
        <xdr:cNvPr id="97" name="【道路】&#10;一人当たり延長最小値テキスト"/>
        <xdr:cNvSpPr txBox="1"/>
      </xdr:nvSpPr>
      <xdr:spPr>
        <a:xfrm>
          <a:off x="10566400" y="71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103518</xdr:rowOff>
    </xdr:from>
    <xdr:to>
      <xdr:col>15</xdr:col>
      <xdr:colOff>269875</xdr:colOff>
      <xdr:row>41</xdr:row>
      <xdr:rowOff>103518</xdr:rowOff>
    </xdr:to>
    <xdr:cxnSp macro="">
      <xdr:nvCxnSpPr>
        <xdr:cNvPr id="98" name="直線コネクタ 97"/>
        <xdr:cNvCxnSpPr/>
      </xdr:nvCxnSpPr>
      <xdr:spPr>
        <a:xfrm>
          <a:off x="10388600" y="7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161370</xdr:rowOff>
    </xdr:from>
    <xdr:ext cx="534377" cy="259045"/>
    <xdr:sp macro="" textlink="">
      <xdr:nvSpPr>
        <xdr:cNvPr id="99" name="【道路】&#10;一人当たり延長最大値テキスト"/>
        <xdr:cNvSpPr txBox="1"/>
      </xdr:nvSpPr>
      <xdr:spPr>
        <a:xfrm>
          <a:off x="10566400" y="5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43243</xdr:rowOff>
    </xdr:from>
    <xdr:to>
      <xdr:col>15</xdr:col>
      <xdr:colOff>269875</xdr:colOff>
      <xdr:row>34</xdr:row>
      <xdr:rowOff>43243</xdr:rowOff>
    </xdr:to>
    <xdr:cxnSp macro="">
      <xdr:nvCxnSpPr>
        <xdr:cNvPr id="100" name="直線コネクタ 99"/>
        <xdr:cNvCxnSpPr/>
      </xdr:nvCxnSpPr>
      <xdr:spPr>
        <a:xfrm>
          <a:off x="10388600" y="587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167009</xdr:rowOff>
    </xdr:from>
    <xdr:ext cx="534377" cy="259045"/>
    <xdr:sp macro="" textlink="">
      <xdr:nvSpPr>
        <xdr:cNvPr id="101" name="【道路】&#10;一人当たり延長平均値テキスト"/>
        <xdr:cNvSpPr txBox="1"/>
      </xdr:nvSpPr>
      <xdr:spPr>
        <a:xfrm>
          <a:off x="10566400" y="6682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17132</xdr:rowOff>
    </xdr:from>
    <xdr:to>
      <xdr:col>15</xdr:col>
      <xdr:colOff>231775</xdr:colOff>
      <xdr:row>39</xdr:row>
      <xdr:rowOff>118732</xdr:rowOff>
    </xdr:to>
    <xdr:sp macro="" textlink="">
      <xdr:nvSpPr>
        <xdr:cNvPr id="102" name="フローチャート : 判断 101"/>
        <xdr:cNvSpPr/>
      </xdr:nvSpPr>
      <xdr:spPr>
        <a:xfrm>
          <a:off x="10426700" y="67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165570</xdr:rowOff>
    </xdr:from>
    <xdr:to>
      <xdr:col>14</xdr:col>
      <xdr:colOff>79375</xdr:colOff>
      <xdr:row>39</xdr:row>
      <xdr:rowOff>95720</xdr:rowOff>
    </xdr:to>
    <xdr:sp macro="" textlink="">
      <xdr:nvSpPr>
        <xdr:cNvPr id="103" name="フローチャート : 判断 102"/>
        <xdr:cNvSpPr/>
      </xdr:nvSpPr>
      <xdr:spPr>
        <a:xfrm>
          <a:off x="9588500" y="66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103962</xdr:rowOff>
    </xdr:from>
    <xdr:to>
      <xdr:col>14</xdr:col>
      <xdr:colOff>79375</xdr:colOff>
      <xdr:row>39</xdr:row>
      <xdr:rowOff>34112</xdr:rowOff>
    </xdr:to>
    <xdr:sp macro="" textlink="">
      <xdr:nvSpPr>
        <xdr:cNvPr id="109" name="円/楕円 108"/>
        <xdr:cNvSpPr/>
      </xdr:nvSpPr>
      <xdr:spPr>
        <a:xfrm>
          <a:off x="9588500" y="661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86847</xdr:rowOff>
    </xdr:from>
    <xdr:ext cx="534377" cy="259045"/>
    <xdr:sp macro="" textlink="">
      <xdr:nvSpPr>
        <xdr:cNvPr id="110" name="n_1aveValue【道路】&#10;一人当たり延長"/>
        <xdr:cNvSpPr txBox="1"/>
      </xdr:nvSpPr>
      <xdr:spPr>
        <a:xfrm>
          <a:off x="9359410" y="677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oneCellAnchor>
    <xdr:from>
      <xdr:col>13</xdr:col>
      <xdr:colOff>434485</xdr:colOff>
      <xdr:row>37</xdr:row>
      <xdr:rowOff>50639</xdr:rowOff>
    </xdr:from>
    <xdr:ext cx="534377" cy="259045"/>
    <xdr:sp macro="" textlink="">
      <xdr:nvSpPr>
        <xdr:cNvPr id="111" name="n_1mainValue【道路】&#10;一人当たり延長"/>
        <xdr:cNvSpPr txBox="1"/>
      </xdr:nvSpPr>
      <xdr:spPr>
        <a:xfrm>
          <a:off x="9359410" y="639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108585</xdr:rowOff>
    </xdr:to>
    <xdr:cxnSp macro="">
      <xdr:nvCxnSpPr>
        <xdr:cNvPr id="136" name="直線コネクタ 135"/>
        <xdr:cNvCxnSpPr/>
      </xdr:nvCxnSpPr>
      <xdr:spPr>
        <a:xfrm flipV="1">
          <a:off x="4634865" y="962787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112412</xdr:rowOff>
    </xdr:from>
    <xdr:ext cx="405111" cy="259045"/>
    <xdr:sp macro="" textlink="">
      <xdr:nvSpPr>
        <xdr:cNvPr id="137" name="【橋りょう・トンネル】&#10;有形固定資産減価償却率最小値テキスト"/>
        <xdr:cNvSpPr txBox="1"/>
      </xdr:nvSpPr>
      <xdr:spPr>
        <a:xfrm>
          <a:off x="47244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108585</xdr:rowOff>
    </xdr:from>
    <xdr:to>
      <xdr:col>6</xdr:col>
      <xdr:colOff>600075</xdr:colOff>
      <xdr:row>63</xdr:row>
      <xdr:rowOff>108585</xdr:rowOff>
    </xdr:to>
    <xdr:cxnSp macro="">
      <xdr:nvCxnSpPr>
        <xdr:cNvPr id="138" name="直線コネクタ 137"/>
        <xdr:cNvCxnSpPr/>
      </xdr:nvCxnSpPr>
      <xdr:spPr>
        <a:xfrm>
          <a:off x="4546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9"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0" name="直線コネクタ 139"/>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1"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2" name="フローチャート : 判断 141"/>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57785</xdr:rowOff>
    </xdr:from>
    <xdr:to>
      <xdr:col>5</xdr:col>
      <xdr:colOff>409575</xdr:colOff>
      <xdr:row>60</xdr:row>
      <xdr:rowOff>159385</xdr:rowOff>
    </xdr:to>
    <xdr:sp macro="" textlink="">
      <xdr:nvSpPr>
        <xdr:cNvPr id="143" name="フローチャート : 判断 142"/>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34925</xdr:rowOff>
    </xdr:from>
    <xdr:to>
      <xdr:col>5</xdr:col>
      <xdr:colOff>409575</xdr:colOff>
      <xdr:row>60</xdr:row>
      <xdr:rowOff>136525</xdr:rowOff>
    </xdr:to>
    <xdr:sp macro="" textlink="">
      <xdr:nvSpPr>
        <xdr:cNvPr id="149" name="円/楕円 148"/>
        <xdr:cNvSpPr/>
      </xdr:nvSpPr>
      <xdr:spPr>
        <a:xfrm>
          <a:off x="3746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150512</xdr:rowOff>
    </xdr:from>
    <xdr:ext cx="405111" cy="259045"/>
    <xdr:sp macro="" textlink="">
      <xdr:nvSpPr>
        <xdr:cNvPr id="150" name="n_1aveValue【橋りょう・トンネル】&#10;有形固定資産減価償却率"/>
        <xdr:cNvSpPr txBox="1"/>
      </xdr:nvSpPr>
      <xdr:spPr>
        <a:xfrm>
          <a:off x="3582043"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153052</xdr:rowOff>
    </xdr:from>
    <xdr:ext cx="405111" cy="259045"/>
    <xdr:sp macro="" textlink="">
      <xdr:nvSpPr>
        <xdr:cNvPr id="151" name="n_1mainValue【橋りょう・トンネル】&#10;有形固定資産減価償却率"/>
        <xdr:cNvSpPr txBox="1"/>
      </xdr:nvSpPr>
      <xdr:spPr>
        <a:xfrm>
          <a:off x="3582043"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5" name="テキスト ボックス 16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7" name="テキスト ボックス 166"/>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9" name="テキスト ボックス 168"/>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1" name="テキスト ボックス 17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102614</xdr:rowOff>
    </xdr:from>
    <xdr:to>
      <xdr:col>15</xdr:col>
      <xdr:colOff>180340</xdr:colOff>
      <xdr:row>63</xdr:row>
      <xdr:rowOff>154650</xdr:rowOff>
    </xdr:to>
    <xdr:cxnSp macro="">
      <xdr:nvCxnSpPr>
        <xdr:cNvPr id="173" name="直線コネクタ 172"/>
        <xdr:cNvCxnSpPr/>
      </xdr:nvCxnSpPr>
      <xdr:spPr>
        <a:xfrm flipV="1">
          <a:off x="10476865" y="9703814"/>
          <a:ext cx="0" cy="1252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158477</xdr:rowOff>
    </xdr:from>
    <xdr:ext cx="469744" cy="259045"/>
    <xdr:sp macro="" textlink="">
      <xdr:nvSpPr>
        <xdr:cNvPr id="174" name="【橋りょう・トンネル】&#10;一人当たり有形固定資産（償却資産）額最小値テキスト"/>
        <xdr:cNvSpPr txBox="1"/>
      </xdr:nvSpPr>
      <xdr:spPr>
        <a:xfrm>
          <a:off x="10566400" y="109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154650</xdr:rowOff>
    </xdr:from>
    <xdr:to>
      <xdr:col>15</xdr:col>
      <xdr:colOff>269875</xdr:colOff>
      <xdr:row>63</xdr:row>
      <xdr:rowOff>154650</xdr:rowOff>
    </xdr:to>
    <xdr:cxnSp macro="">
      <xdr:nvCxnSpPr>
        <xdr:cNvPr id="175" name="直線コネクタ 174"/>
        <xdr:cNvCxnSpPr/>
      </xdr:nvCxnSpPr>
      <xdr:spPr>
        <a:xfrm>
          <a:off x="10388600" y="109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49291</xdr:rowOff>
    </xdr:from>
    <xdr:ext cx="599010" cy="259045"/>
    <xdr:sp macro="" textlink="">
      <xdr:nvSpPr>
        <xdr:cNvPr id="176" name="【橋りょう・トンネル】&#10;一人当たり有形固定資産（償却資産）額最大値テキスト"/>
        <xdr:cNvSpPr txBox="1"/>
      </xdr:nvSpPr>
      <xdr:spPr>
        <a:xfrm>
          <a:off x="10566400" y="947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102614</xdr:rowOff>
    </xdr:from>
    <xdr:to>
      <xdr:col>15</xdr:col>
      <xdr:colOff>269875</xdr:colOff>
      <xdr:row>56</xdr:row>
      <xdr:rowOff>102614</xdr:rowOff>
    </xdr:to>
    <xdr:cxnSp macro="">
      <xdr:nvCxnSpPr>
        <xdr:cNvPr id="177" name="直線コネクタ 176"/>
        <xdr:cNvCxnSpPr/>
      </xdr:nvCxnSpPr>
      <xdr:spPr>
        <a:xfrm>
          <a:off x="10388600" y="970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17873</xdr:rowOff>
    </xdr:from>
    <xdr:ext cx="599010" cy="259045"/>
    <xdr:sp macro="" textlink="">
      <xdr:nvSpPr>
        <xdr:cNvPr id="178" name="【橋りょう・トンネル】&#10;一人当たり有形固定資産（償却資産）額平均値テキスト"/>
        <xdr:cNvSpPr txBox="1"/>
      </xdr:nvSpPr>
      <xdr:spPr>
        <a:xfrm>
          <a:off x="10566400" y="104763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39446</xdr:rowOff>
    </xdr:from>
    <xdr:to>
      <xdr:col>15</xdr:col>
      <xdr:colOff>231775</xdr:colOff>
      <xdr:row>61</xdr:row>
      <xdr:rowOff>141046</xdr:rowOff>
    </xdr:to>
    <xdr:sp macro="" textlink="">
      <xdr:nvSpPr>
        <xdr:cNvPr id="179" name="フローチャート : 判断 178"/>
        <xdr:cNvSpPr/>
      </xdr:nvSpPr>
      <xdr:spPr>
        <a:xfrm>
          <a:off x="10426700" y="10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43628</xdr:rowOff>
    </xdr:from>
    <xdr:to>
      <xdr:col>14</xdr:col>
      <xdr:colOff>79375</xdr:colOff>
      <xdr:row>61</xdr:row>
      <xdr:rowOff>145228</xdr:rowOff>
    </xdr:to>
    <xdr:sp macro="" textlink="">
      <xdr:nvSpPr>
        <xdr:cNvPr id="180" name="フローチャート : 判断 179"/>
        <xdr:cNvSpPr/>
      </xdr:nvSpPr>
      <xdr:spPr>
        <a:xfrm>
          <a:off x="9588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108614</xdr:rowOff>
    </xdr:from>
    <xdr:to>
      <xdr:col>14</xdr:col>
      <xdr:colOff>79375</xdr:colOff>
      <xdr:row>63</xdr:row>
      <xdr:rowOff>38764</xdr:rowOff>
    </xdr:to>
    <xdr:sp macro="" textlink="">
      <xdr:nvSpPr>
        <xdr:cNvPr id="186" name="円/楕円 185"/>
        <xdr:cNvSpPr/>
      </xdr:nvSpPr>
      <xdr:spPr>
        <a:xfrm>
          <a:off x="9588500" y="1073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161755</xdr:rowOff>
    </xdr:from>
    <xdr:ext cx="599010" cy="259045"/>
    <xdr:sp macro="" textlink="">
      <xdr:nvSpPr>
        <xdr:cNvPr id="187" name="n_1aveValue【橋りょう・トンネル】&#10;一人当たり有形固定資産（償却資産）額"/>
        <xdr:cNvSpPr txBox="1"/>
      </xdr:nvSpPr>
      <xdr:spPr>
        <a:xfrm>
          <a:off x="9327094"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29891</xdr:rowOff>
    </xdr:from>
    <xdr:ext cx="534377" cy="259045"/>
    <xdr:sp macro="" textlink="">
      <xdr:nvSpPr>
        <xdr:cNvPr id="188" name="n_1mainValue【橋りょう・トンネル】&#10;一人当たり有形固定資産（償却資産）額"/>
        <xdr:cNvSpPr txBox="1"/>
      </xdr:nvSpPr>
      <xdr:spPr>
        <a:xfrm>
          <a:off x="9359411" y="1083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80,265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199" name="直線コネクタ 19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0" name="テキスト ボックス 199"/>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1" name="直線コネクタ 20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2" name="テキスト ボックス 20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3" name="直線コネクタ 20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4" name="テキスト ボックス 20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5" name="直線コネクタ 20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6" name="テキスト ボックス 20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7" name="直線コネクタ 20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8" name="テキスト ボックス 20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106680</xdr:rowOff>
    </xdr:from>
    <xdr:to>
      <xdr:col>6</xdr:col>
      <xdr:colOff>510540</xdr:colOff>
      <xdr:row>86</xdr:row>
      <xdr:rowOff>51436</xdr:rowOff>
    </xdr:to>
    <xdr:cxnSp macro="">
      <xdr:nvCxnSpPr>
        <xdr:cNvPr id="212" name="直線コネクタ 211"/>
        <xdr:cNvCxnSpPr/>
      </xdr:nvCxnSpPr>
      <xdr:spPr>
        <a:xfrm flipV="1">
          <a:off x="4634865" y="13308330"/>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55263</xdr:rowOff>
    </xdr:from>
    <xdr:ext cx="340478" cy="259045"/>
    <xdr:sp macro="" textlink="">
      <xdr:nvSpPr>
        <xdr:cNvPr id="213" name="【公営住宅】&#10;有形固定資産減価償却率最小値テキスト"/>
        <xdr:cNvSpPr txBox="1"/>
      </xdr:nvSpPr>
      <xdr:spPr>
        <a:xfrm>
          <a:off x="4724400" y="147999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422275</xdr:colOff>
      <xdr:row>86</xdr:row>
      <xdr:rowOff>51436</xdr:rowOff>
    </xdr:from>
    <xdr:to>
      <xdr:col>6</xdr:col>
      <xdr:colOff>600075</xdr:colOff>
      <xdr:row>86</xdr:row>
      <xdr:rowOff>51436</xdr:rowOff>
    </xdr:to>
    <xdr:cxnSp macro="">
      <xdr:nvCxnSpPr>
        <xdr:cNvPr id="214" name="直線コネクタ 213"/>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53357</xdr:rowOff>
    </xdr:from>
    <xdr:ext cx="405111" cy="259045"/>
    <xdr:sp macro="" textlink="">
      <xdr:nvSpPr>
        <xdr:cNvPr id="215" name="【公営住宅】&#10;有形固定資産減価償却率最大値テキスト"/>
        <xdr:cNvSpPr txBox="1"/>
      </xdr:nvSpPr>
      <xdr:spPr>
        <a:xfrm>
          <a:off x="47244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77</xdr:row>
      <xdr:rowOff>106680</xdr:rowOff>
    </xdr:from>
    <xdr:to>
      <xdr:col>6</xdr:col>
      <xdr:colOff>600075</xdr:colOff>
      <xdr:row>77</xdr:row>
      <xdr:rowOff>106680</xdr:rowOff>
    </xdr:to>
    <xdr:cxnSp macro="">
      <xdr:nvCxnSpPr>
        <xdr:cNvPr id="216" name="直線コネクタ 215"/>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139082</xdr:rowOff>
    </xdr:from>
    <xdr:ext cx="405111" cy="259045"/>
    <xdr:sp macro="" textlink="">
      <xdr:nvSpPr>
        <xdr:cNvPr id="217" name="【公営住宅】&#10;有形固定資産減価償却率平均値テキスト"/>
        <xdr:cNvSpPr txBox="1"/>
      </xdr:nvSpPr>
      <xdr:spPr>
        <a:xfrm>
          <a:off x="4724400" y="13683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160655</xdr:rowOff>
    </xdr:from>
    <xdr:to>
      <xdr:col>6</xdr:col>
      <xdr:colOff>561975</xdr:colOff>
      <xdr:row>80</xdr:row>
      <xdr:rowOff>90805</xdr:rowOff>
    </xdr:to>
    <xdr:sp macro="" textlink="">
      <xdr:nvSpPr>
        <xdr:cNvPr id="218" name="フローチャート : 判断 217"/>
        <xdr:cNvSpPr/>
      </xdr:nvSpPr>
      <xdr:spPr>
        <a:xfrm>
          <a:off x="4584700" y="1370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118745</xdr:rowOff>
    </xdr:from>
    <xdr:to>
      <xdr:col>5</xdr:col>
      <xdr:colOff>409575</xdr:colOff>
      <xdr:row>80</xdr:row>
      <xdr:rowOff>48895</xdr:rowOff>
    </xdr:to>
    <xdr:sp macro="" textlink="">
      <xdr:nvSpPr>
        <xdr:cNvPr id="219" name="フローチャート : 判断 218"/>
        <xdr:cNvSpPr/>
      </xdr:nvSpPr>
      <xdr:spPr>
        <a:xfrm>
          <a:off x="3746500" y="1366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139700</xdr:rowOff>
    </xdr:from>
    <xdr:to>
      <xdr:col>5</xdr:col>
      <xdr:colOff>409575</xdr:colOff>
      <xdr:row>79</xdr:row>
      <xdr:rowOff>69850</xdr:rowOff>
    </xdr:to>
    <xdr:sp macro="" textlink="">
      <xdr:nvSpPr>
        <xdr:cNvPr id="225" name="円/楕円 224"/>
        <xdr:cNvSpPr/>
      </xdr:nvSpPr>
      <xdr:spPr>
        <a:xfrm>
          <a:off x="3746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40022</xdr:rowOff>
    </xdr:from>
    <xdr:ext cx="405111" cy="259045"/>
    <xdr:sp macro="" textlink="">
      <xdr:nvSpPr>
        <xdr:cNvPr id="226" name="n_1aveValue【公営住宅】&#10;有形固定資産減価償却率"/>
        <xdr:cNvSpPr txBox="1"/>
      </xdr:nvSpPr>
      <xdr:spPr>
        <a:xfrm>
          <a:off x="3582043" y="13756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86377</xdr:rowOff>
    </xdr:from>
    <xdr:ext cx="405111" cy="259045"/>
    <xdr:sp macro="" textlink="">
      <xdr:nvSpPr>
        <xdr:cNvPr id="227" name="n_1mainValue【公営住宅】&#10;有形固定資産減価償却率"/>
        <xdr:cNvSpPr txBox="1"/>
      </xdr:nvSpPr>
      <xdr:spPr>
        <a:xfrm>
          <a:off x="3582043" y="1328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8" name="直線コネクタ 23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9" name="テキスト ボックス 23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0" name="直線コネクタ 23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1" name="テキスト ボックス 24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2" name="直線コネクタ 24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3" name="テキスト ボックス 24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4" name="直線コネクタ 24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5" name="テキスト ボックス 24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127254</xdr:rowOff>
    </xdr:from>
    <xdr:to>
      <xdr:col>15</xdr:col>
      <xdr:colOff>180340</xdr:colOff>
      <xdr:row>85</xdr:row>
      <xdr:rowOff>146456</xdr:rowOff>
    </xdr:to>
    <xdr:cxnSp macro="">
      <xdr:nvCxnSpPr>
        <xdr:cNvPr id="249" name="直線コネクタ 248"/>
        <xdr:cNvCxnSpPr/>
      </xdr:nvCxnSpPr>
      <xdr:spPr>
        <a:xfrm flipV="1">
          <a:off x="10476865" y="13328904"/>
          <a:ext cx="0" cy="139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150283</xdr:rowOff>
    </xdr:from>
    <xdr:ext cx="469744" cy="259045"/>
    <xdr:sp macro="" textlink="">
      <xdr:nvSpPr>
        <xdr:cNvPr id="250" name="【公営住宅】&#10;一人当たり面積最小値テキスト"/>
        <xdr:cNvSpPr txBox="1"/>
      </xdr:nvSpPr>
      <xdr:spPr>
        <a:xfrm>
          <a:off x="10566400" y="1472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85</xdr:row>
      <xdr:rowOff>146456</xdr:rowOff>
    </xdr:from>
    <xdr:to>
      <xdr:col>15</xdr:col>
      <xdr:colOff>269875</xdr:colOff>
      <xdr:row>85</xdr:row>
      <xdr:rowOff>146456</xdr:rowOff>
    </xdr:to>
    <xdr:cxnSp macro="">
      <xdr:nvCxnSpPr>
        <xdr:cNvPr id="251" name="直線コネクタ 250"/>
        <xdr:cNvCxnSpPr/>
      </xdr:nvCxnSpPr>
      <xdr:spPr>
        <a:xfrm>
          <a:off x="10388600" y="1471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73931</xdr:rowOff>
    </xdr:from>
    <xdr:ext cx="469744" cy="259045"/>
    <xdr:sp macro="" textlink="">
      <xdr:nvSpPr>
        <xdr:cNvPr id="252" name="【公営住宅】&#10;一人当たり面積最大値テキスト"/>
        <xdr:cNvSpPr txBox="1"/>
      </xdr:nvSpPr>
      <xdr:spPr>
        <a:xfrm>
          <a:off x="105664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92075</xdr:colOff>
      <xdr:row>77</xdr:row>
      <xdr:rowOff>127254</xdr:rowOff>
    </xdr:from>
    <xdr:to>
      <xdr:col>15</xdr:col>
      <xdr:colOff>269875</xdr:colOff>
      <xdr:row>77</xdr:row>
      <xdr:rowOff>127254</xdr:rowOff>
    </xdr:to>
    <xdr:cxnSp macro="">
      <xdr:nvCxnSpPr>
        <xdr:cNvPr id="253" name="直線コネクタ 252"/>
        <xdr:cNvCxnSpPr/>
      </xdr:nvCxnSpPr>
      <xdr:spPr>
        <a:xfrm>
          <a:off x="10388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42079</xdr:rowOff>
    </xdr:from>
    <xdr:ext cx="469744" cy="259045"/>
    <xdr:sp macro="" textlink="">
      <xdr:nvSpPr>
        <xdr:cNvPr id="254" name="【公営住宅】&#10;一人当たり面積平均値テキスト"/>
        <xdr:cNvSpPr txBox="1"/>
      </xdr:nvSpPr>
      <xdr:spPr>
        <a:xfrm>
          <a:off x="10566400" y="14272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63652</xdr:rowOff>
    </xdr:from>
    <xdr:to>
      <xdr:col>15</xdr:col>
      <xdr:colOff>231775</xdr:colOff>
      <xdr:row>83</xdr:row>
      <xdr:rowOff>165252</xdr:rowOff>
    </xdr:to>
    <xdr:sp macro="" textlink="">
      <xdr:nvSpPr>
        <xdr:cNvPr id="255" name="フローチャート : 判断 254"/>
        <xdr:cNvSpPr/>
      </xdr:nvSpPr>
      <xdr:spPr>
        <a:xfrm>
          <a:off x="10426700" y="142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21589</xdr:rowOff>
    </xdr:from>
    <xdr:to>
      <xdr:col>14</xdr:col>
      <xdr:colOff>79375</xdr:colOff>
      <xdr:row>83</xdr:row>
      <xdr:rowOff>123189</xdr:rowOff>
    </xdr:to>
    <xdr:sp macro="" textlink="">
      <xdr:nvSpPr>
        <xdr:cNvPr id="256" name="フローチャート : 判断 255"/>
        <xdr:cNvSpPr/>
      </xdr:nvSpPr>
      <xdr:spPr>
        <a:xfrm>
          <a:off x="958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30735</xdr:rowOff>
    </xdr:from>
    <xdr:to>
      <xdr:col>14</xdr:col>
      <xdr:colOff>79375</xdr:colOff>
      <xdr:row>85</xdr:row>
      <xdr:rowOff>132335</xdr:rowOff>
    </xdr:to>
    <xdr:sp macro="" textlink="">
      <xdr:nvSpPr>
        <xdr:cNvPr id="262" name="円/楕円 261"/>
        <xdr:cNvSpPr/>
      </xdr:nvSpPr>
      <xdr:spPr>
        <a:xfrm>
          <a:off x="9588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139716</xdr:rowOff>
    </xdr:from>
    <xdr:ext cx="469744" cy="259045"/>
    <xdr:sp macro="" textlink="">
      <xdr:nvSpPr>
        <xdr:cNvPr id="263" name="n_1aveValue【公営住宅】&#10;一人当たり面積"/>
        <xdr:cNvSpPr txBox="1"/>
      </xdr:nvSpPr>
      <xdr:spPr>
        <a:xfrm>
          <a:off x="9391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123462</xdr:rowOff>
    </xdr:from>
    <xdr:ext cx="469744" cy="259045"/>
    <xdr:sp macro="" textlink="">
      <xdr:nvSpPr>
        <xdr:cNvPr id="264" name="n_1mainValue【公営住宅】&#10;一人当たり面積"/>
        <xdr:cNvSpPr txBox="1"/>
      </xdr:nvSpPr>
      <xdr:spPr>
        <a:xfrm>
          <a:off x="93917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1" name="テキスト ボックス 29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2" name="直線コネクタ 29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3" name="テキスト ボックス 29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4" name="直線コネクタ 29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5" name="テキスト ボックス 29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6" name="直線コネクタ 29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7" name="テキスト ボックス 29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8" name="直線コネクタ 29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99" name="テキスト ボックス 29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0" name="直線コネクタ 2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1" name="テキスト ボックス 30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105918</xdr:rowOff>
    </xdr:from>
    <xdr:to>
      <xdr:col>23</xdr:col>
      <xdr:colOff>516889</xdr:colOff>
      <xdr:row>41</xdr:row>
      <xdr:rowOff>103632</xdr:rowOff>
    </xdr:to>
    <xdr:cxnSp macro="">
      <xdr:nvCxnSpPr>
        <xdr:cNvPr id="303" name="直線コネクタ 302"/>
        <xdr:cNvCxnSpPr/>
      </xdr:nvCxnSpPr>
      <xdr:spPr>
        <a:xfrm flipV="1">
          <a:off x="16318864" y="5763768"/>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107459</xdr:rowOff>
    </xdr:from>
    <xdr:ext cx="405111" cy="259045"/>
    <xdr:sp macro="" textlink="">
      <xdr:nvSpPr>
        <xdr:cNvPr id="304" name="【認定こども園・幼稚園・保育所】&#10;有形固定資産減価償却率最小値テキスト"/>
        <xdr:cNvSpPr txBox="1"/>
      </xdr:nvSpPr>
      <xdr:spPr>
        <a:xfrm>
          <a:off x="164084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103632</xdr:rowOff>
    </xdr:from>
    <xdr:to>
      <xdr:col>23</xdr:col>
      <xdr:colOff>606425</xdr:colOff>
      <xdr:row>41</xdr:row>
      <xdr:rowOff>103632</xdr:rowOff>
    </xdr:to>
    <xdr:cxnSp macro="">
      <xdr:nvCxnSpPr>
        <xdr:cNvPr id="305" name="直線コネクタ 304"/>
        <xdr:cNvCxnSpPr/>
      </xdr:nvCxnSpPr>
      <xdr:spPr>
        <a:xfrm>
          <a:off x="16230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52595</xdr:rowOff>
    </xdr:from>
    <xdr:ext cx="405111" cy="259045"/>
    <xdr:sp macro="" textlink="">
      <xdr:nvSpPr>
        <xdr:cNvPr id="306" name="【認定こども園・幼稚園・保育所】&#10;有形固定資産減価償却率最大値テキスト"/>
        <xdr:cNvSpPr txBox="1"/>
      </xdr:nvSpPr>
      <xdr:spPr>
        <a:xfrm>
          <a:off x="164084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105918</xdr:rowOff>
    </xdr:from>
    <xdr:to>
      <xdr:col>23</xdr:col>
      <xdr:colOff>606425</xdr:colOff>
      <xdr:row>33</xdr:row>
      <xdr:rowOff>105918</xdr:rowOff>
    </xdr:to>
    <xdr:cxnSp macro="">
      <xdr:nvCxnSpPr>
        <xdr:cNvPr id="307" name="直線コネクタ 306"/>
        <xdr:cNvCxnSpPr/>
      </xdr:nvCxnSpPr>
      <xdr:spPr>
        <a:xfrm>
          <a:off x="16230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74693</xdr:rowOff>
    </xdr:from>
    <xdr:ext cx="405111" cy="259045"/>
    <xdr:sp macro="" textlink="">
      <xdr:nvSpPr>
        <xdr:cNvPr id="308" name="【認定こども園・幼稚園・保育所】&#10;有形固定資産減価償却率平均値テキスト"/>
        <xdr:cNvSpPr txBox="1"/>
      </xdr:nvSpPr>
      <xdr:spPr>
        <a:xfrm>
          <a:off x="16408400" y="624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96266</xdr:rowOff>
    </xdr:from>
    <xdr:to>
      <xdr:col>23</xdr:col>
      <xdr:colOff>568325</xdr:colOff>
      <xdr:row>37</xdr:row>
      <xdr:rowOff>26416</xdr:rowOff>
    </xdr:to>
    <xdr:sp macro="" textlink="">
      <xdr:nvSpPr>
        <xdr:cNvPr id="309" name="フローチャート : 判断 308"/>
        <xdr:cNvSpPr/>
      </xdr:nvSpPr>
      <xdr:spPr>
        <a:xfrm>
          <a:off x="16268700" y="62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52832</xdr:rowOff>
    </xdr:from>
    <xdr:to>
      <xdr:col>22</xdr:col>
      <xdr:colOff>415925</xdr:colOff>
      <xdr:row>36</xdr:row>
      <xdr:rowOff>154432</xdr:rowOff>
    </xdr:to>
    <xdr:sp macro="" textlink="">
      <xdr:nvSpPr>
        <xdr:cNvPr id="310" name="フローチャート : 判断 309"/>
        <xdr:cNvSpPr/>
      </xdr:nvSpPr>
      <xdr:spPr>
        <a:xfrm>
          <a:off x="15430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13970</xdr:rowOff>
    </xdr:from>
    <xdr:to>
      <xdr:col>22</xdr:col>
      <xdr:colOff>415925</xdr:colOff>
      <xdr:row>35</xdr:row>
      <xdr:rowOff>115570</xdr:rowOff>
    </xdr:to>
    <xdr:sp macro="" textlink="">
      <xdr:nvSpPr>
        <xdr:cNvPr id="316" name="円/楕円 315"/>
        <xdr:cNvSpPr/>
      </xdr:nvSpPr>
      <xdr:spPr>
        <a:xfrm>
          <a:off x="15430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145559</xdr:rowOff>
    </xdr:from>
    <xdr:ext cx="405111" cy="259045"/>
    <xdr:sp macro="" textlink="">
      <xdr:nvSpPr>
        <xdr:cNvPr id="317" name="n_1aveValue【認定こども園・幼稚園・保育所】&#10;有形固定資産減価償却率"/>
        <xdr:cNvSpPr txBox="1"/>
      </xdr:nvSpPr>
      <xdr:spPr>
        <a:xfrm>
          <a:off x="15266043" y="631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132097</xdr:rowOff>
    </xdr:from>
    <xdr:ext cx="405111" cy="259045"/>
    <xdr:sp macro="" textlink="">
      <xdr:nvSpPr>
        <xdr:cNvPr id="318" name="n_1mainValue【認定こども園・幼稚園・保育所】&#10;有形固定資産減価償却率"/>
        <xdr:cNvSpPr txBox="1"/>
      </xdr:nvSpPr>
      <xdr:spPr>
        <a:xfrm>
          <a:off x="15266043"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9" name="正方形/長方形 3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0" name="正方形/長方形 3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1" name="正方形/長方形 3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2" name="正方形/長方形 3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3" name="正方形/長方形 3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4" name="正方形/長方形 3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5" name="正方形/長方形 3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6" name="正方形/長方形 3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7" name="テキスト ボックス 3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8" name="直線コネクタ 3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9" name="直線コネクタ 3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0" name="テキスト ボックス 32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1" name="直線コネクタ 3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2" name="テキスト ボックス 33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3" name="直線コネクタ 3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4" name="テキスト ボックス 33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5" name="直線コネクタ 3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6" name="テキスト ボックス 33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7" name="直線コネクタ 3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8" name="テキスト ボックス 33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9" name="直線コネクタ 3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0" name="テキスト ボックス 3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57150</xdr:rowOff>
    </xdr:from>
    <xdr:to>
      <xdr:col>32</xdr:col>
      <xdr:colOff>186689</xdr:colOff>
      <xdr:row>41</xdr:row>
      <xdr:rowOff>167640</xdr:rowOff>
    </xdr:to>
    <xdr:cxnSp macro="">
      <xdr:nvCxnSpPr>
        <xdr:cNvPr id="342" name="直線コネクタ 341"/>
        <xdr:cNvCxnSpPr/>
      </xdr:nvCxnSpPr>
      <xdr:spPr>
        <a:xfrm flipV="1">
          <a:off x="22160864" y="58864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343"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344" name="直線コネクタ 343"/>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3827</xdr:rowOff>
    </xdr:from>
    <xdr:ext cx="469744" cy="259045"/>
    <xdr:sp macro="" textlink="">
      <xdr:nvSpPr>
        <xdr:cNvPr id="345" name="【認定こども園・幼稚園・保育所】&#10;一人当たり面積最大値テキスト"/>
        <xdr:cNvSpPr txBox="1"/>
      </xdr:nvSpPr>
      <xdr:spPr>
        <a:xfrm>
          <a:off x="22250400"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346" name="直線コネクタ 345"/>
        <xdr:cNvCxnSpPr/>
      </xdr:nvCxnSpPr>
      <xdr:spPr>
        <a:xfrm>
          <a:off x="22072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34307</xdr:rowOff>
    </xdr:from>
    <xdr:ext cx="469744" cy="259045"/>
    <xdr:sp macro="" textlink="">
      <xdr:nvSpPr>
        <xdr:cNvPr id="347" name="【認定こども園・幼稚園・保育所】&#10;一人当たり面積平均値テキスト"/>
        <xdr:cNvSpPr txBox="1"/>
      </xdr:nvSpPr>
      <xdr:spPr>
        <a:xfrm>
          <a:off x="222504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348" name="フローチャート : 判断 347"/>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124460</xdr:rowOff>
    </xdr:from>
    <xdr:to>
      <xdr:col>31</xdr:col>
      <xdr:colOff>85725</xdr:colOff>
      <xdr:row>39</xdr:row>
      <xdr:rowOff>54610</xdr:rowOff>
    </xdr:to>
    <xdr:sp macro="" textlink="">
      <xdr:nvSpPr>
        <xdr:cNvPr id="349" name="フローチャート : 判断 348"/>
        <xdr:cNvSpPr/>
      </xdr:nvSpPr>
      <xdr:spPr>
        <a:xfrm>
          <a:off x="21272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0" name="テキスト ボックス 3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1" name="テキスト ボックス 3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2" name="テキスト ボックス 3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3" name="テキスト ボックス 3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4" name="テキスト ボックス 3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158750</xdr:rowOff>
    </xdr:from>
    <xdr:to>
      <xdr:col>31</xdr:col>
      <xdr:colOff>85725</xdr:colOff>
      <xdr:row>41</xdr:row>
      <xdr:rowOff>88900</xdr:rowOff>
    </xdr:to>
    <xdr:sp macro="" textlink="">
      <xdr:nvSpPr>
        <xdr:cNvPr id="355" name="円/楕円 354"/>
        <xdr:cNvSpPr/>
      </xdr:nvSpPr>
      <xdr:spPr>
        <a:xfrm>
          <a:off x="21272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71137</xdr:rowOff>
    </xdr:from>
    <xdr:ext cx="469744" cy="259045"/>
    <xdr:sp macro="" textlink="">
      <xdr:nvSpPr>
        <xdr:cNvPr id="356" name="n_1aveValue【認定こども園・幼稚園・保育所】&#10;一人当たり面積"/>
        <xdr:cNvSpPr txBox="1"/>
      </xdr:nvSpPr>
      <xdr:spPr>
        <a:xfrm>
          <a:off x="210757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80027</xdr:rowOff>
    </xdr:from>
    <xdr:ext cx="469744" cy="259045"/>
    <xdr:sp macro="" textlink="">
      <xdr:nvSpPr>
        <xdr:cNvPr id="357" name="n_1mainValue【認定こども園・幼稚園・保育所】&#10;一人当たり面積"/>
        <xdr:cNvSpPr txBox="1"/>
      </xdr:nvSpPr>
      <xdr:spPr>
        <a:xfrm>
          <a:off x="210757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8" name="正方形/長方形 3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9" name="正方形/長方形 3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0" name="正方形/長方形 3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1" name="正方形/長方形 3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2" name="正方形/長方形 3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3" name="正方形/長方形 3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4" name="正方形/長方形 3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5" name="正方形/長方形 3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6" name="テキスト ボックス 3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7" name="直線コネクタ 3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8" name="テキスト ボックス 36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9" name="直線コネクタ 36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0" name="テキスト ボックス 36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1" name="直線コネクタ 37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2" name="テキスト ボックス 37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3" name="直線コネクタ 37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4" name="テキスト ボックス 37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5" name="直線コネクタ 37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6" name="テキスト ボックス 37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7" name="直線コネクタ 37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8" name="テキスト ボックス 37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9" name="直線コネクタ 3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0" name="テキスト ボックス 37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26670</xdr:rowOff>
    </xdr:from>
    <xdr:to>
      <xdr:col>23</xdr:col>
      <xdr:colOff>516889</xdr:colOff>
      <xdr:row>65</xdr:row>
      <xdr:rowOff>0</xdr:rowOff>
    </xdr:to>
    <xdr:cxnSp macro="">
      <xdr:nvCxnSpPr>
        <xdr:cNvPr id="382" name="直線コネクタ 381"/>
        <xdr:cNvCxnSpPr/>
      </xdr:nvCxnSpPr>
      <xdr:spPr>
        <a:xfrm flipV="1">
          <a:off x="16318864" y="962787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383" name="【学校施設】&#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384" name="直線コネクタ 383"/>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144797</xdr:rowOff>
    </xdr:from>
    <xdr:ext cx="405111" cy="259045"/>
    <xdr:sp macro="" textlink="">
      <xdr:nvSpPr>
        <xdr:cNvPr id="385" name="【学校施設】&#10;有形固定資産減価償却率最大値テキスト"/>
        <xdr:cNvSpPr txBox="1"/>
      </xdr:nvSpPr>
      <xdr:spPr>
        <a:xfrm>
          <a:off x="16408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386" name="直線コネクタ 385"/>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19067</xdr:rowOff>
    </xdr:from>
    <xdr:ext cx="405111" cy="259045"/>
    <xdr:sp macro="" textlink="">
      <xdr:nvSpPr>
        <xdr:cNvPr id="387" name="【学校施設】&#10;有形固定資産減価償却率平均値テキスト"/>
        <xdr:cNvSpPr txBox="1"/>
      </xdr:nvSpPr>
      <xdr:spPr>
        <a:xfrm>
          <a:off x="164084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388" name="フローチャート : 判断 387"/>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132080</xdr:rowOff>
    </xdr:from>
    <xdr:to>
      <xdr:col>22</xdr:col>
      <xdr:colOff>415925</xdr:colOff>
      <xdr:row>60</xdr:row>
      <xdr:rowOff>62230</xdr:rowOff>
    </xdr:to>
    <xdr:sp macro="" textlink="">
      <xdr:nvSpPr>
        <xdr:cNvPr id="389" name="フローチャート : 判断 388"/>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0" name="テキスト ボックス 3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1" name="テキスト ボックス 3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2" name="テキスト ボックス 3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3" name="テキスト ボックス 3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4" name="テキスト ボックス 3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139700</xdr:rowOff>
    </xdr:from>
    <xdr:to>
      <xdr:col>22</xdr:col>
      <xdr:colOff>415925</xdr:colOff>
      <xdr:row>60</xdr:row>
      <xdr:rowOff>69850</xdr:rowOff>
    </xdr:to>
    <xdr:sp macro="" textlink="">
      <xdr:nvSpPr>
        <xdr:cNvPr id="395" name="円/楕円 394"/>
        <xdr:cNvSpPr/>
      </xdr:nvSpPr>
      <xdr:spPr>
        <a:xfrm>
          <a:off x="15430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78757</xdr:rowOff>
    </xdr:from>
    <xdr:ext cx="405111" cy="259045"/>
    <xdr:sp macro="" textlink="">
      <xdr:nvSpPr>
        <xdr:cNvPr id="396" name="n_1aveValue【学校施設】&#10;有形固定資産減価償却率"/>
        <xdr:cNvSpPr txBox="1"/>
      </xdr:nvSpPr>
      <xdr:spPr>
        <a:xfrm>
          <a:off x="15266043"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60977</xdr:rowOff>
    </xdr:from>
    <xdr:ext cx="405111" cy="259045"/>
    <xdr:sp macro="" textlink="">
      <xdr:nvSpPr>
        <xdr:cNvPr id="397" name="n_1mainValue【学校施設】&#10;有形固定資産減価償却率"/>
        <xdr:cNvSpPr txBox="1"/>
      </xdr:nvSpPr>
      <xdr:spPr>
        <a:xfrm>
          <a:off x="15266043"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8" name="テキスト ボックス 40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9" name="直線コネクタ 40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0" name="テキスト ボックス 40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1" name="直線コネクタ 41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2" name="テキスト ボックス 41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3" name="直線コネクタ 41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4" name="テキスト ボックス 41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5" name="直線コネクタ 41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6" name="テキスト ボックス 41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7" name="直線コネクタ 41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8" name="テキスト ボックス 41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0" name="テキスト ボックス 4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75438</xdr:rowOff>
    </xdr:from>
    <xdr:to>
      <xdr:col>32</xdr:col>
      <xdr:colOff>186689</xdr:colOff>
      <xdr:row>63</xdr:row>
      <xdr:rowOff>165354</xdr:rowOff>
    </xdr:to>
    <xdr:cxnSp macro="">
      <xdr:nvCxnSpPr>
        <xdr:cNvPr id="422" name="直線コネクタ 421"/>
        <xdr:cNvCxnSpPr/>
      </xdr:nvCxnSpPr>
      <xdr:spPr>
        <a:xfrm flipV="1">
          <a:off x="22160864" y="9505188"/>
          <a:ext cx="0" cy="146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23"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24" name="直線コネクタ 423"/>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22115</xdr:rowOff>
    </xdr:from>
    <xdr:ext cx="469744" cy="259045"/>
    <xdr:sp macro="" textlink="">
      <xdr:nvSpPr>
        <xdr:cNvPr id="425" name="【学校施設】&#10;一人当たり面積最大値テキスト"/>
        <xdr:cNvSpPr txBox="1"/>
      </xdr:nvSpPr>
      <xdr:spPr>
        <a:xfrm>
          <a:off x="222504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75438</xdr:rowOff>
    </xdr:from>
    <xdr:to>
      <xdr:col>32</xdr:col>
      <xdr:colOff>276225</xdr:colOff>
      <xdr:row>55</xdr:row>
      <xdr:rowOff>75438</xdr:rowOff>
    </xdr:to>
    <xdr:cxnSp macro="">
      <xdr:nvCxnSpPr>
        <xdr:cNvPr id="426" name="直線コネクタ 425"/>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67073</xdr:rowOff>
    </xdr:from>
    <xdr:ext cx="469744" cy="259045"/>
    <xdr:sp macro="" textlink="">
      <xdr:nvSpPr>
        <xdr:cNvPr id="427" name="【学校施設】&#10;一人当たり面積平均値テキスト"/>
        <xdr:cNvSpPr txBox="1"/>
      </xdr:nvSpPr>
      <xdr:spPr>
        <a:xfrm>
          <a:off x="22250400" y="10182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88646</xdr:rowOff>
    </xdr:from>
    <xdr:to>
      <xdr:col>32</xdr:col>
      <xdr:colOff>238125</xdr:colOff>
      <xdr:row>60</xdr:row>
      <xdr:rowOff>18796</xdr:rowOff>
    </xdr:to>
    <xdr:sp macro="" textlink="">
      <xdr:nvSpPr>
        <xdr:cNvPr id="428" name="フローチャート : 判断 427"/>
        <xdr:cNvSpPr/>
      </xdr:nvSpPr>
      <xdr:spPr>
        <a:xfrm>
          <a:off x="22110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29" name="フローチャート : 判断 428"/>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61214</xdr:rowOff>
    </xdr:from>
    <xdr:to>
      <xdr:col>31</xdr:col>
      <xdr:colOff>85725</xdr:colOff>
      <xdr:row>60</xdr:row>
      <xdr:rowOff>162814</xdr:rowOff>
    </xdr:to>
    <xdr:sp macro="" textlink="">
      <xdr:nvSpPr>
        <xdr:cNvPr id="435" name="円/楕円 434"/>
        <xdr:cNvSpPr/>
      </xdr:nvSpPr>
      <xdr:spPr>
        <a:xfrm>
          <a:off x="21272500" y="1034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139717</xdr:rowOff>
    </xdr:from>
    <xdr:ext cx="469744" cy="259045"/>
    <xdr:sp macro="" textlink="">
      <xdr:nvSpPr>
        <xdr:cNvPr id="436" name="n_1aveValue【学校施設】&#10;一人当たり面積"/>
        <xdr:cNvSpPr txBox="1"/>
      </xdr:nvSpPr>
      <xdr:spPr>
        <a:xfrm>
          <a:off x="210757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153941</xdr:rowOff>
    </xdr:from>
    <xdr:ext cx="469744" cy="259045"/>
    <xdr:sp macro="" textlink="">
      <xdr:nvSpPr>
        <xdr:cNvPr id="437" name="n_1mainValue【学校施設】&#10;一人当たり面積"/>
        <xdr:cNvSpPr txBox="1"/>
      </xdr:nvSpPr>
      <xdr:spPr>
        <a:xfrm>
          <a:off x="21075727" y="1044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6" name="正方形/長方形 4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7" name="正方形/長方形 4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8" name="正方形/長方形 4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9" name="正方形/長方形 4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0" name="正方形/長方形 4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1" name="正方形/長方形 4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2" name="正方形/長方形 4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3" name="正方形/長方形 45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4" name="正方形/長方形 4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5" name="正方形/長方形 4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6" name="正方形/長方形 4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7" name="正方形/長方形 4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8" name="正方形/長方形 4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9" name="正方形/長方形 4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0" name="正方形/長方形 4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1" name="正方形/長方形 4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2" name="テキスト ボックス 4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3" name="直線コネクタ 4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64" name="テキスト ボックス 46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5" name="直線コネクタ 46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66" name="テキスト ボックス 46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67" name="直線コネクタ 46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68" name="テキスト ボックス 46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69" name="直線コネクタ 46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0" name="テキスト ボックス 46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1" name="直線コネクタ 47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2" name="テキスト ボックス 47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3" name="直線コネクタ 47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74" name="テキスト ボックス 47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5" name="直線コネクタ 4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6" name="テキスト ボックス 4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26670</xdr:rowOff>
    </xdr:from>
    <xdr:to>
      <xdr:col>23</xdr:col>
      <xdr:colOff>516889</xdr:colOff>
      <xdr:row>107</xdr:row>
      <xdr:rowOff>57150</xdr:rowOff>
    </xdr:to>
    <xdr:cxnSp macro="">
      <xdr:nvCxnSpPr>
        <xdr:cNvPr id="478" name="直線コネクタ 477"/>
        <xdr:cNvCxnSpPr/>
      </xdr:nvCxnSpPr>
      <xdr:spPr>
        <a:xfrm flipV="1">
          <a:off x="16318864" y="1734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60977</xdr:rowOff>
    </xdr:from>
    <xdr:ext cx="405111" cy="259045"/>
    <xdr:sp macro="" textlink="">
      <xdr:nvSpPr>
        <xdr:cNvPr id="479" name="【公民館】&#10;有形固定資産減価償却率最小値テキスト"/>
        <xdr:cNvSpPr txBox="1"/>
      </xdr:nvSpPr>
      <xdr:spPr>
        <a:xfrm>
          <a:off x="164084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606425</xdr:colOff>
      <xdr:row>107</xdr:row>
      <xdr:rowOff>57150</xdr:rowOff>
    </xdr:to>
    <xdr:cxnSp macro="">
      <xdr:nvCxnSpPr>
        <xdr:cNvPr id="480" name="直線コネクタ 479"/>
        <xdr:cNvCxnSpPr/>
      </xdr:nvCxnSpPr>
      <xdr:spPr>
        <a:xfrm>
          <a:off x="16230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144797</xdr:rowOff>
    </xdr:from>
    <xdr:ext cx="405111" cy="259045"/>
    <xdr:sp macro="" textlink="">
      <xdr:nvSpPr>
        <xdr:cNvPr id="481" name="【公民館】&#10;有形固定資産減価償却率最大値テキスト"/>
        <xdr:cNvSpPr txBox="1"/>
      </xdr:nvSpPr>
      <xdr:spPr>
        <a:xfrm>
          <a:off x="164084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26670</xdr:rowOff>
    </xdr:from>
    <xdr:to>
      <xdr:col>23</xdr:col>
      <xdr:colOff>606425</xdr:colOff>
      <xdr:row>101</xdr:row>
      <xdr:rowOff>26670</xdr:rowOff>
    </xdr:to>
    <xdr:cxnSp macro="">
      <xdr:nvCxnSpPr>
        <xdr:cNvPr id="482" name="直線コネクタ 481"/>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483" name="【公民館】&#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484" name="フローチャート : 判断 483"/>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147320</xdr:rowOff>
    </xdr:from>
    <xdr:to>
      <xdr:col>22</xdr:col>
      <xdr:colOff>415925</xdr:colOff>
      <xdr:row>105</xdr:row>
      <xdr:rowOff>77470</xdr:rowOff>
    </xdr:to>
    <xdr:sp macro="" textlink="">
      <xdr:nvSpPr>
        <xdr:cNvPr id="485" name="フローチャート : 判断 484"/>
        <xdr:cNvSpPr/>
      </xdr:nvSpPr>
      <xdr:spPr>
        <a:xfrm>
          <a:off x="15430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6" name="テキスト ボックス 4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7" name="テキスト ボックス 4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8" name="テキスト ボックス 4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9" name="テキスト ボックス 4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0" name="テキスト ボックス 4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113030</xdr:rowOff>
    </xdr:from>
    <xdr:to>
      <xdr:col>22</xdr:col>
      <xdr:colOff>415925</xdr:colOff>
      <xdr:row>105</xdr:row>
      <xdr:rowOff>43180</xdr:rowOff>
    </xdr:to>
    <xdr:sp macro="" textlink="">
      <xdr:nvSpPr>
        <xdr:cNvPr id="491" name="円/楕円 490"/>
        <xdr:cNvSpPr/>
      </xdr:nvSpPr>
      <xdr:spPr>
        <a:xfrm>
          <a:off x="15430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68597</xdr:rowOff>
    </xdr:from>
    <xdr:ext cx="405111" cy="259045"/>
    <xdr:sp macro="" textlink="">
      <xdr:nvSpPr>
        <xdr:cNvPr id="492" name="n_1aveValue【公民館】&#10;有形固定資産減価償却率"/>
        <xdr:cNvSpPr txBox="1"/>
      </xdr:nvSpPr>
      <xdr:spPr>
        <a:xfrm>
          <a:off x="15266043"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59707</xdr:rowOff>
    </xdr:from>
    <xdr:ext cx="405111" cy="259045"/>
    <xdr:sp macro="" textlink="">
      <xdr:nvSpPr>
        <xdr:cNvPr id="493" name="n_1mainValue【公民館】&#10;有形固定資産減価償却率"/>
        <xdr:cNvSpPr txBox="1"/>
      </xdr:nvSpPr>
      <xdr:spPr>
        <a:xfrm>
          <a:off x="15266043"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4" name="正方形/長方形 4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5" name="正方形/長方形 4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6" name="正方形/長方形 4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7" name="正方形/長方形 4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8" name="正方形/長方形 4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9" name="正方形/長方形 4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0" name="正方形/長方形 4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1" name="正方形/長方形 5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2" name="テキスト ボックス 5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3" name="直線コネクタ 5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04" name="直線コネクタ 5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5" name="テキスト ボックス 5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6" name="直線コネクタ 5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7" name="テキスト ボックス 5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8" name="直線コネクタ 5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09" name="テキスト ボックス 5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0" name="直線コネクタ 5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1" name="テキスト ボックス 5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2" name="直線コネクタ 5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3" name="テキスト ボックス 5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4" name="直線コネクタ 5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5" name="テキスト ボックス 5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156211</xdr:rowOff>
    </xdr:from>
    <xdr:to>
      <xdr:col>32</xdr:col>
      <xdr:colOff>186689</xdr:colOff>
      <xdr:row>108</xdr:row>
      <xdr:rowOff>110489</xdr:rowOff>
    </xdr:to>
    <xdr:cxnSp macro="">
      <xdr:nvCxnSpPr>
        <xdr:cNvPr id="517" name="直線コネクタ 516"/>
        <xdr:cNvCxnSpPr/>
      </xdr:nvCxnSpPr>
      <xdr:spPr>
        <a:xfrm flipV="1">
          <a:off x="22160864" y="17129761"/>
          <a:ext cx="0"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114316</xdr:rowOff>
    </xdr:from>
    <xdr:ext cx="469744" cy="259045"/>
    <xdr:sp macro="" textlink="">
      <xdr:nvSpPr>
        <xdr:cNvPr id="518" name="【公民館】&#10;一人当たり面積最小値テキスト"/>
        <xdr:cNvSpPr txBox="1"/>
      </xdr:nvSpPr>
      <xdr:spPr>
        <a:xfrm>
          <a:off x="222504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108</xdr:row>
      <xdr:rowOff>110489</xdr:rowOff>
    </xdr:from>
    <xdr:to>
      <xdr:col>32</xdr:col>
      <xdr:colOff>276225</xdr:colOff>
      <xdr:row>108</xdr:row>
      <xdr:rowOff>110489</xdr:rowOff>
    </xdr:to>
    <xdr:cxnSp macro="">
      <xdr:nvCxnSpPr>
        <xdr:cNvPr id="519" name="直線コネクタ 518"/>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102888</xdr:rowOff>
    </xdr:from>
    <xdr:ext cx="469744" cy="259045"/>
    <xdr:sp macro="" textlink="">
      <xdr:nvSpPr>
        <xdr:cNvPr id="520" name="【公民館】&#10;一人当たり面積最大値テキスト"/>
        <xdr:cNvSpPr txBox="1"/>
      </xdr:nvSpPr>
      <xdr:spPr>
        <a:xfrm>
          <a:off x="222504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98425</xdr:colOff>
      <xdr:row>99</xdr:row>
      <xdr:rowOff>156211</xdr:rowOff>
    </xdr:from>
    <xdr:to>
      <xdr:col>32</xdr:col>
      <xdr:colOff>276225</xdr:colOff>
      <xdr:row>99</xdr:row>
      <xdr:rowOff>156211</xdr:rowOff>
    </xdr:to>
    <xdr:cxnSp macro="">
      <xdr:nvCxnSpPr>
        <xdr:cNvPr id="521" name="直線コネクタ 520"/>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41927</xdr:rowOff>
    </xdr:from>
    <xdr:ext cx="469744" cy="259045"/>
    <xdr:sp macro="" textlink="">
      <xdr:nvSpPr>
        <xdr:cNvPr id="522" name="【公民館】&#10;一人当たり面積平均値テキスト"/>
        <xdr:cNvSpPr txBox="1"/>
      </xdr:nvSpPr>
      <xdr:spPr>
        <a:xfrm>
          <a:off x="222504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63500</xdr:rowOff>
    </xdr:from>
    <xdr:to>
      <xdr:col>32</xdr:col>
      <xdr:colOff>238125</xdr:colOff>
      <xdr:row>105</xdr:row>
      <xdr:rowOff>165100</xdr:rowOff>
    </xdr:to>
    <xdr:sp macro="" textlink="">
      <xdr:nvSpPr>
        <xdr:cNvPr id="523" name="フローチャート : 判断 522"/>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78739</xdr:rowOff>
    </xdr:from>
    <xdr:to>
      <xdr:col>31</xdr:col>
      <xdr:colOff>85725</xdr:colOff>
      <xdr:row>106</xdr:row>
      <xdr:rowOff>8889</xdr:rowOff>
    </xdr:to>
    <xdr:sp macro="" textlink="">
      <xdr:nvSpPr>
        <xdr:cNvPr id="524" name="フローチャート : 判断 523"/>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5" name="テキスト ボックス 5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6" name="テキスト ボックス 5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7" name="テキスト ボックス 5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8" name="テキスト ボックス 5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9" name="テキスト ボックス 5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25400</xdr:rowOff>
    </xdr:from>
    <xdr:to>
      <xdr:col>31</xdr:col>
      <xdr:colOff>85725</xdr:colOff>
      <xdr:row>106</xdr:row>
      <xdr:rowOff>127000</xdr:rowOff>
    </xdr:to>
    <xdr:sp macro="" textlink="">
      <xdr:nvSpPr>
        <xdr:cNvPr id="530" name="円/楕円 529"/>
        <xdr:cNvSpPr/>
      </xdr:nvSpPr>
      <xdr:spPr>
        <a:xfrm>
          <a:off x="2127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25416</xdr:rowOff>
    </xdr:from>
    <xdr:ext cx="469744" cy="259045"/>
    <xdr:sp macro="" textlink="">
      <xdr:nvSpPr>
        <xdr:cNvPr id="531" name="n_1aveValue【公民館】&#10;一人当たり面積"/>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118127</xdr:rowOff>
    </xdr:from>
    <xdr:ext cx="469744" cy="259045"/>
    <xdr:sp macro="" textlink="">
      <xdr:nvSpPr>
        <xdr:cNvPr id="532" name="n_1mainValue【公民館】&#10;一人当たり面積"/>
        <xdr:cNvSpPr txBox="1"/>
      </xdr:nvSpPr>
      <xdr:spPr>
        <a:xfrm>
          <a:off x="210757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3" name="正方形/長方形 5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4" name="正方形/長方形 5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5" name="テキスト ボックス 5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　類似団体と比較するとほとんどの施設において有形固定資産減価償却率が平均を上回っているが、特に高くなっている施設は「公営住宅」、「認定こども園・幼稚園・保育所」である。</a:t>
          </a:r>
          <a:endParaRPr kumimoji="1" lang="en-US" altLang="ja-JP" sz="1300">
            <a:solidFill>
              <a:schemeClr val="dk1"/>
            </a:solidFill>
            <a:latin typeface="+mn-ea"/>
            <a:ea typeface="+mn-ea"/>
            <a:cs typeface="+mn-cs"/>
          </a:endParaRPr>
        </a:p>
        <a:p>
          <a:r>
            <a:rPr kumimoji="1" lang="ja-JP" altLang="ja-JP" sz="1300">
              <a:solidFill>
                <a:schemeClr val="dk1"/>
              </a:solidFill>
              <a:latin typeface="+mn-ea"/>
              <a:ea typeface="+mn-ea"/>
              <a:cs typeface="+mn-cs"/>
            </a:rPr>
            <a:t>　公営住宅については、建築後</a:t>
          </a:r>
          <a:r>
            <a:rPr kumimoji="1" lang="en-US" altLang="ja-JP" sz="1300">
              <a:solidFill>
                <a:schemeClr val="dk1"/>
              </a:solidFill>
              <a:latin typeface="+mn-ea"/>
              <a:ea typeface="+mn-ea"/>
              <a:cs typeface="+mn-cs"/>
            </a:rPr>
            <a:t>40</a:t>
          </a:r>
          <a:r>
            <a:rPr kumimoji="1" lang="ja-JP" altLang="ja-JP" sz="1300">
              <a:solidFill>
                <a:schemeClr val="dk1"/>
              </a:solidFill>
              <a:latin typeface="+mn-ea"/>
              <a:ea typeface="+mn-ea"/>
              <a:cs typeface="+mn-cs"/>
            </a:rPr>
            <a:t>年以上経過している旭町団地をはじめ、宮田団地、南羽生団地についても建築後</a:t>
          </a:r>
          <a:r>
            <a:rPr kumimoji="1" lang="en-US" altLang="ja-JP" sz="1300">
              <a:solidFill>
                <a:schemeClr val="dk1"/>
              </a:solidFill>
              <a:latin typeface="+mn-ea"/>
              <a:ea typeface="+mn-ea"/>
              <a:cs typeface="+mn-cs"/>
            </a:rPr>
            <a:t>30</a:t>
          </a:r>
          <a:r>
            <a:rPr kumimoji="1" lang="ja-JP" altLang="ja-JP" sz="1300">
              <a:solidFill>
                <a:schemeClr val="dk1"/>
              </a:solidFill>
              <a:latin typeface="+mn-ea"/>
              <a:ea typeface="+mn-ea"/>
              <a:cs typeface="+mn-cs"/>
            </a:rPr>
            <a:t>年以上が経過しており、老朽化が進んでいる。今後も市営住宅長寿命化計画に基づき、長期活用を図るべき住棟については計画的な修繕を実施し、安全で快適な居住環境を維持するとともに、老朽化の著しい住棟については、需要の実態を見定めながら廃止についても検討する。</a:t>
          </a:r>
          <a:endParaRPr kumimoji="1" lang="en-US" altLang="ja-JP" sz="1300">
            <a:solidFill>
              <a:schemeClr val="dk1"/>
            </a:solidFill>
            <a:latin typeface="+mn-ea"/>
            <a:ea typeface="+mn-ea"/>
            <a:cs typeface="+mn-cs"/>
          </a:endParaRPr>
        </a:p>
        <a:p>
          <a:r>
            <a:rPr kumimoji="1" lang="ja-JP" altLang="ja-JP" sz="1300">
              <a:solidFill>
                <a:schemeClr val="dk1"/>
              </a:solidFill>
              <a:latin typeface="+mn-ea"/>
              <a:ea typeface="+mn-ea"/>
              <a:cs typeface="+mn-cs"/>
            </a:rPr>
            <a:t>　保育所については現在</a:t>
          </a:r>
          <a:r>
            <a:rPr kumimoji="1" lang="en-US" altLang="ja-JP" sz="1300">
              <a:solidFill>
                <a:schemeClr val="dk1"/>
              </a:solidFill>
              <a:latin typeface="+mn-ea"/>
              <a:ea typeface="+mn-ea"/>
              <a:cs typeface="+mn-cs"/>
            </a:rPr>
            <a:t>6</a:t>
          </a:r>
          <a:r>
            <a:rPr kumimoji="1" lang="ja-JP" altLang="ja-JP" sz="1300">
              <a:solidFill>
                <a:schemeClr val="dk1"/>
              </a:solidFill>
              <a:latin typeface="+mn-ea"/>
              <a:ea typeface="+mn-ea"/>
              <a:cs typeface="+mn-cs"/>
            </a:rPr>
            <a:t>施設を有しているが、第</a:t>
          </a:r>
          <a:r>
            <a:rPr kumimoji="1" lang="en-US" altLang="ja-JP" sz="1300">
              <a:solidFill>
                <a:schemeClr val="dk1"/>
              </a:solidFill>
              <a:latin typeface="+mn-ea"/>
              <a:ea typeface="+mn-ea"/>
              <a:cs typeface="+mn-cs"/>
            </a:rPr>
            <a:t>3</a:t>
          </a:r>
          <a:r>
            <a:rPr kumimoji="1" lang="ja-JP" altLang="ja-JP" sz="1300">
              <a:solidFill>
                <a:schemeClr val="dk1"/>
              </a:solidFill>
              <a:latin typeface="+mn-ea"/>
              <a:ea typeface="+mn-ea"/>
              <a:cs typeface="+mn-cs"/>
            </a:rPr>
            <a:t>保育所を除く</a:t>
          </a:r>
          <a:r>
            <a:rPr kumimoji="1" lang="en-US" altLang="ja-JP" sz="1300">
              <a:solidFill>
                <a:schemeClr val="dk1"/>
              </a:solidFill>
              <a:latin typeface="+mn-ea"/>
              <a:ea typeface="+mn-ea"/>
              <a:cs typeface="+mn-cs"/>
            </a:rPr>
            <a:t>5</a:t>
          </a:r>
          <a:r>
            <a:rPr kumimoji="1" lang="ja-JP" altLang="ja-JP" sz="1300">
              <a:solidFill>
                <a:schemeClr val="dk1"/>
              </a:solidFill>
              <a:latin typeface="+mn-ea"/>
              <a:ea typeface="+mn-ea"/>
              <a:cs typeface="+mn-cs"/>
            </a:rPr>
            <a:t>施設が建築後</a:t>
          </a:r>
          <a:r>
            <a:rPr kumimoji="1" lang="en-US" altLang="ja-JP" sz="1300">
              <a:solidFill>
                <a:schemeClr val="dk1"/>
              </a:solidFill>
              <a:latin typeface="+mn-ea"/>
              <a:ea typeface="+mn-ea"/>
              <a:cs typeface="+mn-cs"/>
            </a:rPr>
            <a:t>30</a:t>
          </a:r>
          <a:r>
            <a:rPr kumimoji="1" lang="ja-JP" altLang="ja-JP" sz="1300">
              <a:solidFill>
                <a:schemeClr val="dk1"/>
              </a:solidFill>
              <a:latin typeface="+mn-ea"/>
              <a:ea typeface="+mn-ea"/>
              <a:cs typeface="+mn-cs"/>
            </a:rPr>
            <a:t>年以上経過している。ただし、旧耐震基準の</a:t>
          </a:r>
          <a:r>
            <a:rPr kumimoji="1" lang="en-US" altLang="ja-JP" sz="1300">
              <a:solidFill>
                <a:schemeClr val="dk1"/>
              </a:solidFill>
              <a:latin typeface="+mn-ea"/>
              <a:ea typeface="+mn-ea"/>
              <a:cs typeface="+mn-cs"/>
            </a:rPr>
            <a:t>3</a:t>
          </a:r>
          <a:r>
            <a:rPr kumimoji="1" lang="ja-JP" altLang="ja-JP" sz="1300">
              <a:solidFill>
                <a:schemeClr val="dk1"/>
              </a:solidFill>
              <a:latin typeface="+mn-ea"/>
              <a:ea typeface="+mn-ea"/>
              <a:cs typeface="+mn-cs"/>
            </a:rPr>
            <a:t>施設については全て耐震改修が実施済みとなっており、定期的な点検・修繕を実施して安全性の確保を図っている。市内では児童施設が不足しており、既存施設の有効活用を求める意見も寄せられている。今後も市民ニーズを踏まえながら、施設の統合や他施設との複合化なども検討する。</a:t>
          </a:r>
          <a:endParaRPr kumimoji="1" lang="en-US" altLang="ja-JP" sz="1300">
            <a:solidFill>
              <a:schemeClr val="dk1"/>
            </a:solidFill>
            <a:latin typeface="+mn-ea"/>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埼玉県羽生市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55,441
54,258
58.64
19,069,631
17,995,395
1,052,241
10,962,231
18,572,209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102.2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37012</xdr:rowOff>
    </xdr:to>
    <xdr:cxnSp macro="">
      <xdr:nvCxnSpPr>
        <xdr:cNvPr id="58" name="直線コネクタ 57"/>
        <xdr:cNvCxnSpPr/>
      </xdr:nvCxnSpPr>
      <xdr:spPr>
        <a:xfrm flipV="1">
          <a:off x="4634865" y="5814060"/>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340478" cy="259045"/>
    <xdr:sp macro="" textlink="">
      <xdr:nvSpPr>
        <xdr:cNvPr id="59" name="【図書館】&#10;有形固定資産減価償却率最小値テキスト"/>
        <xdr:cNvSpPr txBox="1"/>
      </xdr:nvSpPr>
      <xdr:spPr>
        <a:xfrm>
          <a:off x="4724400" y="724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102887</xdr:rowOff>
    </xdr:from>
    <xdr:ext cx="405111" cy="259045"/>
    <xdr:sp macro="" textlink="">
      <xdr:nvSpPr>
        <xdr:cNvPr id="61" name="【図書館】&#10;有形固定資産減価償却率最大値テキスト"/>
        <xdr:cNvSpPr txBox="1"/>
      </xdr:nvSpPr>
      <xdr:spPr>
        <a:xfrm>
          <a:off x="47244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75673</xdr:rowOff>
    </xdr:from>
    <xdr:ext cx="405111" cy="259045"/>
    <xdr:sp macro="" textlink="">
      <xdr:nvSpPr>
        <xdr:cNvPr id="63" name="【図書館】&#10;有形固定資産減価償却率平均値テキスト"/>
        <xdr:cNvSpPr txBox="1"/>
      </xdr:nvSpPr>
      <xdr:spPr>
        <a:xfrm>
          <a:off x="47244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97246</xdr:rowOff>
    </xdr:from>
    <xdr:to>
      <xdr:col>6</xdr:col>
      <xdr:colOff>561975</xdr:colOff>
      <xdr:row>39</xdr:row>
      <xdr:rowOff>27396</xdr:rowOff>
    </xdr:to>
    <xdr:sp macro="" textlink="">
      <xdr:nvSpPr>
        <xdr:cNvPr id="64" name="フローチャート : 判断 63"/>
        <xdr:cNvSpPr/>
      </xdr:nvSpPr>
      <xdr:spPr>
        <a:xfrm>
          <a:off x="4584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90715</xdr:rowOff>
    </xdr:from>
    <xdr:to>
      <xdr:col>5</xdr:col>
      <xdr:colOff>409575</xdr:colOff>
      <xdr:row>39</xdr:row>
      <xdr:rowOff>20865</xdr:rowOff>
    </xdr:to>
    <xdr:sp macro="" textlink="">
      <xdr:nvSpPr>
        <xdr:cNvPr id="65" name="フローチャート : 判断 64"/>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11992</xdr:rowOff>
    </xdr:from>
    <xdr:ext cx="405111" cy="259045"/>
    <xdr:sp macro="" textlink="">
      <xdr:nvSpPr>
        <xdr:cNvPr id="66" name="n_1aveValue【図書館】&#10;有形固定資産減価償却率"/>
        <xdr:cNvSpPr txBox="1"/>
      </xdr:nvSpPr>
      <xdr:spPr>
        <a:xfrm>
          <a:off x="3582043"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15603</xdr:rowOff>
    </xdr:from>
    <xdr:to>
      <xdr:col>5</xdr:col>
      <xdr:colOff>409575</xdr:colOff>
      <xdr:row>36</xdr:row>
      <xdr:rowOff>117203</xdr:rowOff>
    </xdr:to>
    <xdr:sp macro="" textlink="">
      <xdr:nvSpPr>
        <xdr:cNvPr id="72" name="円/楕円 71"/>
        <xdr:cNvSpPr/>
      </xdr:nvSpPr>
      <xdr:spPr>
        <a:xfrm>
          <a:off x="3746500" y="618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133730</xdr:rowOff>
    </xdr:from>
    <xdr:ext cx="405111" cy="259045"/>
    <xdr:sp macro="" textlink="">
      <xdr:nvSpPr>
        <xdr:cNvPr id="73" name="n_1mainValue【図書館】&#10;有形固定資産減価償却率"/>
        <xdr:cNvSpPr txBox="1"/>
      </xdr:nvSpPr>
      <xdr:spPr>
        <a:xfrm>
          <a:off x="3582043" y="596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97" name="直線コネクタ 96"/>
        <xdr:cNvCxnSpPr/>
      </xdr:nvCxnSpPr>
      <xdr:spPr>
        <a:xfrm flipV="1">
          <a:off x="10476865" y="5715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86377</xdr:rowOff>
    </xdr:from>
    <xdr:ext cx="469744" cy="259045"/>
    <xdr:sp macro="" textlink="">
      <xdr:nvSpPr>
        <xdr:cNvPr id="98" name="【図書館】&#10;一人当たり面積最小値テキスト"/>
        <xdr:cNvSpPr txBox="1"/>
      </xdr:nvSpPr>
      <xdr:spPr>
        <a:xfrm>
          <a:off x="10566400" y="71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99" name="直線コネクタ 98"/>
        <xdr:cNvCxnSpPr/>
      </xdr:nvCxnSpPr>
      <xdr:spPr>
        <a:xfrm>
          <a:off x="103886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0"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1" name="直線コネクタ 100"/>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3827</xdr:rowOff>
    </xdr:from>
    <xdr:ext cx="469744" cy="259045"/>
    <xdr:sp macro="" textlink="">
      <xdr:nvSpPr>
        <xdr:cNvPr id="102" name="【図書館】&#10;一人当たり面積平均値テキスト"/>
        <xdr:cNvSpPr txBox="1"/>
      </xdr:nvSpPr>
      <xdr:spPr>
        <a:xfrm>
          <a:off x="105664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3" name="フローチャート : 判断 102"/>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63500</xdr:rowOff>
    </xdr:from>
    <xdr:to>
      <xdr:col>14</xdr:col>
      <xdr:colOff>79375</xdr:colOff>
      <xdr:row>38</xdr:row>
      <xdr:rowOff>165100</xdr:rowOff>
    </xdr:to>
    <xdr:sp macro="" textlink="">
      <xdr:nvSpPr>
        <xdr:cNvPr id="104" name="フローチャート : 判断 103"/>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10177</xdr:rowOff>
    </xdr:from>
    <xdr:ext cx="469744" cy="259045"/>
    <xdr:sp macro="" textlink="">
      <xdr:nvSpPr>
        <xdr:cNvPr id="105"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111" name="円/楕円 1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10177</xdr:rowOff>
    </xdr:from>
    <xdr:ext cx="469744" cy="259045"/>
    <xdr:sp macro="" textlink="">
      <xdr:nvSpPr>
        <xdr:cNvPr id="112" name="n_1mainValue【図書館】&#10;一人当たり面積"/>
        <xdr:cNvSpPr txBox="1"/>
      </xdr:nvSpPr>
      <xdr:spPr>
        <a:xfrm>
          <a:off x="9391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5" name="テキスト ボックス 12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7" name="テキスト ボックス 12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9" name="テキスト ボックス 12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1" name="テキスト ボックス 13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20574</xdr:rowOff>
    </xdr:from>
    <xdr:to>
      <xdr:col>6</xdr:col>
      <xdr:colOff>510540</xdr:colOff>
      <xdr:row>63</xdr:row>
      <xdr:rowOff>25146</xdr:rowOff>
    </xdr:to>
    <xdr:cxnSp macro="">
      <xdr:nvCxnSpPr>
        <xdr:cNvPr id="135" name="直線コネクタ 134"/>
        <xdr:cNvCxnSpPr/>
      </xdr:nvCxnSpPr>
      <xdr:spPr>
        <a:xfrm flipV="1">
          <a:off x="4634865" y="962177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28973</xdr:rowOff>
    </xdr:from>
    <xdr:ext cx="405111" cy="259045"/>
    <xdr:sp macro="" textlink="">
      <xdr:nvSpPr>
        <xdr:cNvPr id="136" name="【体育館・プール】&#10;有形固定資産減価償却率最小値テキスト"/>
        <xdr:cNvSpPr txBox="1"/>
      </xdr:nvSpPr>
      <xdr:spPr>
        <a:xfrm>
          <a:off x="4724400" y="108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25146</xdr:rowOff>
    </xdr:from>
    <xdr:to>
      <xdr:col>6</xdr:col>
      <xdr:colOff>600075</xdr:colOff>
      <xdr:row>63</xdr:row>
      <xdr:rowOff>25146</xdr:rowOff>
    </xdr:to>
    <xdr:cxnSp macro="">
      <xdr:nvCxnSpPr>
        <xdr:cNvPr id="137" name="直線コネクタ 136"/>
        <xdr:cNvCxnSpPr/>
      </xdr:nvCxnSpPr>
      <xdr:spPr>
        <a:xfrm>
          <a:off x="4546600" y="1082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138701</xdr:rowOff>
    </xdr:from>
    <xdr:ext cx="405111" cy="259045"/>
    <xdr:sp macro="" textlink="">
      <xdr:nvSpPr>
        <xdr:cNvPr id="138" name="【体育館・プール】&#10;有形固定資産減価償却率最大値テキスト"/>
        <xdr:cNvSpPr txBox="1"/>
      </xdr:nvSpPr>
      <xdr:spPr>
        <a:xfrm>
          <a:off x="47244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20574</xdr:rowOff>
    </xdr:from>
    <xdr:to>
      <xdr:col>6</xdr:col>
      <xdr:colOff>600075</xdr:colOff>
      <xdr:row>56</xdr:row>
      <xdr:rowOff>20574</xdr:rowOff>
    </xdr:to>
    <xdr:cxnSp macro="">
      <xdr:nvCxnSpPr>
        <xdr:cNvPr id="139" name="直線コネクタ 138"/>
        <xdr:cNvCxnSpPr/>
      </xdr:nvCxnSpPr>
      <xdr:spPr>
        <a:xfrm>
          <a:off x="4546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110507</xdr:rowOff>
    </xdr:from>
    <xdr:ext cx="405111" cy="259045"/>
    <xdr:sp macro="" textlink="">
      <xdr:nvSpPr>
        <xdr:cNvPr id="140" name="【体育館・プール】&#10;有形固定資産減価償却率平均値テキスト"/>
        <xdr:cNvSpPr txBox="1"/>
      </xdr:nvSpPr>
      <xdr:spPr>
        <a:xfrm>
          <a:off x="47244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1" name="フローチャート : 判断 140"/>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36068</xdr:rowOff>
    </xdr:from>
    <xdr:to>
      <xdr:col>5</xdr:col>
      <xdr:colOff>409575</xdr:colOff>
      <xdr:row>61</xdr:row>
      <xdr:rowOff>137668</xdr:rowOff>
    </xdr:to>
    <xdr:sp macro="" textlink="">
      <xdr:nvSpPr>
        <xdr:cNvPr id="142" name="フローチャート : 判断 141"/>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154195</xdr:rowOff>
    </xdr:from>
    <xdr:ext cx="405111" cy="259045"/>
    <xdr:sp macro="" textlink="">
      <xdr:nvSpPr>
        <xdr:cNvPr id="143" name="n_1aveValue【体育館・プール】&#10;有形固定資産減価償却率"/>
        <xdr:cNvSpPr txBox="1"/>
      </xdr:nvSpPr>
      <xdr:spPr>
        <a:xfrm>
          <a:off x="3582043" y="1026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13208</xdr:rowOff>
    </xdr:from>
    <xdr:to>
      <xdr:col>5</xdr:col>
      <xdr:colOff>409575</xdr:colOff>
      <xdr:row>62</xdr:row>
      <xdr:rowOff>114808</xdr:rowOff>
    </xdr:to>
    <xdr:sp macro="" textlink="">
      <xdr:nvSpPr>
        <xdr:cNvPr id="149" name="円/楕円 148"/>
        <xdr:cNvSpPr/>
      </xdr:nvSpPr>
      <xdr:spPr>
        <a:xfrm>
          <a:off x="37465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105935</xdr:rowOff>
    </xdr:from>
    <xdr:ext cx="405111" cy="259045"/>
    <xdr:sp macro="" textlink="">
      <xdr:nvSpPr>
        <xdr:cNvPr id="150" name="n_1mainValue【体育館・プール】&#10;有形固定資産減価償却率"/>
        <xdr:cNvSpPr txBox="1"/>
      </xdr:nvSpPr>
      <xdr:spPr>
        <a:xfrm>
          <a:off x="3582043" y="10735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2" name="テキスト ボックス 16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4" name="テキスト ボックス 16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6" name="テキスト ボックス 16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8" name="テキスト ボックス 16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0" name="テキスト ボックス 16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74" name="直線コネクタ 173"/>
        <xdr:cNvCxnSpPr/>
      </xdr:nvCxnSpPr>
      <xdr:spPr>
        <a:xfrm flipV="1">
          <a:off x="10476865" y="94507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15257</xdr:rowOff>
    </xdr:from>
    <xdr:ext cx="469744" cy="259045"/>
    <xdr:sp macro="" textlink="">
      <xdr:nvSpPr>
        <xdr:cNvPr id="175" name="【体育館・プール】&#10;一人当たり面積最小値テキスト"/>
        <xdr:cNvSpPr txBox="1"/>
      </xdr:nvSpPr>
      <xdr:spPr>
        <a:xfrm>
          <a:off x="105664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76" name="直線コネクタ 175"/>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139082</xdr:rowOff>
    </xdr:from>
    <xdr:ext cx="469744" cy="259045"/>
    <xdr:sp macro="" textlink="">
      <xdr:nvSpPr>
        <xdr:cNvPr id="177" name="【体育館・プール】&#10;一人当たり面積最大値テキスト"/>
        <xdr:cNvSpPr txBox="1"/>
      </xdr:nvSpPr>
      <xdr:spPr>
        <a:xfrm>
          <a:off x="105664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78" name="直線コネクタ 177"/>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7637</xdr:rowOff>
    </xdr:from>
    <xdr:ext cx="469744" cy="259045"/>
    <xdr:sp macro="" textlink="">
      <xdr:nvSpPr>
        <xdr:cNvPr id="179" name="【体育館・プール】&#10;一人当たり面積平均値テキスト"/>
        <xdr:cNvSpPr txBox="1"/>
      </xdr:nvSpPr>
      <xdr:spPr>
        <a:xfrm>
          <a:off x="10566400" y="10637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0" name="フローチャート : 判断 179"/>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19685</xdr:rowOff>
    </xdr:from>
    <xdr:to>
      <xdr:col>14</xdr:col>
      <xdr:colOff>79375</xdr:colOff>
      <xdr:row>62</xdr:row>
      <xdr:rowOff>121285</xdr:rowOff>
    </xdr:to>
    <xdr:sp macro="" textlink="">
      <xdr:nvSpPr>
        <xdr:cNvPr id="181" name="フローチャート : 判断 180"/>
        <xdr:cNvSpPr/>
      </xdr:nvSpPr>
      <xdr:spPr>
        <a:xfrm>
          <a:off x="9588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137812</xdr:rowOff>
    </xdr:from>
    <xdr:ext cx="469744" cy="259045"/>
    <xdr:sp macro="" textlink="">
      <xdr:nvSpPr>
        <xdr:cNvPr id="182" name="n_1aveValue【体育館・プール】&#10;一人当たり面積"/>
        <xdr:cNvSpPr txBox="1"/>
      </xdr:nvSpPr>
      <xdr:spPr>
        <a:xfrm>
          <a:off x="93917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114935</xdr:rowOff>
    </xdr:from>
    <xdr:to>
      <xdr:col>14</xdr:col>
      <xdr:colOff>79375</xdr:colOff>
      <xdr:row>63</xdr:row>
      <xdr:rowOff>45085</xdr:rowOff>
    </xdr:to>
    <xdr:sp macro="" textlink="">
      <xdr:nvSpPr>
        <xdr:cNvPr id="188" name="円/楕円 187"/>
        <xdr:cNvSpPr/>
      </xdr:nvSpPr>
      <xdr:spPr>
        <a:xfrm>
          <a:off x="95885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36212</xdr:rowOff>
    </xdr:from>
    <xdr:ext cx="469744" cy="259045"/>
    <xdr:sp macro="" textlink="">
      <xdr:nvSpPr>
        <xdr:cNvPr id="189" name="n_1mainValue【体育館・プール】&#10;一人当たり面積"/>
        <xdr:cNvSpPr txBox="1"/>
      </xdr:nvSpPr>
      <xdr:spPr>
        <a:xfrm>
          <a:off x="9391727" y="1083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0" name="テキスト ボックス 19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0" name="テキスト ボックス 20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0</xdr:rowOff>
    </xdr:from>
    <xdr:to>
      <xdr:col>6</xdr:col>
      <xdr:colOff>510540</xdr:colOff>
      <xdr:row>86</xdr:row>
      <xdr:rowOff>7620</xdr:rowOff>
    </xdr:to>
    <xdr:cxnSp macro="">
      <xdr:nvCxnSpPr>
        <xdr:cNvPr id="214" name="直線コネクタ 213"/>
        <xdr:cNvCxnSpPr/>
      </xdr:nvCxnSpPr>
      <xdr:spPr>
        <a:xfrm flipV="1">
          <a:off x="4634865" y="133731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11447</xdr:rowOff>
    </xdr:from>
    <xdr:ext cx="405111" cy="259045"/>
    <xdr:sp macro="" textlink="">
      <xdr:nvSpPr>
        <xdr:cNvPr id="215" name="【福祉施設】&#10;有形固定資産減価償却率最小値テキスト"/>
        <xdr:cNvSpPr txBox="1"/>
      </xdr:nvSpPr>
      <xdr:spPr>
        <a:xfrm>
          <a:off x="47244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422275</xdr:colOff>
      <xdr:row>86</xdr:row>
      <xdr:rowOff>7620</xdr:rowOff>
    </xdr:from>
    <xdr:to>
      <xdr:col>6</xdr:col>
      <xdr:colOff>600075</xdr:colOff>
      <xdr:row>86</xdr:row>
      <xdr:rowOff>7620</xdr:rowOff>
    </xdr:to>
    <xdr:cxnSp macro="">
      <xdr:nvCxnSpPr>
        <xdr:cNvPr id="216" name="直線コネクタ 215"/>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118127</xdr:rowOff>
    </xdr:from>
    <xdr:ext cx="405111" cy="259045"/>
    <xdr:sp macro="" textlink="">
      <xdr:nvSpPr>
        <xdr:cNvPr id="217" name="【福祉施設】&#10;有形固定資産減価償却率最大値テキスト"/>
        <xdr:cNvSpPr txBox="1"/>
      </xdr:nvSpPr>
      <xdr:spPr>
        <a:xfrm>
          <a:off x="47244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78</xdr:row>
      <xdr:rowOff>0</xdr:rowOff>
    </xdr:from>
    <xdr:to>
      <xdr:col>6</xdr:col>
      <xdr:colOff>600075</xdr:colOff>
      <xdr:row>78</xdr:row>
      <xdr:rowOff>0</xdr:rowOff>
    </xdr:to>
    <xdr:cxnSp macro="">
      <xdr:nvCxnSpPr>
        <xdr:cNvPr id="218" name="直線コネクタ 217"/>
        <xdr:cNvCxnSpPr/>
      </xdr:nvCxnSpPr>
      <xdr:spPr>
        <a:xfrm>
          <a:off x="4546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129557</xdr:rowOff>
    </xdr:from>
    <xdr:ext cx="405111" cy="259045"/>
    <xdr:sp macro="" textlink="">
      <xdr:nvSpPr>
        <xdr:cNvPr id="219" name="【福祉施設】&#10;有形固定資産減価償却率平均値テキスト"/>
        <xdr:cNvSpPr txBox="1"/>
      </xdr:nvSpPr>
      <xdr:spPr>
        <a:xfrm>
          <a:off x="47244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151130</xdr:rowOff>
    </xdr:from>
    <xdr:to>
      <xdr:col>6</xdr:col>
      <xdr:colOff>561975</xdr:colOff>
      <xdr:row>83</xdr:row>
      <xdr:rowOff>81280</xdr:rowOff>
    </xdr:to>
    <xdr:sp macro="" textlink="">
      <xdr:nvSpPr>
        <xdr:cNvPr id="220" name="フローチャート : 判断 219"/>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221" name="フローチャート : 判断 220"/>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91457</xdr:rowOff>
    </xdr:from>
    <xdr:ext cx="405111" cy="259045"/>
    <xdr:sp macro="" textlink="">
      <xdr:nvSpPr>
        <xdr:cNvPr id="222" name="n_1aveValue【福祉施設】&#10;有形固定資産減価償却率"/>
        <xdr:cNvSpPr txBox="1"/>
      </xdr:nvSpPr>
      <xdr:spPr>
        <a:xfrm>
          <a:off x="3582043"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82550</xdr:rowOff>
    </xdr:from>
    <xdr:to>
      <xdr:col>5</xdr:col>
      <xdr:colOff>409575</xdr:colOff>
      <xdr:row>81</xdr:row>
      <xdr:rowOff>12700</xdr:rowOff>
    </xdr:to>
    <xdr:sp macro="" textlink="">
      <xdr:nvSpPr>
        <xdr:cNvPr id="228" name="円/楕円 227"/>
        <xdr:cNvSpPr/>
      </xdr:nvSpPr>
      <xdr:spPr>
        <a:xfrm>
          <a:off x="3746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29227</xdr:rowOff>
    </xdr:from>
    <xdr:ext cx="405111" cy="259045"/>
    <xdr:sp macro="" textlink="">
      <xdr:nvSpPr>
        <xdr:cNvPr id="229" name="n_1mainValue【福祉施設】&#10;有形固定資産減価償却率"/>
        <xdr:cNvSpPr txBox="1"/>
      </xdr:nvSpPr>
      <xdr:spPr>
        <a:xfrm>
          <a:off x="3582043"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0" name="直線コネクタ 23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1" name="テキスト ボックス 24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2" name="直線コネクタ 24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3" name="テキスト ボックス 24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4" name="直線コネクタ 24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5" name="テキスト ボックス 24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6" name="直線コネクタ 24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7" name="テキスト ボックス 24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8" name="直線コネクタ 24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9" name="テキスト ボックス 24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0" name="直線コネクタ 24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1" name="テキスト ボックス 25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3" name="テキスト ボックス 25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83820</xdr:rowOff>
    </xdr:from>
    <xdr:to>
      <xdr:col>15</xdr:col>
      <xdr:colOff>180340</xdr:colOff>
      <xdr:row>86</xdr:row>
      <xdr:rowOff>139337</xdr:rowOff>
    </xdr:to>
    <xdr:cxnSp macro="">
      <xdr:nvCxnSpPr>
        <xdr:cNvPr id="255" name="直線コネクタ 254"/>
        <xdr:cNvCxnSpPr/>
      </xdr:nvCxnSpPr>
      <xdr:spPr>
        <a:xfrm flipV="1">
          <a:off x="10476865" y="13456920"/>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143164</xdr:rowOff>
    </xdr:from>
    <xdr:ext cx="469744" cy="259045"/>
    <xdr:sp macro="" textlink="">
      <xdr:nvSpPr>
        <xdr:cNvPr id="256" name="【福祉施設】&#10;一人当たり面積最小値テキスト"/>
        <xdr:cNvSpPr txBox="1"/>
      </xdr:nvSpPr>
      <xdr:spPr>
        <a:xfrm>
          <a:off x="105664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139337</xdr:rowOff>
    </xdr:from>
    <xdr:to>
      <xdr:col>15</xdr:col>
      <xdr:colOff>269875</xdr:colOff>
      <xdr:row>86</xdr:row>
      <xdr:rowOff>139337</xdr:rowOff>
    </xdr:to>
    <xdr:cxnSp macro="">
      <xdr:nvCxnSpPr>
        <xdr:cNvPr id="257" name="直線コネクタ 256"/>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30497</xdr:rowOff>
    </xdr:from>
    <xdr:ext cx="469744" cy="259045"/>
    <xdr:sp macro="" textlink="">
      <xdr:nvSpPr>
        <xdr:cNvPr id="258" name="【福祉施設】&#10;一人当たり面積最大値テキスト"/>
        <xdr:cNvSpPr txBox="1"/>
      </xdr:nvSpPr>
      <xdr:spPr>
        <a:xfrm>
          <a:off x="105664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92075</xdr:colOff>
      <xdr:row>78</xdr:row>
      <xdr:rowOff>83820</xdr:rowOff>
    </xdr:from>
    <xdr:to>
      <xdr:col>15</xdr:col>
      <xdr:colOff>269875</xdr:colOff>
      <xdr:row>78</xdr:row>
      <xdr:rowOff>83820</xdr:rowOff>
    </xdr:to>
    <xdr:cxnSp macro="">
      <xdr:nvCxnSpPr>
        <xdr:cNvPr id="259" name="直線コネクタ 258"/>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138809</xdr:rowOff>
    </xdr:from>
    <xdr:ext cx="469744" cy="259045"/>
    <xdr:sp macro="" textlink="">
      <xdr:nvSpPr>
        <xdr:cNvPr id="260" name="【福祉施設】&#10;一人当たり面積平均値テキスト"/>
        <xdr:cNvSpPr txBox="1"/>
      </xdr:nvSpPr>
      <xdr:spPr>
        <a:xfrm>
          <a:off x="10566400" y="14540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160382</xdr:rowOff>
    </xdr:from>
    <xdr:to>
      <xdr:col>15</xdr:col>
      <xdr:colOff>231775</xdr:colOff>
      <xdr:row>85</xdr:row>
      <xdr:rowOff>90532</xdr:rowOff>
    </xdr:to>
    <xdr:sp macro="" textlink="">
      <xdr:nvSpPr>
        <xdr:cNvPr id="261" name="フローチャート : 判断 260"/>
        <xdr:cNvSpPr/>
      </xdr:nvSpPr>
      <xdr:spPr>
        <a:xfrm>
          <a:off x="10426700" y="145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28121</xdr:rowOff>
    </xdr:from>
    <xdr:to>
      <xdr:col>14</xdr:col>
      <xdr:colOff>79375</xdr:colOff>
      <xdr:row>85</xdr:row>
      <xdr:rowOff>129721</xdr:rowOff>
    </xdr:to>
    <xdr:sp macro="" textlink="">
      <xdr:nvSpPr>
        <xdr:cNvPr id="262" name="フローチャート : 判断 261"/>
        <xdr:cNvSpPr/>
      </xdr:nvSpPr>
      <xdr:spPr>
        <a:xfrm>
          <a:off x="9588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146248</xdr:rowOff>
    </xdr:from>
    <xdr:ext cx="469744" cy="259045"/>
    <xdr:sp macro="" textlink="">
      <xdr:nvSpPr>
        <xdr:cNvPr id="263" name="n_1aveValue【福祉施設】&#10;一人当たり面積"/>
        <xdr:cNvSpPr txBox="1"/>
      </xdr:nvSpPr>
      <xdr:spPr>
        <a:xfrm>
          <a:off x="93917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4" name="テキスト ボックス 26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5" name="テキスト ボックス 26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6" name="テキスト ボックス 26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7" name="テキスト ボックス 26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8" name="テキスト ボックス 26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155484</xdr:rowOff>
    </xdr:from>
    <xdr:to>
      <xdr:col>14</xdr:col>
      <xdr:colOff>79375</xdr:colOff>
      <xdr:row>86</xdr:row>
      <xdr:rowOff>85634</xdr:rowOff>
    </xdr:to>
    <xdr:sp macro="" textlink="">
      <xdr:nvSpPr>
        <xdr:cNvPr id="269" name="円/楕円 268"/>
        <xdr:cNvSpPr/>
      </xdr:nvSpPr>
      <xdr:spPr>
        <a:xfrm>
          <a:off x="95885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76761</xdr:rowOff>
    </xdr:from>
    <xdr:ext cx="469744" cy="259045"/>
    <xdr:sp macro="" textlink="">
      <xdr:nvSpPr>
        <xdr:cNvPr id="270" name="n_1mainValue【福祉施設】&#10;一人当たり面積"/>
        <xdr:cNvSpPr txBox="1"/>
      </xdr:nvSpPr>
      <xdr:spPr>
        <a:xfrm>
          <a:off x="9391727" y="1482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2" name="正方形/長方形 2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3" name="正方形/長方形 2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4" name="正方形/長方形 2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5" name="正方形/長方形 2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6" name="正方形/長方形 2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7" name="正方形/長方形 2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9" name="テキスト ボックス 2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0" name="直線コネクタ 2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1" name="テキスト ボックス 28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2" name="直線コネクタ 28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3" name="テキスト ボックス 28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4" name="直線コネクタ 28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5" name="テキスト ボックス 28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6" name="直線コネクタ 28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7" name="テキスト ボックス 28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8" name="直線コネクタ 28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9" name="テキスト ボックス 28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0" name="直線コネクタ 28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91" name="テキスト ボックス 29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2" name="直線コネクタ 2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3" name="テキスト ボックス 29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xdr:rowOff>
    </xdr:from>
    <xdr:to>
      <xdr:col>6</xdr:col>
      <xdr:colOff>510540</xdr:colOff>
      <xdr:row>108</xdr:row>
      <xdr:rowOff>110489</xdr:rowOff>
    </xdr:to>
    <xdr:cxnSp macro="">
      <xdr:nvCxnSpPr>
        <xdr:cNvPr id="295" name="直線コネクタ 294"/>
        <xdr:cNvCxnSpPr/>
      </xdr:nvCxnSpPr>
      <xdr:spPr>
        <a:xfrm flipV="1">
          <a:off x="4634865" y="17318355"/>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114316</xdr:rowOff>
    </xdr:from>
    <xdr:ext cx="405111" cy="259045"/>
    <xdr:sp macro="" textlink="">
      <xdr:nvSpPr>
        <xdr:cNvPr id="296" name="【市民会館】&#10;有形固定資産減価償却率最小値テキスト"/>
        <xdr:cNvSpPr txBox="1"/>
      </xdr:nvSpPr>
      <xdr:spPr>
        <a:xfrm>
          <a:off x="4724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422275</xdr:colOff>
      <xdr:row>108</xdr:row>
      <xdr:rowOff>110489</xdr:rowOff>
    </xdr:from>
    <xdr:to>
      <xdr:col>6</xdr:col>
      <xdr:colOff>600075</xdr:colOff>
      <xdr:row>108</xdr:row>
      <xdr:rowOff>110489</xdr:rowOff>
    </xdr:to>
    <xdr:cxnSp macro="">
      <xdr:nvCxnSpPr>
        <xdr:cNvPr id="297" name="直線コネクタ 296"/>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120032</xdr:rowOff>
    </xdr:from>
    <xdr:ext cx="405111" cy="259045"/>
    <xdr:sp macro="" textlink="">
      <xdr:nvSpPr>
        <xdr:cNvPr id="298" name="【市民会館】&#10;有形固定資産減価償却率最大値テキスト"/>
        <xdr:cNvSpPr txBox="1"/>
      </xdr:nvSpPr>
      <xdr:spPr>
        <a:xfrm>
          <a:off x="4724400" y="1709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422275</xdr:colOff>
      <xdr:row>101</xdr:row>
      <xdr:rowOff>1905</xdr:rowOff>
    </xdr:from>
    <xdr:to>
      <xdr:col>6</xdr:col>
      <xdr:colOff>600075</xdr:colOff>
      <xdr:row>101</xdr:row>
      <xdr:rowOff>1905</xdr:rowOff>
    </xdr:to>
    <xdr:cxnSp macro="">
      <xdr:nvCxnSpPr>
        <xdr:cNvPr id="299" name="直線コネクタ 298"/>
        <xdr:cNvCxnSpPr/>
      </xdr:nvCxnSpPr>
      <xdr:spPr>
        <a:xfrm>
          <a:off x="4546600" y="1731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120032</xdr:rowOff>
    </xdr:from>
    <xdr:ext cx="405111" cy="259045"/>
    <xdr:sp macro="" textlink="">
      <xdr:nvSpPr>
        <xdr:cNvPr id="300" name="【市民会館】&#10;有形固定資産減価償却率平均値テキスト"/>
        <xdr:cNvSpPr txBox="1"/>
      </xdr:nvSpPr>
      <xdr:spPr>
        <a:xfrm>
          <a:off x="4724400" y="18122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301" name="フローチャート : 判断 300"/>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33020</xdr:rowOff>
    </xdr:from>
    <xdr:to>
      <xdr:col>5</xdr:col>
      <xdr:colOff>409575</xdr:colOff>
      <xdr:row>105</xdr:row>
      <xdr:rowOff>134620</xdr:rowOff>
    </xdr:to>
    <xdr:sp macro="" textlink="">
      <xdr:nvSpPr>
        <xdr:cNvPr id="302" name="フローチャート : 判断 301"/>
        <xdr:cNvSpPr/>
      </xdr:nvSpPr>
      <xdr:spPr>
        <a:xfrm>
          <a:off x="3746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151147</xdr:rowOff>
    </xdr:from>
    <xdr:ext cx="405111" cy="259045"/>
    <xdr:sp macro="" textlink="">
      <xdr:nvSpPr>
        <xdr:cNvPr id="303" name="n_1aveValue【市民会館】&#10;有形固定資産減価償却率"/>
        <xdr:cNvSpPr txBox="1"/>
      </xdr:nvSpPr>
      <xdr:spPr>
        <a:xfrm>
          <a:off x="3582043"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4" name="テキスト ボックス 3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5" name="テキスト ボックス 3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6" name="テキスト ボックス 3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7" name="テキスト ボックス 3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8" name="テキスト ボックス 3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111125</xdr:rowOff>
    </xdr:from>
    <xdr:to>
      <xdr:col>5</xdr:col>
      <xdr:colOff>409575</xdr:colOff>
      <xdr:row>106</xdr:row>
      <xdr:rowOff>41275</xdr:rowOff>
    </xdr:to>
    <xdr:sp macro="" textlink="">
      <xdr:nvSpPr>
        <xdr:cNvPr id="309" name="円/楕円 308"/>
        <xdr:cNvSpPr/>
      </xdr:nvSpPr>
      <xdr:spPr>
        <a:xfrm>
          <a:off x="37465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32402</xdr:rowOff>
    </xdr:from>
    <xdr:ext cx="405111" cy="259045"/>
    <xdr:sp macro="" textlink="">
      <xdr:nvSpPr>
        <xdr:cNvPr id="310" name="n_1mainValue【市民会館】&#10;有形固定資産減価償却率"/>
        <xdr:cNvSpPr txBox="1"/>
      </xdr:nvSpPr>
      <xdr:spPr>
        <a:xfrm>
          <a:off x="3582043" y="1820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1" name="直線コネクタ 32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2" name="テキスト ボックス 32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3" name="直線コネクタ 32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4" name="テキスト ボックス 32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5" name="直線コネクタ 3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6" name="テキスト ボックス 3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7" name="直線コネクタ 32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8" name="テキスト ボックス 32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9" name="直線コネクタ 32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0" name="テキスト ボックス 32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1" name="直線コネクタ 3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2" name="テキスト ボックス 3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95250</xdr:rowOff>
    </xdr:from>
    <xdr:to>
      <xdr:col>15</xdr:col>
      <xdr:colOff>180340</xdr:colOff>
      <xdr:row>108</xdr:row>
      <xdr:rowOff>38100</xdr:rowOff>
    </xdr:to>
    <xdr:cxnSp macro="">
      <xdr:nvCxnSpPr>
        <xdr:cNvPr id="334" name="直線コネクタ 333"/>
        <xdr:cNvCxnSpPr/>
      </xdr:nvCxnSpPr>
      <xdr:spPr>
        <a:xfrm flipV="1">
          <a:off x="10476865" y="17411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41927</xdr:rowOff>
    </xdr:from>
    <xdr:ext cx="469744" cy="259045"/>
    <xdr:sp macro="" textlink="">
      <xdr:nvSpPr>
        <xdr:cNvPr id="335" name="【市民会館】&#10;一人当たり面積最小値テキスト"/>
        <xdr:cNvSpPr txBox="1"/>
      </xdr:nvSpPr>
      <xdr:spPr>
        <a:xfrm>
          <a:off x="105664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108</xdr:row>
      <xdr:rowOff>38100</xdr:rowOff>
    </xdr:from>
    <xdr:to>
      <xdr:col>15</xdr:col>
      <xdr:colOff>269875</xdr:colOff>
      <xdr:row>108</xdr:row>
      <xdr:rowOff>38100</xdr:rowOff>
    </xdr:to>
    <xdr:cxnSp macro="">
      <xdr:nvCxnSpPr>
        <xdr:cNvPr id="336" name="直線コネクタ 335"/>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41927</xdr:rowOff>
    </xdr:from>
    <xdr:ext cx="469744" cy="259045"/>
    <xdr:sp macro="" textlink="">
      <xdr:nvSpPr>
        <xdr:cNvPr id="337" name="【市民会館】&#10;一人当たり面積最大値テキスト"/>
        <xdr:cNvSpPr txBox="1"/>
      </xdr:nvSpPr>
      <xdr:spPr>
        <a:xfrm>
          <a:off x="10566400" y="1718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101</xdr:row>
      <xdr:rowOff>95250</xdr:rowOff>
    </xdr:from>
    <xdr:to>
      <xdr:col>15</xdr:col>
      <xdr:colOff>269875</xdr:colOff>
      <xdr:row>101</xdr:row>
      <xdr:rowOff>95250</xdr:rowOff>
    </xdr:to>
    <xdr:cxnSp macro="">
      <xdr:nvCxnSpPr>
        <xdr:cNvPr id="338" name="直線コネクタ 337"/>
        <xdr:cNvCxnSpPr/>
      </xdr:nvCxnSpPr>
      <xdr:spPr>
        <a:xfrm>
          <a:off x="10388600" y="1741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95266</xdr:rowOff>
    </xdr:from>
    <xdr:ext cx="469744" cy="259045"/>
    <xdr:sp macro="" textlink="">
      <xdr:nvSpPr>
        <xdr:cNvPr id="339" name="【市民会館】&#10;一人当たり面積平均値テキスト"/>
        <xdr:cNvSpPr txBox="1"/>
      </xdr:nvSpPr>
      <xdr:spPr>
        <a:xfrm>
          <a:off x="10566400" y="1809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116839</xdr:rowOff>
    </xdr:from>
    <xdr:to>
      <xdr:col>15</xdr:col>
      <xdr:colOff>231775</xdr:colOff>
      <xdr:row>106</xdr:row>
      <xdr:rowOff>46989</xdr:rowOff>
    </xdr:to>
    <xdr:sp macro="" textlink="">
      <xdr:nvSpPr>
        <xdr:cNvPr id="340" name="フローチャート : 判断 339"/>
        <xdr:cNvSpPr/>
      </xdr:nvSpPr>
      <xdr:spPr>
        <a:xfrm>
          <a:off x="10426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101600</xdr:rowOff>
    </xdr:from>
    <xdr:to>
      <xdr:col>14</xdr:col>
      <xdr:colOff>79375</xdr:colOff>
      <xdr:row>106</xdr:row>
      <xdr:rowOff>31750</xdr:rowOff>
    </xdr:to>
    <xdr:sp macro="" textlink="">
      <xdr:nvSpPr>
        <xdr:cNvPr id="341" name="フローチャート : 判断 340"/>
        <xdr:cNvSpPr/>
      </xdr:nvSpPr>
      <xdr:spPr>
        <a:xfrm>
          <a:off x="9588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22877</xdr:rowOff>
    </xdr:from>
    <xdr:ext cx="469744" cy="259045"/>
    <xdr:sp macro="" textlink="">
      <xdr:nvSpPr>
        <xdr:cNvPr id="342" name="n_1aveValue【市民会館】&#10;一人当たり面積"/>
        <xdr:cNvSpPr txBox="1"/>
      </xdr:nvSpPr>
      <xdr:spPr>
        <a:xfrm>
          <a:off x="9391727" y="181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3" name="テキスト ボックス 34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4" name="テキスト ボックス 34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5" name="テキスト ボックス 34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6" name="テキスト ボックス 34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7" name="テキスト ボックス 34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100</xdr:row>
      <xdr:rowOff>6350</xdr:rowOff>
    </xdr:from>
    <xdr:to>
      <xdr:col>14</xdr:col>
      <xdr:colOff>79375</xdr:colOff>
      <xdr:row>100</xdr:row>
      <xdr:rowOff>107950</xdr:rowOff>
    </xdr:to>
    <xdr:sp macro="" textlink="">
      <xdr:nvSpPr>
        <xdr:cNvPr id="348" name="円/楕円 347"/>
        <xdr:cNvSpPr/>
      </xdr:nvSpPr>
      <xdr:spPr>
        <a:xfrm>
          <a:off x="9588500" y="1715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98</xdr:row>
      <xdr:rowOff>124477</xdr:rowOff>
    </xdr:from>
    <xdr:ext cx="469744" cy="259045"/>
    <xdr:sp macro="" textlink="">
      <xdr:nvSpPr>
        <xdr:cNvPr id="349" name="n_1mainValue【市民会館】&#10;一人当たり面積"/>
        <xdr:cNvSpPr txBox="1"/>
      </xdr:nvSpPr>
      <xdr:spPr>
        <a:xfrm>
          <a:off x="9391727" y="1692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0.385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0" name="正方形/長方形 3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1" name="正方形/長方形 3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2" name="正方形/長方形 3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3" name="正方形/長方形 3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4" name="正方形/長方形 3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5" name="正方形/長方形 3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6" name="正方形/長方形 3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7" name="正方形/長方形 3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8" name="テキスト ボックス 3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9" name="直線コネクタ 3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0" name="テキスト ボックス 35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1" name="直線コネクタ 36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2" name="テキスト ボックス 36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3" name="直線コネクタ 36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4" name="テキスト ボックス 36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5" name="直線コネクタ 36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6" name="テキスト ボックス 36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7" name="直線コネクタ 36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8" name="テキスト ボックス 36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9" name="直線コネクタ 36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70" name="テキスト ボックス 36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1" name="直線コネクタ 3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2" name="テキスト ボックス 3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148590</xdr:rowOff>
    </xdr:from>
    <xdr:to>
      <xdr:col>23</xdr:col>
      <xdr:colOff>516889</xdr:colOff>
      <xdr:row>41</xdr:row>
      <xdr:rowOff>13335</xdr:rowOff>
    </xdr:to>
    <xdr:cxnSp macro="">
      <xdr:nvCxnSpPr>
        <xdr:cNvPr id="374" name="直線コネクタ 373"/>
        <xdr:cNvCxnSpPr/>
      </xdr:nvCxnSpPr>
      <xdr:spPr>
        <a:xfrm flipV="1">
          <a:off x="16318864" y="5806440"/>
          <a:ext cx="0" cy="123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17162</xdr:rowOff>
    </xdr:from>
    <xdr:ext cx="405111" cy="259045"/>
    <xdr:sp macro="" textlink="">
      <xdr:nvSpPr>
        <xdr:cNvPr id="375" name="【一般廃棄物処理施設】&#10;有形固定資産減価償却率最小値テキスト"/>
        <xdr:cNvSpPr txBox="1"/>
      </xdr:nvSpPr>
      <xdr:spPr>
        <a:xfrm>
          <a:off x="16408400" y="704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23</xdr:col>
      <xdr:colOff>428625</xdr:colOff>
      <xdr:row>41</xdr:row>
      <xdr:rowOff>13335</xdr:rowOff>
    </xdr:from>
    <xdr:to>
      <xdr:col>23</xdr:col>
      <xdr:colOff>606425</xdr:colOff>
      <xdr:row>41</xdr:row>
      <xdr:rowOff>13335</xdr:rowOff>
    </xdr:to>
    <xdr:cxnSp macro="">
      <xdr:nvCxnSpPr>
        <xdr:cNvPr id="376" name="直線コネクタ 375"/>
        <xdr:cNvCxnSpPr/>
      </xdr:nvCxnSpPr>
      <xdr:spPr>
        <a:xfrm>
          <a:off x="16230600" y="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95267</xdr:rowOff>
    </xdr:from>
    <xdr:ext cx="405111" cy="259045"/>
    <xdr:sp macro="" textlink="">
      <xdr:nvSpPr>
        <xdr:cNvPr id="377" name="【一般廃棄物処理施設】&#10;有形固定資産減価償却率最大値テキスト"/>
        <xdr:cNvSpPr txBox="1"/>
      </xdr:nvSpPr>
      <xdr:spPr>
        <a:xfrm>
          <a:off x="1640840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23</xdr:col>
      <xdr:colOff>428625</xdr:colOff>
      <xdr:row>33</xdr:row>
      <xdr:rowOff>148590</xdr:rowOff>
    </xdr:from>
    <xdr:to>
      <xdr:col>23</xdr:col>
      <xdr:colOff>606425</xdr:colOff>
      <xdr:row>33</xdr:row>
      <xdr:rowOff>148590</xdr:rowOff>
    </xdr:to>
    <xdr:cxnSp macro="">
      <xdr:nvCxnSpPr>
        <xdr:cNvPr id="378" name="直線コネクタ 377"/>
        <xdr:cNvCxnSpPr/>
      </xdr:nvCxnSpPr>
      <xdr:spPr>
        <a:xfrm>
          <a:off x="16230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148607</xdr:rowOff>
    </xdr:from>
    <xdr:ext cx="405111" cy="259045"/>
    <xdr:sp macro="" textlink="">
      <xdr:nvSpPr>
        <xdr:cNvPr id="379" name="【一般廃棄物処理施設】&#10;有形固定資産減価償却率平均値テキスト"/>
        <xdr:cNvSpPr txBox="1"/>
      </xdr:nvSpPr>
      <xdr:spPr>
        <a:xfrm>
          <a:off x="16408400" y="632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170180</xdr:rowOff>
    </xdr:from>
    <xdr:to>
      <xdr:col>23</xdr:col>
      <xdr:colOff>568325</xdr:colOff>
      <xdr:row>37</xdr:row>
      <xdr:rowOff>100330</xdr:rowOff>
    </xdr:to>
    <xdr:sp macro="" textlink="">
      <xdr:nvSpPr>
        <xdr:cNvPr id="380" name="フローチャート : 判断 379"/>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95885</xdr:rowOff>
    </xdr:from>
    <xdr:to>
      <xdr:col>22</xdr:col>
      <xdr:colOff>415925</xdr:colOff>
      <xdr:row>38</xdr:row>
      <xdr:rowOff>26035</xdr:rowOff>
    </xdr:to>
    <xdr:sp macro="" textlink="">
      <xdr:nvSpPr>
        <xdr:cNvPr id="381" name="フローチャート : 判断 380"/>
        <xdr:cNvSpPr/>
      </xdr:nvSpPr>
      <xdr:spPr>
        <a:xfrm>
          <a:off x="15430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42562</xdr:rowOff>
    </xdr:from>
    <xdr:ext cx="405111" cy="259045"/>
    <xdr:sp macro="" textlink="">
      <xdr:nvSpPr>
        <xdr:cNvPr id="382" name="n_1aveValue【一般廃棄物処理施設】&#10;有形固定資産減価償却率"/>
        <xdr:cNvSpPr txBox="1"/>
      </xdr:nvSpPr>
      <xdr:spPr>
        <a:xfrm>
          <a:off x="15266043"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3" name="テキスト ボックス 3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4" name="テキスト ボックス 3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5" name="テキスト ボックス 3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6" name="テキスト ボックス 3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7" name="テキスト ボックス 3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46355</xdr:rowOff>
    </xdr:from>
    <xdr:to>
      <xdr:col>22</xdr:col>
      <xdr:colOff>415925</xdr:colOff>
      <xdr:row>39</xdr:row>
      <xdr:rowOff>147955</xdr:rowOff>
    </xdr:to>
    <xdr:sp macro="" textlink="">
      <xdr:nvSpPr>
        <xdr:cNvPr id="388" name="円/楕円 387"/>
        <xdr:cNvSpPr/>
      </xdr:nvSpPr>
      <xdr:spPr>
        <a:xfrm>
          <a:off x="154305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139082</xdr:rowOff>
    </xdr:from>
    <xdr:ext cx="405111" cy="259045"/>
    <xdr:sp macro="" textlink="">
      <xdr:nvSpPr>
        <xdr:cNvPr id="389" name="n_1mainValue【一般廃棄物処理施設】&#10;有形固定資産減価償却率"/>
        <xdr:cNvSpPr txBox="1"/>
      </xdr:nvSpPr>
      <xdr:spPr>
        <a:xfrm>
          <a:off x="15266043" y="682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0" name="正方形/長方形 3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1" name="正方形/長方形 3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2" name="正方形/長方形 3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3" name="正方形/長方形 3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4" name="正方形/長方形 3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5" name="正方形/長方形 3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6" name="正方形/長方形 3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7" name="正方形/長方形 39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8" name="テキスト ボックス 3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9" name="直線コネクタ 3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400" name="直線コネクタ 399"/>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48277</xdr:rowOff>
    </xdr:from>
    <xdr:ext cx="248786" cy="259045"/>
    <xdr:sp macro="" textlink="">
      <xdr:nvSpPr>
        <xdr:cNvPr id="401" name="テキスト ボックス 400"/>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2" name="直線コネクタ 40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03" name="テキスト ボックス 40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404" name="直線コネクタ 403"/>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33</xdr:row>
      <xdr:rowOff>105427</xdr:rowOff>
    </xdr:from>
    <xdr:ext cx="595419" cy="259045"/>
    <xdr:sp macro="" textlink="">
      <xdr:nvSpPr>
        <xdr:cNvPr id="405" name="テキスト ボックス 404"/>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6" name="直線コネクタ 40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7" name="テキスト ボックス 40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76200</xdr:rowOff>
    </xdr:from>
    <xdr:to>
      <xdr:col>32</xdr:col>
      <xdr:colOff>186689</xdr:colOff>
      <xdr:row>40</xdr:row>
      <xdr:rowOff>92019</xdr:rowOff>
    </xdr:to>
    <xdr:cxnSp macro="">
      <xdr:nvCxnSpPr>
        <xdr:cNvPr id="409" name="直線コネクタ 408"/>
        <xdr:cNvCxnSpPr/>
      </xdr:nvCxnSpPr>
      <xdr:spPr>
        <a:xfrm flipV="1">
          <a:off x="22160864" y="5734050"/>
          <a:ext cx="0" cy="121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95846</xdr:rowOff>
    </xdr:from>
    <xdr:ext cx="534377" cy="259045"/>
    <xdr:sp macro="" textlink="">
      <xdr:nvSpPr>
        <xdr:cNvPr id="410" name="【一般廃棄物処理施設】&#10;一人当たり有形固定資産（償却資産）額最小値テキスト"/>
        <xdr:cNvSpPr txBox="1"/>
      </xdr:nvSpPr>
      <xdr:spPr>
        <a:xfrm>
          <a:off x="22250400" y="6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17,232</a:t>
          </a:r>
          <a:endParaRPr kumimoji="1" lang="ja-JP" altLang="en-US" sz="1000" b="1">
            <a:latin typeface="ＭＳ Ｐゴシック"/>
          </a:endParaRPr>
        </a:p>
      </xdr:txBody>
    </xdr:sp>
    <xdr:clientData/>
  </xdr:oneCellAnchor>
  <xdr:twoCellAnchor>
    <xdr:from>
      <xdr:col>32</xdr:col>
      <xdr:colOff>98425</xdr:colOff>
      <xdr:row>40</xdr:row>
      <xdr:rowOff>92019</xdr:rowOff>
    </xdr:from>
    <xdr:to>
      <xdr:col>32</xdr:col>
      <xdr:colOff>276225</xdr:colOff>
      <xdr:row>40</xdr:row>
      <xdr:rowOff>92019</xdr:rowOff>
    </xdr:to>
    <xdr:cxnSp macro="">
      <xdr:nvCxnSpPr>
        <xdr:cNvPr id="411" name="直線コネクタ 410"/>
        <xdr:cNvCxnSpPr/>
      </xdr:nvCxnSpPr>
      <xdr:spPr>
        <a:xfrm>
          <a:off x="22072600" y="695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22877</xdr:rowOff>
    </xdr:from>
    <xdr:ext cx="599010" cy="259045"/>
    <xdr:sp macro="" textlink="">
      <xdr:nvSpPr>
        <xdr:cNvPr id="412" name="【一般廃棄物処理施設】&#10;一人当たり有形固定資産（償却資産）額最大値テキスト"/>
        <xdr:cNvSpPr txBox="1"/>
      </xdr:nvSpPr>
      <xdr:spPr>
        <a:xfrm>
          <a:off x="22250400" y="550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230,000</a:t>
          </a:r>
          <a:endParaRPr kumimoji="1" lang="ja-JP" altLang="en-US" sz="1000" b="1">
            <a:latin typeface="ＭＳ Ｐゴシック"/>
          </a:endParaRPr>
        </a:p>
      </xdr:txBody>
    </xdr:sp>
    <xdr:clientData/>
  </xdr:oneCellAnchor>
  <xdr:twoCellAnchor>
    <xdr:from>
      <xdr:col>32</xdr:col>
      <xdr:colOff>98425</xdr:colOff>
      <xdr:row>33</xdr:row>
      <xdr:rowOff>76200</xdr:rowOff>
    </xdr:from>
    <xdr:to>
      <xdr:col>32</xdr:col>
      <xdr:colOff>276225</xdr:colOff>
      <xdr:row>33</xdr:row>
      <xdr:rowOff>76200</xdr:rowOff>
    </xdr:to>
    <xdr:cxnSp macro="">
      <xdr:nvCxnSpPr>
        <xdr:cNvPr id="413" name="直線コネクタ 412"/>
        <xdr:cNvCxnSpPr/>
      </xdr:nvCxnSpPr>
      <xdr:spPr>
        <a:xfrm>
          <a:off x="22072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157680</xdr:rowOff>
    </xdr:from>
    <xdr:ext cx="534377" cy="259045"/>
    <xdr:sp macro="" textlink="">
      <xdr:nvSpPr>
        <xdr:cNvPr id="414" name="【一般廃棄物処理施設】&#10;一人当たり有形固定資産（償却資産）額平均値テキスト"/>
        <xdr:cNvSpPr txBox="1"/>
      </xdr:nvSpPr>
      <xdr:spPr>
        <a:xfrm>
          <a:off x="22250400" y="650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83,079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7803</xdr:rowOff>
    </xdr:from>
    <xdr:to>
      <xdr:col>32</xdr:col>
      <xdr:colOff>238125</xdr:colOff>
      <xdr:row>38</xdr:row>
      <xdr:rowOff>109403</xdr:rowOff>
    </xdr:to>
    <xdr:sp macro="" textlink="">
      <xdr:nvSpPr>
        <xdr:cNvPr id="415" name="フローチャート : 判断 414"/>
        <xdr:cNvSpPr/>
      </xdr:nvSpPr>
      <xdr:spPr>
        <a:xfrm>
          <a:off x="22110700" y="652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30538</xdr:rowOff>
    </xdr:from>
    <xdr:to>
      <xdr:col>31</xdr:col>
      <xdr:colOff>85725</xdr:colOff>
      <xdr:row>38</xdr:row>
      <xdr:rowOff>132138</xdr:rowOff>
    </xdr:to>
    <xdr:sp macro="" textlink="">
      <xdr:nvSpPr>
        <xdr:cNvPr id="416" name="フローチャート : 判断 415"/>
        <xdr:cNvSpPr/>
      </xdr:nvSpPr>
      <xdr:spPr>
        <a:xfrm>
          <a:off x="21272500" y="654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38</xdr:row>
      <xdr:rowOff>123265</xdr:rowOff>
    </xdr:from>
    <xdr:ext cx="534377" cy="259045"/>
    <xdr:sp macro="" textlink="">
      <xdr:nvSpPr>
        <xdr:cNvPr id="417" name="n_1aveValue【一般廃棄物処理施設】&#10;一人当たり有形固定資産（償却資産）額"/>
        <xdr:cNvSpPr txBox="1"/>
      </xdr:nvSpPr>
      <xdr:spPr>
        <a:xfrm>
          <a:off x="21043411" y="663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8" name="テキスト ボックス 41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9" name="テキスト ボックス 41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0" name="テキスト ボックス 41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1" name="テキスト ボックス 42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2" name="テキスト ボックス 42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170264</xdr:rowOff>
    </xdr:from>
    <xdr:to>
      <xdr:col>31</xdr:col>
      <xdr:colOff>85725</xdr:colOff>
      <xdr:row>38</xdr:row>
      <xdr:rowOff>100414</xdr:rowOff>
    </xdr:to>
    <xdr:sp macro="" textlink="">
      <xdr:nvSpPr>
        <xdr:cNvPr id="423" name="円/楕円 422"/>
        <xdr:cNvSpPr/>
      </xdr:nvSpPr>
      <xdr:spPr>
        <a:xfrm>
          <a:off x="21272500" y="651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36</xdr:row>
      <xdr:rowOff>116941</xdr:rowOff>
    </xdr:from>
    <xdr:ext cx="534377" cy="259045"/>
    <xdr:sp macro="" textlink="">
      <xdr:nvSpPr>
        <xdr:cNvPr id="424" name="n_1mainValue【一般廃棄物処理施設】&#10;一人当たり有形固定資産（償却資産）額"/>
        <xdr:cNvSpPr txBox="1"/>
      </xdr:nvSpPr>
      <xdr:spPr>
        <a:xfrm>
          <a:off x="21043411" y="62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84,652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5" name="正方形/長方形 42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6" name="正方形/長方形 42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7" name="正方形/長方形 42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8" name="正方形/長方形 42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9" name="正方形/長方形 42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0" name="正方形/長方形 42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1" name="正方形/長方形 43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2" name="正方形/長方形 43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3" name="テキスト ボックス 43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4" name="直線コネクタ 43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35" name="直線コネクタ 43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36" name="テキスト ボックス 43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37" name="直線コネクタ 43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38" name="テキスト ボックス 43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39" name="直線コネクタ 43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40" name="テキスト ボックス 43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41" name="直線コネクタ 44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42" name="テキスト ボックス 44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43" name="直線コネクタ 44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44" name="テキスト ボックス 44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45" name="直線コネクタ 44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46" name="テキスト ボックス 44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7" name="直線コネクタ 4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8" name="テキスト ボックス 4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55517</xdr:rowOff>
    </xdr:from>
    <xdr:to>
      <xdr:col>23</xdr:col>
      <xdr:colOff>516889</xdr:colOff>
      <xdr:row>64</xdr:row>
      <xdr:rowOff>42454</xdr:rowOff>
    </xdr:to>
    <xdr:cxnSp macro="">
      <xdr:nvCxnSpPr>
        <xdr:cNvPr id="450" name="直線コネクタ 449"/>
        <xdr:cNvCxnSpPr/>
      </xdr:nvCxnSpPr>
      <xdr:spPr>
        <a:xfrm flipV="1">
          <a:off x="16318864" y="965671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46281</xdr:rowOff>
    </xdr:from>
    <xdr:ext cx="340478" cy="259045"/>
    <xdr:sp macro="" textlink="">
      <xdr:nvSpPr>
        <xdr:cNvPr id="451" name="【保健センター・保健所】&#10;有形固定資産減価償却率最小値テキスト"/>
        <xdr:cNvSpPr txBox="1"/>
      </xdr:nvSpPr>
      <xdr:spPr>
        <a:xfrm>
          <a:off x="16408400" y="1101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42454</xdr:rowOff>
    </xdr:from>
    <xdr:to>
      <xdr:col>23</xdr:col>
      <xdr:colOff>606425</xdr:colOff>
      <xdr:row>64</xdr:row>
      <xdr:rowOff>42454</xdr:rowOff>
    </xdr:to>
    <xdr:cxnSp macro="">
      <xdr:nvCxnSpPr>
        <xdr:cNvPr id="452" name="直線コネクタ 451"/>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2194</xdr:rowOff>
    </xdr:from>
    <xdr:ext cx="405111" cy="259045"/>
    <xdr:sp macro="" textlink="">
      <xdr:nvSpPr>
        <xdr:cNvPr id="453" name="【保健センター・保健所】&#10;有形固定資産減価償却率最大値テキスト"/>
        <xdr:cNvSpPr txBox="1"/>
      </xdr:nvSpPr>
      <xdr:spPr>
        <a:xfrm>
          <a:off x="164084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55517</xdr:rowOff>
    </xdr:from>
    <xdr:to>
      <xdr:col>23</xdr:col>
      <xdr:colOff>606425</xdr:colOff>
      <xdr:row>56</xdr:row>
      <xdr:rowOff>55517</xdr:rowOff>
    </xdr:to>
    <xdr:cxnSp macro="">
      <xdr:nvCxnSpPr>
        <xdr:cNvPr id="454" name="直線コネクタ 453"/>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92546</xdr:rowOff>
    </xdr:from>
    <xdr:ext cx="405111" cy="259045"/>
    <xdr:sp macro="" textlink="">
      <xdr:nvSpPr>
        <xdr:cNvPr id="455" name="【保健センター・保健所】&#10;有形固定資産減価償却率平均値テキスト"/>
        <xdr:cNvSpPr txBox="1"/>
      </xdr:nvSpPr>
      <xdr:spPr>
        <a:xfrm>
          <a:off x="164084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114119</xdr:rowOff>
    </xdr:from>
    <xdr:to>
      <xdr:col>23</xdr:col>
      <xdr:colOff>568325</xdr:colOff>
      <xdr:row>60</xdr:row>
      <xdr:rowOff>44269</xdr:rowOff>
    </xdr:to>
    <xdr:sp macro="" textlink="">
      <xdr:nvSpPr>
        <xdr:cNvPr id="456" name="フローチャート : 判断 455"/>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153307</xdr:rowOff>
    </xdr:from>
    <xdr:to>
      <xdr:col>22</xdr:col>
      <xdr:colOff>415925</xdr:colOff>
      <xdr:row>60</xdr:row>
      <xdr:rowOff>83457</xdr:rowOff>
    </xdr:to>
    <xdr:sp macro="" textlink="">
      <xdr:nvSpPr>
        <xdr:cNvPr id="457" name="フローチャート : 判断 456"/>
        <xdr:cNvSpPr/>
      </xdr:nvSpPr>
      <xdr:spPr>
        <a:xfrm>
          <a:off x="15430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74584</xdr:rowOff>
    </xdr:from>
    <xdr:ext cx="405111" cy="259045"/>
    <xdr:sp macro="" textlink="">
      <xdr:nvSpPr>
        <xdr:cNvPr id="458" name="n_1aveValue【保健センター・保健所】&#10;有形固定資産減価償却率"/>
        <xdr:cNvSpPr txBox="1"/>
      </xdr:nvSpPr>
      <xdr:spPr>
        <a:xfrm>
          <a:off x="15266043"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9" name="テキスト ボックス 4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0" name="テキスト ボックス 4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1" name="テキスト ボックス 4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2" name="テキスト ボックス 4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3" name="テキスト ボックス 4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68399</xdr:rowOff>
    </xdr:from>
    <xdr:to>
      <xdr:col>22</xdr:col>
      <xdr:colOff>415925</xdr:colOff>
      <xdr:row>57</xdr:row>
      <xdr:rowOff>169999</xdr:rowOff>
    </xdr:to>
    <xdr:sp macro="" textlink="">
      <xdr:nvSpPr>
        <xdr:cNvPr id="464" name="円/楕円 463"/>
        <xdr:cNvSpPr/>
      </xdr:nvSpPr>
      <xdr:spPr>
        <a:xfrm>
          <a:off x="15430500" y="98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15076</xdr:rowOff>
    </xdr:from>
    <xdr:ext cx="405111" cy="259045"/>
    <xdr:sp macro="" textlink="">
      <xdr:nvSpPr>
        <xdr:cNvPr id="465" name="n_1mainValue【保健センター・保健所】&#10;有形固定資産減価償却率"/>
        <xdr:cNvSpPr txBox="1"/>
      </xdr:nvSpPr>
      <xdr:spPr>
        <a:xfrm>
          <a:off x="15266043" y="961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3" name="正方形/長方形 4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4" name="テキスト ボックス 4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5" name="直線コネクタ 4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76" name="直線コネクタ 4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7" name="テキスト ボックス 4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8" name="直線コネクタ 4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9" name="テキスト ボックス 4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80" name="直線コネクタ 4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81" name="テキスト ボックス 4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2" name="直線コネクタ 4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83" name="テキスト ボックス 4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4" name="直線コネクタ 4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85" name="テキスト ボックス 4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6" name="直線コネクタ 4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7" name="テキスト ボックス 4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12700</xdr:rowOff>
    </xdr:from>
    <xdr:to>
      <xdr:col>32</xdr:col>
      <xdr:colOff>186689</xdr:colOff>
      <xdr:row>63</xdr:row>
      <xdr:rowOff>95250</xdr:rowOff>
    </xdr:to>
    <xdr:cxnSp macro="">
      <xdr:nvCxnSpPr>
        <xdr:cNvPr id="489" name="直線コネクタ 488"/>
        <xdr:cNvCxnSpPr/>
      </xdr:nvCxnSpPr>
      <xdr:spPr>
        <a:xfrm flipV="1">
          <a:off x="22160864" y="96139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490"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491" name="直線コネクタ 490"/>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130827</xdr:rowOff>
    </xdr:from>
    <xdr:ext cx="469744" cy="259045"/>
    <xdr:sp macro="" textlink="">
      <xdr:nvSpPr>
        <xdr:cNvPr id="492" name="【保健センター・保健所】&#10;一人当たり面積最大値テキスト"/>
        <xdr:cNvSpPr txBox="1"/>
      </xdr:nvSpPr>
      <xdr:spPr>
        <a:xfrm>
          <a:off x="22250400"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56</xdr:row>
      <xdr:rowOff>12700</xdr:rowOff>
    </xdr:from>
    <xdr:to>
      <xdr:col>32</xdr:col>
      <xdr:colOff>276225</xdr:colOff>
      <xdr:row>56</xdr:row>
      <xdr:rowOff>12700</xdr:rowOff>
    </xdr:to>
    <xdr:cxnSp macro="">
      <xdr:nvCxnSpPr>
        <xdr:cNvPr id="493" name="直線コネクタ 492"/>
        <xdr:cNvCxnSpPr/>
      </xdr:nvCxnSpPr>
      <xdr:spPr>
        <a:xfrm>
          <a:off x="220726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48277</xdr:rowOff>
    </xdr:from>
    <xdr:ext cx="469744" cy="259045"/>
    <xdr:sp macro="" textlink="">
      <xdr:nvSpPr>
        <xdr:cNvPr id="494" name="【保健センター・保健所】&#10;一人当たり面積平均値テキスト"/>
        <xdr:cNvSpPr txBox="1"/>
      </xdr:nvSpPr>
      <xdr:spPr>
        <a:xfrm>
          <a:off x="222504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69850</xdr:rowOff>
    </xdr:from>
    <xdr:to>
      <xdr:col>32</xdr:col>
      <xdr:colOff>238125</xdr:colOff>
      <xdr:row>62</xdr:row>
      <xdr:rowOff>0</xdr:rowOff>
    </xdr:to>
    <xdr:sp macro="" textlink="">
      <xdr:nvSpPr>
        <xdr:cNvPr id="495" name="フローチャート : 判断 494"/>
        <xdr:cNvSpPr/>
      </xdr:nvSpPr>
      <xdr:spPr>
        <a:xfrm>
          <a:off x="22110700" y="1052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19050</xdr:rowOff>
    </xdr:from>
    <xdr:to>
      <xdr:col>31</xdr:col>
      <xdr:colOff>85725</xdr:colOff>
      <xdr:row>61</xdr:row>
      <xdr:rowOff>120650</xdr:rowOff>
    </xdr:to>
    <xdr:sp macro="" textlink="">
      <xdr:nvSpPr>
        <xdr:cNvPr id="496" name="フローチャート : 判断 495"/>
        <xdr:cNvSpPr/>
      </xdr:nvSpPr>
      <xdr:spPr>
        <a:xfrm>
          <a:off x="21272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137177</xdr:rowOff>
    </xdr:from>
    <xdr:ext cx="469744" cy="259045"/>
    <xdr:sp macro="" textlink="">
      <xdr:nvSpPr>
        <xdr:cNvPr id="497" name="n_1aveValue【保健センター・保健所】&#10;一人当たり面積"/>
        <xdr:cNvSpPr txBox="1"/>
      </xdr:nvSpPr>
      <xdr:spPr>
        <a:xfrm>
          <a:off x="210757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8" name="テキスト ボックス 4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9" name="テキスト ボックス 4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0" name="テキスト ボックス 4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1" name="テキスト ボックス 5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2" name="テキスト ボックス 5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19050</xdr:rowOff>
    </xdr:from>
    <xdr:to>
      <xdr:col>31</xdr:col>
      <xdr:colOff>85725</xdr:colOff>
      <xdr:row>63</xdr:row>
      <xdr:rowOff>120650</xdr:rowOff>
    </xdr:to>
    <xdr:sp macro="" textlink="">
      <xdr:nvSpPr>
        <xdr:cNvPr id="503" name="円/楕円 502"/>
        <xdr:cNvSpPr/>
      </xdr:nvSpPr>
      <xdr:spPr>
        <a:xfrm>
          <a:off x="212725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111777</xdr:rowOff>
    </xdr:from>
    <xdr:ext cx="469744" cy="259045"/>
    <xdr:sp macro="" textlink="">
      <xdr:nvSpPr>
        <xdr:cNvPr id="504" name="n_1mainValue【保健センター・保健所】&#10;一人当たり面積"/>
        <xdr:cNvSpPr txBox="1"/>
      </xdr:nvSpPr>
      <xdr:spPr>
        <a:xfrm>
          <a:off x="21075727"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5" name="正方形/長方形 50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6" name="正方形/長方形 50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7" name="正方形/長方形 50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8" name="正方形/長方形 50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9" name="正方形/長方形 50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0" name="正方形/長方形 50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1" name="正方形/長方形 51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2" name="正方形/長方形 51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3" name="テキスト ボックス 51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4" name="直線コネクタ 51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15" name="テキスト ボックス 51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16" name="直線コネクタ 51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17" name="テキスト ボックス 51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18" name="直線コネクタ 51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19" name="テキスト ボックス 51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20" name="直線コネクタ 51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21" name="テキスト ボックス 52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22" name="直線コネクタ 52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23" name="テキスト ボックス 52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4" name="直線コネクタ 52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5" name="テキスト ボックス 52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85</xdr:row>
      <xdr:rowOff>65532</xdr:rowOff>
    </xdr:to>
    <xdr:cxnSp macro="">
      <xdr:nvCxnSpPr>
        <xdr:cNvPr id="527" name="直線コネクタ 526"/>
        <xdr:cNvCxnSpPr/>
      </xdr:nvCxnSpPr>
      <xdr:spPr>
        <a:xfrm flipV="1">
          <a:off x="16318864" y="1339977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69359</xdr:rowOff>
    </xdr:from>
    <xdr:ext cx="405111" cy="259045"/>
    <xdr:sp macro="" textlink="">
      <xdr:nvSpPr>
        <xdr:cNvPr id="528" name="【消防施設】&#10;有形固定資産減価償却率最小値テキスト"/>
        <xdr:cNvSpPr txBox="1"/>
      </xdr:nvSpPr>
      <xdr:spPr>
        <a:xfrm>
          <a:off x="164084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85</xdr:row>
      <xdr:rowOff>65532</xdr:rowOff>
    </xdr:from>
    <xdr:to>
      <xdr:col>23</xdr:col>
      <xdr:colOff>606425</xdr:colOff>
      <xdr:row>85</xdr:row>
      <xdr:rowOff>65532</xdr:rowOff>
    </xdr:to>
    <xdr:cxnSp macro="">
      <xdr:nvCxnSpPr>
        <xdr:cNvPr id="529" name="直線コネクタ 528"/>
        <xdr:cNvCxnSpPr/>
      </xdr:nvCxnSpPr>
      <xdr:spPr>
        <a:xfrm>
          <a:off x="16230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530"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531" name="直線コネクタ 530"/>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38879</xdr:rowOff>
    </xdr:from>
    <xdr:ext cx="405111" cy="259045"/>
    <xdr:sp macro="" textlink="">
      <xdr:nvSpPr>
        <xdr:cNvPr id="532" name="【消防施設】&#10;有形固定資産減価償却率平均値テキスト"/>
        <xdr:cNvSpPr txBox="1"/>
      </xdr:nvSpPr>
      <xdr:spPr>
        <a:xfrm>
          <a:off x="16408400" y="1392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60452</xdr:rowOff>
    </xdr:from>
    <xdr:to>
      <xdr:col>23</xdr:col>
      <xdr:colOff>568325</xdr:colOff>
      <xdr:row>81</xdr:row>
      <xdr:rowOff>162052</xdr:rowOff>
    </xdr:to>
    <xdr:sp macro="" textlink="">
      <xdr:nvSpPr>
        <xdr:cNvPr id="533" name="フローチャート : 判断 532"/>
        <xdr:cNvSpPr/>
      </xdr:nvSpPr>
      <xdr:spPr>
        <a:xfrm>
          <a:off x="16268700" y="1394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53594</xdr:rowOff>
    </xdr:from>
    <xdr:to>
      <xdr:col>22</xdr:col>
      <xdr:colOff>415925</xdr:colOff>
      <xdr:row>81</xdr:row>
      <xdr:rowOff>155194</xdr:rowOff>
    </xdr:to>
    <xdr:sp macro="" textlink="">
      <xdr:nvSpPr>
        <xdr:cNvPr id="534" name="フローチャート : 判断 533"/>
        <xdr:cNvSpPr/>
      </xdr:nvSpPr>
      <xdr:spPr>
        <a:xfrm>
          <a:off x="154305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271</xdr:rowOff>
    </xdr:from>
    <xdr:ext cx="405111" cy="259045"/>
    <xdr:sp macro="" textlink="">
      <xdr:nvSpPr>
        <xdr:cNvPr id="535" name="n_1aveValue【消防施設】&#10;有形固定資産減価償却率"/>
        <xdr:cNvSpPr txBox="1"/>
      </xdr:nvSpPr>
      <xdr:spPr>
        <a:xfrm>
          <a:off x="15266043" y="1371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6" name="テキスト ボックス 53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7" name="テキスト ボックス 53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8" name="テキスト ボックス 53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9" name="テキスト ボックス 53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0" name="テキスト ボックス 53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101600</xdr:rowOff>
    </xdr:from>
    <xdr:to>
      <xdr:col>22</xdr:col>
      <xdr:colOff>415925</xdr:colOff>
      <xdr:row>82</xdr:row>
      <xdr:rowOff>31750</xdr:rowOff>
    </xdr:to>
    <xdr:sp macro="" textlink="">
      <xdr:nvSpPr>
        <xdr:cNvPr id="541" name="円/楕円 540"/>
        <xdr:cNvSpPr/>
      </xdr:nvSpPr>
      <xdr:spPr>
        <a:xfrm>
          <a:off x="15430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22877</xdr:rowOff>
    </xdr:from>
    <xdr:ext cx="405111" cy="259045"/>
    <xdr:sp macro="" textlink="">
      <xdr:nvSpPr>
        <xdr:cNvPr id="542" name="n_1mainValue【消防施設】&#10;有形固定資産減価償却率"/>
        <xdr:cNvSpPr txBox="1"/>
      </xdr:nvSpPr>
      <xdr:spPr>
        <a:xfrm>
          <a:off x="15266043"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3" name="正方形/長方形 5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4" name="正方形/長方形 5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5" name="正方形/長方形 5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6" name="正方形/長方形 5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7" name="正方形/長方形 5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8" name="正方形/長方形 5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9" name="正方形/長方形 5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0" name="正方形/長方形 5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1" name="テキスト ボックス 5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2" name="直線コネクタ 5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53" name="直線コネクタ 55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54" name="テキスト ボックス 55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55" name="直線コネクタ 55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56" name="テキスト ボックス 55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57" name="直線コネクタ 55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58" name="テキスト ボックス 55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59" name="直線コネクタ 55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60" name="テキスト ボックス 55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61" name="直線コネクタ 56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62" name="テキスト ボックス 56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63" name="直線コネクタ 56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64" name="テキスト ボックス 56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5" name="直線コネクタ 5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6" name="テキスト ボックス 5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166007</xdr:rowOff>
    </xdr:from>
    <xdr:to>
      <xdr:col>32</xdr:col>
      <xdr:colOff>186689</xdr:colOff>
      <xdr:row>86</xdr:row>
      <xdr:rowOff>48986</xdr:rowOff>
    </xdr:to>
    <xdr:cxnSp macro="">
      <xdr:nvCxnSpPr>
        <xdr:cNvPr id="568" name="直線コネクタ 567"/>
        <xdr:cNvCxnSpPr/>
      </xdr:nvCxnSpPr>
      <xdr:spPr>
        <a:xfrm flipV="1">
          <a:off x="22160864" y="133676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69"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70" name="直線コネクタ 569"/>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112684</xdr:rowOff>
    </xdr:from>
    <xdr:ext cx="469744" cy="259045"/>
    <xdr:sp macro="" textlink="">
      <xdr:nvSpPr>
        <xdr:cNvPr id="571" name="【消防施設】&#10;一人当たり面積最大値テキスト"/>
        <xdr:cNvSpPr txBox="1"/>
      </xdr:nvSpPr>
      <xdr:spPr>
        <a:xfrm>
          <a:off x="22250400" y="1314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77</xdr:row>
      <xdr:rowOff>166007</xdr:rowOff>
    </xdr:from>
    <xdr:to>
      <xdr:col>32</xdr:col>
      <xdr:colOff>276225</xdr:colOff>
      <xdr:row>77</xdr:row>
      <xdr:rowOff>166007</xdr:rowOff>
    </xdr:to>
    <xdr:cxnSp macro="">
      <xdr:nvCxnSpPr>
        <xdr:cNvPr id="572" name="直線コネクタ 571"/>
        <xdr:cNvCxnSpPr/>
      </xdr:nvCxnSpPr>
      <xdr:spPr>
        <a:xfrm>
          <a:off x="22072600" y="1336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126291</xdr:rowOff>
    </xdr:from>
    <xdr:ext cx="469744" cy="259045"/>
    <xdr:sp macro="" textlink="">
      <xdr:nvSpPr>
        <xdr:cNvPr id="573" name="【消防施設】&#10;一人当たり面積平均値テキスト"/>
        <xdr:cNvSpPr txBox="1"/>
      </xdr:nvSpPr>
      <xdr:spPr>
        <a:xfrm>
          <a:off x="22250400" y="14013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147864</xdr:rowOff>
    </xdr:from>
    <xdr:to>
      <xdr:col>32</xdr:col>
      <xdr:colOff>238125</xdr:colOff>
      <xdr:row>82</xdr:row>
      <xdr:rowOff>78014</xdr:rowOff>
    </xdr:to>
    <xdr:sp macro="" textlink="">
      <xdr:nvSpPr>
        <xdr:cNvPr id="574" name="フローチャート : 判断 573"/>
        <xdr:cNvSpPr/>
      </xdr:nvSpPr>
      <xdr:spPr>
        <a:xfrm>
          <a:off x="22110700" y="1403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39007</xdr:rowOff>
    </xdr:from>
    <xdr:to>
      <xdr:col>31</xdr:col>
      <xdr:colOff>85725</xdr:colOff>
      <xdr:row>81</xdr:row>
      <xdr:rowOff>140607</xdr:rowOff>
    </xdr:to>
    <xdr:sp macro="" textlink="">
      <xdr:nvSpPr>
        <xdr:cNvPr id="575" name="フローチャート : 判断 574"/>
        <xdr:cNvSpPr/>
      </xdr:nvSpPr>
      <xdr:spPr>
        <a:xfrm>
          <a:off x="21272500" y="1392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157134</xdr:rowOff>
    </xdr:from>
    <xdr:ext cx="469744" cy="259045"/>
    <xdr:sp macro="" textlink="">
      <xdr:nvSpPr>
        <xdr:cNvPr id="576" name="n_1aveValue【消防施設】&#10;一人当たり面積"/>
        <xdr:cNvSpPr txBox="1"/>
      </xdr:nvSpPr>
      <xdr:spPr>
        <a:xfrm>
          <a:off x="21075727" y="1370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7" name="テキスト ボックス 57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8" name="テキスト ボックス 57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9" name="テキスト ボックス 57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0" name="テキスト ボックス 57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1" name="テキスト ボックス 58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41729</xdr:rowOff>
    </xdr:from>
    <xdr:to>
      <xdr:col>31</xdr:col>
      <xdr:colOff>85725</xdr:colOff>
      <xdr:row>82</xdr:row>
      <xdr:rowOff>143329</xdr:rowOff>
    </xdr:to>
    <xdr:sp macro="" textlink="">
      <xdr:nvSpPr>
        <xdr:cNvPr id="582" name="円/楕円 581"/>
        <xdr:cNvSpPr/>
      </xdr:nvSpPr>
      <xdr:spPr>
        <a:xfrm>
          <a:off x="21272500" y="1410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134456</xdr:rowOff>
    </xdr:from>
    <xdr:ext cx="469744" cy="259045"/>
    <xdr:sp macro="" textlink="">
      <xdr:nvSpPr>
        <xdr:cNvPr id="583" name="n_1mainValue【消防施設】&#10;一人当たり面積"/>
        <xdr:cNvSpPr txBox="1"/>
      </xdr:nvSpPr>
      <xdr:spPr>
        <a:xfrm>
          <a:off x="21075727" y="14193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4" name="正方形/長方形 5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5" name="正方形/長方形 5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6" name="正方形/長方形 5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7" name="正方形/長方形 5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8" name="正方形/長方形 5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9" name="正方形/長方形 5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0" name="正方形/長方形 5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1" name="正方形/長方形 5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2" name="テキスト ボックス 5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3" name="直線コネクタ 5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94" name="テキスト ボックス 59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95" name="直線コネクタ 59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96" name="テキスト ボックス 59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97" name="直線コネクタ 59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98" name="テキスト ボックス 59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99" name="直線コネクタ 59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00" name="テキスト ボックス 59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01" name="直線コネクタ 60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02" name="テキスト ボックス 60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03" name="直線コネクタ 60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04" name="テキスト ボックス 60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5" name="直線コネクタ 6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6" name="テキスト ボックス 6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28575</xdr:rowOff>
    </xdr:from>
    <xdr:to>
      <xdr:col>23</xdr:col>
      <xdr:colOff>516889</xdr:colOff>
      <xdr:row>109</xdr:row>
      <xdr:rowOff>24764</xdr:rowOff>
    </xdr:to>
    <xdr:cxnSp macro="">
      <xdr:nvCxnSpPr>
        <xdr:cNvPr id="608" name="直線コネクタ 607"/>
        <xdr:cNvCxnSpPr/>
      </xdr:nvCxnSpPr>
      <xdr:spPr>
        <a:xfrm flipV="1">
          <a:off x="16318864" y="17345025"/>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28591</xdr:rowOff>
    </xdr:from>
    <xdr:ext cx="405111" cy="259045"/>
    <xdr:sp macro="" textlink="">
      <xdr:nvSpPr>
        <xdr:cNvPr id="609" name="【庁舎】&#10;有形固定資産減価償却率最小値テキスト"/>
        <xdr:cNvSpPr txBox="1"/>
      </xdr:nvSpPr>
      <xdr:spPr>
        <a:xfrm>
          <a:off x="16408400" y="187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24764</xdr:rowOff>
    </xdr:from>
    <xdr:to>
      <xdr:col>23</xdr:col>
      <xdr:colOff>606425</xdr:colOff>
      <xdr:row>109</xdr:row>
      <xdr:rowOff>24764</xdr:rowOff>
    </xdr:to>
    <xdr:cxnSp macro="">
      <xdr:nvCxnSpPr>
        <xdr:cNvPr id="610" name="直線コネクタ 609"/>
        <xdr:cNvCxnSpPr/>
      </xdr:nvCxnSpPr>
      <xdr:spPr>
        <a:xfrm>
          <a:off x="16230600" y="187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146702</xdr:rowOff>
    </xdr:from>
    <xdr:ext cx="405111" cy="259045"/>
    <xdr:sp macro="" textlink="">
      <xdr:nvSpPr>
        <xdr:cNvPr id="611" name="【庁舎】&#10;有形固定資産減価償却率最大値テキスト"/>
        <xdr:cNvSpPr txBox="1"/>
      </xdr:nvSpPr>
      <xdr:spPr>
        <a:xfrm>
          <a:off x="16408400" y="1712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606425</xdr:colOff>
      <xdr:row>101</xdr:row>
      <xdr:rowOff>28575</xdr:rowOff>
    </xdr:to>
    <xdr:cxnSp macro="">
      <xdr:nvCxnSpPr>
        <xdr:cNvPr id="612" name="直線コネクタ 611"/>
        <xdr:cNvCxnSpPr/>
      </xdr:nvCxnSpPr>
      <xdr:spPr>
        <a:xfrm>
          <a:off x="16230600" y="1734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59072</xdr:rowOff>
    </xdr:from>
    <xdr:ext cx="405111" cy="259045"/>
    <xdr:sp macro="" textlink="">
      <xdr:nvSpPr>
        <xdr:cNvPr id="613" name="【庁舎】&#10;有形固定資産減価償却率平均値テキスト"/>
        <xdr:cNvSpPr txBox="1"/>
      </xdr:nvSpPr>
      <xdr:spPr>
        <a:xfrm>
          <a:off x="164084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614" name="フローチャート : 判断 613"/>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73025</xdr:rowOff>
    </xdr:from>
    <xdr:to>
      <xdr:col>22</xdr:col>
      <xdr:colOff>415925</xdr:colOff>
      <xdr:row>105</xdr:row>
      <xdr:rowOff>3175</xdr:rowOff>
    </xdr:to>
    <xdr:sp macro="" textlink="">
      <xdr:nvSpPr>
        <xdr:cNvPr id="615" name="フローチャート : 判断 614"/>
        <xdr:cNvSpPr/>
      </xdr:nvSpPr>
      <xdr:spPr>
        <a:xfrm>
          <a:off x="15430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165752</xdr:rowOff>
    </xdr:from>
    <xdr:ext cx="405111" cy="259045"/>
    <xdr:sp macro="" textlink="">
      <xdr:nvSpPr>
        <xdr:cNvPr id="616" name="n_1aveValue【庁舎】&#10;有形固定資産減価償却率"/>
        <xdr:cNvSpPr txBox="1"/>
      </xdr:nvSpPr>
      <xdr:spPr>
        <a:xfrm>
          <a:off x="15266043"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17" name="テキスト ボックス 6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8" name="テキスト ボックス 6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9" name="テキスト ボックス 6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0" name="テキスト ボックス 6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1" name="テキスト ボックス 6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137795</xdr:rowOff>
    </xdr:from>
    <xdr:to>
      <xdr:col>22</xdr:col>
      <xdr:colOff>415925</xdr:colOff>
      <xdr:row>102</xdr:row>
      <xdr:rowOff>67945</xdr:rowOff>
    </xdr:to>
    <xdr:sp macro="" textlink="">
      <xdr:nvSpPr>
        <xdr:cNvPr id="622" name="円/楕円 621"/>
        <xdr:cNvSpPr/>
      </xdr:nvSpPr>
      <xdr:spPr>
        <a:xfrm>
          <a:off x="15430500" y="1745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84472</xdr:rowOff>
    </xdr:from>
    <xdr:ext cx="405111" cy="259045"/>
    <xdr:sp macro="" textlink="">
      <xdr:nvSpPr>
        <xdr:cNvPr id="623" name="n_1mainValue【庁舎】&#10;有形固定資産減価償却率"/>
        <xdr:cNvSpPr txBox="1"/>
      </xdr:nvSpPr>
      <xdr:spPr>
        <a:xfrm>
          <a:off x="15266043" y="1722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4" name="正方形/長方形 6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5" name="正方形/長方形 6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6" name="正方形/長方形 6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7" name="正方形/長方形 6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8" name="正方形/長方形 6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9" name="正方形/長方形 6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0" name="正方形/長方形 6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1" name="正方形/長方形 6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2" name="テキスト ボックス 6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3" name="直線コネクタ 6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34" name="テキスト ボックス 63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35" name="直線コネクタ 63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36" name="テキスト ボックス 63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37" name="直線コネクタ 63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38" name="テキスト ボックス 63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39" name="直線コネクタ 63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40" name="テキスト ボックス 63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41" name="直線コネクタ 64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42" name="テキスト ボックス 64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43" name="直線コネクタ 64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44" name="テキスト ボックス 64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45" name="直線コネクタ 64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46" name="テキスト ボックス 64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7" name="直線コネクタ 6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8" name="テキスト ボックス 6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166007</xdr:rowOff>
    </xdr:from>
    <xdr:to>
      <xdr:col>32</xdr:col>
      <xdr:colOff>186689</xdr:colOff>
      <xdr:row>109</xdr:row>
      <xdr:rowOff>12519</xdr:rowOff>
    </xdr:to>
    <xdr:cxnSp macro="">
      <xdr:nvCxnSpPr>
        <xdr:cNvPr id="650" name="直線コネクタ 649"/>
        <xdr:cNvCxnSpPr/>
      </xdr:nvCxnSpPr>
      <xdr:spPr>
        <a:xfrm flipV="1">
          <a:off x="22160864" y="17139557"/>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651" name="【庁舎】&#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652" name="直線コネクタ 651"/>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112684</xdr:rowOff>
    </xdr:from>
    <xdr:ext cx="469744" cy="259045"/>
    <xdr:sp macro="" textlink="">
      <xdr:nvSpPr>
        <xdr:cNvPr id="653" name="【庁舎】&#10;一人当たり面積最大値テキスト"/>
        <xdr:cNvSpPr txBox="1"/>
      </xdr:nvSpPr>
      <xdr:spPr>
        <a:xfrm>
          <a:off x="222504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166007</xdr:rowOff>
    </xdr:from>
    <xdr:to>
      <xdr:col>32</xdr:col>
      <xdr:colOff>276225</xdr:colOff>
      <xdr:row>99</xdr:row>
      <xdr:rowOff>166007</xdr:rowOff>
    </xdr:to>
    <xdr:cxnSp macro="">
      <xdr:nvCxnSpPr>
        <xdr:cNvPr id="654" name="直線コネクタ 653"/>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98533</xdr:rowOff>
    </xdr:from>
    <xdr:ext cx="469744" cy="259045"/>
    <xdr:sp macro="" textlink="">
      <xdr:nvSpPr>
        <xdr:cNvPr id="655" name="【庁舎】&#10;一人当たり面積平均値テキスト"/>
        <xdr:cNvSpPr txBox="1"/>
      </xdr:nvSpPr>
      <xdr:spPr>
        <a:xfrm>
          <a:off x="222504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120106</xdr:rowOff>
    </xdr:from>
    <xdr:to>
      <xdr:col>32</xdr:col>
      <xdr:colOff>238125</xdr:colOff>
      <xdr:row>107</xdr:row>
      <xdr:rowOff>50256</xdr:rowOff>
    </xdr:to>
    <xdr:sp macro="" textlink="">
      <xdr:nvSpPr>
        <xdr:cNvPr id="656" name="フローチャート : 判断 655"/>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120106</xdr:rowOff>
    </xdr:from>
    <xdr:to>
      <xdr:col>31</xdr:col>
      <xdr:colOff>85725</xdr:colOff>
      <xdr:row>107</xdr:row>
      <xdr:rowOff>50256</xdr:rowOff>
    </xdr:to>
    <xdr:sp macro="" textlink="">
      <xdr:nvSpPr>
        <xdr:cNvPr id="657" name="フローチャート : 判断 656"/>
        <xdr:cNvSpPr/>
      </xdr:nvSpPr>
      <xdr:spPr>
        <a:xfrm>
          <a:off x="21272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66783</xdr:rowOff>
    </xdr:from>
    <xdr:ext cx="469744" cy="259045"/>
    <xdr:sp macro="" textlink="">
      <xdr:nvSpPr>
        <xdr:cNvPr id="658" name="n_1aveValue【庁舎】&#10;一人当たり面積"/>
        <xdr:cNvSpPr txBox="1"/>
      </xdr:nvSpPr>
      <xdr:spPr>
        <a:xfrm>
          <a:off x="210757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59" name="テキスト ボックス 6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0" name="テキスト ボックス 6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1" name="テキスト ボックス 6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2" name="テキスト ボックス 6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3" name="テキスト ボックス 6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157662</xdr:rowOff>
    </xdr:from>
    <xdr:to>
      <xdr:col>31</xdr:col>
      <xdr:colOff>85725</xdr:colOff>
      <xdr:row>108</xdr:row>
      <xdr:rowOff>87812</xdr:rowOff>
    </xdr:to>
    <xdr:sp macro="" textlink="">
      <xdr:nvSpPr>
        <xdr:cNvPr id="664" name="円/楕円 663"/>
        <xdr:cNvSpPr/>
      </xdr:nvSpPr>
      <xdr:spPr>
        <a:xfrm>
          <a:off x="21272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78939</xdr:rowOff>
    </xdr:from>
    <xdr:ext cx="469744" cy="259045"/>
    <xdr:sp macro="" textlink="">
      <xdr:nvSpPr>
        <xdr:cNvPr id="665" name="n_1mainValue【庁舎】&#10;一人当たり面積"/>
        <xdr:cNvSpPr txBox="1"/>
      </xdr:nvSpPr>
      <xdr:spPr>
        <a:xfrm>
          <a:off x="210757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6" name="正方形/長方形 6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7" name="正方形/長方形 6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8" name="テキスト ボックス 6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　類似団体と比較して特に有形固定資産減価償却率が高くなっている施設は、「図書館」、「福祉施設」、「保健センター・保健所」、「庁舎」であり、特に低くなっている施設は「一般廃棄物処理施設」である。</a:t>
          </a:r>
          <a:endParaRPr kumimoji="1" lang="en-US" altLang="ja-JP" sz="1300">
            <a:solidFill>
              <a:schemeClr val="dk1"/>
            </a:solidFill>
            <a:latin typeface="+mn-ea"/>
            <a:ea typeface="+mn-ea"/>
            <a:cs typeface="+mn-cs"/>
          </a:endParaRPr>
        </a:p>
        <a:p>
          <a:r>
            <a:rPr kumimoji="1" lang="ja-JP" altLang="ja-JP" sz="1300">
              <a:solidFill>
                <a:schemeClr val="dk1"/>
              </a:solidFill>
              <a:latin typeface="+mn-ea"/>
              <a:ea typeface="+mn-ea"/>
              <a:cs typeface="+mn-cs"/>
            </a:rPr>
            <a:t>　図書館については建築後</a:t>
          </a:r>
          <a:r>
            <a:rPr kumimoji="1" lang="en-US" altLang="ja-JP" sz="1300">
              <a:solidFill>
                <a:schemeClr val="dk1"/>
              </a:solidFill>
              <a:latin typeface="+mn-ea"/>
              <a:ea typeface="+mn-ea"/>
              <a:cs typeface="+mn-cs"/>
            </a:rPr>
            <a:t>30</a:t>
          </a:r>
          <a:r>
            <a:rPr kumimoji="1" lang="ja-JP" altLang="ja-JP" sz="1300">
              <a:solidFill>
                <a:schemeClr val="dk1"/>
              </a:solidFill>
              <a:latin typeface="+mn-ea"/>
              <a:ea typeface="+mn-ea"/>
              <a:cs typeface="+mn-cs"/>
            </a:rPr>
            <a:t>年以上が経過しており、新耐震基準の建築物ではあるが老朽化への対応が課題となっている。多くの市民から利用されている施設であるため、今後もサービスの拡充を目指すとともに、施設の適正な維持管理を実施していく。</a:t>
          </a:r>
          <a:endParaRPr kumimoji="1" lang="en-US" altLang="ja-JP" sz="1300">
            <a:solidFill>
              <a:schemeClr val="dk1"/>
            </a:solidFill>
            <a:latin typeface="+mn-ea"/>
            <a:ea typeface="+mn-ea"/>
            <a:cs typeface="+mn-cs"/>
          </a:endParaRPr>
        </a:p>
        <a:p>
          <a:r>
            <a:rPr kumimoji="1" lang="ja-JP" altLang="ja-JP" sz="1300">
              <a:solidFill>
                <a:schemeClr val="dk1"/>
              </a:solidFill>
              <a:latin typeface="+mn-ea"/>
              <a:ea typeface="+mn-ea"/>
              <a:cs typeface="+mn-cs"/>
            </a:rPr>
            <a:t>　福祉施設である清和園は旧耐震基準の建築物であり、施設の耐震化及び老朽化への対応が課題となっている。今後は、更新・廃止・民間移譲など将来方針を検討する。</a:t>
          </a:r>
          <a:endParaRPr kumimoji="1" lang="en-US" altLang="ja-JP" sz="1300">
            <a:solidFill>
              <a:schemeClr val="dk1"/>
            </a:solidFill>
            <a:latin typeface="+mn-ea"/>
            <a:ea typeface="+mn-ea"/>
            <a:cs typeface="+mn-cs"/>
          </a:endParaRPr>
        </a:p>
        <a:p>
          <a:r>
            <a:rPr kumimoji="1" lang="ja-JP" altLang="ja-JP" sz="1300">
              <a:solidFill>
                <a:schemeClr val="dk1"/>
              </a:solidFill>
              <a:latin typeface="+mn-ea"/>
              <a:ea typeface="+mn-ea"/>
              <a:cs typeface="+mn-cs"/>
            </a:rPr>
            <a:t>　清掃センターについては建築後</a:t>
          </a:r>
          <a:r>
            <a:rPr kumimoji="1" lang="en-US" altLang="ja-JP" sz="1300">
              <a:solidFill>
                <a:schemeClr val="dk1"/>
              </a:solidFill>
              <a:latin typeface="+mn-ea"/>
              <a:ea typeface="+mn-ea"/>
              <a:cs typeface="+mn-cs"/>
            </a:rPr>
            <a:t>30</a:t>
          </a:r>
          <a:r>
            <a:rPr kumimoji="1" lang="ja-JP" altLang="ja-JP" sz="1300">
              <a:solidFill>
                <a:schemeClr val="dk1"/>
              </a:solidFill>
              <a:latin typeface="+mn-ea"/>
              <a:ea typeface="+mn-ea"/>
              <a:cs typeface="+mn-cs"/>
            </a:rPr>
            <a:t>年以上が経過しているが、平成</a:t>
          </a:r>
          <a:r>
            <a:rPr kumimoji="1" lang="en-US" altLang="ja-JP" sz="1300">
              <a:solidFill>
                <a:schemeClr val="dk1"/>
              </a:solidFill>
              <a:latin typeface="+mn-ea"/>
              <a:ea typeface="+mn-ea"/>
              <a:cs typeface="+mn-cs"/>
            </a:rPr>
            <a:t>20</a:t>
          </a:r>
          <a:r>
            <a:rPr kumimoji="1" lang="ja-JP" altLang="ja-JP" sz="1300">
              <a:solidFill>
                <a:schemeClr val="dk1"/>
              </a:solidFill>
              <a:latin typeface="+mn-ea"/>
              <a:ea typeface="+mn-ea"/>
              <a:cs typeface="+mn-cs"/>
            </a:rPr>
            <a:t>年度に大規模改修を実施しており、その他の廃棄物処理施設</a:t>
          </a:r>
          <a:r>
            <a:rPr kumimoji="1" lang="en-US" altLang="ja-JP" sz="1300">
              <a:solidFill>
                <a:schemeClr val="dk1"/>
              </a:solidFill>
              <a:latin typeface="+mn-ea"/>
              <a:ea typeface="+mn-ea"/>
              <a:cs typeface="+mn-cs"/>
            </a:rPr>
            <a:t>3</a:t>
          </a:r>
          <a:r>
            <a:rPr kumimoji="1" lang="ja-JP" altLang="ja-JP" sz="1300">
              <a:solidFill>
                <a:schemeClr val="dk1"/>
              </a:solidFill>
              <a:latin typeface="+mn-ea"/>
              <a:ea typeface="+mn-ea"/>
              <a:cs typeface="+mn-cs"/>
            </a:rPr>
            <a:t>施設については全て新耐震基準の建築物となっている。汚泥再生処理センターが建築後</a:t>
          </a:r>
          <a:r>
            <a:rPr kumimoji="1" lang="en-US" altLang="ja-JP" sz="1300">
              <a:solidFill>
                <a:schemeClr val="dk1"/>
              </a:solidFill>
              <a:latin typeface="+mn-ea"/>
              <a:ea typeface="+mn-ea"/>
              <a:cs typeface="+mn-cs"/>
            </a:rPr>
            <a:t>13</a:t>
          </a:r>
          <a:r>
            <a:rPr kumimoji="1" lang="ja-JP" altLang="ja-JP" sz="1300">
              <a:solidFill>
                <a:schemeClr val="dk1"/>
              </a:solidFill>
              <a:latin typeface="+mn-ea"/>
              <a:ea typeface="+mn-ea"/>
              <a:cs typeface="+mn-cs"/>
            </a:rPr>
            <a:t>年と比較的新しいことなどから、全体としては減価償却率が低くなっているが、毎日稼働する施設であるため消耗が激しく、毎年の修繕費用も多額となっている。今後、清掃センターの大規模改修も予定しているが、管理運営をどのようにしていくか課題も多い。</a:t>
          </a:r>
          <a:endParaRPr lang="ja-JP" altLang="ja-JP" sz="13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埼玉県羽生市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55,441
54,258
58.64
19,069,631
17,995,395
1,052,241
10,962,231
18,572,209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102.2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0.01</a:t>
          </a:r>
          <a:r>
            <a:rPr kumimoji="1" lang="ja-JP" altLang="en-US" sz="1300">
              <a:latin typeface="ＭＳ Ｐゴシック"/>
            </a:rPr>
            <a:t>ポイント上昇した。埼玉県平均より</a:t>
          </a:r>
          <a:r>
            <a:rPr kumimoji="1" lang="en-US" altLang="ja-JP" sz="1300">
              <a:latin typeface="ＭＳ Ｐゴシック"/>
            </a:rPr>
            <a:t>0.01</a:t>
          </a:r>
          <a:r>
            <a:rPr kumimoji="1" lang="ja-JP" altLang="en-US" sz="1300">
              <a:latin typeface="ＭＳ Ｐゴシック"/>
            </a:rPr>
            <a:t>ポイント上回り、類似団体より</a:t>
          </a:r>
          <a:r>
            <a:rPr kumimoji="1" lang="en-US" altLang="ja-JP" sz="1300">
              <a:latin typeface="ＭＳ Ｐゴシック"/>
            </a:rPr>
            <a:t>0.06</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上昇したのは、国勢調査人口が減少したことにより分母である基準財政需要額が減少したこと、固定資産税の増収などにより</a:t>
          </a:r>
          <a:r>
            <a:rPr kumimoji="1" lang="ja-JP" altLang="ja-JP" sz="1400">
              <a:solidFill>
                <a:schemeClr val="dk1"/>
              </a:solidFill>
              <a:latin typeface="+mn-lt"/>
              <a:ea typeface="+mn-ea"/>
              <a:cs typeface="+mn-cs"/>
            </a:rPr>
            <a:t>基準財政収入額</a:t>
          </a:r>
          <a:r>
            <a:rPr kumimoji="1" lang="ja-JP" altLang="en-US" sz="1300">
              <a:latin typeface="ＭＳ Ｐゴシック"/>
            </a:rPr>
            <a:t>が増加したことによるものである。</a:t>
          </a:r>
          <a:endParaRPr kumimoji="1" lang="en-US" altLang="ja-JP" sz="1300" baseline="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145143</xdr:rowOff>
    </xdr:from>
    <xdr:to>
      <xdr:col>7</xdr:col>
      <xdr:colOff>152400</xdr:colOff>
      <xdr:row>41</xdr:row>
      <xdr:rowOff>162378</xdr:rowOff>
    </xdr:to>
    <xdr:cxnSp macro="">
      <xdr:nvCxnSpPr>
        <xdr:cNvPr id="70" name="直線コネクタ 69"/>
        <xdr:cNvCxnSpPr/>
      </xdr:nvCxnSpPr>
      <xdr:spPr>
        <a:xfrm flipV="1">
          <a:off x="4114800" y="71745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169834</xdr:rowOff>
    </xdr:from>
    <xdr:ext cx="762000" cy="259045"/>
    <xdr:sp macro="" textlink="">
      <xdr:nvSpPr>
        <xdr:cNvPr id="71"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162378</xdr:rowOff>
    </xdr:from>
    <xdr:to>
      <xdr:col>6</xdr:col>
      <xdr:colOff>0</xdr:colOff>
      <xdr:row>42</xdr:row>
      <xdr:rowOff>8165</xdr:rowOff>
    </xdr:to>
    <xdr:cxnSp macro="">
      <xdr:nvCxnSpPr>
        <xdr:cNvPr id="73" name="直線コネクタ 72"/>
        <xdr:cNvCxnSpPr/>
      </xdr:nvCxnSpPr>
      <xdr:spPr>
        <a:xfrm flipV="1">
          <a:off x="3225800" y="71918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75" name="テキスト ボックス 74"/>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8165</xdr:rowOff>
    </xdr:from>
    <xdr:to>
      <xdr:col>4</xdr:col>
      <xdr:colOff>482600</xdr:colOff>
      <xdr:row>42</xdr:row>
      <xdr:rowOff>25400</xdr:rowOff>
    </xdr:to>
    <xdr:cxnSp macro="">
      <xdr:nvCxnSpPr>
        <xdr:cNvPr id="76" name="直線コネクタ 75"/>
        <xdr:cNvCxnSpPr/>
      </xdr:nvCxnSpPr>
      <xdr:spPr>
        <a:xfrm flipV="1">
          <a:off x="2336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7" name="フローチャート : 判断 76"/>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8" name="テキスト ボックス 77"/>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25400</xdr:rowOff>
    </xdr:to>
    <xdr:cxnSp macro="">
      <xdr:nvCxnSpPr>
        <xdr:cNvPr id="79" name="直線コネクタ 78"/>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27215</xdr:rowOff>
    </xdr:from>
    <xdr:to>
      <xdr:col>3</xdr:col>
      <xdr:colOff>330200</xdr:colOff>
      <xdr:row>43</xdr:row>
      <xdr:rowOff>128815</xdr:rowOff>
    </xdr:to>
    <xdr:sp macro="" textlink="">
      <xdr:nvSpPr>
        <xdr:cNvPr id="80" name="フローチャート :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113592</xdr:rowOff>
    </xdr:from>
    <xdr:ext cx="762000" cy="259045"/>
    <xdr:sp macro="" textlink="">
      <xdr:nvSpPr>
        <xdr:cNvPr id="81" name="テキスト ボックス 80"/>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82" name="フローチャート :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113592</xdr:rowOff>
    </xdr:from>
    <xdr:ext cx="762000" cy="259045"/>
    <xdr:sp macro="" textlink="">
      <xdr:nvSpPr>
        <xdr:cNvPr id="83" name="テキスト ボックス 82"/>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89" name="円/楕円 88"/>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110870</xdr:rowOff>
    </xdr:from>
    <xdr:ext cx="762000" cy="259045"/>
    <xdr:sp macro="" textlink="">
      <xdr:nvSpPr>
        <xdr:cNvPr id="90" name="財政力該当値テキスト"/>
        <xdr:cNvSpPr txBox="1"/>
      </xdr:nvSpPr>
      <xdr:spPr>
        <a:xfrm>
          <a:off x="5041900" y="69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111578</xdr:rowOff>
    </xdr:from>
    <xdr:to>
      <xdr:col>6</xdr:col>
      <xdr:colOff>50800</xdr:colOff>
      <xdr:row>42</xdr:row>
      <xdr:rowOff>41728</xdr:rowOff>
    </xdr:to>
    <xdr:sp macro="" textlink="">
      <xdr:nvSpPr>
        <xdr:cNvPr id="91" name="円/楕円 90"/>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51905</xdr:rowOff>
    </xdr:from>
    <xdr:ext cx="736600" cy="259045"/>
    <xdr:sp macro="" textlink="">
      <xdr:nvSpPr>
        <xdr:cNvPr id="92" name="テキスト ボックス 91"/>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128815</xdr:rowOff>
    </xdr:from>
    <xdr:to>
      <xdr:col>4</xdr:col>
      <xdr:colOff>533400</xdr:colOff>
      <xdr:row>42</xdr:row>
      <xdr:rowOff>58965</xdr:rowOff>
    </xdr:to>
    <xdr:sp macro="" textlink="">
      <xdr:nvSpPr>
        <xdr:cNvPr id="93" name="円/楕円 92"/>
        <xdr:cNvSpPr/>
      </xdr:nvSpPr>
      <xdr:spPr>
        <a:xfrm>
          <a:off x="3175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69142</xdr:rowOff>
    </xdr:from>
    <xdr:ext cx="762000" cy="259045"/>
    <xdr:sp macro="" textlink="">
      <xdr:nvSpPr>
        <xdr:cNvPr id="94" name="テキスト ボックス 93"/>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5" name="円/楕円 94"/>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96" name="テキスト ボックス 95"/>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7" name="円/楕円 96"/>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98" name="テキスト ボックス 97"/>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3.6</a:t>
          </a:r>
          <a:r>
            <a:rPr kumimoji="1" lang="ja-JP" altLang="en-US" sz="1300">
              <a:latin typeface="ＭＳ Ｐゴシック"/>
            </a:rPr>
            <a:t>ポイント上昇し、埼玉県平均、類似団体、全国平均よりも上回っている。</a:t>
          </a:r>
          <a:endParaRPr kumimoji="1" lang="en-US" altLang="ja-JP" sz="1300">
            <a:latin typeface="ＭＳ Ｐゴシック"/>
          </a:endParaRPr>
        </a:p>
        <a:p>
          <a:r>
            <a:rPr kumimoji="1" lang="ja-JP" altLang="en-US" sz="1300">
              <a:latin typeface="ＭＳ Ｐゴシック"/>
            </a:rPr>
            <a:t>　主な要因は、介護保険特別会計や下水道事業特別会計繰出金の一般財源等の増加、借入金の増加による公債費の増加によるものである。また歳入において、地方消費税交付金が減少したことも要因である。</a:t>
          </a:r>
          <a:endParaRPr kumimoji="1" lang="en-US" altLang="ja-JP" sz="1300">
            <a:latin typeface="ＭＳ Ｐゴシック"/>
          </a:endParaRPr>
        </a:p>
        <a:p>
          <a:r>
            <a:rPr kumimoji="1" lang="ja-JP" altLang="en-US" sz="1300">
              <a:latin typeface="ＭＳ Ｐゴシック"/>
            </a:rPr>
            <a:t>　今後も、公債費や繰出金に加えて扶助費の増加により、経常収支比率は上昇すると見込まれ、一層の経常経費削減に努める。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9737</xdr:rowOff>
    </xdr:from>
    <xdr:to>
      <xdr:col>7</xdr:col>
      <xdr:colOff>152400</xdr:colOff>
      <xdr:row>63</xdr:row>
      <xdr:rowOff>154517</xdr:rowOff>
    </xdr:to>
    <xdr:cxnSp macro="">
      <xdr:nvCxnSpPr>
        <xdr:cNvPr id="133" name="直線コネクタ 132"/>
        <xdr:cNvCxnSpPr/>
      </xdr:nvCxnSpPr>
      <xdr:spPr>
        <a:xfrm>
          <a:off x="4114800" y="10811087"/>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34"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140970</xdr:rowOff>
    </xdr:from>
    <xdr:to>
      <xdr:col>6</xdr:col>
      <xdr:colOff>0</xdr:colOff>
      <xdr:row>63</xdr:row>
      <xdr:rowOff>9737</xdr:rowOff>
    </xdr:to>
    <xdr:cxnSp macro="">
      <xdr:nvCxnSpPr>
        <xdr:cNvPr id="136" name="直線コネクタ 135"/>
        <xdr:cNvCxnSpPr/>
      </xdr:nvCxnSpPr>
      <xdr:spPr>
        <a:xfrm>
          <a:off x="3225800" y="107708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2346</xdr:rowOff>
    </xdr:from>
    <xdr:ext cx="736600" cy="259045"/>
    <xdr:sp macro="" textlink="">
      <xdr:nvSpPr>
        <xdr:cNvPr id="138" name="テキスト ボックス 137"/>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115358</xdr:rowOff>
    </xdr:from>
    <xdr:to>
      <xdr:col>4</xdr:col>
      <xdr:colOff>482600</xdr:colOff>
      <xdr:row>62</xdr:row>
      <xdr:rowOff>140970</xdr:rowOff>
    </xdr:to>
    <xdr:cxnSp macro="">
      <xdr:nvCxnSpPr>
        <xdr:cNvPr id="139" name="直線コネクタ 138"/>
        <xdr:cNvCxnSpPr/>
      </xdr:nvCxnSpPr>
      <xdr:spPr>
        <a:xfrm>
          <a:off x="2336800" y="10573808"/>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40" name="フローチャート : 判断 139"/>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65422</xdr:rowOff>
    </xdr:from>
    <xdr:ext cx="762000" cy="259045"/>
    <xdr:sp macro="" textlink="">
      <xdr:nvSpPr>
        <xdr:cNvPr id="141" name="テキスト ボックス 140"/>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115358</xdr:rowOff>
    </xdr:from>
    <xdr:to>
      <xdr:col>3</xdr:col>
      <xdr:colOff>279400</xdr:colOff>
      <xdr:row>62</xdr:row>
      <xdr:rowOff>8255</xdr:rowOff>
    </xdr:to>
    <xdr:cxnSp macro="">
      <xdr:nvCxnSpPr>
        <xdr:cNvPr id="142" name="直線コネクタ 141"/>
        <xdr:cNvCxnSpPr/>
      </xdr:nvCxnSpPr>
      <xdr:spPr>
        <a:xfrm flipV="1">
          <a:off x="1447800" y="10573808"/>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98213</xdr:rowOff>
    </xdr:from>
    <xdr:to>
      <xdr:col>3</xdr:col>
      <xdr:colOff>330200</xdr:colOff>
      <xdr:row>63</xdr:row>
      <xdr:rowOff>28363</xdr:rowOff>
    </xdr:to>
    <xdr:sp macro="" textlink="">
      <xdr:nvSpPr>
        <xdr:cNvPr id="143" name="フローチャート : 判断 142"/>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13140</xdr:rowOff>
    </xdr:from>
    <xdr:ext cx="762000" cy="259045"/>
    <xdr:sp macro="" textlink="">
      <xdr:nvSpPr>
        <xdr:cNvPr id="144" name="テキスト ボックス 143"/>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37271</xdr:rowOff>
    </xdr:from>
    <xdr:ext cx="762000" cy="259045"/>
    <xdr:sp macro="" textlink="">
      <xdr:nvSpPr>
        <xdr:cNvPr id="146" name="テキスト ボックス 145"/>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103717</xdr:rowOff>
    </xdr:from>
    <xdr:to>
      <xdr:col>7</xdr:col>
      <xdr:colOff>203200</xdr:colOff>
      <xdr:row>64</xdr:row>
      <xdr:rowOff>33867</xdr:rowOff>
    </xdr:to>
    <xdr:sp macro="" textlink="">
      <xdr:nvSpPr>
        <xdr:cNvPr id="152" name="円/楕円 151"/>
        <xdr:cNvSpPr/>
      </xdr:nvSpPr>
      <xdr:spPr>
        <a:xfrm>
          <a:off x="49022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75794</xdr:rowOff>
    </xdr:from>
    <xdr:ext cx="762000" cy="259045"/>
    <xdr:sp macro="" textlink="">
      <xdr:nvSpPr>
        <xdr:cNvPr id="153" name="財政構造の弾力性該当値テキスト"/>
        <xdr:cNvSpPr txBox="1"/>
      </xdr:nvSpPr>
      <xdr:spPr>
        <a:xfrm>
          <a:off x="5041900" y="1087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130387</xdr:rowOff>
    </xdr:from>
    <xdr:to>
      <xdr:col>6</xdr:col>
      <xdr:colOff>50800</xdr:colOff>
      <xdr:row>63</xdr:row>
      <xdr:rowOff>60537</xdr:rowOff>
    </xdr:to>
    <xdr:sp macro="" textlink="">
      <xdr:nvSpPr>
        <xdr:cNvPr id="154" name="円/楕円 153"/>
        <xdr:cNvSpPr/>
      </xdr:nvSpPr>
      <xdr:spPr>
        <a:xfrm>
          <a:off x="4064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45314</xdr:rowOff>
    </xdr:from>
    <xdr:ext cx="736600" cy="259045"/>
    <xdr:sp macro="" textlink="">
      <xdr:nvSpPr>
        <xdr:cNvPr id="155" name="テキスト ボックス 154"/>
        <xdr:cNvSpPr txBox="1"/>
      </xdr:nvSpPr>
      <xdr:spPr>
        <a:xfrm>
          <a:off x="3733800" y="1084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90170</xdr:rowOff>
    </xdr:from>
    <xdr:to>
      <xdr:col>4</xdr:col>
      <xdr:colOff>533400</xdr:colOff>
      <xdr:row>63</xdr:row>
      <xdr:rowOff>20320</xdr:rowOff>
    </xdr:to>
    <xdr:sp macro="" textlink="">
      <xdr:nvSpPr>
        <xdr:cNvPr id="156" name="円/楕円 155"/>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30497</xdr:rowOff>
    </xdr:from>
    <xdr:ext cx="762000" cy="259045"/>
    <xdr:sp macro="" textlink="">
      <xdr:nvSpPr>
        <xdr:cNvPr id="157" name="テキスト ボックス 156"/>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64558</xdr:rowOff>
    </xdr:from>
    <xdr:to>
      <xdr:col>3</xdr:col>
      <xdr:colOff>330200</xdr:colOff>
      <xdr:row>61</xdr:row>
      <xdr:rowOff>166158</xdr:rowOff>
    </xdr:to>
    <xdr:sp macro="" textlink="">
      <xdr:nvSpPr>
        <xdr:cNvPr id="158" name="円/楕円 157"/>
        <xdr:cNvSpPr/>
      </xdr:nvSpPr>
      <xdr:spPr>
        <a:xfrm>
          <a:off x="2286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4885</xdr:rowOff>
    </xdr:from>
    <xdr:ext cx="762000" cy="259045"/>
    <xdr:sp macro="" textlink="">
      <xdr:nvSpPr>
        <xdr:cNvPr id="159" name="テキスト ボックス 158"/>
        <xdr:cNvSpPr txBox="1"/>
      </xdr:nvSpPr>
      <xdr:spPr>
        <a:xfrm>
          <a:off x="1955800" y="1029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128905</xdr:rowOff>
    </xdr:from>
    <xdr:to>
      <xdr:col>2</xdr:col>
      <xdr:colOff>127000</xdr:colOff>
      <xdr:row>62</xdr:row>
      <xdr:rowOff>59055</xdr:rowOff>
    </xdr:to>
    <xdr:sp macro="" textlink="">
      <xdr:nvSpPr>
        <xdr:cNvPr id="160" name="円/楕円 159"/>
        <xdr:cNvSpPr/>
      </xdr:nvSpPr>
      <xdr:spPr>
        <a:xfrm>
          <a:off x="1397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69232</xdr:rowOff>
    </xdr:from>
    <xdr:ext cx="762000" cy="259045"/>
    <xdr:sp macro="" textlink="">
      <xdr:nvSpPr>
        <xdr:cNvPr id="161" name="テキスト ボックス 160"/>
        <xdr:cNvSpPr txBox="1"/>
      </xdr:nvSpPr>
      <xdr:spPr>
        <a:xfrm>
          <a:off x="1066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[104,113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3,061</a:t>
          </a:r>
          <a:r>
            <a:rPr kumimoji="1" lang="ja-JP" altLang="en-US" sz="1300">
              <a:latin typeface="ＭＳ Ｐゴシック"/>
            </a:rPr>
            <a:t>円減少したが、埼玉県平均より</a:t>
          </a:r>
          <a:r>
            <a:rPr kumimoji="1" lang="en-US" altLang="ja-JP" sz="1300">
              <a:latin typeface="ＭＳ Ｐゴシック"/>
            </a:rPr>
            <a:t>5,895</a:t>
          </a:r>
          <a:r>
            <a:rPr kumimoji="1" lang="ja-JP" altLang="en-US" sz="1300">
              <a:latin typeface="ＭＳ Ｐゴシック"/>
            </a:rPr>
            <a:t>円上回っている。</a:t>
          </a:r>
          <a:endParaRPr kumimoji="1" lang="en-US" altLang="ja-JP" sz="1300">
            <a:latin typeface="ＭＳ Ｐゴシック"/>
          </a:endParaRPr>
        </a:p>
        <a:p>
          <a:r>
            <a:rPr kumimoji="1" lang="ja-JP" altLang="en-US" sz="1300">
              <a:latin typeface="ＭＳ Ｐゴシック"/>
            </a:rPr>
            <a:t>　減少した主な要因は、一般職給の減、</a:t>
          </a:r>
          <a:r>
            <a:rPr kumimoji="1" lang="ja-JP" altLang="en-US" sz="1300" baseline="0">
              <a:latin typeface="ＭＳ Ｐゴシック"/>
            </a:rPr>
            <a:t>公立保育所の物件費の一部を扶助費に移行したことによる。</a:t>
          </a:r>
          <a:endParaRPr kumimoji="1" lang="en-US" altLang="ja-JP" sz="1300" baseline="0">
            <a:latin typeface="ＭＳ Ｐゴシック"/>
          </a:endParaRPr>
        </a:p>
        <a:p>
          <a:r>
            <a:rPr kumimoji="1" lang="ja-JP" altLang="en-US" sz="1300" baseline="0">
              <a:latin typeface="ＭＳ Ｐゴシック"/>
            </a:rPr>
            <a:t>　人件費は給与改定や退職者数の増加により増加すると見込まれ、また物件費も単価の上昇により増加すると見込まれる。事務の効率化、経常経費や委託事業の見直し、公共施設の適正管理により人件費・物件費の削減に努めていく。</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35210</xdr:rowOff>
    </xdr:from>
    <xdr:to>
      <xdr:col>7</xdr:col>
      <xdr:colOff>152400</xdr:colOff>
      <xdr:row>81</xdr:row>
      <xdr:rowOff>40486</xdr:rowOff>
    </xdr:to>
    <xdr:cxnSp macro="">
      <xdr:nvCxnSpPr>
        <xdr:cNvPr id="197" name="直線コネクタ 196"/>
        <xdr:cNvCxnSpPr/>
      </xdr:nvCxnSpPr>
      <xdr:spPr>
        <a:xfrm flipV="1">
          <a:off x="4114800" y="13922660"/>
          <a:ext cx="838200" cy="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19987</xdr:rowOff>
    </xdr:from>
    <xdr:ext cx="762000" cy="259045"/>
    <xdr:sp macro="" textlink="">
      <xdr:nvSpPr>
        <xdr:cNvPr id="198" name="人件費・物件費等の状況平均値テキスト"/>
        <xdr:cNvSpPr txBox="1"/>
      </xdr:nvSpPr>
      <xdr:spPr>
        <a:xfrm>
          <a:off x="5041900" y="13907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33034</xdr:rowOff>
    </xdr:from>
    <xdr:to>
      <xdr:col>6</xdr:col>
      <xdr:colOff>0</xdr:colOff>
      <xdr:row>81</xdr:row>
      <xdr:rowOff>40486</xdr:rowOff>
    </xdr:to>
    <xdr:cxnSp macro="">
      <xdr:nvCxnSpPr>
        <xdr:cNvPr id="200" name="直線コネクタ 199"/>
        <xdr:cNvCxnSpPr/>
      </xdr:nvCxnSpPr>
      <xdr:spPr>
        <a:xfrm>
          <a:off x="3225800" y="13920484"/>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95623</xdr:rowOff>
    </xdr:from>
    <xdr:ext cx="736600" cy="259045"/>
    <xdr:sp macro="" textlink="">
      <xdr:nvSpPr>
        <xdr:cNvPr id="202" name="テキスト ボックス 201"/>
        <xdr:cNvSpPr txBox="1"/>
      </xdr:nvSpPr>
      <xdr:spPr>
        <a:xfrm>
          <a:off x="3733800" y="13983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20611</xdr:rowOff>
    </xdr:from>
    <xdr:to>
      <xdr:col>4</xdr:col>
      <xdr:colOff>482600</xdr:colOff>
      <xdr:row>81</xdr:row>
      <xdr:rowOff>33034</xdr:rowOff>
    </xdr:to>
    <xdr:cxnSp macro="">
      <xdr:nvCxnSpPr>
        <xdr:cNvPr id="203" name="直線コネクタ 202"/>
        <xdr:cNvCxnSpPr/>
      </xdr:nvCxnSpPr>
      <xdr:spPr>
        <a:xfrm>
          <a:off x="2336800" y="13908061"/>
          <a:ext cx="889000" cy="1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14055</xdr:rowOff>
    </xdr:from>
    <xdr:to>
      <xdr:col>4</xdr:col>
      <xdr:colOff>533400</xdr:colOff>
      <xdr:row>81</xdr:row>
      <xdr:rowOff>115655</xdr:rowOff>
    </xdr:to>
    <xdr:sp macro="" textlink="">
      <xdr:nvSpPr>
        <xdr:cNvPr id="204" name="フローチャート : 判断 203"/>
        <xdr:cNvSpPr/>
      </xdr:nvSpPr>
      <xdr:spPr>
        <a:xfrm>
          <a:off x="3175000" y="139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100432</xdr:rowOff>
    </xdr:from>
    <xdr:ext cx="762000" cy="259045"/>
    <xdr:sp macro="" textlink="">
      <xdr:nvSpPr>
        <xdr:cNvPr id="205" name="テキスト ボックス 204"/>
        <xdr:cNvSpPr txBox="1"/>
      </xdr:nvSpPr>
      <xdr:spPr>
        <a:xfrm>
          <a:off x="2844800" y="1398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20611</xdr:rowOff>
    </xdr:from>
    <xdr:to>
      <xdr:col>3</xdr:col>
      <xdr:colOff>279400</xdr:colOff>
      <xdr:row>81</xdr:row>
      <xdr:rowOff>22487</xdr:rowOff>
    </xdr:to>
    <xdr:cxnSp macro="">
      <xdr:nvCxnSpPr>
        <xdr:cNvPr id="206" name="直線コネクタ 205"/>
        <xdr:cNvCxnSpPr/>
      </xdr:nvCxnSpPr>
      <xdr:spPr>
        <a:xfrm flipV="1">
          <a:off x="1447800" y="13908061"/>
          <a:ext cx="889000" cy="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12356</xdr:rowOff>
    </xdr:from>
    <xdr:to>
      <xdr:col>3</xdr:col>
      <xdr:colOff>330200</xdr:colOff>
      <xdr:row>81</xdr:row>
      <xdr:rowOff>113956</xdr:rowOff>
    </xdr:to>
    <xdr:sp macro="" textlink="">
      <xdr:nvSpPr>
        <xdr:cNvPr id="207" name="フローチャート : 判断 206"/>
        <xdr:cNvSpPr/>
      </xdr:nvSpPr>
      <xdr:spPr>
        <a:xfrm>
          <a:off x="22860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98733</xdr:rowOff>
    </xdr:from>
    <xdr:ext cx="762000" cy="259045"/>
    <xdr:sp macro="" textlink="">
      <xdr:nvSpPr>
        <xdr:cNvPr id="208" name="テキスト ボックス 207"/>
        <xdr:cNvSpPr txBox="1"/>
      </xdr:nvSpPr>
      <xdr:spPr>
        <a:xfrm>
          <a:off x="1955800" y="139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9758</xdr:rowOff>
    </xdr:from>
    <xdr:to>
      <xdr:col>2</xdr:col>
      <xdr:colOff>127000</xdr:colOff>
      <xdr:row>81</xdr:row>
      <xdr:rowOff>111358</xdr:rowOff>
    </xdr:to>
    <xdr:sp macro="" textlink="">
      <xdr:nvSpPr>
        <xdr:cNvPr id="209" name="フローチャート : 判断 208"/>
        <xdr:cNvSpPr/>
      </xdr:nvSpPr>
      <xdr:spPr>
        <a:xfrm>
          <a:off x="1397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96135</xdr:rowOff>
    </xdr:from>
    <xdr:ext cx="762000" cy="259045"/>
    <xdr:sp macro="" textlink="">
      <xdr:nvSpPr>
        <xdr:cNvPr id="210" name="テキスト ボックス 209"/>
        <xdr:cNvSpPr txBox="1"/>
      </xdr:nvSpPr>
      <xdr:spPr>
        <a:xfrm>
          <a:off x="1066800" y="1398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155860</xdr:rowOff>
    </xdr:from>
    <xdr:to>
      <xdr:col>7</xdr:col>
      <xdr:colOff>203200</xdr:colOff>
      <xdr:row>81</xdr:row>
      <xdr:rowOff>86010</xdr:rowOff>
    </xdr:to>
    <xdr:sp macro="" textlink="">
      <xdr:nvSpPr>
        <xdr:cNvPr id="216" name="円/楕円 215"/>
        <xdr:cNvSpPr/>
      </xdr:nvSpPr>
      <xdr:spPr>
        <a:xfrm>
          <a:off x="4902200" y="1387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77137</xdr:rowOff>
    </xdr:from>
    <xdr:ext cx="762000" cy="259045"/>
    <xdr:sp macro="" textlink="">
      <xdr:nvSpPr>
        <xdr:cNvPr id="217" name="人件費・物件費等の状況該当値テキスト"/>
        <xdr:cNvSpPr txBox="1"/>
      </xdr:nvSpPr>
      <xdr:spPr>
        <a:xfrm>
          <a:off x="5041900" y="1379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104,113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161136</xdr:rowOff>
    </xdr:from>
    <xdr:to>
      <xdr:col>6</xdr:col>
      <xdr:colOff>50800</xdr:colOff>
      <xdr:row>81</xdr:row>
      <xdr:rowOff>91286</xdr:rowOff>
    </xdr:to>
    <xdr:sp macro="" textlink="">
      <xdr:nvSpPr>
        <xdr:cNvPr id="218" name="円/楕円 217"/>
        <xdr:cNvSpPr/>
      </xdr:nvSpPr>
      <xdr:spPr>
        <a:xfrm>
          <a:off x="4064000" y="1387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101463</xdr:rowOff>
    </xdr:from>
    <xdr:ext cx="736600" cy="259045"/>
    <xdr:sp macro="" textlink="">
      <xdr:nvSpPr>
        <xdr:cNvPr id="219" name="テキスト ボックス 218"/>
        <xdr:cNvSpPr txBox="1"/>
      </xdr:nvSpPr>
      <xdr:spPr>
        <a:xfrm>
          <a:off x="3733800" y="13646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107,174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153684</xdr:rowOff>
    </xdr:from>
    <xdr:to>
      <xdr:col>4</xdr:col>
      <xdr:colOff>533400</xdr:colOff>
      <xdr:row>81</xdr:row>
      <xdr:rowOff>83834</xdr:rowOff>
    </xdr:to>
    <xdr:sp macro="" textlink="">
      <xdr:nvSpPr>
        <xdr:cNvPr id="220" name="円/楕円 219"/>
        <xdr:cNvSpPr/>
      </xdr:nvSpPr>
      <xdr:spPr>
        <a:xfrm>
          <a:off x="3175000" y="13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94011</xdr:rowOff>
    </xdr:from>
    <xdr:ext cx="762000" cy="259045"/>
    <xdr:sp macro="" textlink="">
      <xdr:nvSpPr>
        <xdr:cNvPr id="221" name="テキスト ボックス 220"/>
        <xdr:cNvSpPr txBox="1"/>
      </xdr:nvSpPr>
      <xdr:spPr>
        <a:xfrm>
          <a:off x="2844800" y="1363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102,850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141261</xdr:rowOff>
    </xdr:from>
    <xdr:to>
      <xdr:col>3</xdr:col>
      <xdr:colOff>330200</xdr:colOff>
      <xdr:row>81</xdr:row>
      <xdr:rowOff>71411</xdr:rowOff>
    </xdr:to>
    <xdr:sp macro="" textlink="">
      <xdr:nvSpPr>
        <xdr:cNvPr id="222" name="円/楕円 221"/>
        <xdr:cNvSpPr/>
      </xdr:nvSpPr>
      <xdr:spPr>
        <a:xfrm>
          <a:off x="2286000" y="1385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81588</xdr:rowOff>
    </xdr:from>
    <xdr:ext cx="762000" cy="259045"/>
    <xdr:sp macro="" textlink="">
      <xdr:nvSpPr>
        <xdr:cNvPr id="223" name="テキスト ボックス 222"/>
        <xdr:cNvSpPr txBox="1"/>
      </xdr:nvSpPr>
      <xdr:spPr>
        <a:xfrm>
          <a:off x="1955800" y="1362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95,643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143137</xdr:rowOff>
    </xdr:from>
    <xdr:to>
      <xdr:col>2</xdr:col>
      <xdr:colOff>127000</xdr:colOff>
      <xdr:row>81</xdr:row>
      <xdr:rowOff>73287</xdr:rowOff>
    </xdr:to>
    <xdr:sp macro="" textlink="">
      <xdr:nvSpPr>
        <xdr:cNvPr id="224" name="円/楕円 223"/>
        <xdr:cNvSpPr/>
      </xdr:nvSpPr>
      <xdr:spPr>
        <a:xfrm>
          <a:off x="1397000" y="1385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83464</xdr:rowOff>
    </xdr:from>
    <xdr:ext cx="762000" cy="259045"/>
    <xdr:sp macro="" textlink="">
      <xdr:nvSpPr>
        <xdr:cNvPr id="225" name="テキスト ボックス 224"/>
        <xdr:cNvSpPr txBox="1"/>
      </xdr:nvSpPr>
      <xdr:spPr>
        <a:xfrm>
          <a:off x="1066800" y="1362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96,731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0.8</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　上昇した要因は、経験年数階層内における職員の分布の変動によるものである。</a:t>
          </a:r>
          <a:endParaRPr kumimoji="1" lang="en-US" altLang="ja-JP" sz="1300">
            <a:latin typeface="ＭＳ Ｐゴシック"/>
          </a:endParaRPr>
        </a:p>
        <a:p>
          <a:r>
            <a:rPr kumimoji="1" lang="ja-JP" altLang="en-US" sz="1300">
              <a:latin typeface="ＭＳ Ｐゴシック"/>
            </a:rPr>
            <a:t>　上昇しているが、類似団体平均を下回っており、今後も給与水準の適正化に努める。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74991</xdr:rowOff>
    </xdr:from>
    <xdr:to>
      <xdr:col>24</xdr:col>
      <xdr:colOff>558800</xdr:colOff>
      <xdr:row>82</xdr:row>
      <xdr:rowOff>166914</xdr:rowOff>
    </xdr:to>
    <xdr:cxnSp macro="">
      <xdr:nvCxnSpPr>
        <xdr:cNvPr id="261" name="直線コネクタ 260"/>
        <xdr:cNvCxnSpPr/>
      </xdr:nvCxnSpPr>
      <xdr:spPr>
        <a:xfrm>
          <a:off x="16179800" y="14133891"/>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62"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52009</xdr:rowOff>
    </xdr:from>
    <xdr:to>
      <xdr:col>23</xdr:col>
      <xdr:colOff>406400</xdr:colOff>
      <xdr:row>82</xdr:row>
      <xdr:rowOff>74991</xdr:rowOff>
    </xdr:to>
    <xdr:cxnSp macro="">
      <xdr:nvCxnSpPr>
        <xdr:cNvPr id="264" name="直線コネクタ 263"/>
        <xdr:cNvCxnSpPr/>
      </xdr:nvCxnSpPr>
      <xdr:spPr>
        <a:xfrm>
          <a:off x="15290800" y="141109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66" name="テキスト ボックス 265"/>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52009</xdr:rowOff>
    </xdr:from>
    <xdr:to>
      <xdr:col>22</xdr:col>
      <xdr:colOff>203200</xdr:colOff>
      <xdr:row>82</xdr:row>
      <xdr:rowOff>166914</xdr:rowOff>
    </xdr:to>
    <xdr:cxnSp macro="">
      <xdr:nvCxnSpPr>
        <xdr:cNvPr id="267" name="直線コネクタ 266"/>
        <xdr:cNvCxnSpPr/>
      </xdr:nvCxnSpPr>
      <xdr:spPr>
        <a:xfrm flipV="1">
          <a:off x="14401800" y="14110909"/>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8" name="フローチャート : 判断 267"/>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9" name="テキスト ボックス 268"/>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166914</xdr:rowOff>
    </xdr:from>
    <xdr:to>
      <xdr:col>21</xdr:col>
      <xdr:colOff>0</xdr:colOff>
      <xdr:row>88</xdr:row>
      <xdr:rowOff>103414</xdr:rowOff>
    </xdr:to>
    <xdr:cxnSp macro="">
      <xdr:nvCxnSpPr>
        <xdr:cNvPr id="270" name="直線コネクタ 269"/>
        <xdr:cNvCxnSpPr/>
      </xdr:nvCxnSpPr>
      <xdr:spPr>
        <a:xfrm flipV="1">
          <a:off x="13512800" y="14225814"/>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71" name="フローチャート : 判断 270"/>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72" name="テキスト ボックス 271"/>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3" name="フローチャート : 判断 272"/>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4" name="テキスト ボックス 273"/>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116114</xdr:rowOff>
    </xdr:from>
    <xdr:to>
      <xdr:col>24</xdr:col>
      <xdr:colOff>609600</xdr:colOff>
      <xdr:row>83</xdr:row>
      <xdr:rowOff>46264</xdr:rowOff>
    </xdr:to>
    <xdr:sp macro="" textlink="">
      <xdr:nvSpPr>
        <xdr:cNvPr id="280" name="円/楕円 279"/>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132641</xdr:rowOff>
    </xdr:from>
    <xdr:ext cx="762000" cy="259045"/>
    <xdr:sp macro="" textlink="">
      <xdr:nvSpPr>
        <xdr:cNvPr id="281" name="給与水準   （国との比較）該当値テキスト"/>
        <xdr:cNvSpPr txBox="1"/>
      </xdr:nvSpPr>
      <xdr:spPr>
        <a:xfrm>
          <a:off x="17106900" y="140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24191</xdr:rowOff>
    </xdr:from>
    <xdr:to>
      <xdr:col>23</xdr:col>
      <xdr:colOff>457200</xdr:colOff>
      <xdr:row>82</xdr:row>
      <xdr:rowOff>125791</xdr:rowOff>
    </xdr:to>
    <xdr:sp macro="" textlink="">
      <xdr:nvSpPr>
        <xdr:cNvPr id="282" name="円/楕円 281"/>
        <xdr:cNvSpPr/>
      </xdr:nvSpPr>
      <xdr:spPr>
        <a:xfrm>
          <a:off x="161290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135968</xdr:rowOff>
    </xdr:from>
    <xdr:ext cx="736600" cy="259045"/>
    <xdr:sp macro="" textlink="">
      <xdr:nvSpPr>
        <xdr:cNvPr id="283" name="テキスト ボックス 282"/>
        <xdr:cNvSpPr txBox="1"/>
      </xdr:nvSpPr>
      <xdr:spPr>
        <a:xfrm>
          <a:off x="15798800" y="13851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1209</xdr:rowOff>
    </xdr:from>
    <xdr:to>
      <xdr:col>22</xdr:col>
      <xdr:colOff>254000</xdr:colOff>
      <xdr:row>82</xdr:row>
      <xdr:rowOff>102809</xdr:rowOff>
    </xdr:to>
    <xdr:sp macro="" textlink="">
      <xdr:nvSpPr>
        <xdr:cNvPr id="284" name="円/楕円 283"/>
        <xdr:cNvSpPr/>
      </xdr:nvSpPr>
      <xdr:spPr>
        <a:xfrm>
          <a:off x="15240000" y="140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112986</xdr:rowOff>
    </xdr:from>
    <xdr:ext cx="762000" cy="259045"/>
    <xdr:sp macro="" textlink="">
      <xdr:nvSpPr>
        <xdr:cNvPr id="285" name="テキスト ボックス 284"/>
        <xdr:cNvSpPr txBox="1"/>
      </xdr:nvSpPr>
      <xdr:spPr>
        <a:xfrm>
          <a:off x="14909800" y="1382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116114</xdr:rowOff>
    </xdr:from>
    <xdr:to>
      <xdr:col>21</xdr:col>
      <xdr:colOff>50800</xdr:colOff>
      <xdr:row>83</xdr:row>
      <xdr:rowOff>46264</xdr:rowOff>
    </xdr:to>
    <xdr:sp macro="" textlink="">
      <xdr:nvSpPr>
        <xdr:cNvPr id="286" name="円/楕円 285"/>
        <xdr:cNvSpPr/>
      </xdr:nvSpPr>
      <xdr:spPr>
        <a:xfrm>
          <a:off x="14351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56441</xdr:rowOff>
    </xdr:from>
    <xdr:ext cx="762000" cy="259045"/>
    <xdr:sp macro="" textlink="">
      <xdr:nvSpPr>
        <xdr:cNvPr id="287" name="テキスト ボックス 286"/>
        <xdr:cNvSpPr txBox="1"/>
      </xdr:nvSpPr>
      <xdr:spPr>
        <a:xfrm>
          <a:off x="14020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52614</xdr:rowOff>
    </xdr:from>
    <xdr:to>
      <xdr:col>19</xdr:col>
      <xdr:colOff>533400</xdr:colOff>
      <xdr:row>88</xdr:row>
      <xdr:rowOff>154214</xdr:rowOff>
    </xdr:to>
    <xdr:sp macro="" textlink="">
      <xdr:nvSpPr>
        <xdr:cNvPr id="288" name="円/楕円 287"/>
        <xdr:cNvSpPr/>
      </xdr:nvSpPr>
      <xdr:spPr>
        <a:xfrm>
          <a:off x="13462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164391</xdr:rowOff>
    </xdr:from>
    <xdr:ext cx="762000" cy="259045"/>
    <xdr:sp macro="" textlink="">
      <xdr:nvSpPr>
        <xdr:cNvPr id="289" name="テキスト ボックス 288"/>
        <xdr:cNvSpPr txBox="1"/>
      </xdr:nvSpPr>
      <xdr:spPr>
        <a:xfrm>
          <a:off x="13131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職員数は前年度比</a:t>
          </a:r>
          <a:r>
            <a:rPr kumimoji="1" lang="en-US" altLang="ja-JP" sz="1300">
              <a:latin typeface="ＭＳ Ｐゴシック"/>
            </a:rPr>
            <a:t>1</a:t>
          </a:r>
          <a:r>
            <a:rPr kumimoji="1" lang="ja-JP" altLang="en-US" sz="1300">
              <a:latin typeface="ＭＳ Ｐゴシック"/>
            </a:rPr>
            <a:t>名増加したものの、人口の減少により人口千人あたり職員数は前年度比</a:t>
          </a:r>
          <a:r>
            <a:rPr kumimoji="1" lang="en-US" altLang="ja-JP" sz="1300">
              <a:latin typeface="ＭＳ Ｐゴシック"/>
            </a:rPr>
            <a:t>0.05</a:t>
          </a:r>
          <a:r>
            <a:rPr kumimoji="1" lang="ja-JP" altLang="en-US" sz="1300">
              <a:latin typeface="ＭＳ Ｐゴシック"/>
            </a:rPr>
            <a:t>ポイント増加したが、全国平均、類似団体平均を下回っている。</a:t>
          </a:r>
          <a:endParaRPr kumimoji="1" lang="en-US" altLang="ja-JP" sz="1300">
            <a:latin typeface="ＭＳ Ｐゴシック"/>
          </a:endParaRPr>
        </a:p>
        <a:p>
          <a:r>
            <a:rPr kumimoji="1" lang="ja-JP" altLang="en-US" sz="1300">
              <a:latin typeface="ＭＳ Ｐゴシック"/>
            </a:rPr>
            <a:t>　職員数については、定員適正化計画に基づいた管理を行っており、ピーク時より（平成</a:t>
          </a:r>
          <a:r>
            <a:rPr kumimoji="1" lang="en-US" altLang="ja-JP" sz="1300">
              <a:latin typeface="ＭＳ Ｐゴシック"/>
            </a:rPr>
            <a:t>8</a:t>
          </a:r>
          <a:r>
            <a:rPr kumimoji="1" lang="ja-JP" altLang="en-US" sz="1300">
              <a:latin typeface="ＭＳ Ｐゴシック"/>
            </a:rPr>
            <a:t>年</a:t>
          </a:r>
          <a:r>
            <a:rPr kumimoji="1" lang="en-US" altLang="ja-JP" sz="1300">
              <a:latin typeface="ＭＳ Ｐゴシック"/>
            </a:rPr>
            <a:t>495</a:t>
          </a:r>
          <a:r>
            <a:rPr kumimoji="1" lang="ja-JP" altLang="en-US" sz="1300">
              <a:latin typeface="ＭＳ Ｐゴシック"/>
            </a:rPr>
            <a:t>人、特別会計含む）よりも</a:t>
          </a:r>
          <a:r>
            <a:rPr kumimoji="1" lang="en-US" altLang="ja-JP" sz="1300">
              <a:latin typeface="ＭＳ Ｐゴシック"/>
            </a:rPr>
            <a:t>80</a:t>
          </a:r>
          <a:r>
            <a:rPr kumimoji="1" lang="ja-JP" altLang="en-US" sz="1300">
              <a:latin typeface="ＭＳ Ｐゴシック"/>
            </a:rPr>
            <a:t>人以上削減している。</a:t>
          </a:r>
          <a:endParaRPr kumimoji="1" lang="en-US" altLang="ja-JP" sz="1300">
            <a:latin typeface="ＭＳ Ｐゴシック"/>
          </a:endParaRPr>
        </a:p>
        <a:p>
          <a:r>
            <a:rPr kumimoji="1" lang="ja-JP" altLang="en-US" sz="1300">
              <a:latin typeface="ＭＳ Ｐゴシック"/>
            </a:rPr>
            <a:t>　市民サービスの低下を招かないよう事務事業の見直しを行う。</a:t>
          </a: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71120</xdr:rowOff>
    </xdr:from>
    <xdr:to>
      <xdr:col>24</xdr:col>
      <xdr:colOff>558800</xdr:colOff>
      <xdr:row>61</xdr:row>
      <xdr:rowOff>81174</xdr:rowOff>
    </xdr:to>
    <xdr:cxnSp macro="">
      <xdr:nvCxnSpPr>
        <xdr:cNvPr id="324" name="直線コネクタ 323"/>
        <xdr:cNvCxnSpPr/>
      </xdr:nvCxnSpPr>
      <xdr:spPr>
        <a:xfrm>
          <a:off x="16179800" y="10529570"/>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100982</xdr:rowOff>
    </xdr:from>
    <xdr:ext cx="762000" cy="259045"/>
    <xdr:sp macro="" textlink="">
      <xdr:nvSpPr>
        <xdr:cNvPr id="325" name="定員管理の状況平均値テキスト"/>
        <xdr:cNvSpPr txBox="1"/>
      </xdr:nvSpPr>
      <xdr:spPr>
        <a:xfrm>
          <a:off x="17106900" y="1055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69109</xdr:rowOff>
    </xdr:from>
    <xdr:to>
      <xdr:col>23</xdr:col>
      <xdr:colOff>406400</xdr:colOff>
      <xdr:row>61</xdr:row>
      <xdr:rowOff>71120</xdr:rowOff>
    </xdr:to>
    <xdr:cxnSp macro="">
      <xdr:nvCxnSpPr>
        <xdr:cNvPr id="327" name="直線コネクタ 326"/>
        <xdr:cNvCxnSpPr/>
      </xdr:nvCxnSpPr>
      <xdr:spPr>
        <a:xfrm>
          <a:off x="15290800" y="1052755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9" name="テキスト ボックス 328"/>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44979</xdr:rowOff>
    </xdr:from>
    <xdr:to>
      <xdr:col>22</xdr:col>
      <xdr:colOff>203200</xdr:colOff>
      <xdr:row>61</xdr:row>
      <xdr:rowOff>69109</xdr:rowOff>
    </xdr:to>
    <xdr:cxnSp macro="">
      <xdr:nvCxnSpPr>
        <xdr:cNvPr id="330" name="直線コネクタ 329"/>
        <xdr:cNvCxnSpPr/>
      </xdr:nvCxnSpPr>
      <xdr:spPr>
        <a:xfrm>
          <a:off x="14401800" y="1050342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31" name="フローチャート : 判断 330"/>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32" name="テキスト ボックス 331"/>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26881</xdr:rowOff>
    </xdr:from>
    <xdr:to>
      <xdr:col>21</xdr:col>
      <xdr:colOff>0</xdr:colOff>
      <xdr:row>61</xdr:row>
      <xdr:rowOff>44979</xdr:rowOff>
    </xdr:to>
    <xdr:cxnSp macro="">
      <xdr:nvCxnSpPr>
        <xdr:cNvPr id="333" name="直線コネクタ 332"/>
        <xdr:cNvCxnSpPr/>
      </xdr:nvCxnSpPr>
      <xdr:spPr>
        <a:xfrm>
          <a:off x="13512800" y="10485331"/>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34" name="フローチャート : 判断 333"/>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35" name="テキスト ボックス 334"/>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36" name="フローチャート : 判断 335"/>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7" name="テキスト ボックス 336"/>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30374</xdr:rowOff>
    </xdr:from>
    <xdr:to>
      <xdr:col>24</xdr:col>
      <xdr:colOff>609600</xdr:colOff>
      <xdr:row>61</xdr:row>
      <xdr:rowOff>131974</xdr:rowOff>
    </xdr:to>
    <xdr:sp macro="" textlink="">
      <xdr:nvSpPr>
        <xdr:cNvPr id="343" name="円/楕円 342"/>
        <xdr:cNvSpPr/>
      </xdr:nvSpPr>
      <xdr:spPr>
        <a:xfrm>
          <a:off x="16967200" y="1048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46901</xdr:rowOff>
    </xdr:from>
    <xdr:ext cx="762000" cy="259045"/>
    <xdr:sp macro="" textlink="">
      <xdr:nvSpPr>
        <xdr:cNvPr id="344" name="定員管理の状況該当値テキスト"/>
        <xdr:cNvSpPr txBox="1"/>
      </xdr:nvSpPr>
      <xdr:spPr>
        <a:xfrm>
          <a:off x="17106900" y="1033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20320</xdr:rowOff>
    </xdr:from>
    <xdr:to>
      <xdr:col>23</xdr:col>
      <xdr:colOff>457200</xdr:colOff>
      <xdr:row>61</xdr:row>
      <xdr:rowOff>121920</xdr:rowOff>
    </xdr:to>
    <xdr:sp macro="" textlink="">
      <xdr:nvSpPr>
        <xdr:cNvPr id="345" name="円/楕円 344"/>
        <xdr:cNvSpPr/>
      </xdr:nvSpPr>
      <xdr:spPr>
        <a:xfrm>
          <a:off x="16129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132097</xdr:rowOff>
    </xdr:from>
    <xdr:ext cx="736600" cy="259045"/>
    <xdr:sp macro="" textlink="">
      <xdr:nvSpPr>
        <xdr:cNvPr id="346" name="テキスト ボックス 345"/>
        <xdr:cNvSpPr txBox="1"/>
      </xdr:nvSpPr>
      <xdr:spPr>
        <a:xfrm>
          <a:off x="15798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18309</xdr:rowOff>
    </xdr:from>
    <xdr:to>
      <xdr:col>22</xdr:col>
      <xdr:colOff>254000</xdr:colOff>
      <xdr:row>61</xdr:row>
      <xdr:rowOff>119909</xdr:rowOff>
    </xdr:to>
    <xdr:sp macro="" textlink="">
      <xdr:nvSpPr>
        <xdr:cNvPr id="347" name="円/楕円 346"/>
        <xdr:cNvSpPr/>
      </xdr:nvSpPr>
      <xdr:spPr>
        <a:xfrm>
          <a:off x="15240000" y="1047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130086</xdr:rowOff>
    </xdr:from>
    <xdr:ext cx="762000" cy="259045"/>
    <xdr:sp macro="" textlink="">
      <xdr:nvSpPr>
        <xdr:cNvPr id="348" name="テキスト ボックス 347"/>
        <xdr:cNvSpPr txBox="1"/>
      </xdr:nvSpPr>
      <xdr:spPr>
        <a:xfrm>
          <a:off x="14909800" y="1024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165629</xdr:rowOff>
    </xdr:from>
    <xdr:to>
      <xdr:col>21</xdr:col>
      <xdr:colOff>50800</xdr:colOff>
      <xdr:row>61</xdr:row>
      <xdr:rowOff>95779</xdr:rowOff>
    </xdr:to>
    <xdr:sp macro="" textlink="">
      <xdr:nvSpPr>
        <xdr:cNvPr id="349" name="円/楕円 348"/>
        <xdr:cNvSpPr/>
      </xdr:nvSpPr>
      <xdr:spPr>
        <a:xfrm>
          <a:off x="14351000" y="1045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105956</xdr:rowOff>
    </xdr:from>
    <xdr:ext cx="762000" cy="259045"/>
    <xdr:sp macro="" textlink="">
      <xdr:nvSpPr>
        <xdr:cNvPr id="350" name="テキスト ボックス 349"/>
        <xdr:cNvSpPr txBox="1"/>
      </xdr:nvSpPr>
      <xdr:spPr>
        <a:xfrm>
          <a:off x="14020800" y="1022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147531</xdr:rowOff>
    </xdr:from>
    <xdr:to>
      <xdr:col>19</xdr:col>
      <xdr:colOff>533400</xdr:colOff>
      <xdr:row>61</xdr:row>
      <xdr:rowOff>77681</xdr:rowOff>
    </xdr:to>
    <xdr:sp macro="" textlink="">
      <xdr:nvSpPr>
        <xdr:cNvPr id="351" name="円/楕円 350"/>
        <xdr:cNvSpPr/>
      </xdr:nvSpPr>
      <xdr:spPr>
        <a:xfrm>
          <a:off x="13462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87858</xdr:rowOff>
    </xdr:from>
    <xdr:ext cx="762000" cy="259045"/>
    <xdr:sp macro="" textlink="">
      <xdr:nvSpPr>
        <xdr:cNvPr id="352" name="テキスト ボックス 351"/>
        <xdr:cNvSpPr txBox="1"/>
      </xdr:nvSpPr>
      <xdr:spPr>
        <a:xfrm>
          <a:off x="13131800" y="1020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a:t>
          </a:r>
          <a:r>
            <a:rPr kumimoji="1" lang="en-US" altLang="ja-JP" sz="1300">
              <a:latin typeface="ＭＳ Ｐゴシック"/>
            </a:rPr>
            <a:t>2.1</a:t>
          </a:r>
          <a:r>
            <a:rPr kumimoji="1" lang="ja-JP" altLang="en-US" sz="1300">
              <a:latin typeface="ＭＳ Ｐゴシック"/>
            </a:rPr>
            <a:t>ポイント改善したものの、埼玉県平均を</a:t>
          </a:r>
          <a:r>
            <a:rPr kumimoji="1" lang="en-US" altLang="ja-JP" sz="1300">
              <a:latin typeface="ＭＳ Ｐゴシック"/>
            </a:rPr>
            <a:t>3.9</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改善した要因は、土地開発公社解散のために</a:t>
          </a:r>
          <a:r>
            <a:rPr kumimoji="1" lang="en-US" altLang="ja-JP" sz="1300">
              <a:latin typeface="ＭＳ Ｐゴシック"/>
            </a:rPr>
            <a:t>25</a:t>
          </a:r>
          <a:r>
            <a:rPr kumimoji="1" lang="ja-JP" altLang="en-US" sz="1300">
              <a:latin typeface="ＭＳ Ｐゴシック"/>
            </a:rPr>
            <a:t>億円の借入を行い、一時的に上昇した平成</a:t>
          </a:r>
          <a:r>
            <a:rPr kumimoji="1" lang="en-US" altLang="ja-JP" sz="1300">
              <a:latin typeface="ＭＳ Ｐゴシック"/>
            </a:rPr>
            <a:t>25</a:t>
          </a:r>
          <a:r>
            <a:rPr kumimoji="1" lang="ja-JP" altLang="en-US" sz="1300">
              <a:latin typeface="ＭＳ Ｐゴシック"/>
            </a:rPr>
            <a:t>年度の実質公債費比率が</a:t>
          </a:r>
          <a:r>
            <a:rPr kumimoji="1" lang="en-US" altLang="ja-JP" sz="1300">
              <a:latin typeface="ＭＳ Ｐゴシック"/>
            </a:rPr>
            <a:t>3</a:t>
          </a:r>
          <a:r>
            <a:rPr kumimoji="1" lang="ja-JP" altLang="en-US" sz="1300">
              <a:latin typeface="ＭＳ Ｐゴシック"/>
            </a:rPr>
            <a:t>カ年平均から外れたことによる。また、配当割交付金や株式等譲渡所得割交付金の増加などにより標準税収入額等が増加したことも改善した要因である。</a:t>
          </a:r>
          <a:endParaRPr kumimoji="1" lang="en-US" altLang="ja-JP" sz="1300">
            <a:latin typeface="ＭＳ Ｐゴシック"/>
          </a:endParaRPr>
        </a:p>
        <a:p>
          <a:r>
            <a:rPr kumimoji="1" lang="ja-JP" altLang="en-US" sz="1300">
              <a:latin typeface="ＭＳ Ｐゴシック"/>
            </a:rPr>
            <a:t>　ただし、単年度の比率は上昇しており、今後も上昇が見込まれることから、起債依存型の事業実施を見直し、比率の改善に努める。</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24493</xdr:rowOff>
    </xdr:from>
    <xdr:to>
      <xdr:col>24</xdr:col>
      <xdr:colOff>558800</xdr:colOff>
      <xdr:row>41</xdr:row>
      <xdr:rowOff>169273</xdr:rowOff>
    </xdr:to>
    <xdr:cxnSp macro="">
      <xdr:nvCxnSpPr>
        <xdr:cNvPr id="387" name="直線コネクタ 386"/>
        <xdr:cNvCxnSpPr/>
      </xdr:nvCxnSpPr>
      <xdr:spPr>
        <a:xfrm flipV="1">
          <a:off x="16179800" y="7053943"/>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8"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169273</xdr:rowOff>
    </xdr:from>
    <xdr:to>
      <xdr:col>23</xdr:col>
      <xdr:colOff>406400</xdr:colOff>
      <xdr:row>42</xdr:row>
      <xdr:rowOff>25400</xdr:rowOff>
    </xdr:to>
    <xdr:cxnSp macro="">
      <xdr:nvCxnSpPr>
        <xdr:cNvPr id="390" name="直線コネクタ 389"/>
        <xdr:cNvCxnSpPr/>
      </xdr:nvCxnSpPr>
      <xdr:spPr>
        <a:xfrm flipV="1">
          <a:off x="15290800" y="719872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91" name="フローチャート : 判断 390"/>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37210</xdr:rowOff>
    </xdr:from>
    <xdr:ext cx="736600" cy="259045"/>
    <xdr:sp macro="" textlink="">
      <xdr:nvSpPr>
        <xdr:cNvPr id="392" name="テキスト ボックス 391"/>
        <xdr:cNvSpPr txBox="1"/>
      </xdr:nvSpPr>
      <xdr:spPr>
        <a:xfrm>
          <a:off x="15798800" y="672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25400</xdr:rowOff>
    </xdr:from>
    <xdr:to>
      <xdr:col>22</xdr:col>
      <xdr:colOff>203200</xdr:colOff>
      <xdr:row>42</xdr:row>
      <xdr:rowOff>80554</xdr:rowOff>
    </xdr:to>
    <xdr:cxnSp macro="">
      <xdr:nvCxnSpPr>
        <xdr:cNvPr id="393" name="直線コネクタ 392"/>
        <xdr:cNvCxnSpPr/>
      </xdr:nvCxnSpPr>
      <xdr:spPr>
        <a:xfrm flipV="1">
          <a:off x="14401800" y="7226300"/>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165826</xdr:rowOff>
    </xdr:from>
    <xdr:to>
      <xdr:col>22</xdr:col>
      <xdr:colOff>254000</xdr:colOff>
      <xdr:row>41</xdr:row>
      <xdr:rowOff>95976</xdr:rowOff>
    </xdr:to>
    <xdr:sp macro="" textlink="">
      <xdr:nvSpPr>
        <xdr:cNvPr id="394" name="フローチャート : 判断 393"/>
        <xdr:cNvSpPr/>
      </xdr:nvSpPr>
      <xdr:spPr>
        <a:xfrm>
          <a:off x="15240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106153</xdr:rowOff>
    </xdr:from>
    <xdr:ext cx="762000" cy="259045"/>
    <xdr:sp macro="" textlink="">
      <xdr:nvSpPr>
        <xdr:cNvPr id="395" name="テキスト ボックス 394"/>
        <xdr:cNvSpPr txBox="1"/>
      </xdr:nvSpPr>
      <xdr:spPr>
        <a:xfrm>
          <a:off x="14909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134801</xdr:rowOff>
    </xdr:from>
    <xdr:to>
      <xdr:col>21</xdr:col>
      <xdr:colOff>0</xdr:colOff>
      <xdr:row>42</xdr:row>
      <xdr:rowOff>80554</xdr:rowOff>
    </xdr:to>
    <xdr:cxnSp macro="">
      <xdr:nvCxnSpPr>
        <xdr:cNvPr id="396" name="直線コネクタ 395"/>
        <xdr:cNvCxnSpPr/>
      </xdr:nvCxnSpPr>
      <xdr:spPr>
        <a:xfrm>
          <a:off x="13512800" y="7164251"/>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7" name="フローチャート : 判断 396"/>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161307</xdr:rowOff>
    </xdr:from>
    <xdr:ext cx="762000" cy="259045"/>
    <xdr:sp macro="" textlink="">
      <xdr:nvSpPr>
        <xdr:cNvPr id="398" name="テキスト ボックス 397"/>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9" name="フローチャート : 判断 398"/>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12717</xdr:rowOff>
    </xdr:from>
    <xdr:ext cx="762000" cy="259045"/>
    <xdr:sp macro="" textlink="">
      <xdr:nvSpPr>
        <xdr:cNvPr id="400" name="テキスト ボックス 399"/>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145143</xdr:rowOff>
    </xdr:from>
    <xdr:to>
      <xdr:col>24</xdr:col>
      <xdr:colOff>609600</xdr:colOff>
      <xdr:row>41</xdr:row>
      <xdr:rowOff>75293</xdr:rowOff>
    </xdr:to>
    <xdr:sp macro="" textlink="">
      <xdr:nvSpPr>
        <xdr:cNvPr id="406" name="円/楕円 405"/>
        <xdr:cNvSpPr/>
      </xdr:nvSpPr>
      <xdr:spPr>
        <a:xfrm>
          <a:off x="16967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117220</xdr:rowOff>
    </xdr:from>
    <xdr:ext cx="762000" cy="259045"/>
    <xdr:sp macro="" textlink="">
      <xdr:nvSpPr>
        <xdr:cNvPr id="407" name="公債費負担の状況該当値テキスト"/>
        <xdr:cNvSpPr txBox="1"/>
      </xdr:nvSpPr>
      <xdr:spPr>
        <a:xfrm>
          <a:off x="17106900" y="697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118473</xdr:rowOff>
    </xdr:from>
    <xdr:to>
      <xdr:col>23</xdr:col>
      <xdr:colOff>457200</xdr:colOff>
      <xdr:row>42</xdr:row>
      <xdr:rowOff>48623</xdr:rowOff>
    </xdr:to>
    <xdr:sp macro="" textlink="">
      <xdr:nvSpPr>
        <xdr:cNvPr id="408" name="円/楕円 407"/>
        <xdr:cNvSpPr/>
      </xdr:nvSpPr>
      <xdr:spPr>
        <a:xfrm>
          <a:off x="161290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33400</xdr:rowOff>
    </xdr:from>
    <xdr:ext cx="736600" cy="259045"/>
    <xdr:sp macro="" textlink="">
      <xdr:nvSpPr>
        <xdr:cNvPr id="409" name="テキスト ボックス 408"/>
        <xdr:cNvSpPr txBox="1"/>
      </xdr:nvSpPr>
      <xdr:spPr>
        <a:xfrm>
          <a:off x="15798800" y="723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146050</xdr:rowOff>
    </xdr:from>
    <xdr:to>
      <xdr:col>22</xdr:col>
      <xdr:colOff>254000</xdr:colOff>
      <xdr:row>42</xdr:row>
      <xdr:rowOff>76200</xdr:rowOff>
    </xdr:to>
    <xdr:sp macro="" textlink="">
      <xdr:nvSpPr>
        <xdr:cNvPr id="410" name="円/楕円 409"/>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60977</xdr:rowOff>
    </xdr:from>
    <xdr:ext cx="762000" cy="259045"/>
    <xdr:sp macro="" textlink="">
      <xdr:nvSpPr>
        <xdr:cNvPr id="411" name="テキスト ボックス 410"/>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29754</xdr:rowOff>
    </xdr:from>
    <xdr:to>
      <xdr:col>21</xdr:col>
      <xdr:colOff>50800</xdr:colOff>
      <xdr:row>42</xdr:row>
      <xdr:rowOff>131354</xdr:rowOff>
    </xdr:to>
    <xdr:sp macro="" textlink="">
      <xdr:nvSpPr>
        <xdr:cNvPr id="412" name="円/楕円 411"/>
        <xdr:cNvSpPr/>
      </xdr:nvSpPr>
      <xdr:spPr>
        <a:xfrm>
          <a:off x="14351000" y="723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116131</xdr:rowOff>
    </xdr:from>
    <xdr:ext cx="762000" cy="259045"/>
    <xdr:sp macro="" textlink="">
      <xdr:nvSpPr>
        <xdr:cNvPr id="413" name="テキスト ボックス 412"/>
        <xdr:cNvSpPr txBox="1"/>
      </xdr:nvSpPr>
      <xdr:spPr>
        <a:xfrm>
          <a:off x="14020800" y="731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84001</xdr:rowOff>
    </xdr:from>
    <xdr:to>
      <xdr:col>19</xdr:col>
      <xdr:colOff>533400</xdr:colOff>
      <xdr:row>42</xdr:row>
      <xdr:rowOff>14151</xdr:rowOff>
    </xdr:to>
    <xdr:sp macro="" textlink="">
      <xdr:nvSpPr>
        <xdr:cNvPr id="414" name="円/楕円 413"/>
        <xdr:cNvSpPr/>
      </xdr:nvSpPr>
      <xdr:spPr>
        <a:xfrm>
          <a:off x="134620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24328</xdr:rowOff>
    </xdr:from>
    <xdr:ext cx="762000" cy="259045"/>
    <xdr:sp macro="" textlink="">
      <xdr:nvSpPr>
        <xdr:cNvPr id="415" name="テキスト ボックス 414"/>
        <xdr:cNvSpPr txBox="1"/>
      </xdr:nvSpPr>
      <xdr:spPr>
        <a:xfrm>
          <a:off x="13131800" y="688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昨年度より、</a:t>
          </a:r>
          <a:r>
            <a:rPr kumimoji="1" lang="en-US" altLang="ja-JP" sz="1300">
              <a:latin typeface="ＭＳ Ｐゴシック"/>
            </a:rPr>
            <a:t>6.3</a:t>
          </a:r>
          <a:r>
            <a:rPr kumimoji="1" lang="ja-JP" altLang="en-US" sz="1300">
              <a:latin typeface="ＭＳ Ｐゴシック"/>
            </a:rPr>
            <a:t>ポイント上昇し、埼玉県平均、類似団体平均を大幅に上回っている。上昇した要因は、財政調整基金が約</a:t>
          </a:r>
          <a:r>
            <a:rPr kumimoji="1" lang="en-US" altLang="ja-JP" sz="1300">
              <a:latin typeface="ＭＳ Ｐゴシック"/>
            </a:rPr>
            <a:t>4</a:t>
          </a:r>
          <a:r>
            <a:rPr kumimoji="1" lang="ja-JP" altLang="en-US" sz="1300">
              <a:latin typeface="ＭＳ Ｐゴシック"/>
            </a:rPr>
            <a:t>億円減少したことなどにより、充当可能基金が減少したこと、下水道事業特別会計の元金償還額が増加していることにより公営企業債等繰入見込額が</a:t>
          </a:r>
          <a:r>
            <a:rPr kumimoji="1" lang="en-US" altLang="ja-JP" sz="1300">
              <a:latin typeface="ＭＳ Ｐゴシック"/>
            </a:rPr>
            <a:t>2.6</a:t>
          </a:r>
          <a:r>
            <a:rPr kumimoji="1" lang="ja-JP" altLang="en-US" sz="1300">
              <a:latin typeface="ＭＳ Ｐゴシック"/>
            </a:rPr>
            <a:t>億円増加したこと、新規借入額が元金償還額を上回ったことにより地方債残高が増加したことによる。</a:t>
          </a:r>
          <a:endParaRPr kumimoji="1" lang="en-US" altLang="ja-JP" sz="1300">
            <a:latin typeface="ＭＳ Ｐゴシック"/>
          </a:endParaRPr>
        </a:p>
        <a:p>
          <a:r>
            <a:rPr kumimoji="1" lang="ja-JP" altLang="en-US" sz="1300">
              <a:latin typeface="ＭＳ Ｐゴシック"/>
            </a:rPr>
            <a:t>　今後も基金の減少、地方債残高の増加が見込まれることから、事業実施の適正化を図り、財政の健全化に努める。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55922</xdr:rowOff>
    </xdr:from>
    <xdr:to>
      <xdr:col>24</xdr:col>
      <xdr:colOff>558800</xdr:colOff>
      <xdr:row>18</xdr:row>
      <xdr:rowOff>106595</xdr:rowOff>
    </xdr:to>
    <xdr:cxnSp macro="">
      <xdr:nvCxnSpPr>
        <xdr:cNvPr id="449" name="直線コネクタ 448"/>
        <xdr:cNvCxnSpPr/>
      </xdr:nvCxnSpPr>
      <xdr:spPr>
        <a:xfrm>
          <a:off x="16179800" y="3142022"/>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30878</xdr:rowOff>
    </xdr:from>
    <xdr:ext cx="762000" cy="259045"/>
    <xdr:sp macro="" textlink="">
      <xdr:nvSpPr>
        <xdr:cNvPr id="450" name="将来負担の状況平均値テキスト"/>
        <xdr:cNvSpPr txBox="1"/>
      </xdr:nvSpPr>
      <xdr:spPr>
        <a:xfrm>
          <a:off x="17106900" y="2431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1" name="フローチャート : 判断 450"/>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55922</xdr:rowOff>
    </xdr:from>
    <xdr:to>
      <xdr:col>23</xdr:col>
      <xdr:colOff>406400</xdr:colOff>
      <xdr:row>18</xdr:row>
      <xdr:rowOff>116247</xdr:rowOff>
    </xdr:to>
    <xdr:cxnSp macro="">
      <xdr:nvCxnSpPr>
        <xdr:cNvPr id="452" name="直線コネクタ 451"/>
        <xdr:cNvCxnSpPr/>
      </xdr:nvCxnSpPr>
      <xdr:spPr>
        <a:xfrm flipV="1">
          <a:off x="15290800" y="314202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3" name="フローチャート : 判断 452"/>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54" name="テキスト ボックス 453"/>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111421</xdr:rowOff>
    </xdr:from>
    <xdr:to>
      <xdr:col>22</xdr:col>
      <xdr:colOff>203200</xdr:colOff>
      <xdr:row>18</xdr:row>
      <xdr:rowOff>116247</xdr:rowOff>
    </xdr:to>
    <xdr:cxnSp macro="">
      <xdr:nvCxnSpPr>
        <xdr:cNvPr id="455" name="直線コネクタ 454"/>
        <xdr:cNvCxnSpPr/>
      </xdr:nvCxnSpPr>
      <xdr:spPr>
        <a:xfrm>
          <a:off x="14401800" y="319752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6" name="フローチャート : 判断 455"/>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57" name="テキスト ボックス 456"/>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111421</xdr:rowOff>
    </xdr:from>
    <xdr:to>
      <xdr:col>21</xdr:col>
      <xdr:colOff>0</xdr:colOff>
      <xdr:row>18</xdr:row>
      <xdr:rowOff>139573</xdr:rowOff>
    </xdr:to>
    <xdr:cxnSp macro="">
      <xdr:nvCxnSpPr>
        <xdr:cNvPr id="458" name="直線コネクタ 457"/>
        <xdr:cNvCxnSpPr/>
      </xdr:nvCxnSpPr>
      <xdr:spPr>
        <a:xfrm flipV="1">
          <a:off x="13512800" y="319752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9" name="フローチャート : 判断 458"/>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60" name="テキスト ボックス 459"/>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61" name="フローチャート : 判断 460"/>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62" name="テキスト ボックス 461"/>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55795</xdr:rowOff>
    </xdr:from>
    <xdr:to>
      <xdr:col>24</xdr:col>
      <xdr:colOff>609600</xdr:colOff>
      <xdr:row>18</xdr:row>
      <xdr:rowOff>157395</xdr:rowOff>
    </xdr:to>
    <xdr:sp macro="" textlink="">
      <xdr:nvSpPr>
        <xdr:cNvPr id="468" name="円/楕円 467"/>
        <xdr:cNvSpPr/>
      </xdr:nvSpPr>
      <xdr:spPr>
        <a:xfrm>
          <a:off x="16967200" y="314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27872</xdr:rowOff>
    </xdr:from>
    <xdr:ext cx="762000" cy="259045"/>
    <xdr:sp macro="" textlink="">
      <xdr:nvSpPr>
        <xdr:cNvPr id="469" name="将来負担の状況該当値テキスト"/>
        <xdr:cNvSpPr txBox="1"/>
      </xdr:nvSpPr>
      <xdr:spPr>
        <a:xfrm>
          <a:off x="17106900" y="311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5122</xdr:rowOff>
    </xdr:from>
    <xdr:to>
      <xdr:col>23</xdr:col>
      <xdr:colOff>457200</xdr:colOff>
      <xdr:row>18</xdr:row>
      <xdr:rowOff>106722</xdr:rowOff>
    </xdr:to>
    <xdr:sp macro="" textlink="">
      <xdr:nvSpPr>
        <xdr:cNvPr id="470" name="円/楕円 469"/>
        <xdr:cNvSpPr/>
      </xdr:nvSpPr>
      <xdr:spPr>
        <a:xfrm>
          <a:off x="16129000" y="309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91499</xdr:rowOff>
    </xdr:from>
    <xdr:ext cx="736600" cy="259045"/>
    <xdr:sp macro="" textlink="">
      <xdr:nvSpPr>
        <xdr:cNvPr id="471" name="テキスト ボックス 470"/>
        <xdr:cNvSpPr txBox="1"/>
      </xdr:nvSpPr>
      <xdr:spPr>
        <a:xfrm>
          <a:off x="15798800" y="3177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65447</xdr:rowOff>
    </xdr:from>
    <xdr:to>
      <xdr:col>22</xdr:col>
      <xdr:colOff>254000</xdr:colOff>
      <xdr:row>18</xdr:row>
      <xdr:rowOff>167047</xdr:rowOff>
    </xdr:to>
    <xdr:sp macro="" textlink="">
      <xdr:nvSpPr>
        <xdr:cNvPr id="472" name="円/楕円 471"/>
        <xdr:cNvSpPr/>
      </xdr:nvSpPr>
      <xdr:spPr>
        <a:xfrm>
          <a:off x="15240000" y="315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151824</xdr:rowOff>
    </xdr:from>
    <xdr:ext cx="762000" cy="259045"/>
    <xdr:sp macro="" textlink="">
      <xdr:nvSpPr>
        <xdr:cNvPr id="473" name="テキスト ボックス 472"/>
        <xdr:cNvSpPr txBox="1"/>
      </xdr:nvSpPr>
      <xdr:spPr>
        <a:xfrm>
          <a:off x="14909800" y="323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60621</xdr:rowOff>
    </xdr:from>
    <xdr:to>
      <xdr:col>21</xdr:col>
      <xdr:colOff>50800</xdr:colOff>
      <xdr:row>18</xdr:row>
      <xdr:rowOff>162221</xdr:rowOff>
    </xdr:to>
    <xdr:sp macro="" textlink="">
      <xdr:nvSpPr>
        <xdr:cNvPr id="474" name="円/楕円 473"/>
        <xdr:cNvSpPr/>
      </xdr:nvSpPr>
      <xdr:spPr>
        <a:xfrm>
          <a:off x="14351000" y="314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146998</xdr:rowOff>
    </xdr:from>
    <xdr:ext cx="762000" cy="259045"/>
    <xdr:sp macro="" textlink="">
      <xdr:nvSpPr>
        <xdr:cNvPr id="475" name="テキスト ボックス 474"/>
        <xdr:cNvSpPr txBox="1"/>
      </xdr:nvSpPr>
      <xdr:spPr>
        <a:xfrm>
          <a:off x="14020800" y="323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88773</xdr:rowOff>
    </xdr:from>
    <xdr:to>
      <xdr:col>19</xdr:col>
      <xdr:colOff>533400</xdr:colOff>
      <xdr:row>19</xdr:row>
      <xdr:rowOff>18923</xdr:rowOff>
    </xdr:to>
    <xdr:sp macro="" textlink="">
      <xdr:nvSpPr>
        <xdr:cNvPr id="476" name="円/楕円 475"/>
        <xdr:cNvSpPr/>
      </xdr:nvSpPr>
      <xdr:spPr>
        <a:xfrm>
          <a:off x="13462000" y="317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3700</xdr:rowOff>
    </xdr:from>
    <xdr:ext cx="762000" cy="259045"/>
    <xdr:sp macro="" textlink="">
      <xdr:nvSpPr>
        <xdr:cNvPr id="477" name="テキスト ボックス 476"/>
        <xdr:cNvSpPr txBox="1"/>
      </xdr:nvSpPr>
      <xdr:spPr>
        <a:xfrm>
          <a:off x="13131800" y="3261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埼玉県羽生市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55,441
54,258
58.64
19,069,631
17,995,395
1,052,241
10,962,231
18,572,209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102.2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a:t>
          </a:r>
          <a:r>
            <a:rPr kumimoji="1" lang="en-US" altLang="ja-JP" sz="1300">
              <a:latin typeface="ＭＳ Ｐゴシック"/>
            </a:rPr>
            <a:t>0.4</a:t>
          </a:r>
          <a:r>
            <a:rPr kumimoji="1" lang="ja-JP" altLang="en-US" sz="1300">
              <a:latin typeface="ＭＳ Ｐゴシック"/>
            </a:rPr>
            <a:t>ポイント上昇し、埼玉県平均、全国平均ともに上回っている。</a:t>
          </a:r>
          <a:endParaRPr kumimoji="1" lang="en-US" altLang="ja-JP" sz="1300">
            <a:latin typeface="ＭＳ Ｐゴシック"/>
          </a:endParaRPr>
        </a:p>
        <a:p>
          <a:r>
            <a:rPr kumimoji="1" lang="ja-JP" altLang="en-US" sz="1300">
              <a:latin typeface="ＭＳ Ｐゴシック"/>
            </a:rPr>
            <a:t>　上昇した要因は、分子である経常的な人件費が一般職給の減少等により減したものの、それ以上に分母である地方消費税交付金の減少率が大きかったことによる。今後も適切な定員管理に努める。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115570</xdr:rowOff>
    </xdr:from>
    <xdr:to>
      <xdr:col>7</xdr:col>
      <xdr:colOff>15875</xdr:colOff>
      <xdr:row>37</xdr:row>
      <xdr:rowOff>146050</xdr:rowOff>
    </xdr:to>
    <xdr:cxnSp macro="">
      <xdr:nvCxnSpPr>
        <xdr:cNvPr id="66" name="直線コネクタ 65"/>
        <xdr:cNvCxnSpPr/>
      </xdr:nvCxnSpPr>
      <xdr:spPr>
        <a:xfrm>
          <a:off x="3987800" y="64592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7"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54610</xdr:rowOff>
    </xdr:from>
    <xdr:to>
      <xdr:col>5</xdr:col>
      <xdr:colOff>549275</xdr:colOff>
      <xdr:row>37</xdr:row>
      <xdr:rowOff>115570</xdr:rowOff>
    </xdr:to>
    <xdr:cxnSp macro="">
      <xdr:nvCxnSpPr>
        <xdr:cNvPr id="69" name="直線コネクタ 68"/>
        <xdr:cNvCxnSpPr/>
      </xdr:nvCxnSpPr>
      <xdr:spPr>
        <a:xfrm>
          <a:off x="3098800" y="6398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149860</xdr:rowOff>
    </xdr:from>
    <xdr:to>
      <xdr:col>4</xdr:col>
      <xdr:colOff>346075</xdr:colOff>
      <xdr:row>37</xdr:row>
      <xdr:rowOff>54610</xdr:rowOff>
    </xdr:to>
    <xdr:cxnSp macro="">
      <xdr:nvCxnSpPr>
        <xdr:cNvPr id="72" name="直線コネクタ 71"/>
        <xdr:cNvCxnSpPr/>
      </xdr:nvCxnSpPr>
      <xdr:spPr>
        <a:xfrm>
          <a:off x="2209800" y="6322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149860</xdr:rowOff>
    </xdr:from>
    <xdr:to>
      <xdr:col>3</xdr:col>
      <xdr:colOff>142875</xdr:colOff>
      <xdr:row>37</xdr:row>
      <xdr:rowOff>85090</xdr:rowOff>
    </xdr:to>
    <xdr:cxnSp macro="">
      <xdr:nvCxnSpPr>
        <xdr:cNvPr id="75" name="直線コネクタ 74"/>
        <xdr:cNvCxnSpPr/>
      </xdr:nvCxnSpPr>
      <xdr:spPr>
        <a:xfrm flipV="1">
          <a:off x="1320800" y="63220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85" name="円/楕円 84"/>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67327</xdr:rowOff>
    </xdr:from>
    <xdr:ext cx="762000" cy="259045"/>
    <xdr:sp macro="" textlink="">
      <xdr:nvSpPr>
        <xdr:cNvPr id="86" name="人件費該当値テキスト"/>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64770</xdr:rowOff>
    </xdr:from>
    <xdr:to>
      <xdr:col>5</xdr:col>
      <xdr:colOff>600075</xdr:colOff>
      <xdr:row>37</xdr:row>
      <xdr:rowOff>166370</xdr:rowOff>
    </xdr:to>
    <xdr:sp macro="" textlink="">
      <xdr:nvSpPr>
        <xdr:cNvPr id="87" name="円/楕円 86"/>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151147</xdr:rowOff>
    </xdr:from>
    <xdr:ext cx="736600" cy="259045"/>
    <xdr:sp macro="" textlink="">
      <xdr:nvSpPr>
        <xdr:cNvPr id="88" name="テキスト ボックス 87"/>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3810</xdr:rowOff>
    </xdr:from>
    <xdr:to>
      <xdr:col>4</xdr:col>
      <xdr:colOff>396875</xdr:colOff>
      <xdr:row>37</xdr:row>
      <xdr:rowOff>105410</xdr:rowOff>
    </xdr:to>
    <xdr:sp macro="" textlink="">
      <xdr:nvSpPr>
        <xdr:cNvPr id="89" name="円/楕円 88"/>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90187</xdr:rowOff>
    </xdr:from>
    <xdr:ext cx="762000" cy="259045"/>
    <xdr:sp macro="" textlink="">
      <xdr:nvSpPr>
        <xdr:cNvPr id="90" name="テキスト ボックス 89"/>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99060</xdr:rowOff>
    </xdr:from>
    <xdr:to>
      <xdr:col>3</xdr:col>
      <xdr:colOff>193675</xdr:colOff>
      <xdr:row>37</xdr:row>
      <xdr:rowOff>29210</xdr:rowOff>
    </xdr:to>
    <xdr:sp macro="" textlink="">
      <xdr:nvSpPr>
        <xdr:cNvPr id="91" name="円/楕円 90"/>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92" name="テキスト ボックス 91"/>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93" name="円/楕円 92"/>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94" name="テキスト ボックス 93"/>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a:t>
          </a:r>
          <a:r>
            <a:rPr kumimoji="1" lang="en-US" altLang="ja-JP" sz="1300">
              <a:latin typeface="ＭＳ Ｐゴシック"/>
            </a:rPr>
            <a:t>0.1</a:t>
          </a:r>
          <a:r>
            <a:rPr kumimoji="1" lang="ja-JP" altLang="en-US" sz="1300">
              <a:latin typeface="ＭＳ Ｐゴシック"/>
            </a:rPr>
            <a:t>ポイント上昇し、埼玉平均より</a:t>
          </a:r>
          <a:r>
            <a:rPr kumimoji="1" lang="en-US" altLang="ja-JP" sz="1300">
              <a:latin typeface="ＭＳ Ｐゴシック"/>
            </a:rPr>
            <a:t>0.9</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上昇した要因は、分子である物件費の歳出額は減少したが、それ以上に</a:t>
          </a:r>
          <a:r>
            <a:rPr kumimoji="1" lang="ja-JP" altLang="ja-JP" sz="1300">
              <a:solidFill>
                <a:schemeClr val="dk1"/>
              </a:solidFill>
              <a:latin typeface="+mn-lt"/>
              <a:ea typeface="+mn-ea"/>
              <a:cs typeface="+mn-cs"/>
            </a:rPr>
            <a:t>分母である地方消費税交付金</a:t>
          </a:r>
          <a:r>
            <a:rPr kumimoji="1" lang="ja-JP" altLang="en-US" sz="1300">
              <a:solidFill>
                <a:schemeClr val="dk1"/>
              </a:solidFill>
              <a:latin typeface="+mn-lt"/>
              <a:ea typeface="+mn-ea"/>
              <a:cs typeface="+mn-cs"/>
            </a:rPr>
            <a:t>の</a:t>
          </a:r>
          <a:r>
            <a:rPr kumimoji="1" lang="ja-JP" altLang="ja-JP" sz="1300">
              <a:solidFill>
                <a:schemeClr val="dk1"/>
              </a:solidFill>
              <a:latin typeface="+mn-lt"/>
              <a:ea typeface="+mn-ea"/>
              <a:cs typeface="+mn-cs"/>
            </a:rPr>
            <a:t>減少</a:t>
          </a:r>
          <a:r>
            <a:rPr kumimoji="1" lang="ja-JP" altLang="en-US" sz="1300">
              <a:solidFill>
                <a:schemeClr val="dk1"/>
              </a:solidFill>
              <a:latin typeface="+mn-lt"/>
              <a:ea typeface="+mn-ea"/>
              <a:cs typeface="+mn-cs"/>
            </a:rPr>
            <a:t>率が大きかったことによる。</a:t>
          </a:r>
          <a:endParaRPr kumimoji="1" lang="en-US" altLang="ja-JP" sz="1300">
            <a:solidFill>
              <a:schemeClr val="dk1"/>
            </a:solidFill>
            <a:latin typeface="+mn-lt"/>
            <a:ea typeface="+mn-ea"/>
            <a:cs typeface="+mn-cs"/>
          </a:endParaRPr>
        </a:p>
        <a:p>
          <a:r>
            <a:rPr kumimoji="1" lang="ja-JP" altLang="en-US" sz="1300" baseline="0">
              <a:solidFill>
                <a:schemeClr val="dk1"/>
              </a:solidFill>
              <a:latin typeface="+mn-lt"/>
              <a:ea typeface="+mn-ea"/>
              <a:cs typeface="+mn-cs"/>
            </a:rPr>
            <a:t>　</a:t>
          </a:r>
          <a:r>
            <a:rPr kumimoji="1" lang="ja-JP" altLang="ja-JP" sz="1300" baseline="0">
              <a:solidFill>
                <a:schemeClr val="dk1"/>
              </a:solidFill>
              <a:latin typeface="+mn-lt"/>
              <a:ea typeface="+mn-ea"/>
              <a:cs typeface="+mn-cs"/>
            </a:rPr>
            <a:t>事務の効率化</a:t>
          </a:r>
          <a:r>
            <a:rPr kumimoji="1" lang="ja-JP" altLang="en-US" sz="1300" baseline="0">
              <a:solidFill>
                <a:schemeClr val="dk1"/>
              </a:solidFill>
              <a:latin typeface="+mn-lt"/>
              <a:ea typeface="+mn-ea"/>
              <a:cs typeface="+mn-cs"/>
            </a:rPr>
            <a:t>や</a:t>
          </a:r>
          <a:r>
            <a:rPr kumimoji="1" lang="ja-JP" altLang="ja-JP" sz="1300" baseline="0">
              <a:solidFill>
                <a:schemeClr val="dk1"/>
              </a:solidFill>
              <a:latin typeface="+mn-lt"/>
              <a:ea typeface="+mn-ea"/>
              <a:cs typeface="+mn-cs"/>
            </a:rPr>
            <a:t>委託事業の見直し</a:t>
          </a:r>
          <a:r>
            <a:rPr kumimoji="1" lang="ja-JP" altLang="en-US" sz="1300" baseline="0">
              <a:solidFill>
                <a:schemeClr val="dk1"/>
              </a:solidFill>
              <a:latin typeface="+mn-lt"/>
              <a:ea typeface="+mn-ea"/>
              <a:cs typeface="+mn-cs"/>
            </a:rPr>
            <a:t>、</a:t>
          </a:r>
          <a:r>
            <a:rPr kumimoji="1" lang="ja-JP" altLang="ja-JP" sz="1300" baseline="0">
              <a:solidFill>
                <a:schemeClr val="dk1"/>
              </a:solidFill>
              <a:latin typeface="+mn-lt"/>
              <a:ea typeface="+mn-ea"/>
              <a:cs typeface="+mn-cs"/>
            </a:rPr>
            <a:t>公共施設の適正管理により</a:t>
          </a:r>
          <a:r>
            <a:rPr kumimoji="1" lang="ja-JP" altLang="en-US" sz="1300" baseline="0">
              <a:solidFill>
                <a:schemeClr val="dk1"/>
              </a:solidFill>
              <a:latin typeface="+mn-lt"/>
              <a:ea typeface="+mn-ea"/>
              <a:cs typeface="+mn-cs"/>
            </a:rPr>
            <a:t>物件費の抑制に努める。</a:t>
          </a:r>
          <a:endParaRPr kumimoji="1" lang="en-US" altLang="ja-JP" sz="13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54610</xdr:rowOff>
    </xdr:from>
    <xdr:to>
      <xdr:col>24</xdr:col>
      <xdr:colOff>31750</xdr:colOff>
      <xdr:row>19</xdr:row>
      <xdr:rowOff>62230</xdr:rowOff>
    </xdr:to>
    <xdr:cxnSp macro="">
      <xdr:nvCxnSpPr>
        <xdr:cNvPr id="127" name="直線コネクタ 126"/>
        <xdr:cNvCxnSpPr/>
      </xdr:nvCxnSpPr>
      <xdr:spPr>
        <a:xfrm>
          <a:off x="15671800" y="3312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104157</xdr:rowOff>
    </xdr:from>
    <xdr:ext cx="762000" cy="259045"/>
    <xdr:sp macro="" textlink="">
      <xdr:nvSpPr>
        <xdr:cNvPr id="128" name="物件費平均値テキスト"/>
        <xdr:cNvSpPr txBox="1"/>
      </xdr:nvSpPr>
      <xdr:spPr>
        <a:xfrm>
          <a:off x="16598900" y="2847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54610</xdr:rowOff>
    </xdr:from>
    <xdr:to>
      <xdr:col>22</xdr:col>
      <xdr:colOff>565150</xdr:colOff>
      <xdr:row>19</xdr:row>
      <xdr:rowOff>62230</xdr:rowOff>
    </xdr:to>
    <xdr:cxnSp macro="">
      <xdr:nvCxnSpPr>
        <xdr:cNvPr id="130" name="直線コネクタ 129"/>
        <xdr:cNvCxnSpPr/>
      </xdr:nvCxnSpPr>
      <xdr:spPr>
        <a:xfrm flipV="1">
          <a:off x="14782800" y="3312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161307</xdr:rowOff>
    </xdr:from>
    <xdr:ext cx="736600" cy="259045"/>
    <xdr:sp macro="" textlink="">
      <xdr:nvSpPr>
        <xdr:cNvPr id="132" name="テキスト ボックス 131"/>
        <xdr:cNvSpPr txBox="1"/>
      </xdr:nvSpPr>
      <xdr:spPr>
        <a:xfrm>
          <a:off x="15290800" y="273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58420</xdr:rowOff>
    </xdr:from>
    <xdr:to>
      <xdr:col>21</xdr:col>
      <xdr:colOff>361950</xdr:colOff>
      <xdr:row>19</xdr:row>
      <xdr:rowOff>62230</xdr:rowOff>
    </xdr:to>
    <xdr:cxnSp macro="">
      <xdr:nvCxnSpPr>
        <xdr:cNvPr id="133" name="直線コネクタ 132"/>
        <xdr:cNvCxnSpPr/>
      </xdr:nvCxnSpPr>
      <xdr:spPr>
        <a:xfrm>
          <a:off x="13893800" y="31445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160020</xdr:rowOff>
    </xdr:from>
    <xdr:to>
      <xdr:col>21</xdr:col>
      <xdr:colOff>412750</xdr:colOff>
      <xdr:row>17</xdr:row>
      <xdr:rowOff>90170</xdr:rowOff>
    </xdr:to>
    <xdr:sp macro="" textlink="">
      <xdr:nvSpPr>
        <xdr:cNvPr id="134" name="フローチャート :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100347</xdr:rowOff>
    </xdr:from>
    <xdr:ext cx="762000" cy="259045"/>
    <xdr:sp macro="" textlink="">
      <xdr:nvSpPr>
        <xdr:cNvPr id="135" name="テキスト ボックス 134"/>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12700</xdr:rowOff>
    </xdr:from>
    <xdr:to>
      <xdr:col>20</xdr:col>
      <xdr:colOff>158750</xdr:colOff>
      <xdr:row>18</xdr:row>
      <xdr:rowOff>58420</xdr:rowOff>
    </xdr:to>
    <xdr:cxnSp macro="">
      <xdr:nvCxnSpPr>
        <xdr:cNvPr id="136" name="直線コネクタ 135"/>
        <xdr:cNvCxnSpPr/>
      </xdr:nvCxnSpPr>
      <xdr:spPr>
        <a:xfrm>
          <a:off x="13004800" y="3098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106680</xdr:rowOff>
    </xdr:from>
    <xdr:to>
      <xdr:col>20</xdr:col>
      <xdr:colOff>209550</xdr:colOff>
      <xdr:row>17</xdr:row>
      <xdr:rowOff>36830</xdr:rowOff>
    </xdr:to>
    <xdr:sp macro="" textlink="">
      <xdr:nvSpPr>
        <xdr:cNvPr id="137" name="フローチャート : 判断 136"/>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47007</xdr:rowOff>
    </xdr:from>
    <xdr:ext cx="762000" cy="259045"/>
    <xdr:sp macro="" textlink="">
      <xdr:nvSpPr>
        <xdr:cNvPr id="138" name="テキスト ボックス 137"/>
        <xdr:cNvSpPr txBox="1"/>
      </xdr:nvSpPr>
      <xdr:spPr>
        <a:xfrm>
          <a:off x="13512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16527</xdr:rowOff>
    </xdr:from>
    <xdr:ext cx="762000" cy="259045"/>
    <xdr:sp macro="" textlink="">
      <xdr:nvSpPr>
        <xdr:cNvPr id="140" name="テキスト ボックス 139"/>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11430</xdr:rowOff>
    </xdr:from>
    <xdr:to>
      <xdr:col>24</xdr:col>
      <xdr:colOff>82550</xdr:colOff>
      <xdr:row>19</xdr:row>
      <xdr:rowOff>113030</xdr:rowOff>
    </xdr:to>
    <xdr:sp macro="" textlink="">
      <xdr:nvSpPr>
        <xdr:cNvPr id="146" name="円/楕円 145"/>
        <xdr:cNvSpPr/>
      </xdr:nvSpPr>
      <xdr:spPr>
        <a:xfrm>
          <a:off x="164592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154957</xdr:rowOff>
    </xdr:from>
    <xdr:ext cx="762000" cy="259045"/>
    <xdr:sp macro="" textlink="">
      <xdr:nvSpPr>
        <xdr:cNvPr id="147" name="物件費該当値テキスト"/>
        <xdr:cNvSpPr txBox="1"/>
      </xdr:nvSpPr>
      <xdr:spPr>
        <a:xfrm>
          <a:off x="165989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3810</xdr:rowOff>
    </xdr:from>
    <xdr:to>
      <xdr:col>22</xdr:col>
      <xdr:colOff>615950</xdr:colOff>
      <xdr:row>19</xdr:row>
      <xdr:rowOff>105410</xdr:rowOff>
    </xdr:to>
    <xdr:sp macro="" textlink="">
      <xdr:nvSpPr>
        <xdr:cNvPr id="148" name="円/楕円 147"/>
        <xdr:cNvSpPr/>
      </xdr:nvSpPr>
      <xdr:spPr>
        <a:xfrm>
          <a:off x="15621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90187</xdr:rowOff>
    </xdr:from>
    <xdr:ext cx="736600" cy="259045"/>
    <xdr:sp macro="" textlink="">
      <xdr:nvSpPr>
        <xdr:cNvPr id="149" name="テキスト ボックス 148"/>
        <xdr:cNvSpPr txBox="1"/>
      </xdr:nvSpPr>
      <xdr:spPr>
        <a:xfrm>
          <a:off x="15290800" y="334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11430</xdr:rowOff>
    </xdr:from>
    <xdr:to>
      <xdr:col>21</xdr:col>
      <xdr:colOff>412750</xdr:colOff>
      <xdr:row>19</xdr:row>
      <xdr:rowOff>113030</xdr:rowOff>
    </xdr:to>
    <xdr:sp macro="" textlink="">
      <xdr:nvSpPr>
        <xdr:cNvPr id="150" name="円/楕円 149"/>
        <xdr:cNvSpPr/>
      </xdr:nvSpPr>
      <xdr:spPr>
        <a:xfrm>
          <a:off x="14732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97807</xdr:rowOff>
    </xdr:from>
    <xdr:ext cx="762000" cy="259045"/>
    <xdr:sp macro="" textlink="">
      <xdr:nvSpPr>
        <xdr:cNvPr id="151" name="テキスト ボックス 150"/>
        <xdr:cNvSpPr txBox="1"/>
      </xdr:nvSpPr>
      <xdr:spPr>
        <a:xfrm>
          <a:off x="14401800" y="33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7620</xdr:rowOff>
    </xdr:from>
    <xdr:to>
      <xdr:col>20</xdr:col>
      <xdr:colOff>209550</xdr:colOff>
      <xdr:row>18</xdr:row>
      <xdr:rowOff>109220</xdr:rowOff>
    </xdr:to>
    <xdr:sp macro="" textlink="">
      <xdr:nvSpPr>
        <xdr:cNvPr id="152" name="円/楕円 151"/>
        <xdr:cNvSpPr/>
      </xdr:nvSpPr>
      <xdr:spPr>
        <a:xfrm>
          <a:off x="13843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93997</xdr:rowOff>
    </xdr:from>
    <xdr:ext cx="762000" cy="259045"/>
    <xdr:sp macro="" textlink="">
      <xdr:nvSpPr>
        <xdr:cNvPr id="153" name="テキスト ボックス 152"/>
        <xdr:cNvSpPr txBox="1"/>
      </xdr:nvSpPr>
      <xdr:spPr>
        <a:xfrm>
          <a:off x="13512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133350</xdr:rowOff>
    </xdr:from>
    <xdr:to>
      <xdr:col>19</xdr:col>
      <xdr:colOff>6350</xdr:colOff>
      <xdr:row>18</xdr:row>
      <xdr:rowOff>63500</xdr:rowOff>
    </xdr:to>
    <xdr:sp macro="" textlink="">
      <xdr:nvSpPr>
        <xdr:cNvPr id="154" name="円/楕円 153"/>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48277</xdr:rowOff>
    </xdr:from>
    <xdr:ext cx="762000" cy="259045"/>
    <xdr:sp macro="" textlink="">
      <xdr:nvSpPr>
        <xdr:cNvPr id="155" name="テキスト ボックス 154"/>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a:t>
          </a:r>
          <a:r>
            <a:rPr kumimoji="1" lang="en-US" altLang="ja-JP" sz="1300">
              <a:latin typeface="ＭＳ Ｐゴシック"/>
            </a:rPr>
            <a:t>0.2</a:t>
          </a:r>
          <a:r>
            <a:rPr kumimoji="1" lang="ja-JP" altLang="en-US" sz="1300">
              <a:latin typeface="ＭＳ Ｐゴシック"/>
            </a:rPr>
            <a:t>ポイント改善し、埼玉県平均よりも</a:t>
          </a:r>
          <a:r>
            <a:rPr kumimoji="1" lang="en-US" altLang="ja-JP" sz="1300">
              <a:latin typeface="ＭＳ Ｐゴシック"/>
            </a:rPr>
            <a:t>1.5</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改善した要因は、特定財源である生活保護費国庫負担金の増により、経常的な扶助費に対する一般財源が減少したことによる。今後も扶助費の増加は続くと見込まれ、比率は上昇すると考えられる。資格審査等の適正化や予防事業の拡充により、増加の抑制を図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67128</xdr:rowOff>
    </xdr:from>
    <xdr:to>
      <xdr:col>7</xdr:col>
      <xdr:colOff>15875</xdr:colOff>
      <xdr:row>56</xdr:row>
      <xdr:rowOff>88900</xdr:rowOff>
    </xdr:to>
    <xdr:cxnSp macro="">
      <xdr:nvCxnSpPr>
        <xdr:cNvPr id="190" name="直線コネクタ 189"/>
        <xdr:cNvCxnSpPr/>
      </xdr:nvCxnSpPr>
      <xdr:spPr>
        <a:xfrm flipV="1">
          <a:off x="3987800" y="96683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56</xdr:row>
      <xdr:rowOff>88900</xdr:rowOff>
    </xdr:to>
    <xdr:cxnSp macro="">
      <xdr:nvCxnSpPr>
        <xdr:cNvPr id="193" name="直線コネクタ 192"/>
        <xdr:cNvCxnSpPr/>
      </xdr:nvCxnSpPr>
      <xdr:spPr>
        <a:xfrm>
          <a:off x="3098800" y="9537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5" name="テキスト ボックス 194"/>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97065</xdr:rowOff>
    </xdr:from>
    <xdr:to>
      <xdr:col>4</xdr:col>
      <xdr:colOff>346075</xdr:colOff>
      <xdr:row>55</xdr:row>
      <xdr:rowOff>107950</xdr:rowOff>
    </xdr:to>
    <xdr:cxnSp macro="">
      <xdr:nvCxnSpPr>
        <xdr:cNvPr id="196" name="直線コネクタ 195"/>
        <xdr:cNvCxnSpPr/>
      </xdr:nvCxnSpPr>
      <xdr:spPr>
        <a:xfrm>
          <a:off x="2209800" y="9526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97065</xdr:rowOff>
    </xdr:from>
    <xdr:to>
      <xdr:col>3</xdr:col>
      <xdr:colOff>142875</xdr:colOff>
      <xdr:row>55</xdr:row>
      <xdr:rowOff>129722</xdr:rowOff>
    </xdr:to>
    <xdr:cxnSp macro="">
      <xdr:nvCxnSpPr>
        <xdr:cNvPr id="199" name="直線コネクタ 198"/>
        <xdr:cNvCxnSpPr/>
      </xdr:nvCxnSpPr>
      <xdr:spPr>
        <a:xfrm flipV="1">
          <a:off x="1320800" y="9526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16328</xdr:rowOff>
    </xdr:from>
    <xdr:to>
      <xdr:col>7</xdr:col>
      <xdr:colOff>66675</xdr:colOff>
      <xdr:row>56</xdr:row>
      <xdr:rowOff>117928</xdr:rowOff>
    </xdr:to>
    <xdr:sp macro="" textlink="">
      <xdr:nvSpPr>
        <xdr:cNvPr id="209" name="円/楕円 208"/>
        <xdr:cNvSpPr/>
      </xdr:nvSpPr>
      <xdr:spPr>
        <a:xfrm>
          <a:off x="4775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159855</xdr:rowOff>
    </xdr:from>
    <xdr:ext cx="762000" cy="259045"/>
    <xdr:sp macro="" textlink="">
      <xdr:nvSpPr>
        <xdr:cNvPr id="210" name="扶助費該当値テキスト"/>
        <xdr:cNvSpPr txBox="1"/>
      </xdr:nvSpPr>
      <xdr:spPr>
        <a:xfrm>
          <a:off x="4914900" y="958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11" name="円/楕円 210"/>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212" name="テキスト ボックス 211"/>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13" name="円/楕円 212"/>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214" name="テキスト ボックス 213"/>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46265</xdr:rowOff>
    </xdr:from>
    <xdr:to>
      <xdr:col>3</xdr:col>
      <xdr:colOff>193675</xdr:colOff>
      <xdr:row>55</xdr:row>
      <xdr:rowOff>147865</xdr:rowOff>
    </xdr:to>
    <xdr:sp macro="" textlink="">
      <xdr:nvSpPr>
        <xdr:cNvPr id="215" name="円/楕円 214"/>
        <xdr:cNvSpPr/>
      </xdr:nvSpPr>
      <xdr:spPr>
        <a:xfrm>
          <a:off x="2159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132642</xdr:rowOff>
    </xdr:from>
    <xdr:ext cx="762000" cy="259045"/>
    <xdr:sp macro="" textlink="">
      <xdr:nvSpPr>
        <xdr:cNvPr id="216" name="テキスト ボックス 215"/>
        <xdr:cNvSpPr txBox="1"/>
      </xdr:nvSpPr>
      <xdr:spPr>
        <a:xfrm>
          <a:off x="1828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78922</xdr:rowOff>
    </xdr:from>
    <xdr:to>
      <xdr:col>1</xdr:col>
      <xdr:colOff>676275</xdr:colOff>
      <xdr:row>56</xdr:row>
      <xdr:rowOff>9072</xdr:rowOff>
    </xdr:to>
    <xdr:sp macro="" textlink="">
      <xdr:nvSpPr>
        <xdr:cNvPr id="217" name="円/楕円 216"/>
        <xdr:cNvSpPr/>
      </xdr:nvSpPr>
      <xdr:spPr>
        <a:xfrm>
          <a:off x="1270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165299</xdr:rowOff>
    </xdr:from>
    <xdr:ext cx="762000" cy="259045"/>
    <xdr:sp macro="" textlink="">
      <xdr:nvSpPr>
        <xdr:cNvPr id="218" name="テキスト ボックス 217"/>
        <xdr:cNvSpPr txBox="1"/>
      </xdr:nvSpPr>
      <xdr:spPr>
        <a:xfrm>
          <a:off x="939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a:t>
          </a:r>
          <a:r>
            <a:rPr kumimoji="1" lang="en-US" altLang="ja-JP" sz="1300">
              <a:latin typeface="ＭＳ Ｐゴシック"/>
            </a:rPr>
            <a:t>1.8</a:t>
          </a:r>
          <a:r>
            <a:rPr kumimoji="1" lang="ja-JP" altLang="en-US" sz="1300">
              <a:latin typeface="ＭＳ Ｐゴシック"/>
            </a:rPr>
            <a:t>ポイント上昇し、埼玉県平均、類似団体平均ともに上回っている。</a:t>
          </a:r>
          <a:endParaRPr kumimoji="1" lang="en-US" altLang="ja-JP" sz="1300">
            <a:latin typeface="ＭＳ Ｐゴシック"/>
          </a:endParaRPr>
        </a:p>
        <a:p>
          <a:r>
            <a:rPr kumimoji="1" lang="ja-JP" altLang="en-US" sz="1300">
              <a:latin typeface="ＭＳ Ｐゴシック"/>
            </a:rPr>
            <a:t>　上昇した要因は、介護保険特別会計繰出金の経常経費一般財源の増、下水道事業特別会計繰出金の経常経費一般財源の増による。</a:t>
          </a:r>
          <a:endParaRPr kumimoji="1" lang="en-US" altLang="ja-JP" sz="1300">
            <a:latin typeface="ＭＳ Ｐゴシック"/>
          </a:endParaRPr>
        </a:p>
        <a:p>
          <a:r>
            <a:rPr kumimoji="1" lang="ja-JP" altLang="en-US" sz="1300">
              <a:latin typeface="ＭＳ Ｐゴシック"/>
            </a:rPr>
            <a:t>　今後は保険税や使用料の適正化を図るなどして、普通会計の負担を減らしていくよう努める。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167822</xdr:rowOff>
    </xdr:from>
    <xdr:to>
      <xdr:col>24</xdr:col>
      <xdr:colOff>31750</xdr:colOff>
      <xdr:row>59</xdr:row>
      <xdr:rowOff>20865</xdr:rowOff>
    </xdr:to>
    <xdr:cxnSp macro="">
      <xdr:nvCxnSpPr>
        <xdr:cNvPr id="253" name="直線コネクタ 252"/>
        <xdr:cNvCxnSpPr/>
      </xdr:nvCxnSpPr>
      <xdr:spPr>
        <a:xfrm>
          <a:off x="15671800" y="9940472"/>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144434</xdr:rowOff>
    </xdr:from>
    <xdr:ext cx="762000" cy="259045"/>
    <xdr:sp macro="" textlink="">
      <xdr:nvSpPr>
        <xdr:cNvPr id="254" name="その他平均値テキスト"/>
        <xdr:cNvSpPr txBox="1"/>
      </xdr:nvSpPr>
      <xdr:spPr>
        <a:xfrm>
          <a:off x="16598900" y="974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146050</xdr:rowOff>
    </xdr:from>
    <xdr:to>
      <xdr:col>22</xdr:col>
      <xdr:colOff>565150</xdr:colOff>
      <xdr:row>57</xdr:row>
      <xdr:rowOff>167822</xdr:rowOff>
    </xdr:to>
    <xdr:cxnSp macro="">
      <xdr:nvCxnSpPr>
        <xdr:cNvPr id="256" name="直線コネクタ 255"/>
        <xdr:cNvCxnSpPr/>
      </xdr:nvCxnSpPr>
      <xdr:spPr>
        <a:xfrm>
          <a:off x="14782800" y="99187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163484</xdr:rowOff>
    </xdr:from>
    <xdr:ext cx="736600" cy="259045"/>
    <xdr:sp macro="" textlink="">
      <xdr:nvSpPr>
        <xdr:cNvPr id="258" name="テキスト ボックス 257"/>
        <xdr:cNvSpPr txBox="1"/>
      </xdr:nvSpPr>
      <xdr:spPr>
        <a:xfrm>
          <a:off x="15290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48078</xdr:rowOff>
    </xdr:from>
    <xdr:to>
      <xdr:col>21</xdr:col>
      <xdr:colOff>361950</xdr:colOff>
      <xdr:row>57</xdr:row>
      <xdr:rowOff>146050</xdr:rowOff>
    </xdr:to>
    <xdr:cxnSp macro="">
      <xdr:nvCxnSpPr>
        <xdr:cNvPr id="259" name="直線コネクタ 258"/>
        <xdr:cNvCxnSpPr/>
      </xdr:nvCxnSpPr>
      <xdr:spPr>
        <a:xfrm>
          <a:off x="13893800" y="98207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95250</xdr:rowOff>
    </xdr:from>
    <xdr:to>
      <xdr:col>21</xdr:col>
      <xdr:colOff>412750</xdr:colOff>
      <xdr:row>58</xdr:row>
      <xdr:rowOff>25400</xdr:rowOff>
    </xdr:to>
    <xdr:sp macro="" textlink="">
      <xdr:nvSpPr>
        <xdr:cNvPr id="260" name="フローチャート : 判断 259"/>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35577</xdr:rowOff>
    </xdr:from>
    <xdr:ext cx="762000" cy="259045"/>
    <xdr:sp macro="" textlink="">
      <xdr:nvSpPr>
        <xdr:cNvPr id="261" name="テキスト ボックス 260"/>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48078</xdr:rowOff>
    </xdr:from>
    <xdr:to>
      <xdr:col>20</xdr:col>
      <xdr:colOff>158750</xdr:colOff>
      <xdr:row>57</xdr:row>
      <xdr:rowOff>91622</xdr:rowOff>
    </xdr:to>
    <xdr:cxnSp macro="">
      <xdr:nvCxnSpPr>
        <xdr:cNvPr id="262" name="直線コネクタ 261"/>
        <xdr:cNvCxnSpPr/>
      </xdr:nvCxnSpPr>
      <xdr:spPr>
        <a:xfrm flipV="1">
          <a:off x="13004800" y="98207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73478</xdr:rowOff>
    </xdr:from>
    <xdr:to>
      <xdr:col>20</xdr:col>
      <xdr:colOff>209550</xdr:colOff>
      <xdr:row>58</xdr:row>
      <xdr:rowOff>3628</xdr:rowOff>
    </xdr:to>
    <xdr:sp macro="" textlink="">
      <xdr:nvSpPr>
        <xdr:cNvPr id="263" name="フローチャート : 判断 262"/>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159855</xdr:rowOff>
    </xdr:from>
    <xdr:ext cx="762000" cy="259045"/>
    <xdr:sp macro="" textlink="">
      <xdr:nvSpPr>
        <xdr:cNvPr id="264" name="テキスト ボックス 263"/>
        <xdr:cNvSpPr txBox="1"/>
      </xdr:nvSpPr>
      <xdr:spPr>
        <a:xfrm>
          <a:off x="13512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5" name="フローチャート : 判断 264"/>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159855</xdr:rowOff>
    </xdr:from>
    <xdr:ext cx="762000" cy="259045"/>
    <xdr:sp macro="" textlink="">
      <xdr:nvSpPr>
        <xdr:cNvPr id="266" name="テキスト ボックス 265"/>
        <xdr:cNvSpPr txBox="1"/>
      </xdr:nvSpPr>
      <xdr:spPr>
        <a:xfrm>
          <a:off x="12623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141515</xdr:rowOff>
    </xdr:from>
    <xdr:to>
      <xdr:col>24</xdr:col>
      <xdr:colOff>82550</xdr:colOff>
      <xdr:row>59</xdr:row>
      <xdr:rowOff>71665</xdr:rowOff>
    </xdr:to>
    <xdr:sp macro="" textlink="">
      <xdr:nvSpPr>
        <xdr:cNvPr id="272" name="円/楕円 271"/>
        <xdr:cNvSpPr/>
      </xdr:nvSpPr>
      <xdr:spPr>
        <a:xfrm>
          <a:off x="16459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113592</xdr:rowOff>
    </xdr:from>
    <xdr:ext cx="762000" cy="259045"/>
    <xdr:sp macro="" textlink="">
      <xdr:nvSpPr>
        <xdr:cNvPr id="273" name="その他該当値テキスト"/>
        <xdr:cNvSpPr txBox="1"/>
      </xdr:nvSpPr>
      <xdr:spPr>
        <a:xfrm>
          <a:off x="16598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117022</xdr:rowOff>
    </xdr:from>
    <xdr:to>
      <xdr:col>22</xdr:col>
      <xdr:colOff>615950</xdr:colOff>
      <xdr:row>58</xdr:row>
      <xdr:rowOff>47172</xdr:rowOff>
    </xdr:to>
    <xdr:sp macro="" textlink="">
      <xdr:nvSpPr>
        <xdr:cNvPr id="274" name="円/楕円 273"/>
        <xdr:cNvSpPr/>
      </xdr:nvSpPr>
      <xdr:spPr>
        <a:xfrm>
          <a:off x="15621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31949</xdr:rowOff>
    </xdr:from>
    <xdr:ext cx="736600" cy="259045"/>
    <xdr:sp macro="" textlink="">
      <xdr:nvSpPr>
        <xdr:cNvPr id="275" name="テキスト ボックス 274"/>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95250</xdr:rowOff>
    </xdr:from>
    <xdr:to>
      <xdr:col>21</xdr:col>
      <xdr:colOff>412750</xdr:colOff>
      <xdr:row>58</xdr:row>
      <xdr:rowOff>25400</xdr:rowOff>
    </xdr:to>
    <xdr:sp macro="" textlink="">
      <xdr:nvSpPr>
        <xdr:cNvPr id="276" name="円/楕円 275"/>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10177</xdr:rowOff>
    </xdr:from>
    <xdr:ext cx="762000" cy="259045"/>
    <xdr:sp macro="" textlink="">
      <xdr:nvSpPr>
        <xdr:cNvPr id="277" name="テキスト ボックス 276"/>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168728</xdr:rowOff>
    </xdr:from>
    <xdr:to>
      <xdr:col>20</xdr:col>
      <xdr:colOff>209550</xdr:colOff>
      <xdr:row>57</xdr:row>
      <xdr:rowOff>98878</xdr:rowOff>
    </xdr:to>
    <xdr:sp macro="" textlink="">
      <xdr:nvSpPr>
        <xdr:cNvPr id="278" name="円/楕円 277"/>
        <xdr:cNvSpPr/>
      </xdr:nvSpPr>
      <xdr:spPr>
        <a:xfrm>
          <a:off x="13843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109055</xdr:rowOff>
    </xdr:from>
    <xdr:ext cx="762000" cy="259045"/>
    <xdr:sp macro="" textlink="">
      <xdr:nvSpPr>
        <xdr:cNvPr id="279" name="テキスト ボックス 278"/>
        <xdr:cNvSpPr txBox="1"/>
      </xdr:nvSpPr>
      <xdr:spPr>
        <a:xfrm>
          <a:off x="13512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40822</xdr:rowOff>
    </xdr:from>
    <xdr:to>
      <xdr:col>19</xdr:col>
      <xdr:colOff>6350</xdr:colOff>
      <xdr:row>57</xdr:row>
      <xdr:rowOff>142422</xdr:rowOff>
    </xdr:to>
    <xdr:sp macro="" textlink="">
      <xdr:nvSpPr>
        <xdr:cNvPr id="280" name="円/楕円 279"/>
        <xdr:cNvSpPr/>
      </xdr:nvSpPr>
      <xdr:spPr>
        <a:xfrm>
          <a:off x="12954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152599</xdr:rowOff>
    </xdr:from>
    <xdr:ext cx="762000" cy="259045"/>
    <xdr:sp macro="" textlink="">
      <xdr:nvSpPr>
        <xdr:cNvPr id="281" name="テキスト ボックス 280"/>
        <xdr:cNvSpPr txBox="1"/>
      </xdr:nvSpPr>
      <xdr:spPr>
        <a:xfrm>
          <a:off x="12623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a:t>
          </a:r>
          <a:r>
            <a:rPr kumimoji="1" lang="en-US" altLang="ja-JP" sz="1300">
              <a:latin typeface="ＭＳ Ｐゴシック"/>
            </a:rPr>
            <a:t>0.6</a:t>
          </a:r>
          <a:r>
            <a:rPr kumimoji="1" lang="ja-JP" altLang="en-US" sz="1300">
              <a:latin typeface="ＭＳ Ｐゴシック"/>
            </a:rPr>
            <a:t>ポイント上昇したが、埼玉県平均、類似団体平均ともに大幅に下回っている。</a:t>
          </a:r>
          <a:endParaRPr kumimoji="1" lang="en-US" altLang="ja-JP" sz="1300">
            <a:latin typeface="ＭＳ Ｐゴシック"/>
          </a:endParaRPr>
        </a:p>
        <a:p>
          <a:r>
            <a:rPr kumimoji="1" lang="ja-JP" altLang="en-US" sz="1300">
              <a:latin typeface="ＭＳ Ｐゴシック"/>
            </a:rPr>
            <a:t>　上昇した要因は、自治会交付金</a:t>
          </a:r>
          <a:r>
            <a:rPr kumimoji="1" lang="en-US" altLang="ja-JP" sz="1300">
              <a:latin typeface="ＭＳ Ｐゴシック"/>
            </a:rPr>
            <a:t>42,728</a:t>
          </a:r>
          <a:r>
            <a:rPr kumimoji="1" lang="ja-JP" altLang="en-US" sz="1300">
              <a:latin typeface="ＭＳ Ｐゴシック"/>
            </a:rPr>
            <a:t>千円を臨時経費から経常経費に見直ししたこと、新規事業である商工業支援事業費補助金</a:t>
          </a:r>
          <a:r>
            <a:rPr kumimoji="1" lang="en-US" altLang="ja-JP" sz="1300">
              <a:latin typeface="ＭＳ Ｐゴシック"/>
            </a:rPr>
            <a:t>5,000</a:t>
          </a:r>
          <a:r>
            <a:rPr kumimoji="1" lang="ja-JP" altLang="en-US" sz="1300">
              <a:latin typeface="ＭＳ Ｐゴシック"/>
            </a:rPr>
            <a:t>千円と創業支援事業費補助金</a:t>
          </a:r>
          <a:r>
            <a:rPr kumimoji="1" lang="en-US" altLang="ja-JP" sz="1300">
              <a:latin typeface="ＭＳ Ｐゴシック"/>
            </a:rPr>
            <a:t>3,568</a:t>
          </a:r>
          <a:r>
            <a:rPr kumimoji="1" lang="ja-JP" altLang="en-US" sz="1300">
              <a:latin typeface="ＭＳ Ｐゴシック"/>
            </a:rPr>
            <a:t>千円の皆増により、補助費等の経常経費が増加したことによる。</a:t>
          </a:r>
          <a:endParaRPr kumimoji="1" lang="en-US" altLang="ja-JP" sz="1300">
            <a:latin typeface="ＭＳ Ｐゴシック"/>
          </a:endParaRPr>
        </a:p>
        <a:p>
          <a:r>
            <a:rPr kumimoji="1" lang="ja-JP" altLang="en-US" sz="1300">
              <a:latin typeface="ＭＳ Ｐゴシック"/>
            </a:rPr>
            <a:t>　今後も引き続き、補助金等の適正化を図っていく。</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46990</xdr:rowOff>
    </xdr:from>
    <xdr:to>
      <xdr:col>24</xdr:col>
      <xdr:colOff>31750</xdr:colOff>
      <xdr:row>35</xdr:row>
      <xdr:rowOff>81280</xdr:rowOff>
    </xdr:to>
    <xdr:cxnSp macro="">
      <xdr:nvCxnSpPr>
        <xdr:cNvPr id="309" name="直線コネクタ 308"/>
        <xdr:cNvCxnSpPr/>
      </xdr:nvCxnSpPr>
      <xdr:spPr>
        <a:xfrm>
          <a:off x="15671800" y="60477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59707</xdr:rowOff>
    </xdr:from>
    <xdr:ext cx="762000" cy="259045"/>
    <xdr:sp macro="" textlink="">
      <xdr:nvSpPr>
        <xdr:cNvPr id="310" name="補助費等平均値テキスト"/>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46990</xdr:rowOff>
    </xdr:from>
    <xdr:to>
      <xdr:col>22</xdr:col>
      <xdr:colOff>565150</xdr:colOff>
      <xdr:row>35</xdr:row>
      <xdr:rowOff>69850</xdr:rowOff>
    </xdr:to>
    <xdr:cxnSp macro="">
      <xdr:nvCxnSpPr>
        <xdr:cNvPr id="312" name="直線コネクタ 311"/>
        <xdr:cNvCxnSpPr/>
      </xdr:nvCxnSpPr>
      <xdr:spPr>
        <a:xfrm flipV="1">
          <a:off x="14782800" y="6047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156862</xdr:rowOff>
    </xdr:from>
    <xdr:ext cx="736600" cy="259045"/>
    <xdr:sp macro="" textlink="">
      <xdr:nvSpPr>
        <xdr:cNvPr id="314" name="テキスト ボックス 313"/>
        <xdr:cNvSpPr txBox="1"/>
      </xdr:nvSpPr>
      <xdr:spPr>
        <a:xfrm>
          <a:off x="15290800" y="6500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41275</xdr:rowOff>
    </xdr:from>
    <xdr:to>
      <xdr:col>21</xdr:col>
      <xdr:colOff>361950</xdr:colOff>
      <xdr:row>35</xdr:row>
      <xdr:rowOff>69850</xdr:rowOff>
    </xdr:to>
    <xdr:cxnSp macro="">
      <xdr:nvCxnSpPr>
        <xdr:cNvPr id="315" name="直線コネクタ 314"/>
        <xdr:cNvCxnSpPr/>
      </xdr:nvCxnSpPr>
      <xdr:spPr>
        <a:xfrm>
          <a:off x="13893800" y="60420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6" name="フローチャート : 判断 315"/>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7" name="テキスト ボックス 316"/>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41275</xdr:rowOff>
    </xdr:from>
    <xdr:to>
      <xdr:col>20</xdr:col>
      <xdr:colOff>158750</xdr:colOff>
      <xdr:row>35</xdr:row>
      <xdr:rowOff>58420</xdr:rowOff>
    </xdr:to>
    <xdr:cxnSp macro="">
      <xdr:nvCxnSpPr>
        <xdr:cNvPr id="318" name="直線コネクタ 317"/>
        <xdr:cNvCxnSpPr/>
      </xdr:nvCxnSpPr>
      <xdr:spPr>
        <a:xfrm flipV="1">
          <a:off x="13004800" y="60420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9" name="フローチャート : 判断 318"/>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20" name="テキスト ボックス 319"/>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1" name="フローチャート : 判断 320"/>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2" name="テキスト ボックス 321"/>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30480</xdr:rowOff>
    </xdr:from>
    <xdr:to>
      <xdr:col>24</xdr:col>
      <xdr:colOff>82550</xdr:colOff>
      <xdr:row>35</xdr:row>
      <xdr:rowOff>132080</xdr:rowOff>
    </xdr:to>
    <xdr:sp macro="" textlink="">
      <xdr:nvSpPr>
        <xdr:cNvPr id="328" name="円/楕円 327"/>
        <xdr:cNvSpPr/>
      </xdr:nvSpPr>
      <xdr:spPr>
        <a:xfrm>
          <a:off x="164592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110507</xdr:rowOff>
    </xdr:from>
    <xdr:ext cx="762000" cy="259045"/>
    <xdr:sp macro="" textlink="">
      <xdr:nvSpPr>
        <xdr:cNvPr id="329" name="補助費等該当値テキスト"/>
        <xdr:cNvSpPr txBox="1"/>
      </xdr:nvSpPr>
      <xdr:spPr>
        <a:xfrm>
          <a:off x="16598900" y="593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167640</xdr:rowOff>
    </xdr:from>
    <xdr:to>
      <xdr:col>22</xdr:col>
      <xdr:colOff>615950</xdr:colOff>
      <xdr:row>35</xdr:row>
      <xdr:rowOff>97790</xdr:rowOff>
    </xdr:to>
    <xdr:sp macro="" textlink="">
      <xdr:nvSpPr>
        <xdr:cNvPr id="330" name="円/楕円 329"/>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107967</xdr:rowOff>
    </xdr:from>
    <xdr:ext cx="736600" cy="259045"/>
    <xdr:sp macro="" textlink="">
      <xdr:nvSpPr>
        <xdr:cNvPr id="331" name="テキスト ボックス 330"/>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19050</xdr:rowOff>
    </xdr:from>
    <xdr:to>
      <xdr:col>21</xdr:col>
      <xdr:colOff>412750</xdr:colOff>
      <xdr:row>35</xdr:row>
      <xdr:rowOff>120650</xdr:rowOff>
    </xdr:to>
    <xdr:sp macro="" textlink="">
      <xdr:nvSpPr>
        <xdr:cNvPr id="332" name="円/楕円 331"/>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130827</xdr:rowOff>
    </xdr:from>
    <xdr:ext cx="762000" cy="259045"/>
    <xdr:sp macro="" textlink="">
      <xdr:nvSpPr>
        <xdr:cNvPr id="333" name="テキスト ボックス 332"/>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161925</xdr:rowOff>
    </xdr:from>
    <xdr:to>
      <xdr:col>20</xdr:col>
      <xdr:colOff>209550</xdr:colOff>
      <xdr:row>35</xdr:row>
      <xdr:rowOff>92075</xdr:rowOff>
    </xdr:to>
    <xdr:sp macro="" textlink="">
      <xdr:nvSpPr>
        <xdr:cNvPr id="334" name="円/楕円 333"/>
        <xdr:cNvSpPr/>
      </xdr:nvSpPr>
      <xdr:spPr>
        <a:xfrm>
          <a:off x="138430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102252</xdr:rowOff>
    </xdr:from>
    <xdr:ext cx="762000" cy="259045"/>
    <xdr:sp macro="" textlink="">
      <xdr:nvSpPr>
        <xdr:cNvPr id="335" name="テキスト ボックス 334"/>
        <xdr:cNvSpPr txBox="1"/>
      </xdr:nvSpPr>
      <xdr:spPr>
        <a:xfrm>
          <a:off x="13512800" y="576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7620</xdr:rowOff>
    </xdr:from>
    <xdr:to>
      <xdr:col>19</xdr:col>
      <xdr:colOff>6350</xdr:colOff>
      <xdr:row>35</xdr:row>
      <xdr:rowOff>109220</xdr:rowOff>
    </xdr:to>
    <xdr:sp macro="" textlink="">
      <xdr:nvSpPr>
        <xdr:cNvPr id="336" name="円/楕円 335"/>
        <xdr:cNvSpPr/>
      </xdr:nvSpPr>
      <xdr:spPr>
        <a:xfrm>
          <a:off x="129540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119397</xdr:rowOff>
    </xdr:from>
    <xdr:ext cx="762000" cy="259045"/>
    <xdr:sp macro="" textlink="">
      <xdr:nvSpPr>
        <xdr:cNvPr id="337" name="テキスト ボックス 336"/>
        <xdr:cNvSpPr txBox="1"/>
      </xdr:nvSpPr>
      <xdr:spPr>
        <a:xfrm>
          <a:off x="12623800" y="577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a:t>
          </a:r>
          <a:r>
            <a:rPr kumimoji="1" lang="en-US" altLang="ja-JP" sz="1300">
              <a:latin typeface="ＭＳ Ｐゴシック"/>
            </a:rPr>
            <a:t>0.9</a:t>
          </a:r>
          <a:r>
            <a:rPr kumimoji="1" lang="ja-JP" altLang="en-US" sz="1300">
              <a:latin typeface="ＭＳ Ｐゴシック"/>
            </a:rPr>
            <a:t>ポイント上昇し、埼玉県平均、類似団体平均を上回っている。</a:t>
          </a:r>
          <a:endParaRPr kumimoji="1" lang="en-US" altLang="ja-JP" sz="1300">
            <a:latin typeface="ＭＳ Ｐゴシック"/>
          </a:endParaRPr>
        </a:p>
        <a:p>
          <a:r>
            <a:rPr kumimoji="1" lang="ja-JP" altLang="en-US" sz="1300">
              <a:latin typeface="ＭＳ Ｐゴシック"/>
            </a:rPr>
            <a:t>　上昇した要因は、</a:t>
          </a:r>
          <a:r>
            <a:rPr kumimoji="1" lang="ja-JP" altLang="ja-JP" sz="1300">
              <a:solidFill>
                <a:schemeClr val="dk1"/>
              </a:solidFill>
              <a:latin typeface="+mn-lt"/>
              <a:ea typeface="+mn-ea"/>
              <a:cs typeface="+mn-cs"/>
            </a:rPr>
            <a:t>借入額の増加により</a:t>
          </a:r>
          <a:r>
            <a:rPr kumimoji="1" lang="ja-JP" altLang="en-US" sz="1300">
              <a:latin typeface="ＭＳ Ｐゴシック"/>
            </a:rPr>
            <a:t>分子である公債費が増加し、また</a:t>
          </a:r>
          <a:r>
            <a:rPr kumimoji="1" lang="ja-JP" altLang="ja-JP" sz="1300">
              <a:solidFill>
                <a:schemeClr val="dk1"/>
              </a:solidFill>
              <a:latin typeface="+mn-lt"/>
              <a:ea typeface="+mn-ea"/>
              <a:cs typeface="+mn-cs"/>
            </a:rPr>
            <a:t>分母である地方消費税交付金が減少</a:t>
          </a:r>
          <a:r>
            <a:rPr kumimoji="1" lang="ja-JP" altLang="en-US" sz="1300">
              <a:solidFill>
                <a:schemeClr val="dk1"/>
              </a:solidFill>
              <a:latin typeface="+mn-lt"/>
              <a:ea typeface="+mn-ea"/>
              <a:cs typeface="+mn-cs"/>
            </a:rPr>
            <a:t>したことによる</a:t>
          </a:r>
          <a:r>
            <a:rPr kumimoji="1" lang="ja-JP" altLang="en-US" sz="1300">
              <a:latin typeface="ＭＳ Ｐゴシック"/>
            </a:rPr>
            <a:t>。</a:t>
          </a:r>
          <a:endParaRPr kumimoji="1" lang="en-US" altLang="ja-JP" sz="1300">
            <a:latin typeface="ＭＳ Ｐゴシック"/>
          </a:endParaRPr>
        </a:p>
        <a:p>
          <a:r>
            <a:rPr kumimoji="1" lang="ja-JP" altLang="en-US" sz="1300">
              <a:latin typeface="ＭＳ Ｐゴシック"/>
            </a:rPr>
            <a:t>　今後も公共施設の更新等により、中長期的には公債費の増加が見込まれる。新規借入、公債費の適正な管理に努める。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88137</xdr:rowOff>
    </xdr:from>
    <xdr:to>
      <xdr:col>7</xdr:col>
      <xdr:colOff>15875</xdr:colOff>
      <xdr:row>77</xdr:row>
      <xdr:rowOff>129287</xdr:rowOff>
    </xdr:to>
    <xdr:cxnSp macro="">
      <xdr:nvCxnSpPr>
        <xdr:cNvPr id="367" name="直線コネクタ 366"/>
        <xdr:cNvCxnSpPr/>
      </xdr:nvCxnSpPr>
      <xdr:spPr>
        <a:xfrm>
          <a:off x="3987800" y="13289787"/>
          <a:ext cx="8382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8"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88137</xdr:rowOff>
    </xdr:from>
    <xdr:to>
      <xdr:col>5</xdr:col>
      <xdr:colOff>549275</xdr:colOff>
      <xdr:row>77</xdr:row>
      <xdr:rowOff>129287</xdr:rowOff>
    </xdr:to>
    <xdr:cxnSp macro="">
      <xdr:nvCxnSpPr>
        <xdr:cNvPr id="370" name="直線コネクタ 369"/>
        <xdr:cNvCxnSpPr/>
      </xdr:nvCxnSpPr>
      <xdr:spPr>
        <a:xfrm flipV="1">
          <a:off x="3098800" y="132897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72" name="テキスト ボックス 37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124713</xdr:rowOff>
    </xdr:from>
    <xdr:to>
      <xdr:col>4</xdr:col>
      <xdr:colOff>346075</xdr:colOff>
      <xdr:row>77</xdr:row>
      <xdr:rowOff>129287</xdr:rowOff>
    </xdr:to>
    <xdr:cxnSp macro="">
      <xdr:nvCxnSpPr>
        <xdr:cNvPr id="373" name="直線コネクタ 372"/>
        <xdr:cNvCxnSpPr/>
      </xdr:nvCxnSpPr>
      <xdr:spPr>
        <a:xfrm>
          <a:off x="2209800" y="133263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115570</xdr:rowOff>
    </xdr:from>
    <xdr:to>
      <xdr:col>3</xdr:col>
      <xdr:colOff>142875</xdr:colOff>
      <xdr:row>77</xdr:row>
      <xdr:rowOff>124713</xdr:rowOff>
    </xdr:to>
    <xdr:cxnSp macro="">
      <xdr:nvCxnSpPr>
        <xdr:cNvPr id="376" name="直線コネクタ 375"/>
        <xdr:cNvCxnSpPr/>
      </xdr:nvCxnSpPr>
      <xdr:spPr>
        <a:xfrm>
          <a:off x="1320800" y="133172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78487</xdr:rowOff>
    </xdr:from>
    <xdr:to>
      <xdr:col>7</xdr:col>
      <xdr:colOff>66675</xdr:colOff>
      <xdr:row>78</xdr:row>
      <xdr:rowOff>8637</xdr:rowOff>
    </xdr:to>
    <xdr:sp macro="" textlink="">
      <xdr:nvSpPr>
        <xdr:cNvPr id="386" name="円/楕円 385"/>
        <xdr:cNvSpPr/>
      </xdr:nvSpPr>
      <xdr:spPr>
        <a:xfrm>
          <a:off x="4775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50564</xdr:rowOff>
    </xdr:from>
    <xdr:ext cx="762000" cy="259045"/>
    <xdr:sp macro="" textlink="">
      <xdr:nvSpPr>
        <xdr:cNvPr id="387" name="公債費該当値テキスト"/>
        <xdr:cNvSpPr txBox="1"/>
      </xdr:nvSpPr>
      <xdr:spPr>
        <a:xfrm>
          <a:off x="4914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37337</xdr:rowOff>
    </xdr:from>
    <xdr:to>
      <xdr:col>5</xdr:col>
      <xdr:colOff>600075</xdr:colOff>
      <xdr:row>77</xdr:row>
      <xdr:rowOff>138937</xdr:rowOff>
    </xdr:to>
    <xdr:sp macro="" textlink="">
      <xdr:nvSpPr>
        <xdr:cNvPr id="388" name="円/楕円 387"/>
        <xdr:cNvSpPr/>
      </xdr:nvSpPr>
      <xdr:spPr>
        <a:xfrm>
          <a:off x="3937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149114</xdr:rowOff>
    </xdr:from>
    <xdr:ext cx="736600" cy="259045"/>
    <xdr:sp macro="" textlink="">
      <xdr:nvSpPr>
        <xdr:cNvPr id="389" name="テキスト ボックス 388"/>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78487</xdr:rowOff>
    </xdr:from>
    <xdr:to>
      <xdr:col>4</xdr:col>
      <xdr:colOff>396875</xdr:colOff>
      <xdr:row>78</xdr:row>
      <xdr:rowOff>8637</xdr:rowOff>
    </xdr:to>
    <xdr:sp macro="" textlink="">
      <xdr:nvSpPr>
        <xdr:cNvPr id="390" name="円/楕円 389"/>
        <xdr:cNvSpPr/>
      </xdr:nvSpPr>
      <xdr:spPr>
        <a:xfrm>
          <a:off x="3048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18814</xdr:rowOff>
    </xdr:from>
    <xdr:ext cx="762000" cy="259045"/>
    <xdr:sp macro="" textlink="">
      <xdr:nvSpPr>
        <xdr:cNvPr id="391" name="テキスト ボックス 390"/>
        <xdr:cNvSpPr txBox="1"/>
      </xdr:nvSpPr>
      <xdr:spPr>
        <a:xfrm>
          <a:off x="2717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73913</xdr:rowOff>
    </xdr:from>
    <xdr:to>
      <xdr:col>3</xdr:col>
      <xdr:colOff>193675</xdr:colOff>
      <xdr:row>78</xdr:row>
      <xdr:rowOff>4063</xdr:rowOff>
    </xdr:to>
    <xdr:sp macro="" textlink="">
      <xdr:nvSpPr>
        <xdr:cNvPr id="392" name="円/楕円 391"/>
        <xdr:cNvSpPr/>
      </xdr:nvSpPr>
      <xdr:spPr>
        <a:xfrm>
          <a:off x="2159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14240</xdr:rowOff>
    </xdr:from>
    <xdr:ext cx="762000" cy="259045"/>
    <xdr:sp macro="" textlink="">
      <xdr:nvSpPr>
        <xdr:cNvPr id="393" name="テキスト ボックス 392"/>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394" name="円/楕円 393"/>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5097</xdr:rowOff>
    </xdr:from>
    <xdr:ext cx="762000" cy="259045"/>
    <xdr:sp macro="" textlink="">
      <xdr:nvSpPr>
        <xdr:cNvPr id="395" name="テキスト ボックス 394"/>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a:t>
          </a:r>
          <a:r>
            <a:rPr kumimoji="1" lang="en-US" altLang="ja-JP" sz="1300">
              <a:latin typeface="ＭＳ Ｐゴシック"/>
            </a:rPr>
            <a:t>2.7</a:t>
          </a:r>
          <a:r>
            <a:rPr kumimoji="1" lang="ja-JP" altLang="en-US" sz="1300">
              <a:latin typeface="ＭＳ Ｐゴシック"/>
            </a:rPr>
            <a:t>ポイント上昇したが、埼玉県平均は下回っている。</a:t>
          </a:r>
          <a:endParaRPr kumimoji="1" lang="en-US" altLang="ja-JP" sz="1300">
            <a:latin typeface="ＭＳ Ｐゴシック"/>
          </a:endParaRPr>
        </a:p>
        <a:p>
          <a:r>
            <a:rPr kumimoji="1" lang="ja-JP" altLang="en-US" sz="1300">
              <a:latin typeface="ＭＳ Ｐゴシック"/>
            </a:rPr>
            <a:t>　上昇した要因は、分母である地方消費税交付金の減少が影響し、全体的に比率が上昇していることに加え、繰出金の経常経費一般財源の増加も大きな要因となっている。</a:t>
          </a:r>
          <a:endParaRPr kumimoji="1" lang="en-US" altLang="ja-JP" sz="1300">
            <a:latin typeface="ＭＳ Ｐゴシック"/>
          </a:endParaRPr>
        </a:p>
        <a:p>
          <a:r>
            <a:rPr kumimoji="1" lang="ja-JP" altLang="en-US" sz="1300">
              <a:latin typeface="ＭＳ Ｐゴシック"/>
            </a:rPr>
            <a:t>　今後も扶助費や繰出金の増加が見込まれ、比率は上昇すると考えられる。歳出規模の適正化に努める必要がある。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50800</xdr:rowOff>
    </xdr:from>
    <xdr:to>
      <xdr:col>24</xdr:col>
      <xdr:colOff>31750</xdr:colOff>
      <xdr:row>76</xdr:row>
      <xdr:rowOff>153670</xdr:rowOff>
    </xdr:to>
    <xdr:cxnSp macro="">
      <xdr:nvCxnSpPr>
        <xdr:cNvPr id="428" name="直線コネクタ 427"/>
        <xdr:cNvCxnSpPr/>
      </xdr:nvCxnSpPr>
      <xdr:spPr>
        <a:xfrm>
          <a:off x="15671800" y="1308100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16527</xdr:rowOff>
    </xdr:from>
    <xdr:ext cx="762000" cy="259045"/>
    <xdr:sp macro="" textlink="">
      <xdr:nvSpPr>
        <xdr:cNvPr id="429" name="公債費以外平均値テキスト"/>
        <xdr:cNvSpPr txBox="1"/>
      </xdr:nvSpPr>
      <xdr:spPr>
        <a:xfrm>
          <a:off x="16598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149861</xdr:rowOff>
    </xdr:from>
    <xdr:to>
      <xdr:col>22</xdr:col>
      <xdr:colOff>565150</xdr:colOff>
      <xdr:row>76</xdr:row>
      <xdr:rowOff>50800</xdr:rowOff>
    </xdr:to>
    <xdr:cxnSp macro="">
      <xdr:nvCxnSpPr>
        <xdr:cNvPr id="431" name="直線コネクタ 430"/>
        <xdr:cNvCxnSpPr/>
      </xdr:nvCxnSpPr>
      <xdr:spPr>
        <a:xfrm>
          <a:off x="14782800" y="130086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24147</xdr:rowOff>
    </xdr:from>
    <xdr:ext cx="736600" cy="259045"/>
    <xdr:sp macro="" textlink="">
      <xdr:nvSpPr>
        <xdr:cNvPr id="433" name="テキスト ボックス 432"/>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138430</xdr:rowOff>
    </xdr:from>
    <xdr:to>
      <xdr:col>21</xdr:col>
      <xdr:colOff>361950</xdr:colOff>
      <xdr:row>75</xdr:row>
      <xdr:rowOff>149861</xdr:rowOff>
    </xdr:to>
    <xdr:cxnSp macro="">
      <xdr:nvCxnSpPr>
        <xdr:cNvPr id="434" name="直線コネクタ 433"/>
        <xdr:cNvCxnSpPr/>
      </xdr:nvCxnSpPr>
      <xdr:spPr>
        <a:xfrm>
          <a:off x="13893800" y="12825730"/>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25416</xdr:rowOff>
    </xdr:from>
    <xdr:ext cx="762000" cy="259045"/>
    <xdr:sp macro="" textlink="">
      <xdr:nvSpPr>
        <xdr:cNvPr id="436" name="テキスト ボックス 435"/>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138430</xdr:rowOff>
    </xdr:from>
    <xdr:to>
      <xdr:col>20</xdr:col>
      <xdr:colOff>158750</xdr:colOff>
      <xdr:row>75</xdr:row>
      <xdr:rowOff>35560</xdr:rowOff>
    </xdr:to>
    <xdr:cxnSp macro="">
      <xdr:nvCxnSpPr>
        <xdr:cNvPr id="437" name="直線コネクタ 436"/>
        <xdr:cNvCxnSpPr/>
      </xdr:nvCxnSpPr>
      <xdr:spPr>
        <a:xfrm flipV="1">
          <a:off x="13004800" y="1282573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143527</xdr:rowOff>
    </xdr:from>
    <xdr:ext cx="762000" cy="259045"/>
    <xdr:sp macro="" textlink="">
      <xdr:nvSpPr>
        <xdr:cNvPr id="439" name="テキスト ボックス 438"/>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41" name="テキスト ボックス 440"/>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102870</xdr:rowOff>
    </xdr:from>
    <xdr:to>
      <xdr:col>24</xdr:col>
      <xdr:colOff>82550</xdr:colOff>
      <xdr:row>77</xdr:row>
      <xdr:rowOff>33020</xdr:rowOff>
    </xdr:to>
    <xdr:sp macro="" textlink="">
      <xdr:nvSpPr>
        <xdr:cNvPr id="447" name="円/楕円 446"/>
        <xdr:cNvSpPr/>
      </xdr:nvSpPr>
      <xdr:spPr>
        <a:xfrm>
          <a:off x="16459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74947</xdr:rowOff>
    </xdr:from>
    <xdr:ext cx="762000" cy="259045"/>
    <xdr:sp macro="" textlink="">
      <xdr:nvSpPr>
        <xdr:cNvPr id="448" name="公債費以外該当値テキスト"/>
        <xdr:cNvSpPr txBox="1"/>
      </xdr:nvSpPr>
      <xdr:spPr>
        <a:xfrm>
          <a:off x="165989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0</xdr:rowOff>
    </xdr:from>
    <xdr:to>
      <xdr:col>22</xdr:col>
      <xdr:colOff>615950</xdr:colOff>
      <xdr:row>76</xdr:row>
      <xdr:rowOff>101600</xdr:rowOff>
    </xdr:to>
    <xdr:sp macro="" textlink="">
      <xdr:nvSpPr>
        <xdr:cNvPr id="449" name="円/楕円 448"/>
        <xdr:cNvSpPr/>
      </xdr:nvSpPr>
      <xdr:spPr>
        <a:xfrm>
          <a:off x="15621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86377</xdr:rowOff>
    </xdr:from>
    <xdr:ext cx="736600" cy="259045"/>
    <xdr:sp macro="" textlink="">
      <xdr:nvSpPr>
        <xdr:cNvPr id="450" name="テキスト ボックス 449"/>
        <xdr:cNvSpPr txBox="1"/>
      </xdr:nvSpPr>
      <xdr:spPr>
        <a:xfrm>
          <a:off x="15290800" y="1311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99060</xdr:rowOff>
    </xdr:from>
    <xdr:to>
      <xdr:col>21</xdr:col>
      <xdr:colOff>412750</xdr:colOff>
      <xdr:row>76</xdr:row>
      <xdr:rowOff>29211</xdr:rowOff>
    </xdr:to>
    <xdr:sp macro="" textlink="">
      <xdr:nvSpPr>
        <xdr:cNvPr id="451" name="円/楕円 450"/>
        <xdr:cNvSpPr/>
      </xdr:nvSpPr>
      <xdr:spPr>
        <a:xfrm>
          <a:off x="14732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39387</xdr:rowOff>
    </xdr:from>
    <xdr:ext cx="762000" cy="259045"/>
    <xdr:sp macro="" textlink="">
      <xdr:nvSpPr>
        <xdr:cNvPr id="452" name="テキスト ボックス 451"/>
        <xdr:cNvSpPr txBox="1"/>
      </xdr:nvSpPr>
      <xdr:spPr>
        <a:xfrm>
          <a:off x="14401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87630</xdr:rowOff>
    </xdr:from>
    <xdr:to>
      <xdr:col>20</xdr:col>
      <xdr:colOff>209550</xdr:colOff>
      <xdr:row>75</xdr:row>
      <xdr:rowOff>17780</xdr:rowOff>
    </xdr:to>
    <xdr:sp macro="" textlink="">
      <xdr:nvSpPr>
        <xdr:cNvPr id="453" name="円/楕円 452"/>
        <xdr:cNvSpPr/>
      </xdr:nvSpPr>
      <xdr:spPr>
        <a:xfrm>
          <a:off x="13843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27957</xdr:rowOff>
    </xdr:from>
    <xdr:ext cx="762000" cy="259045"/>
    <xdr:sp macro="" textlink="">
      <xdr:nvSpPr>
        <xdr:cNvPr id="454" name="テキスト ボックス 453"/>
        <xdr:cNvSpPr txBox="1"/>
      </xdr:nvSpPr>
      <xdr:spPr>
        <a:xfrm>
          <a:off x="135128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156210</xdr:rowOff>
    </xdr:from>
    <xdr:to>
      <xdr:col>19</xdr:col>
      <xdr:colOff>6350</xdr:colOff>
      <xdr:row>75</xdr:row>
      <xdr:rowOff>86360</xdr:rowOff>
    </xdr:to>
    <xdr:sp macro="" textlink="">
      <xdr:nvSpPr>
        <xdr:cNvPr id="455" name="円/楕円 454"/>
        <xdr:cNvSpPr/>
      </xdr:nvSpPr>
      <xdr:spPr>
        <a:xfrm>
          <a:off x="12954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96537</xdr:rowOff>
    </xdr:from>
    <xdr:ext cx="762000" cy="259045"/>
    <xdr:sp macro="" textlink="">
      <xdr:nvSpPr>
        <xdr:cNvPr id="456" name="テキスト ボックス 455"/>
        <xdr:cNvSpPr txBox="1"/>
      </xdr:nvSpPr>
      <xdr:spPr>
        <a:xfrm>
          <a:off x="12623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埼玉県羽生市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92901</xdr:rowOff>
    </xdr:from>
    <xdr:to>
      <xdr:col>4</xdr:col>
      <xdr:colOff>1117600</xdr:colOff>
      <xdr:row>18</xdr:row>
      <xdr:rowOff>107969</xdr:rowOff>
    </xdr:to>
    <xdr:cxnSp macro="">
      <xdr:nvCxnSpPr>
        <xdr:cNvPr id="50" name="直線コネクタ 49"/>
        <xdr:cNvCxnSpPr/>
      </xdr:nvCxnSpPr>
      <xdr:spPr bwMode="auto">
        <a:xfrm>
          <a:off x="5003800" y="3226626"/>
          <a:ext cx="647700" cy="15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108634</xdr:rowOff>
    </xdr:from>
    <xdr:ext cx="762000" cy="259045"/>
    <xdr:sp macro="" textlink="">
      <xdr:nvSpPr>
        <xdr:cNvPr id="51" name="人口1人当たり決算額の推移平均値テキスト130"/>
        <xdr:cNvSpPr txBox="1"/>
      </xdr:nvSpPr>
      <xdr:spPr>
        <a:xfrm>
          <a:off x="5740400" y="272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92901</xdr:rowOff>
    </xdr:from>
    <xdr:to>
      <xdr:col>4</xdr:col>
      <xdr:colOff>469900</xdr:colOff>
      <xdr:row>18</xdr:row>
      <xdr:rowOff>139668</xdr:rowOff>
    </xdr:to>
    <xdr:cxnSp macro="">
      <xdr:nvCxnSpPr>
        <xdr:cNvPr id="53" name="直線コネクタ 52"/>
        <xdr:cNvCxnSpPr/>
      </xdr:nvCxnSpPr>
      <xdr:spPr bwMode="auto">
        <a:xfrm flipV="1">
          <a:off x="4305300" y="3226626"/>
          <a:ext cx="698500" cy="46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43978</xdr:rowOff>
    </xdr:from>
    <xdr:ext cx="736600" cy="259045"/>
    <xdr:sp macro="" textlink="">
      <xdr:nvSpPr>
        <xdr:cNvPr id="55" name="テキスト ボックス 54"/>
        <xdr:cNvSpPr txBox="1"/>
      </xdr:nvSpPr>
      <xdr:spPr>
        <a:xfrm>
          <a:off x="4622800" y="266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139668</xdr:rowOff>
    </xdr:from>
    <xdr:to>
      <xdr:col>3</xdr:col>
      <xdr:colOff>904875</xdr:colOff>
      <xdr:row>19</xdr:row>
      <xdr:rowOff>21863</xdr:rowOff>
    </xdr:to>
    <xdr:cxnSp macro="">
      <xdr:nvCxnSpPr>
        <xdr:cNvPr id="56" name="直線コネクタ 55"/>
        <xdr:cNvCxnSpPr/>
      </xdr:nvCxnSpPr>
      <xdr:spPr bwMode="auto">
        <a:xfrm flipV="1">
          <a:off x="3606800" y="3273393"/>
          <a:ext cx="698500" cy="53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163138</xdr:rowOff>
    </xdr:from>
    <xdr:to>
      <xdr:col>3</xdr:col>
      <xdr:colOff>206375</xdr:colOff>
      <xdr:row>19</xdr:row>
      <xdr:rowOff>21863</xdr:rowOff>
    </xdr:to>
    <xdr:cxnSp macro="">
      <xdr:nvCxnSpPr>
        <xdr:cNvPr id="59" name="直線コネクタ 58"/>
        <xdr:cNvCxnSpPr/>
      </xdr:nvCxnSpPr>
      <xdr:spPr bwMode="auto">
        <a:xfrm>
          <a:off x="2908300" y="3296863"/>
          <a:ext cx="698500" cy="30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57169</xdr:rowOff>
    </xdr:from>
    <xdr:to>
      <xdr:col>5</xdr:col>
      <xdr:colOff>34925</xdr:colOff>
      <xdr:row>18</xdr:row>
      <xdr:rowOff>158769</xdr:rowOff>
    </xdr:to>
    <xdr:sp macro="" textlink="">
      <xdr:nvSpPr>
        <xdr:cNvPr id="69" name="円/楕円 68"/>
        <xdr:cNvSpPr/>
      </xdr:nvSpPr>
      <xdr:spPr bwMode="auto">
        <a:xfrm>
          <a:off x="5600700" y="3190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29246</xdr:rowOff>
    </xdr:from>
    <xdr:ext cx="762000" cy="259045"/>
    <xdr:sp macro="" textlink="">
      <xdr:nvSpPr>
        <xdr:cNvPr id="70" name="人口1人当たり決算額の推移該当値テキスト130"/>
        <xdr:cNvSpPr txBox="1"/>
      </xdr:nvSpPr>
      <xdr:spPr>
        <a:xfrm>
          <a:off x="5740400" y="316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56,499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42101</xdr:rowOff>
    </xdr:from>
    <xdr:to>
      <xdr:col>4</xdr:col>
      <xdr:colOff>520700</xdr:colOff>
      <xdr:row>18</xdr:row>
      <xdr:rowOff>143701</xdr:rowOff>
    </xdr:to>
    <xdr:sp macro="" textlink="">
      <xdr:nvSpPr>
        <xdr:cNvPr id="71" name="円/楕円 70"/>
        <xdr:cNvSpPr/>
      </xdr:nvSpPr>
      <xdr:spPr bwMode="auto">
        <a:xfrm>
          <a:off x="4953000" y="3175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128478</xdr:rowOff>
    </xdr:from>
    <xdr:ext cx="736600" cy="259045"/>
    <xdr:sp macro="" textlink="">
      <xdr:nvSpPr>
        <xdr:cNvPr id="72" name="テキスト ボックス 71"/>
        <xdr:cNvSpPr txBox="1"/>
      </xdr:nvSpPr>
      <xdr:spPr>
        <a:xfrm>
          <a:off x="4622800" y="3262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57,290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88868</xdr:rowOff>
    </xdr:from>
    <xdr:to>
      <xdr:col>3</xdr:col>
      <xdr:colOff>955675</xdr:colOff>
      <xdr:row>19</xdr:row>
      <xdr:rowOff>19018</xdr:rowOff>
    </xdr:to>
    <xdr:sp macro="" textlink="">
      <xdr:nvSpPr>
        <xdr:cNvPr id="73" name="円/楕円 72"/>
        <xdr:cNvSpPr/>
      </xdr:nvSpPr>
      <xdr:spPr bwMode="auto">
        <a:xfrm>
          <a:off x="4254500" y="3222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3795</xdr:rowOff>
    </xdr:from>
    <xdr:ext cx="762000" cy="259045"/>
    <xdr:sp macro="" textlink="">
      <xdr:nvSpPr>
        <xdr:cNvPr id="74" name="テキスト ボックス 73"/>
        <xdr:cNvSpPr txBox="1"/>
      </xdr:nvSpPr>
      <xdr:spPr>
        <a:xfrm>
          <a:off x="3924300" y="330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54,835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142513</xdr:rowOff>
    </xdr:from>
    <xdr:to>
      <xdr:col>3</xdr:col>
      <xdr:colOff>257175</xdr:colOff>
      <xdr:row>19</xdr:row>
      <xdr:rowOff>72663</xdr:rowOff>
    </xdr:to>
    <xdr:sp macro="" textlink="">
      <xdr:nvSpPr>
        <xdr:cNvPr id="75" name="円/楕円 74"/>
        <xdr:cNvSpPr/>
      </xdr:nvSpPr>
      <xdr:spPr bwMode="auto">
        <a:xfrm>
          <a:off x="3556000" y="3276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57440</xdr:rowOff>
    </xdr:from>
    <xdr:ext cx="762000" cy="259045"/>
    <xdr:sp macro="" textlink="">
      <xdr:nvSpPr>
        <xdr:cNvPr id="76" name="テキスト ボックス 75"/>
        <xdr:cNvSpPr txBox="1"/>
      </xdr:nvSpPr>
      <xdr:spPr>
        <a:xfrm>
          <a:off x="3225800" y="336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52,019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112338</xdr:rowOff>
    </xdr:from>
    <xdr:to>
      <xdr:col>2</xdr:col>
      <xdr:colOff>692150</xdr:colOff>
      <xdr:row>19</xdr:row>
      <xdr:rowOff>42488</xdr:rowOff>
    </xdr:to>
    <xdr:sp macro="" textlink="">
      <xdr:nvSpPr>
        <xdr:cNvPr id="77" name="円/楕円 76"/>
        <xdr:cNvSpPr/>
      </xdr:nvSpPr>
      <xdr:spPr bwMode="auto">
        <a:xfrm>
          <a:off x="2857500" y="3246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27265</xdr:rowOff>
    </xdr:from>
    <xdr:ext cx="762000" cy="259045"/>
    <xdr:sp macro="" textlink="">
      <xdr:nvSpPr>
        <xdr:cNvPr id="78" name="テキスト ボックス 77"/>
        <xdr:cNvSpPr txBox="1"/>
      </xdr:nvSpPr>
      <xdr:spPr>
        <a:xfrm>
          <a:off x="2527300" y="333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53,603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111684</xdr:rowOff>
    </xdr:from>
    <xdr:to>
      <xdr:col>4</xdr:col>
      <xdr:colOff>1117600</xdr:colOff>
      <xdr:row>35</xdr:row>
      <xdr:rowOff>202177</xdr:rowOff>
    </xdr:to>
    <xdr:cxnSp macro="">
      <xdr:nvCxnSpPr>
        <xdr:cNvPr id="113" name="直線コネクタ 112"/>
        <xdr:cNvCxnSpPr/>
      </xdr:nvCxnSpPr>
      <xdr:spPr bwMode="auto">
        <a:xfrm flipV="1">
          <a:off x="5003800" y="6722034"/>
          <a:ext cx="647700" cy="90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116596</xdr:rowOff>
    </xdr:from>
    <xdr:ext cx="762000" cy="259045"/>
    <xdr:sp macro="" textlink="">
      <xdr:nvSpPr>
        <xdr:cNvPr id="114" name="人口1人当たり決算額の推移平均値テキスト445"/>
        <xdr:cNvSpPr txBox="1"/>
      </xdr:nvSpPr>
      <xdr:spPr>
        <a:xfrm>
          <a:off x="5740400" y="6726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202177</xdr:rowOff>
    </xdr:from>
    <xdr:to>
      <xdr:col>4</xdr:col>
      <xdr:colOff>469900</xdr:colOff>
      <xdr:row>35</xdr:row>
      <xdr:rowOff>237675</xdr:rowOff>
    </xdr:to>
    <xdr:cxnSp macro="">
      <xdr:nvCxnSpPr>
        <xdr:cNvPr id="116" name="直線コネクタ 115"/>
        <xdr:cNvCxnSpPr/>
      </xdr:nvCxnSpPr>
      <xdr:spPr bwMode="auto">
        <a:xfrm flipV="1">
          <a:off x="4305300" y="6812527"/>
          <a:ext cx="698500" cy="35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246694</xdr:rowOff>
    </xdr:from>
    <xdr:ext cx="736600" cy="259045"/>
    <xdr:sp macro="" textlink="">
      <xdr:nvSpPr>
        <xdr:cNvPr id="118" name="テキスト ボックス 117"/>
        <xdr:cNvSpPr txBox="1"/>
      </xdr:nvSpPr>
      <xdr:spPr>
        <a:xfrm>
          <a:off x="4622800" y="651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125040</xdr:rowOff>
    </xdr:from>
    <xdr:to>
      <xdr:col>3</xdr:col>
      <xdr:colOff>904875</xdr:colOff>
      <xdr:row>35</xdr:row>
      <xdr:rowOff>237675</xdr:rowOff>
    </xdr:to>
    <xdr:cxnSp macro="">
      <xdr:nvCxnSpPr>
        <xdr:cNvPr id="119" name="直線コネクタ 118"/>
        <xdr:cNvCxnSpPr/>
      </xdr:nvCxnSpPr>
      <xdr:spPr bwMode="auto">
        <a:xfrm>
          <a:off x="3606800" y="6392490"/>
          <a:ext cx="698500" cy="455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103404</xdr:rowOff>
    </xdr:from>
    <xdr:to>
      <xdr:col>3</xdr:col>
      <xdr:colOff>955675</xdr:colOff>
      <xdr:row>35</xdr:row>
      <xdr:rowOff>205004</xdr:rowOff>
    </xdr:to>
    <xdr:sp macro="" textlink="">
      <xdr:nvSpPr>
        <xdr:cNvPr id="120" name="フローチャート : 判断 119"/>
        <xdr:cNvSpPr/>
      </xdr:nvSpPr>
      <xdr:spPr bwMode="auto">
        <a:xfrm>
          <a:off x="4254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215181</xdr:rowOff>
    </xdr:from>
    <xdr:ext cx="762000" cy="259045"/>
    <xdr:sp macro="" textlink="">
      <xdr:nvSpPr>
        <xdr:cNvPr id="121" name="テキスト ボックス 120"/>
        <xdr:cNvSpPr txBox="1"/>
      </xdr:nvSpPr>
      <xdr:spPr>
        <a:xfrm>
          <a:off x="3924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125040</xdr:rowOff>
    </xdr:from>
    <xdr:to>
      <xdr:col>3</xdr:col>
      <xdr:colOff>206375</xdr:colOff>
      <xdr:row>35</xdr:row>
      <xdr:rowOff>140259</xdr:rowOff>
    </xdr:to>
    <xdr:cxnSp macro="">
      <xdr:nvCxnSpPr>
        <xdr:cNvPr id="122" name="直線コネクタ 121"/>
        <xdr:cNvCxnSpPr/>
      </xdr:nvCxnSpPr>
      <xdr:spPr bwMode="auto">
        <a:xfrm flipV="1">
          <a:off x="2908300" y="6392490"/>
          <a:ext cx="698500" cy="358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38743</xdr:rowOff>
    </xdr:from>
    <xdr:to>
      <xdr:col>3</xdr:col>
      <xdr:colOff>257175</xdr:colOff>
      <xdr:row>35</xdr:row>
      <xdr:rowOff>140343</xdr:rowOff>
    </xdr:to>
    <xdr:sp macro="" textlink="">
      <xdr:nvSpPr>
        <xdr:cNvPr id="123" name="フローチャート : 判断 122"/>
        <xdr:cNvSpPr/>
      </xdr:nvSpPr>
      <xdr:spPr bwMode="auto">
        <a:xfrm>
          <a:off x="35560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125120</xdr:rowOff>
    </xdr:from>
    <xdr:ext cx="762000" cy="259045"/>
    <xdr:sp macro="" textlink="">
      <xdr:nvSpPr>
        <xdr:cNvPr id="124" name="テキスト ボックス 123"/>
        <xdr:cNvSpPr txBox="1"/>
      </xdr:nvSpPr>
      <xdr:spPr>
        <a:xfrm>
          <a:off x="32258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332069</xdr:rowOff>
    </xdr:from>
    <xdr:to>
      <xdr:col>2</xdr:col>
      <xdr:colOff>692150</xdr:colOff>
      <xdr:row>35</xdr:row>
      <xdr:rowOff>90769</xdr:rowOff>
    </xdr:to>
    <xdr:sp macro="" textlink="">
      <xdr:nvSpPr>
        <xdr:cNvPr id="125" name="フローチャート : 判断 124"/>
        <xdr:cNvSpPr/>
      </xdr:nvSpPr>
      <xdr:spPr bwMode="auto">
        <a:xfrm>
          <a:off x="28575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100946</xdr:rowOff>
    </xdr:from>
    <xdr:ext cx="762000" cy="259045"/>
    <xdr:sp macro="" textlink="">
      <xdr:nvSpPr>
        <xdr:cNvPr id="126" name="テキスト ボックス 125"/>
        <xdr:cNvSpPr txBox="1"/>
      </xdr:nvSpPr>
      <xdr:spPr>
        <a:xfrm>
          <a:off x="2527300" y="63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60884</xdr:rowOff>
    </xdr:from>
    <xdr:to>
      <xdr:col>5</xdr:col>
      <xdr:colOff>34925</xdr:colOff>
      <xdr:row>35</xdr:row>
      <xdr:rowOff>162484</xdr:rowOff>
    </xdr:to>
    <xdr:sp macro="" textlink="">
      <xdr:nvSpPr>
        <xdr:cNvPr id="132" name="円/楕円 131"/>
        <xdr:cNvSpPr/>
      </xdr:nvSpPr>
      <xdr:spPr bwMode="auto">
        <a:xfrm>
          <a:off x="5600700" y="6671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248861</xdr:rowOff>
    </xdr:from>
    <xdr:ext cx="762000" cy="259045"/>
    <xdr:sp macro="" textlink="">
      <xdr:nvSpPr>
        <xdr:cNvPr id="133" name="人口1人当たり決算額の推移該当値テキスト445"/>
        <xdr:cNvSpPr txBox="1"/>
      </xdr:nvSpPr>
      <xdr:spPr>
        <a:xfrm>
          <a:off x="5740400" y="651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17,219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151377</xdr:rowOff>
    </xdr:from>
    <xdr:to>
      <xdr:col>4</xdr:col>
      <xdr:colOff>520700</xdr:colOff>
      <xdr:row>35</xdr:row>
      <xdr:rowOff>252977</xdr:rowOff>
    </xdr:to>
    <xdr:sp macro="" textlink="">
      <xdr:nvSpPr>
        <xdr:cNvPr id="134" name="円/楕円 133"/>
        <xdr:cNvSpPr/>
      </xdr:nvSpPr>
      <xdr:spPr bwMode="auto">
        <a:xfrm>
          <a:off x="4953000" y="6761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237754</xdr:rowOff>
    </xdr:from>
    <xdr:ext cx="736600" cy="259045"/>
    <xdr:sp macro="" textlink="">
      <xdr:nvSpPr>
        <xdr:cNvPr id="135" name="テキスト ボックス 134"/>
        <xdr:cNvSpPr txBox="1"/>
      </xdr:nvSpPr>
      <xdr:spPr>
        <a:xfrm>
          <a:off x="4622800" y="6848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14,448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186875</xdr:rowOff>
    </xdr:from>
    <xdr:to>
      <xdr:col>3</xdr:col>
      <xdr:colOff>955675</xdr:colOff>
      <xdr:row>35</xdr:row>
      <xdr:rowOff>288475</xdr:rowOff>
    </xdr:to>
    <xdr:sp macro="" textlink="">
      <xdr:nvSpPr>
        <xdr:cNvPr id="136" name="円/楕円 135"/>
        <xdr:cNvSpPr/>
      </xdr:nvSpPr>
      <xdr:spPr bwMode="auto">
        <a:xfrm>
          <a:off x="4254500" y="6797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273252</xdr:rowOff>
    </xdr:from>
    <xdr:ext cx="762000" cy="259045"/>
    <xdr:sp macro="" textlink="">
      <xdr:nvSpPr>
        <xdr:cNvPr id="137" name="テキスト ボックス 136"/>
        <xdr:cNvSpPr txBox="1"/>
      </xdr:nvSpPr>
      <xdr:spPr>
        <a:xfrm>
          <a:off x="3924300" y="688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13,361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74240</xdr:rowOff>
    </xdr:from>
    <xdr:to>
      <xdr:col>3</xdr:col>
      <xdr:colOff>257175</xdr:colOff>
      <xdr:row>34</xdr:row>
      <xdr:rowOff>175840</xdr:rowOff>
    </xdr:to>
    <xdr:sp macro="" textlink="">
      <xdr:nvSpPr>
        <xdr:cNvPr id="138" name="円/楕円 137"/>
        <xdr:cNvSpPr/>
      </xdr:nvSpPr>
      <xdr:spPr bwMode="auto">
        <a:xfrm>
          <a:off x="3556000" y="6341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186017</xdr:rowOff>
    </xdr:from>
    <xdr:ext cx="762000" cy="259045"/>
    <xdr:sp macro="" textlink="">
      <xdr:nvSpPr>
        <xdr:cNvPr id="139" name="テキスト ボックス 138"/>
        <xdr:cNvSpPr txBox="1"/>
      </xdr:nvSpPr>
      <xdr:spPr>
        <a:xfrm>
          <a:off x="3225800" y="611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27,310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89459</xdr:rowOff>
    </xdr:from>
    <xdr:to>
      <xdr:col>2</xdr:col>
      <xdr:colOff>692150</xdr:colOff>
      <xdr:row>35</xdr:row>
      <xdr:rowOff>191059</xdr:rowOff>
    </xdr:to>
    <xdr:sp macro="" textlink="">
      <xdr:nvSpPr>
        <xdr:cNvPr id="140" name="円/楕円 139"/>
        <xdr:cNvSpPr/>
      </xdr:nvSpPr>
      <xdr:spPr bwMode="auto">
        <a:xfrm>
          <a:off x="2857500" y="6699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175836</xdr:rowOff>
    </xdr:from>
    <xdr:ext cx="762000" cy="259045"/>
    <xdr:sp macro="" textlink="">
      <xdr:nvSpPr>
        <xdr:cNvPr id="141" name="テキスト ボックス 140"/>
        <xdr:cNvSpPr txBox="1"/>
      </xdr:nvSpPr>
      <xdr:spPr>
        <a:xfrm>
          <a:off x="2527300" y="678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埼玉県羽生市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55,441
54,258
58.64
19,069,631
17,995,395
1,052,241
10,962,231
18,572,209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102.2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119606</xdr:rowOff>
    </xdr:from>
    <xdr:to>
      <xdr:col>6</xdr:col>
      <xdr:colOff>511175</xdr:colOff>
      <xdr:row>36</xdr:row>
      <xdr:rowOff>134717</xdr:rowOff>
    </xdr:to>
    <xdr:cxnSp macro="">
      <xdr:nvCxnSpPr>
        <xdr:cNvPr id="59" name="直線コネクタ 58"/>
        <xdr:cNvCxnSpPr/>
      </xdr:nvCxnSpPr>
      <xdr:spPr>
        <a:xfrm>
          <a:off x="3797300" y="6291806"/>
          <a:ext cx="838200" cy="1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122041</xdr:rowOff>
    </xdr:from>
    <xdr:ext cx="534377" cy="259045"/>
    <xdr:sp macro="" textlink="">
      <xdr:nvSpPr>
        <xdr:cNvPr id="60" name="人件費平均値テキスト"/>
        <xdr:cNvSpPr txBox="1"/>
      </xdr:nvSpPr>
      <xdr:spPr>
        <a:xfrm>
          <a:off x="4686300" y="5951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119606</xdr:rowOff>
    </xdr:from>
    <xdr:to>
      <xdr:col>5</xdr:col>
      <xdr:colOff>358775</xdr:colOff>
      <xdr:row>37</xdr:row>
      <xdr:rowOff>16599</xdr:rowOff>
    </xdr:to>
    <xdr:cxnSp macro="">
      <xdr:nvCxnSpPr>
        <xdr:cNvPr id="62" name="直線コネクタ 61"/>
        <xdr:cNvCxnSpPr/>
      </xdr:nvCxnSpPr>
      <xdr:spPr>
        <a:xfrm flipV="1">
          <a:off x="2908300" y="6291806"/>
          <a:ext cx="889000" cy="6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37497</xdr:rowOff>
    </xdr:from>
    <xdr:ext cx="534377" cy="259045"/>
    <xdr:sp macro="" textlink="">
      <xdr:nvSpPr>
        <xdr:cNvPr id="64" name="テキスト ボックス 63"/>
        <xdr:cNvSpPr txBox="1"/>
      </xdr:nvSpPr>
      <xdr:spPr>
        <a:xfrm>
          <a:off x="3530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16599</xdr:rowOff>
    </xdr:from>
    <xdr:to>
      <xdr:col>4</xdr:col>
      <xdr:colOff>155575</xdr:colOff>
      <xdr:row>37</xdr:row>
      <xdr:rowOff>62867</xdr:rowOff>
    </xdr:to>
    <xdr:cxnSp macro="">
      <xdr:nvCxnSpPr>
        <xdr:cNvPr id="65" name="直線コネクタ 64"/>
        <xdr:cNvCxnSpPr/>
      </xdr:nvCxnSpPr>
      <xdr:spPr>
        <a:xfrm flipV="1">
          <a:off x="2019300" y="6360249"/>
          <a:ext cx="889000" cy="4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164297</xdr:rowOff>
    </xdr:from>
    <xdr:to>
      <xdr:col>2</xdr:col>
      <xdr:colOff>638175</xdr:colOff>
      <xdr:row>37</xdr:row>
      <xdr:rowOff>62867</xdr:rowOff>
    </xdr:to>
    <xdr:cxnSp macro="">
      <xdr:nvCxnSpPr>
        <xdr:cNvPr id="68" name="直線コネクタ 67"/>
        <xdr:cNvCxnSpPr/>
      </xdr:nvCxnSpPr>
      <xdr:spPr>
        <a:xfrm>
          <a:off x="1130300" y="6336497"/>
          <a:ext cx="889000" cy="7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83917</xdr:rowOff>
    </xdr:from>
    <xdr:to>
      <xdr:col>6</xdr:col>
      <xdr:colOff>561975</xdr:colOff>
      <xdr:row>37</xdr:row>
      <xdr:rowOff>14067</xdr:rowOff>
    </xdr:to>
    <xdr:sp macro="" textlink="">
      <xdr:nvSpPr>
        <xdr:cNvPr id="78" name="円/楕円 77"/>
        <xdr:cNvSpPr/>
      </xdr:nvSpPr>
      <xdr:spPr>
        <a:xfrm>
          <a:off x="4584700" y="625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62344</xdr:rowOff>
    </xdr:from>
    <xdr:ext cx="534377" cy="259045"/>
    <xdr:sp macro="" textlink="">
      <xdr:nvSpPr>
        <xdr:cNvPr id="79" name="人件費該当値テキスト"/>
        <xdr:cNvSpPr txBox="1"/>
      </xdr:nvSpPr>
      <xdr:spPr>
        <a:xfrm>
          <a:off x="4686300" y="623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55,218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68806</xdr:rowOff>
    </xdr:from>
    <xdr:to>
      <xdr:col>5</xdr:col>
      <xdr:colOff>409575</xdr:colOff>
      <xdr:row>36</xdr:row>
      <xdr:rowOff>170406</xdr:rowOff>
    </xdr:to>
    <xdr:sp macro="" textlink="">
      <xdr:nvSpPr>
        <xdr:cNvPr id="80" name="円/楕円 79"/>
        <xdr:cNvSpPr/>
      </xdr:nvSpPr>
      <xdr:spPr>
        <a:xfrm>
          <a:off x="3746500" y="624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161533</xdr:rowOff>
    </xdr:from>
    <xdr:ext cx="534377" cy="259045"/>
    <xdr:sp macro="" textlink="">
      <xdr:nvSpPr>
        <xdr:cNvPr id="81" name="テキスト ボックス 80"/>
        <xdr:cNvSpPr txBox="1"/>
      </xdr:nvSpPr>
      <xdr:spPr>
        <a:xfrm>
          <a:off x="3530111" y="63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55,879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137249</xdr:rowOff>
    </xdr:from>
    <xdr:to>
      <xdr:col>4</xdr:col>
      <xdr:colOff>206375</xdr:colOff>
      <xdr:row>37</xdr:row>
      <xdr:rowOff>67399</xdr:rowOff>
    </xdr:to>
    <xdr:sp macro="" textlink="">
      <xdr:nvSpPr>
        <xdr:cNvPr id="82" name="円/楕円 81"/>
        <xdr:cNvSpPr/>
      </xdr:nvSpPr>
      <xdr:spPr>
        <a:xfrm>
          <a:off x="2857500" y="630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58526</xdr:rowOff>
    </xdr:from>
    <xdr:ext cx="534377" cy="259045"/>
    <xdr:sp macro="" textlink="">
      <xdr:nvSpPr>
        <xdr:cNvPr id="83" name="テキスト ボックス 82"/>
        <xdr:cNvSpPr txBox="1"/>
      </xdr:nvSpPr>
      <xdr:spPr>
        <a:xfrm>
          <a:off x="2641111" y="640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52,885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12067</xdr:rowOff>
    </xdr:from>
    <xdr:to>
      <xdr:col>3</xdr:col>
      <xdr:colOff>3175</xdr:colOff>
      <xdr:row>37</xdr:row>
      <xdr:rowOff>113667</xdr:rowOff>
    </xdr:to>
    <xdr:sp macro="" textlink="">
      <xdr:nvSpPr>
        <xdr:cNvPr id="84" name="円/楕円 83"/>
        <xdr:cNvSpPr/>
      </xdr:nvSpPr>
      <xdr:spPr>
        <a:xfrm>
          <a:off x="1968500" y="635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104794</xdr:rowOff>
    </xdr:from>
    <xdr:ext cx="534377" cy="259045"/>
    <xdr:sp macro="" textlink="">
      <xdr:nvSpPr>
        <xdr:cNvPr id="85" name="テキスト ボックス 84"/>
        <xdr:cNvSpPr txBox="1"/>
      </xdr:nvSpPr>
      <xdr:spPr>
        <a:xfrm>
          <a:off x="1752111" y="644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50,861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113497</xdr:rowOff>
    </xdr:from>
    <xdr:to>
      <xdr:col>1</xdr:col>
      <xdr:colOff>485775</xdr:colOff>
      <xdr:row>37</xdr:row>
      <xdr:rowOff>43647</xdr:rowOff>
    </xdr:to>
    <xdr:sp macro="" textlink="">
      <xdr:nvSpPr>
        <xdr:cNvPr id="86" name="円/楕円 85"/>
        <xdr:cNvSpPr/>
      </xdr:nvSpPr>
      <xdr:spPr>
        <a:xfrm>
          <a:off x="1079500" y="62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34774</xdr:rowOff>
    </xdr:from>
    <xdr:ext cx="534377" cy="259045"/>
    <xdr:sp macro="" textlink="">
      <xdr:nvSpPr>
        <xdr:cNvPr id="87" name="テキスト ボックス 86"/>
        <xdr:cNvSpPr txBox="1"/>
      </xdr:nvSpPr>
      <xdr:spPr>
        <a:xfrm>
          <a:off x="863111" y="637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7822</xdr:rowOff>
    </xdr:from>
    <xdr:to>
      <xdr:col>6</xdr:col>
      <xdr:colOff>511175</xdr:colOff>
      <xdr:row>59</xdr:row>
      <xdr:rowOff>11985</xdr:rowOff>
    </xdr:to>
    <xdr:cxnSp macro="">
      <xdr:nvCxnSpPr>
        <xdr:cNvPr id="118" name="直線コネクタ 117"/>
        <xdr:cNvCxnSpPr/>
      </xdr:nvCxnSpPr>
      <xdr:spPr>
        <a:xfrm>
          <a:off x="3797300" y="10123372"/>
          <a:ext cx="838200" cy="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7822</xdr:rowOff>
    </xdr:from>
    <xdr:to>
      <xdr:col>5</xdr:col>
      <xdr:colOff>358775</xdr:colOff>
      <xdr:row>59</xdr:row>
      <xdr:rowOff>11176</xdr:rowOff>
    </xdr:to>
    <xdr:cxnSp macro="">
      <xdr:nvCxnSpPr>
        <xdr:cNvPr id="121" name="直線コネクタ 120"/>
        <xdr:cNvCxnSpPr/>
      </xdr:nvCxnSpPr>
      <xdr:spPr>
        <a:xfrm flipV="1">
          <a:off x="2908300" y="10123372"/>
          <a:ext cx="889000" cy="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73177</xdr:rowOff>
    </xdr:from>
    <xdr:ext cx="534377" cy="259045"/>
    <xdr:sp macro="" textlink="">
      <xdr:nvSpPr>
        <xdr:cNvPr id="123" name="テキスト ボックス 122"/>
        <xdr:cNvSpPr txBox="1"/>
      </xdr:nvSpPr>
      <xdr:spPr>
        <a:xfrm>
          <a:off x="3530111" y="98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11176</xdr:rowOff>
    </xdr:from>
    <xdr:to>
      <xdr:col>4</xdr:col>
      <xdr:colOff>155575</xdr:colOff>
      <xdr:row>59</xdr:row>
      <xdr:rowOff>18467</xdr:rowOff>
    </xdr:to>
    <xdr:cxnSp macro="">
      <xdr:nvCxnSpPr>
        <xdr:cNvPr id="124" name="直線コネクタ 123"/>
        <xdr:cNvCxnSpPr/>
      </xdr:nvCxnSpPr>
      <xdr:spPr>
        <a:xfrm flipV="1">
          <a:off x="2019300" y="10126726"/>
          <a:ext cx="889000" cy="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126516</xdr:rowOff>
    </xdr:from>
    <xdr:to>
      <xdr:col>4</xdr:col>
      <xdr:colOff>206375</xdr:colOff>
      <xdr:row>59</xdr:row>
      <xdr:rowOff>56666</xdr:rowOff>
    </xdr:to>
    <xdr:sp macro="" textlink="">
      <xdr:nvSpPr>
        <xdr:cNvPr id="125" name="フローチャート : 判断 124"/>
        <xdr:cNvSpPr/>
      </xdr:nvSpPr>
      <xdr:spPr>
        <a:xfrm>
          <a:off x="2857500" y="100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73193</xdr:rowOff>
    </xdr:from>
    <xdr:ext cx="534377" cy="259045"/>
    <xdr:sp macro="" textlink="">
      <xdr:nvSpPr>
        <xdr:cNvPr id="126" name="テキスト ボックス 125"/>
        <xdr:cNvSpPr txBox="1"/>
      </xdr:nvSpPr>
      <xdr:spPr>
        <a:xfrm>
          <a:off x="2641111" y="984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18467</xdr:rowOff>
    </xdr:from>
    <xdr:to>
      <xdr:col>2</xdr:col>
      <xdr:colOff>638175</xdr:colOff>
      <xdr:row>59</xdr:row>
      <xdr:rowOff>20216</xdr:rowOff>
    </xdr:to>
    <xdr:cxnSp macro="">
      <xdr:nvCxnSpPr>
        <xdr:cNvPr id="127" name="直線コネクタ 126"/>
        <xdr:cNvCxnSpPr/>
      </xdr:nvCxnSpPr>
      <xdr:spPr>
        <a:xfrm flipV="1">
          <a:off x="1130300" y="10134017"/>
          <a:ext cx="889000" cy="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125750</xdr:rowOff>
    </xdr:from>
    <xdr:to>
      <xdr:col>3</xdr:col>
      <xdr:colOff>3175</xdr:colOff>
      <xdr:row>59</xdr:row>
      <xdr:rowOff>55900</xdr:rowOff>
    </xdr:to>
    <xdr:sp macro="" textlink="">
      <xdr:nvSpPr>
        <xdr:cNvPr id="128" name="フローチャート : 判断 127"/>
        <xdr:cNvSpPr/>
      </xdr:nvSpPr>
      <xdr:spPr>
        <a:xfrm>
          <a:off x="1968500" y="1006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72427</xdr:rowOff>
    </xdr:from>
    <xdr:ext cx="534377" cy="259045"/>
    <xdr:sp macro="" textlink="">
      <xdr:nvSpPr>
        <xdr:cNvPr id="129" name="テキスト ボックス 128"/>
        <xdr:cNvSpPr txBox="1"/>
      </xdr:nvSpPr>
      <xdr:spPr>
        <a:xfrm>
          <a:off x="1752111" y="98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131287</xdr:rowOff>
    </xdr:from>
    <xdr:to>
      <xdr:col>1</xdr:col>
      <xdr:colOff>485775</xdr:colOff>
      <xdr:row>59</xdr:row>
      <xdr:rowOff>61437</xdr:rowOff>
    </xdr:to>
    <xdr:sp macro="" textlink="">
      <xdr:nvSpPr>
        <xdr:cNvPr id="130" name="フローチャート : 判断 129"/>
        <xdr:cNvSpPr/>
      </xdr:nvSpPr>
      <xdr:spPr>
        <a:xfrm>
          <a:off x="1079500" y="1007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77964</xdr:rowOff>
    </xdr:from>
    <xdr:ext cx="534377" cy="259045"/>
    <xdr:sp macro="" textlink="">
      <xdr:nvSpPr>
        <xdr:cNvPr id="131" name="テキスト ボックス 130"/>
        <xdr:cNvSpPr txBox="1"/>
      </xdr:nvSpPr>
      <xdr:spPr>
        <a:xfrm>
          <a:off x="863111" y="98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132635</xdr:rowOff>
    </xdr:from>
    <xdr:to>
      <xdr:col>6</xdr:col>
      <xdr:colOff>561975</xdr:colOff>
      <xdr:row>59</xdr:row>
      <xdr:rowOff>62785</xdr:rowOff>
    </xdr:to>
    <xdr:sp macro="" textlink="">
      <xdr:nvSpPr>
        <xdr:cNvPr id="137" name="円/楕円 136"/>
        <xdr:cNvSpPr/>
      </xdr:nvSpPr>
      <xdr:spPr>
        <a:xfrm>
          <a:off x="4584700" y="1007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88111</xdr:rowOff>
    </xdr:from>
    <xdr:ext cx="534377" cy="259045"/>
    <xdr:sp macro="" textlink="">
      <xdr:nvSpPr>
        <xdr:cNvPr id="138" name="物件費該当値テキスト"/>
        <xdr:cNvSpPr txBox="1"/>
      </xdr:nvSpPr>
      <xdr:spPr>
        <a:xfrm>
          <a:off x="4686300" y="1003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53,216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128472</xdr:rowOff>
    </xdr:from>
    <xdr:to>
      <xdr:col>5</xdr:col>
      <xdr:colOff>409575</xdr:colOff>
      <xdr:row>59</xdr:row>
      <xdr:rowOff>58622</xdr:rowOff>
    </xdr:to>
    <xdr:sp macro="" textlink="">
      <xdr:nvSpPr>
        <xdr:cNvPr id="139" name="円/楕円 138"/>
        <xdr:cNvSpPr/>
      </xdr:nvSpPr>
      <xdr:spPr>
        <a:xfrm>
          <a:off x="3746500" y="1007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49749</xdr:rowOff>
    </xdr:from>
    <xdr:ext cx="534377" cy="259045"/>
    <xdr:sp macro="" textlink="">
      <xdr:nvSpPr>
        <xdr:cNvPr id="140" name="テキスト ボックス 139"/>
        <xdr:cNvSpPr txBox="1"/>
      </xdr:nvSpPr>
      <xdr:spPr>
        <a:xfrm>
          <a:off x="3530111" y="1016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55,765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131826</xdr:rowOff>
    </xdr:from>
    <xdr:to>
      <xdr:col>4</xdr:col>
      <xdr:colOff>206375</xdr:colOff>
      <xdr:row>59</xdr:row>
      <xdr:rowOff>61976</xdr:rowOff>
    </xdr:to>
    <xdr:sp macro="" textlink="">
      <xdr:nvSpPr>
        <xdr:cNvPr id="141" name="円/楕円 140"/>
        <xdr:cNvSpPr/>
      </xdr:nvSpPr>
      <xdr:spPr>
        <a:xfrm>
          <a:off x="2857500" y="1007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53103</xdr:rowOff>
    </xdr:from>
    <xdr:ext cx="534377" cy="259045"/>
    <xdr:sp macro="" textlink="">
      <xdr:nvSpPr>
        <xdr:cNvPr id="142" name="テキスト ボックス 141"/>
        <xdr:cNvSpPr txBox="1"/>
      </xdr:nvSpPr>
      <xdr:spPr>
        <a:xfrm>
          <a:off x="2641111" y="1016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53,711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139117</xdr:rowOff>
    </xdr:from>
    <xdr:to>
      <xdr:col>3</xdr:col>
      <xdr:colOff>3175</xdr:colOff>
      <xdr:row>59</xdr:row>
      <xdr:rowOff>69267</xdr:rowOff>
    </xdr:to>
    <xdr:sp macro="" textlink="">
      <xdr:nvSpPr>
        <xdr:cNvPr id="143" name="円/楕円 142"/>
        <xdr:cNvSpPr/>
      </xdr:nvSpPr>
      <xdr:spPr>
        <a:xfrm>
          <a:off x="1968500" y="1008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60394</xdr:rowOff>
    </xdr:from>
    <xdr:ext cx="534377" cy="259045"/>
    <xdr:sp macro="" textlink="">
      <xdr:nvSpPr>
        <xdr:cNvPr id="144" name="テキスト ボックス 143"/>
        <xdr:cNvSpPr txBox="1"/>
      </xdr:nvSpPr>
      <xdr:spPr>
        <a:xfrm>
          <a:off x="1752111" y="101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49,246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140866</xdr:rowOff>
    </xdr:from>
    <xdr:to>
      <xdr:col>1</xdr:col>
      <xdr:colOff>485775</xdr:colOff>
      <xdr:row>59</xdr:row>
      <xdr:rowOff>71016</xdr:rowOff>
    </xdr:to>
    <xdr:sp macro="" textlink="">
      <xdr:nvSpPr>
        <xdr:cNvPr id="145" name="円/楕円 144"/>
        <xdr:cNvSpPr/>
      </xdr:nvSpPr>
      <xdr:spPr>
        <a:xfrm>
          <a:off x="1079500" y="1008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62143</xdr:rowOff>
    </xdr:from>
    <xdr:ext cx="534377" cy="259045"/>
    <xdr:sp macro="" textlink="">
      <xdr:nvSpPr>
        <xdr:cNvPr id="146" name="テキスト ボックス 145"/>
        <xdr:cNvSpPr txBox="1"/>
      </xdr:nvSpPr>
      <xdr:spPr>
        <a:xfrm>
          <a:off x="863111" y="1017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52178</xdr:rowOff>
    </xdr:from>
    <xdr:to>
      <xdr:col>6</xdr:col>
      <xdr:colOff>511175</xdr:colOff>
      <xdr:row>79</xdr:row>
      <xdr:rowOff>55880</xdr:rowOff>
    </xdr:to>
    <xdr:cxnSp macro="">
      <xdr:nvCxnSpPr>
        <xdr:cNvPr id="177" name="直線コネクタ 176"/>
        <xdr:cNvCxnSpPr/>
      </xdr:nvCxnSpPr>
      <xdr:spPr>
        <a:xfrm>
          <a:off x="3797300" y="13596728"/>
          <a:ext cx="838200" cy="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49240</xdr:rowOff>
    </xdr:from>
    <xdr:to>
      <xdr:col>5</xdr:col>
      <xdr:colOff>358775</xdr:colOff>
      <xdr:row>79</xdr:row>
      <xdr:rowOff>52178</xdr:rowOff>
    </xdr:to>
    <xdr:cxnSp macro="">
      <xdr:nvCxnSpPr>
        <xdr:cNvPr id="180" name="直線コネクタ 179"/>
        <xdr:cNvCxnSpPr/>
      </xdr:nvCxnSpPr>
      <xdr:spPr>
        <a:xfrm>
          <a:off x="2908300" y="13593790"/>
          <a:ext cx="8890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49240</xdr:rowOff>
    </xdr:from>
    <xdr:to>
      <xdr:col>4</xdr:col>
      <xdr:colOff>155575</xdr:colOff>
      <xdr:row>79</xdr:row>
      <xdr:rowOff>56316</xdr:rowOff>
    </xdr:to>
    <xdr:cxnSp macro="">
      <xdr:nvCxnSpPr>
        <xdr:cNvPr id="183" name="直線コネクタ 182"/>
        <xdr:cNvCxnSpPr/>
      </xdr:nvCxnSpPr>
      <xdr:spPr>
        <a:xfrm flipV="1">
          <a:off x="2019300" y="13593790"/>
          <a:ext cx="889000" cy="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66258</xdr:rowOff>
    </xdr:from>
    <xdr:to>
      <xdr:col>4</xdr:col>
      <xdr:colOff>206375</xdr:colOff>
      <xdr:row>76</xdr:row>
      <xdr:rowOff>167858</xdr:rowOff>
    </xdr:to>
    <xdr:sp macro="" textlink="">
      <xdr:nvSpPr>
        <xdr:cNvPr id="184" name="フローチャート : 判断 183"/>
        <xdr:cNvSpPr/>
      </xdr:nvSpPr>
      <xdr:spPr>
        <a:xfrm>
          <a:off x="2857500" y="1309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12935</xdr:rowOff>
    </xdr:from>
    <xdr:ext cx="469744" cy="259045"/>
    <xdr:sp macro="" textlink="">
      <xdr:nvSpPr>
        <xdr:cNvPr id="185" name="テキスト ボックス 184"/>
        <xdr:cNvSpPr txBox="1"/>
      </xdr:nvSpPr>
      <xdr:spPr>
        <a:xfrm>
          <a:off x="2673427" y="128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56316</xdr:rowOff>
    </xdr:from>
    <xdr:to>
      <xdr:col>2</xdr:col>
      <xdr:colOff>638175</xdr:colOff>
      <xdr:row>79</xdr:row>
      <xdr:rowOff>63391</xdr:rowOff>
    </xdr:to>
    <xdr:cxnSp macro="">
      <xdr:nvCxnSpPr>
        <xdr:cNvPr id="186" name="直線コネクタ 185"/>
        <xdr:cNvCxnSpPr/>
      </xdr:nvCxnSpPr>
      <xdr:spPr>
        <a:xfrm flipV="1">
          <a:off x="1130300" y="13600866"/>
          <a:ext cx="889000" cy="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87049</xdr:rowOff>
    </xdr:from>
    <xdr:to>
      <xdr:col>3</xdr:col>
      <xdr:colOff>3175</xdr:colOff>
      <xdr:row>77</xdr:row>
      <xdr:rowOff>17199</xdr:rowOff>
    </xdr:to>
    <xdr:sp macro="" textlink="">
      <xdr:nvSpPr>
        <xdr:cNvPr id="187" name="フローチャート : 判断 186"/>
        <xdr:cNvSpPr/>
      </xdr:nvSpPr>
      <xdr:spPr>
        <a:xfrm>
          <a:off x="1968500" y="1311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33727</xdr:rowOff>
    </xdr:from>
    <xdr:ext cx="469744" cy="259045"/>
    <xdr:sp macro="" textlink="">
      <xdr:nvSpPr>
        <xdr:cNvPr id="188" name="テキスト ボックス 187"/>
        <xdr:cNvSpPr txBox="1"/>
      </xdr:nvSpPr>
      <xdr:spPr>
        <a:xfrm>
          <a:off x="1784427" y="1289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77253</xdr:rowOff>
    </xdr:from>
    <xdr:to>
      <xdr:col>1</xdr:col>
      <xdr:colOff>485775</xdr:colOff>
      <xdr:row>77</xdr:row>
      <xdr:rowOff>7403</xdr:rowOff>
    </xdr:to>
    <xdr:sp macro="" textlink="">
      <xdr:nvSpPr>
        <xdr:cNvPr id="189" name="フローチャート : 判断 188"/>
        <xdr:cNvSpPr/>
      </xdr:nvSpPr>
      <xdr:spPr>
        <a:xfrm>
          <a:off x="1079500" y="131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23930</xdr:rowOff>
    </xdr:from>
    <xdr:ext cx="469744" cy="259045"/>
    <xdr:sp macro="" textlink="">
      <xdr:nvSpPr>
        <xdr:cNvPr id="190" name="テキスト ボックス 189"/>
        <xdr:cNvSpPr txBox="1"/>
      </xdr:nvSpPr>
      <xdr:spPr>
        <a:xfrm>
          <a:off x="895427" y="1288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5080</xdr:rowOff>
    </xdr:from>
    <xdr:to>
      <xdr:col>6</xdr:col>
      <xdr:colOff>561975</xdr:colOff>
      <xdr:row>79</xdr:row>
      <xdr:rowOff>106680</xdr:rowOff>
    </xdr:to>
    <xdr:sp macro="" textlink="">
      <xdr:nvSpPr>
        <xdr:cNvPr id="196" name="円/楕円 195"/>
        <xdr:cNvSpPr/>
      </xdr:nvSpPr>
      <xdr:spPr>
        <a:xfrm>
          <a:off x="4584700" y="1354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91457</xdr:rowOff>
    </xdr:from>
    <xdr:ext cx="378565" cy="259045"/>
    <xdr:sp macro="" textlink="">
      <xdr:nvSpPr>
        <xdr:cNvPr id="197" name="維持補修費該当値テキスト"/>
        <xdr:cNvSpPr txBox="1"/>
      </xdr:nvSpPr>
      <xdr:spPr>
        <a:xfrm>
          <a:off x="4686300" y="13464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1378</xdr:rowOff>
    </xdr:from>
    <xdr:to>
      <xdr:col>5</xdr:col>
      <xdr:colOff>409575</xdr:colOff>
      <xdr:row>79</xdr:row>
      <xdr:rowOff>102978</xdr:rowOff>
    </xdr:to>
    <xdr:sp macro="" textlink="">
      <xdr:nvSpPr>
        <xdr:cNvPr id="198" name="円/楕円 197"/>
        <xdr:cNvSpPr/>
      </xdr:nvSpPr>
      <xdr:spPr>
        <a:xfrm>
          <a:off x="3746500" y="135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94105</xdr:rowOff>
    </xdr:from>
    <xdr:ext cx="378565" cy="259045"/>
    <xdr:sp macro="" textlink="">
      <xdr:nvSpPr>
        <xdr:cNvPr id="199" name="テキスト ボックス 198"/>
        <xdr:cNvSpPr txBox="1"/>
      </xdr:nvSpPr>
      <xdr:spPr>
        <a:xfrm>
          <a:off x="3608017" y="13638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169890</xdr:rowOff>
    </xdr:from>
    <xdr:to>
      <xdr:col>4</xdr:col>
      <xdr:colOff>206375</xdr:colOff>
      <xdr:row>79</xdr:row>
      <xdr:rowOff>100040</xdr:rowOff>
    </xdr:to>
    <xdr:sp macro="" textlink="">
      <xdr:nvSpPr>
        <xdr:cNvPr id="200" name="円/楕円 199"/>
        <xdr:cNvSpPr/>
      </xdr:nvSpPr>
      <xdr:spPr>
        <a:xfrm>
          <a:off x="2857500" y="135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91167</xdr:rowOff>
    </xdr:from>
    <xdr:ext cx="378565" cy="259045"/>
    <xdr:sp macro="" textlink="">
      <xdr:nvSpPr>
        <xdr:cNvPr id="201" name="テキスト ボックス 200"/>
        <xdr:cNvSpPr txBox="1"/>
      </xdr:nvSpPr>
      <xdr:spPr>
        <a:xfrm>
          <a:off x="2719017" y="13635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5516</xdr:rowOff>
    </xdr:from>
    <xdr:to>
      <xdr:col>3</xdr:col>
      <xdr:colOff>3175</xdr:colOff>
      <xdr:row>79</xdr:row>
      <xdr:rowOff>107116</xdr:rowOff>
    </xdr:to>
    <xdr:sp macro="" textlink="">
      <xdr:nvSpPr>
        <xdr:cNvPr id="202" name="円/楕円 201"/>
        <xdr:cNvSpPr/>
      </xdr:nvSpPr>
      <xdr:spPr>
        <a:xfrm>
          <a:off x="1968500" y="1355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98243</xdr:rowOff>
    </xdr:from>
    <xdr:ext cx="378565" cy="259045"/>
    <xdr:sp macro="" textlink="">
      <xdr:nvSpPr>
        <xdr:cNvPr id="203" name="テキスト ボックス 202"/>
        <xdr:cNvSpPr txBox="1"/>
      </xdr:nvSpPr>
      <xdr:spPr>
        <a:xfrm>
          <a:off x="1830017" y="13642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12591</xdr:rowOff>
    </xdr:from>
    <xdr:to>
      <xdr:col>1</xdr:col>
      <xdr:colOff>485775</xdr:colOff>
      <xdr:row>79</xdr:row>
      <xdr:rowOff>114191</xdr:rowOff>
    </xdr:to>
    <xdr:sp macro="" textlink="">
      <xdr:nvSpPr>
        <xdr:cNvPr id="204" name="円/楕円 203"/>
        <xdr:cNvSpPr/>
      </xdr:nvSpPr>
      <xdr:spPr>
        <a:xfrm>
          <a:off x="1079500" y="1355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105318</xdr:rowOff>
    </xdr:from>
    <xdr:ext cx="378565" cy="259045"/>
    <xdr:sp macro="" textlink="">
      <xdr:nvSpPr>
        <xdr:cNvPr id="205" name="テキスト ボックス 204"/>
        <xdr:cNvSpPr txBox="1"/>
      </xdr:nvSpPr>
      <xdr:spPr>
        <a:xfrm>
          <a:off x="941017" y="13649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129006</xdr:rowOff>
    </xdr:from>
    <xdr:to>
      <xdr:col>6</xdr:col>
      <xdr:colOff>511175</xdr:colOff>
      <xdr:row>96</xdr:row>
      <xdr:rowOff>10807</xdr:rowOff>
    </xdr:to>
    <xdr:cxnSp macro="">
      <xdr:nvCxnSpPr>
        <xdr:cNvPr id="235" name="直線コネクタ 234"/>
        <xdr:cNvCxnSpPr/>
      </xdr:nvCxnSpPr>
      <xdr:spPr>
        <a:xfrm flipV="1">
          <a:off x="3797300" y="16416756"/>
          <a:ext cx="838200" cy="5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77728</xdr:rowOff>
    </xdr:from>
    <xdr:ext cx="534377" cy="259045"/>
    <xdr:sp macro="" textlink="">
      <xdr:nvSpPr>
        <xdr:cNvPr id="236" name="扶助費平均値テキスト"/>
        <xdr:cNvSpPr txBox="1"/>
      </xdr:nvSpPr>
      <xdr:spPr>
        <a:xfrm>
          <a:off x="4686300" y="161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10807</xdr:rowOff>
    </xdr:from>
    <xdr:to>
      <xdr:col>5</xdr:col>
      <xdr:colOff>358775</xdr:colOff>
      <xdr:row>96</xdr:row>
      <xdr:rowOff>36018</xdr:rowOff>
    </xdr:to>
    <xdr:cxnSp macro="">
      <xdr:nvCxnSpPr>
        <xdr:cNvPr id="238" name="直線コネクタ 237"/>
        <xdr:cNvCxnSpPr/>
      </xdr:nvCxnSpPr>
      <xdr:spPr>
        <a:xfrm flipV="1">
          <a:off x="2908300" y="16470007"/>
          <a:ext cx="889000" cy="2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64177</xdr:rowOff>
    </xdr:from>
    <xdr:ext cx="534377" cy="259045"/>
    <xdr:sp macro="" textlink="">
      <xdr:nvSpPr>
        <xdr:cNvPr id="240" name="テキスト ボックス 239"/>
        <xdr:cNvSpPr txBox="1"/>
      </xdr:nvSpPr>
      <xdr:spPr>
        <a:xfrm>
          <a:off x="3530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36018</xdr:rowOff>
    </xdr:from>
    <xdr:to>
      <xdr:col>4</xdr:col>
      <xdr:colOff>155575</xdr:colOff>
      <xdr:row>96</xdr:row>
      <xdr:rowOff>100267</xdr:rowOff>
    </xdr:to>
    <xdr:cxnSp macro="">
      <xdr:nvCxnSpPr>
        <xdr:cNvPr id="241" name="直線コネクタ 240"/>
        <xdr:cNvCxnSpPr/>
      </xdr:nvCxnSpPr>
      <xdr:spPr>
        <a:xfrm flipV="1">
          <a:off x="2019300" y="16495218"/>
          <a:ext cx="889000" cy="6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23901</xdr:rowOff>
    </xdr:from>
    <xdr:to>
      <xdr:col>4</xdr:col>
      <xdr:colOff>206375</xdr:colOff>
      <xdr:row>95</xdr:row>
      <xdr:rowOff>125501</xdr:rowOff>
    </xdr:to>
    <xdr:sp macro="" textlink="">
      <xdr:nvSpPr>
        <xdr:cNvPr id="242" name="フローチャート : 判断 241"/>
        <xdr:cNvSpPr/>
      </xdr:nvSpPr>
      <xdr:spPr>
        <a:xfrm>
          <a:off x="2857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142028</xdr:rowOff>
    </xdr:from>
    <xdr:ext cx="534377" cy="259045"/>
    <xdr:sp macro="" textlink="">
      <xdr:nvSpPr>
        <xdr:cNvPr id="243" name="テキスト ボックス 242"/>
        <xdr:cNvSpPr txBox="1"/>
      </xdr:nvSpPr>
      <xdr:spPr>
        <a:xfrm>
          <a:off x="2641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100267</xdr:rowOff>
    </xdr:from>
    <xdr:to>
      <xdr:col>2</xdr:col>
      <xdr:colOff>638175</xdr:colOff>
      <xdr:row>96</xdr:row>
      <xdr:rowOff>126136</xdr:rowOff>
    </xdr:to>
    <xdr:cxnSp macro="">
      <xdr:nvCxnSpPr>
        <xdr:cNvPr id="244" name="直線コネクタ 243"/>
        <xdr:cNvCxnSpPr/>
      </xdr:nvCxnSpPr>
      <xdr:spPr>
        <a:xfrm flipV="1">
          <a:off x="1130300" y="16559467"/>
          <a:ext cx="889000" cy="2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101702</xdr:rowOff>
    </xdr:from>
    <xdr:to>
      <xdr:col>3</xdr:col>
      <xdr:colOff>3175</xdr:colOff>
      <xdr:row>96</xdr:row>
      <xdr:rowOff>31852</xdr:rowOff>
    </xdr:to>
    <xdr:sp macro="" textlink="">
      <xdr:nvSpPr>
        <xdr:cNvPr id="245" name="フローチャート : 判断 244"/>
        <xdr:cNvSpPr/>
      </xdr:nvSpPr>
      <xdr:spPr>
        <a:xfrm>
          <a:off x="1968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48379</xdr:rowOff>
    </xdr:from>
    <xdr:ext cx="534377" cy="259045"/>
    <xdr:sp macro="" textlink="">
      <xdr:nvSpPr>
        <xdr:cNvPr id="246" name="テキスト ボックス 245"/>
        <xdr:cNvSpPr txBox="1"/>
      </xdr:nvSpPr>
      <xdr:spPr>
        <a:xfrm>
          <a:off x="1752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120650</xdr:rowOff>
    </xdr:from>
    <xdr:to>
      <xdr:col>1</xdr:col>
      <xdr:colOff>485775</xdr:colOff>
      <xdr:row>96</xdr:row>
      <xdr:rowOff>50800</xdr:rowOff>
    </xdr:to>
    <xdr:sp macro="" textlink="">
      <xdr:nvSpPr>
        <xdr:cNvPr id="247" name="フローチャート : 判断 246"/>
        <xdr:cNvSpPr/>
      </xdr:nvSpPr>
      <xdr:spPr>
        <a:xfrm>
          <a:off x="1079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67327</xdr:rowOff>
    </xdr:from>
    <xdr:ext cx="534377" cy="259045"/>
    <xdr:sp macro="" textlink="">
      <xdr:nvSpPr>
        <xdr:cNvPr id="248" name="テキスト ボックス 247"/>
        <xdr:cNvSpPr txBox="1"/>
      </xdr:nvSpPr>
      <xdr:spPr>
        <a:xfrm>
          <a:off x="863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78206</xdr:rowOff>
    </xdr:from>
    <xdr:to>
      <xdr:col>6</xdr:col>
      <xdr:colOff>561975</xdr:colOff>
      <xdr:row>96</xdr:row>
      <xdr:rowOff>8356</xdr:rowOff>
    </xdr:to>
    <xdr:sp macro="" textlink="">
      <xdr:nvSpPr>
        <xdr:cNvPr id="254" name="円/楕円 253"/>
        <xdr:cNvSpPr/>
      </xdr:nvSpPr>
      <xdr:spPr>
        <a:xfrm>
          <a:off x="4584700" y="1636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56633</xdr:rowOff>
    </xdr:from>
    <xdr:ext cx="534377" cy="259045"/>
    <xdr:sp macro="" textlink="">
      <xdr:nvSpPr>
        <xdr:cNvPr id="255" name="扶助費該当値テキスト"/>
        <xdr:cNvSpPr txBox="1"/>
      </xdr:nvSpPr>
      <xdr:spPr>
        <a:xfrm>
          <a:off x="4686300" y="1634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77,342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131457</xdr:rowOff>
    </xdr:from>
    <xdr:to>
      <xdr:col>5</xdr:col>
      <xdr:colOff>409575</xdr:colOff>
      <xdr:row>96</xdr:row>
      <xdr:rowOff>61607</xdr:rowOff>
    </xdr:to>
    <xdr:sp macro="" textlink="">
      <xdr:nvSpPr>
        <xdr:cNvPr id="256" name="円/楕円 255"/>
        <xdr:cNvSpPr/>
      </xdr:nvSpPr>
      <xdr:spPr>
        <a:xfrm>
          <a:off x="3746500" y="1641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52734</xdr:rowOff>
    </xdr:from>
    <xdr:ext cx="534377" cy="259045"/>
    <xdr:sp macro="" textlink="">
      <xdr:nvSpPr>
        <xdr:cNvPr id="257" name="テキスト ボックス 256"/>
        <xdr:cNvSpPr txBox="1"/>
      </xdr:nvSpPr>
      <xdr:spPr>
        <a:xfrm>
          <a:off x="3530111" y="1651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73,149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156668</xdr:rowOff>
    </xdr:from>
    <xdr:to>
      <xdr:col>4</xdr:col>
      <xdr:colOff>206375</xdr:colOff>
      <xdr:row>96</xdr:row>
      <xdr:rowOff>86818</xdr:rowOff>
    </xdr:to>
    <xdr:sp macro="" textlink="">
      <xdr:nvSpPr>
        <xdr:cNvPr id="258" name="円/楕円 257"/>
        <xdr:cNvSpPr/>
      </xdr:nvSpPr>
      <xdr:spPr>
        <a:xfrm>
          <a:off x="2857500" y="1644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77945</xdr:rowOff>
    </xdr:from>
    <xdr:ext cx="534377" cy="259045"/>
    <xdr:sp macro="" textlink="">
      <xdr:nvSpPr>
        <xdr:cNvPr id="259" name="テキスト ボックス 258"/>
        <xdr:cNvSpPr txBox="1"/>
      </xdr:nvSpPr>
      <xdr:spPr>
        <a:xfrm>
          <a:off x="2641111" y="1653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71,164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49467</xdr:rowOff>
    </xdr:from>
    <xdr:to>
      <xdr:col>3</xdr:col>
      <xdr:colOff>3175</xdr:colOff>
      <xdr:row>96</xdr:row>
      <xdr:rowOff>151067</xdr:rowOff>
    </xdr:to>
    <xdr:sp macro="" textlink="">
      <xdr:nvSpPr>
        <xdr:cNvPr id="260" name="円/楕円 259"/>
        <xdr:cNvSpPr/>
      </xdr:nvSpPr>
      <xdr:spPr>
        <a:xfrm>
          <a:off x="1968500" y="1650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142194</xdr:rowOff>
    </xdr:from>
    <xdr:ext cx="534377" cy="259045"/>
    <xdr:sp macro="" textlink="">
      <xdr:nvSpPr>
        <xdr:cNvPr id="261" name="テキスト ボックス 260"/>
        <xdr:cNvSpPr txBox="1"/>
      </xdr:nvSpPr>
      <xdr:spPr>
        <a:xfrm>
          <a:off x="1752111" y="1660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66,105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75336</xdr:rowOff>
    </xdr:from>
    <xdr:to>
      <xdr:col>1</xdr:col>
      <xdr:colOff>485775</xdr:colOff>
      <xdr:row>97</xdr:row>
      <xdr:rowOff>5486</xdr:rowOff>
    </xdr:to>
    <xdr:sp macro="" textlink="">
      <xdr:nvSpPr>
        <xdr:cNvPr id="262" name="円/楕円 261"/>
        <xdr:cNvSpPr/>
      </xdr:nvSpPr>
      <xdr:spPr>
        <a:xfrm>
          <a:off x="1079500" y="1653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168063</xdr:rowOff>
    </xdr:from>
    <xdr:ext cx="534377" cy="259045"/>
    <xdr:sp macro="" textlink="">
      <xdr:nvSpPr>
        <xdr:cNvPr id="263" name="テキスト ボックス 262"/>
        <xdr:cNvSpPr txBox="1"/>
      </xdr:nvSpPr>
      <xdr:spPr>
        <a:xfrm>
          <a:off x="863111" y="1662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153734</xdr:rowOff>
    </xdr:from>
    <xdr:to>
      <xdr:col>15</xdr:col>
      <xdr:colOff>180975</xdr:colOff>
      <xdr:row>38</xdr:row>
      <xdr:rowOff>38532</xdr:rowOff>
    </xdr:to>
    <xdr:cxnSp macro="">
      <xdr:nvCxnSpPr>
        <xdr:cNvPr id="292" name="直線コネクタ 291"/>
        <xdr:cNvCxnSpPr/>
      </xdr:nvCxnSpPr>
      <xdr:spPr>
        <a:xfrm>
          <a:off x="9639300" y="6497384"/>
          <a:ext cx="838200" cy="5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147909</xdr:rowOff>
    </xdr:from>
    <xdr:ext cx="534377" cy="259045"/>
    <xdr:sp macro="" textlink="">
      <xdr:nvSpPr>
        <xdr:cNvPr id="293" name="補助費等平均値テキスト"/>
        <xdr:cNvSpPr txBox="1"/>
      </xdr:nvSpPr>
      <xdr:spPr>
        <a:xfrm>
          <a:off x="10528300" y="597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153734</xdr:rowOff>
    </xdr:from>
    <xdr:to>
      <xdr:col>14</xdr:col>
      <xdr:colOff>28575</xdr:colOff>
      <xdr:row>38</xdr:row>
      <xdr:rowOff>52883</xdr:rowOff>
    </xdr:to>
    <xdr:cxnSp macro="">
      <xdr:nvCxnSpPr>
        <xdr:cNvPr id="295" name="直線コネクタ 294"/>
        <xdr:cNvCxnSpPr/>
      </xdr:nvCxnSpPr>
      <xdr:spPr>
        <a:xfrm flipV="1">
          <a:off x="8750300" y="6497384"/>
          <a:ext cx="889000" cy="7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69143</xdr:rowOff>
    </xdr:from>
    <xdr:ext cx="534377" cy="259045"/>
    <xdr:sp macro="" textlink="">
      <xdr:nvSpPr>
        <xdr:cNvPr id="297" name="テキスト ボックス 296"/>
        <xdr:cNvSpPr txBox="1"/>
      </xdr:nvSpPr>
      <xdr:spPr>
        <a:xfrm>
          <a:off x="9372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17755</xdr:rowOff>
    </xdr:from>
    <xdr:to>
      <xdr:col>12</xdr:col>
      <xdr:colOff>511175</xdr:colOff>
      <xdr:row>38</xdr:row>
      <xdr:rowOff>52883</xdr:rowOff>
    </xdr:to>
    <xdr:cxnSp macro="">
      <xdr:nvCxnSpPr>
        <xdr:cNvPr id="298" name="直線コネクタ 297"/>
        <xdr:cNvCxnSpPr/>
      </xdr:nvCxnSpPr>
      <xdr:spPr>
        <a:xfrm>
          <a:off x="7861300" y="6018505"/>
          <a:ext cx="889000" cy="54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9" name="フローチャート : 判断 298"/>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0" name="テキスト ボックス 299"/>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17755</xdr:rowOff>
    </xdr:from>
    <xdr:to>
      <xdr:col>11</xdr:col>
      <xdr:colOff>307975</xdr:colOff>
      <xdr:row>38</xdr:row>
      <xdr:rowOff>51892</xdr:rowOff>
    </xdr:to>
    <xdr:cxnSp macro="">
      <xdr:nvCxnSpPr>
        <xdr:cNvPr id="301" name="直線コネクタ 300"/>
        <xdr:cNvCxnSpPr/>
      </xdr:nvCxnSpPr>
      <xdr:spPr>
        <a:xfrm flipV="1">
          <a:off x="6972300" y="6018505"/>
          <a:ext cx="889000" cy="54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2" name="フローチャート : 判断 301"/>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3" name="テキスト ボックス 302"/>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4" name="フローチャート : 判断 303"/>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5" name="テキスト ボックス 304"/>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159182</xdr:rowOff>
    </xdr:from>
    <xdr:to>
      <xdr:col>15</xdr:col>
      <xdr:colOff>231775</xdr:colOff>
      <xdr:row>38</xdr:row>
      <xdr:rowOff>89332</xdr:rowOff>
    </xdr:to>
    <xdr:sp macro="" textlink="">
      <xdr:nvSpPr>
        <xdr:cNvPr id="311" name="円/楕円 310"/>
        <xdr:cNvSpPr/>
      </xdr:nvSpPr>
      <xdr:spPr>
        <a:xfrm>
          <a:off x="10426700" y="650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74109</xdr:rowOff>
    </xdr:from>
    <xdr:ext cx="534377" cy="259045"/>
    <xdr:sp macro="" textlink="">
      <xdr:nvSpPr>
        <xdr:cNvPr id="312" name="補助費等該当値テキスト"/>
        <xdr:cNvSpPr txBox="1"/>
      </xdr:nvSpPr>
      <xdr:spPr>
        <a:xfrm>
          <a:off x="10528300" y="641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13,966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102934</xdr:rowOff>
    </xdr:from>
    <xdr:to>
      <xdr:col>14</xdr:col>
      <xdr:colOff>79375</xdr:colOff>
      <xdr:row>38</xdr:row>
      <xdr:rowOff>33083</xdr:rowOff>
    </xdr:to>
    <xdr:sp macro="" textlink="">
      <xdr:nvSpPr>
        <xdr:cNvPr id="313" name="円/楕円 312"/>
        <xdr:cNvSpPr/>
      </xdr:nvSpPr>
      <xdr:spPr>
        <a:xfrm>
          <a:off x="9588500" y="64465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24210</xdr:rowOff>
    </xdr:from>
    <xdr:ext cx="534377" cy="259045"/>
    <xdr:sp macro="" textlink="">
      <xdr:nvSpPr>
        <xdr:cNvPr id="314" name="テキスト ボックス 313"/>
        <xdr:cNvSpPr txBox="1"/>
      </xdr:nvSpPr>
      <xdr:spPr>
        <a:xfrm>
          <a:off x="9372111" y="653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18,395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2083</xdr:rowOff>
    </xdr:from>
    <xdr:to>
      <xdr:col>12</xdr:col>
      <xdr:colOff>561975</xdr:colOff>
      <xdr:row>38</xdr:row>
      <xdr:rowOff>103683</xdr:rowOff>
    </xdr:to>
    <xdr:sp macro="" textlink="">
      <xdr:nvSpPr>
        <xdr:cNvPr id="315" name="円/楕円 314"/>
        <xdr:cNvSpPr/>
      </xdr:nvSpPr>
      <xdr:spPr>
        <a:xfrm>
          <a:off x="8699500" y="651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94810</xdr:rowOff>
    </xdr:from>
    <xdr:ext cx="534377" cy="259045"/>
    <xdr:sp macro="" textlink="">
      <xdr:nvSpPr>
        <xdr:cNvPr id="316" name="テキスト ボックス 315"/>
        <xdr:cNvSpPr txBox="1"/>
      </xdr:nvSpPr>
      <xdr:spPr>
        <a:xfrm>
          <a:off x="8483111" y="660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12,836</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138405</xdr:rowOff>
    </xdr:from>
    <xdr:to>
      <xdr:col>11</xdr:col>
      <xdr:colOff>358775</xdr:colOff>
      <xdr:row>35</xdr:row>
      <xdr:rowOff>68555</xdr:rowOff>
    </xdr:to>
    <xdr:sp macro="" textlink="">
      <xdr:nvSpPr>
        <xdr:cNvPr id="317" name="円/楕円 316"/>
        <xdr:cNvSpPr/>
      </xdr:nvSpPr>
      <xdr:spPr>
        <a:xfrm>
          <a:off x="7810500" y="59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85082</xdr:rowOff>
    </xdr:from>
    <xdr:ext cx="534377" cy="259045"/>
    <xdr:sp macro="" textlink="">
      <xdr:nvSpPr>
        <xdr:cNvPr id="318" name="テキスト ボックス 317"/>
        <xdr:cNvSpPr txBox="1"/>
      </xdr:nvSpPr>
      <xdr:spPr>
        <a:xfrm>
          <a:off x="7594111" y="574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56,102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1092</xdr:rowOff>
    </xdr:from>
    <xdr:to>
      <xdr:col>10</xdr:col>
      <xdr:colOff>155575</xdr:colOff>
      <xdr:row>38</xdr:row>
      <xdr:rowOff>102692</xdr:rowOff>
    </xdr:to>
    <xdr:sp macro="" textlink="">
      <xdr:nvSpPr>
        <xdr:cNvPr id="319" name="円/楕円 318"/>
        <xdr:cNvSpPr/>
      </xdr:nvSpPr>
      <xdr:spPr>
        <a:xfrm>
          <a:off x="6921500" y="651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93819</xdr:rowOff>
    </xdr:from>
    <xdr:ext cx="534377" cy="259045"/>
    <xdr:sp macro="" textlink="">
      <xdr:nvSpPr>
        <xdr:cNvPr id="320" name="テキスト ボックス 319"/>
        <xdr:cNvSpPr txBox="1"/>
      </xdr:nvSpPr>
      <xdr:spPr>
        <a:xfrm>
          <a:off x="6705111" y="660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52105</xdr:rowOff>
    </xdr:from>
    <xdr:to>
      <xdr:col>15</xdr:col>
      <xdr:colOff>180975</xdr:colOff>
      <xdr:row>59</xdr:row>
      <xdr:rowOff>59687</xdr:rowOff>
    </xdr:to>
    <xdr:cxnSp macro="">
      <xdr:nvCxnSpPr>
        <xdr:cNvPr id="351" name="直線コネクタ 350"/>
        <xdr:cNvCxnSpPr/>
      </xdr:nvCxnSpPr>
      <xdr:spPr>
        <a:xfrm flipV="1">
          <a:off x="9639300" y="10167655"/>
          <a:ext cx="8382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8586</xdr:rowOff>
    </xdr:from>
    <xdr:ext cx="534377" cy="259045"/>
    <xdr:sp macro="" textlink="">
      <xdr:nvSpPr>
        <xdr:cNvPr id="352" name="普通建設事業費平均値テキスト"/>
        <xdr:cNvSpPr txBox="1"/>
      </xdr:nvSpPr>
      <xdr:spPr>
        <a:xfrm>
          <a:off x="10528300" y="9952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49046</xdr:rowOff>
    </xdr:from>
    <xdr:to>
      <xdr:col>14</xdr:col>
      <xdr:colOff>28575</xdr:colOff>
      <xdr:row>59</xdr:row>
      <xdr:rowOff>59687</xdr:rowOff>
    </xdr:to>
    <xdr:cxnSp macro="">
      <xdr:nvCxnSpPr>
        <xdr:cNvPr id="354" name="直線コネクタ 353"/>
        <xdr:cNvCxnSpPr/>
      </xdr:nvCxnSpPr>
      <xdr:spPr>
        <a:xfrm>
          <a:off x="8750300" y="10164596"/>
          <a:ext cx="889000" cy="1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107176</xdr:rowOff>
    </xdr:from>
    <xdr:ext cx="534377" cy="259045"/>
    <xdr:sp macro="" textlink="">
      <xdr:nvSpPr>
        <xdr:cNvPr id="356" name="テキスト ボックス 355"/>
        <xdr:cNvSpPr txBox="1"/>
      </xdr:nvSpPr>
      <xdr:spPr>
        <a:xfrm>
          <a:off x="9372111" y="98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37616</xdr:rowOff>
    </xdr:from>
    <xdr:to>
      <xdr:col>12</xdr:col>
      <xdr:colOff>511175</xdr:colOff>
      <xdr:row>59</xdr:row>
      <xdr:rowOff>49046</xdr:rowOff>
    </xdr:to>
    <xdr:cxnSp macro="">
      <xdr:nvCxnSpPr>
        <xdr:cNvPr id="357" name="直線コネクタ 356"/>
        <xdr:cNvCxnSpPr/>
      </xdr:nvCxnSpPr>
      <xdr:spPr>
        <a:xfrm>
          <a:off x="7861300" y="1015316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147405</xdr:rowOff>
    </xdr:from>
    <xdr:to>
      <xdr:col>12</xdr:col>
      <xdr:colOff>561975</xdr:colOff>
      <xdr:row>59</xdr:row>
      <xdr:rowOff>77555</xdr:rowOff>
    </xdr:to>
    <xdr:sp macro="" textlink="">
      <xdr:nvSpPr>
        <xdr:cNvPr id="358" name="フローチャート : 判断 357"/>
        <xdr:cNvSpPr/>
      </xdr:nvSpPr>
      <xdr:spPr>
        <a:xfrm>
          <a:off x="8699500" y="100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94082</xdr:rowOff>
    </xdr:from>
    <xdr:ext cx="534377" cy="259045"/>
    <xdr:sp macro="" textlink="">
      <xdr:nvSpPr>
        <xdr:cNvPr id="359" name="テキスト ボックス 358"/>
        <xdr:cNvSpPr txBox="1"/>
      </xdr:nvSpPr>
      <xdr:spPr>
        <a:xfrm>
          <a:off x="8483111" y="986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37616</xdr:rowOff>
    </xdr:from>
    <xdr:to>
      <xdr:col>11</xdr:col>
      <xdr:colOff>307975</xdr:colOff>
      <xdr:row>59</xdr:row>
      <xdr:rowOff>61311</xdr:rowOff>
    </xdr:to>
    <xdr:cxnSp macro="">
      <xdr:nvCxnSpPr>
        <xdr:cNvPr id="360" name="直線コネクタ 359"/>
        <xdr:cNvCxnSpPr/>
      </xdr:nvCxnSpPr>
      <xdr:spPr>
        <a:xfrm flipV="1">
          <a:off x="6972300" y="10153166"/>
          <a:ext cx="889000" cy="2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149908</xdr:rowOff>
    </xdr:from>
    <xdr:to>
      <xdr:col>11</xdr:col>
      <xdr:colOff>358775</xdr:colOff>
      <xdr:row>59</xdr:row>
      <xdr:rowOff>80058</xdr:rowOff>
    </xdr:to>
    <xdr:sp macro="" textlink="">
      <xdr:nvSpPr>
        <xdr:cNvPr id="361" name="フローチャート : 判断 360"/>
        <xdr:cNvSpPr/>
      </xdr:nvSpPr>
      <xdr:spPr>
        <a:xfrm>
          <a:off x="7810500" y="100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96585</xdr:rowOff>
    </xdr:from>
    <xdr:ext cx="534377" cy="259045"/>
    <xdr:sp macro="" textlink="">
      <xdr:nvSpPr>
        <xdr:cNvPr id="362" name="テキスト ボックス 361"/>
        <xdr:cNvSpPr txBox="1"/>
      </xdr:nvSpPr>
      <xdr:spPr>
        <a:xfrm>
          <a:off x="7594111" y="98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164142</xdr:rowOff>
    </xdr:from>
    <xdr:to>
      <xdr:col>10</xdr:col>
      <xdr:colOff>155575</xdr:colOff>
      <xdr:row>59</xdr:row>
      <xdr:rowOff>94292</xdr:rowOff>
    </xdr:to>
    <xdr:sp macro="" textlink="">
      <xdr:nvSpPr>
        <xdr:cNvPr id="363" name="フローチャート : 判断 362"/>
        <xdr:cNvSpPr/>
      </xdr:nvSpPr>
      <xdr:spPr>
        <a:xfrm>
          <a:off x="6921500" y="1010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110819</xdr:rowOff>
    </xdr:from>
    <xdr:ext cx="534377" cy="259045"/>
    <xdr:sp macro="" textlink="">
      <xdr:nvSpPr>
        <xdr:cNvPr id="364" name="テキスト ボックス 363"/>
        <xdr:cNvSpPr txBox="1"/>
      </xdr:nvSpPr>
      <xdr:spPr>
        <a:xfrm>
          <a:off x="6705111" y="988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1305</xdr:rowOff>
    </xdr:from>
    <xdr:to>
      <xdr:col>15</xdr:col>
      <xdr:colOff>231775</xdr:colOff>
      <xdr:row>59</xdr:row>
      <xdr:rowOff>102905</xdr:rowOff>
    </xdr:to>
    <xdr:sp macro="" textlink="">
      <xdr:nvSpPr>
        <xdr:cNvPr id="370" name="円/楕円 369"/>
        <xdr:cNvSpPr/>
      </xdr:nvSpPr>
      <xdr:spPr>
        <a:xfrm>
          <a:off x="10426700" y="1011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135586</xdr:rowOff>
    </xdr:from>
    <xdr:ext cx="534377" cy="259045"/>
    <xdr:sp macro="" textlink="">
      <xdr:nvSpPr>
        <xdr:cNvPr id="371" name="普通建設事業費該当値テキスト"/>
        <xdr:cNvSpPr txBox="1"/>
      </xdr:nvSpPr>
      <xdr:spPr>
        <a:xfrm>
          <a:off x="10528300" y="1007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42,968</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8887</xdr:rowOff>
    </xdr:from>
    <xdr:to>
      <xdr:col>14</xdr:col>
      <xdr:colOff>79375</xdr:colOff>
      <xdr:row>59</xdr:row>
      <xdr:rowOff>110487</xdr:rowOff>
    </xdr:to>
    <xdr:sp macro="" textlink="">
      <xdr:nvSpPr>
        <xdr:cNvPr id="372" name="円/楕円 371"/>
        <xdr:cNvSpPr/>
      </xdr:nvSpPr>
      <xdr:spPr>
        <a:xfrm>
          <a:off x="9588500" y="1012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101614</xdr:rowOff>
    </xdr:from>
    <xdr:ext cx="534377" cy="259045"/>
    <xdr:sp macro="" textlink="">
      <xdr:nvSpPr>
        <xdr:cNvPr id="373" name="テキスト ボックス 372"/>
        <xdr:cNvSpPr txBox="1"/>
      </xdr:nvSpPr>
      <xdr:spPr>
        <a:xfrm>
          <a:off x="9372111" y="1021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36,003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169696</xdr:rowOff>
    </xdr:from>
    <xdr:to>
      <xdr:col>12</xdr:col>
      <xdr:colOff>561975</xdr:colOff>
      <xdr:row>59</xdr:row>
      <xdr:rowOff>99846</xdr:rowOff>
    </xdr:to>
    <xdr:sp macro="" textlink="">
      <xdr:nvSpPr>
        <xdr:cNvPr id="374" name="円/楕円 373"/>
        <xdr:cNvSpPr/>
      </xdr:nvSpPr>
      <xdr:spPr>
        <a:xfrm>
          <a:off x="8699500" y="1011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90973</xdr:rowOff>
    </xdr:from>
    <xdr:ext cx="534377" cy="259045"/>
    <xdr:sp macro="" textlink="">
      <xdr:nvSpPr>
        <xdr:cNvPr id="375" name="テキスト ボックス 374"/>
        <xdr:cNvSpPr txBox="1"/>
      </xdr:nvSpPr>
      <xdr:spPr>
        <a:xfrm>
          <a:off x="8483111" y="1020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158266</xdr:rowOff>
    </xdr:from>
    <xdr:to>
      <xdr:col>11</xdr:col>
      <xdr:colOff>358775</xdr:colOff>
      <xdr:row>59</xdr:row>
      <xdr:rowOff>88416</xdr:rowOff>
    </xdr:to>
    <xdr:sp macro="" textlink="">
      <xdr:nvSpPr>
        <xdr:cNvPr id="376" name="円/楕円 375"/>
        <xdr:cNvSpPr/>
      </xdr:nvSpPr>
      <xdr:spPr>
        <a:xfrm>
          <a:off x="7810500" y="101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79543</xdr:rowOff>
    </xdr:from>
    <xdr:ext cx="534377" cy="259045"/>
    <xdr:sp macro="" textlink="">
      <xdr:nvSpPr>
        <xdr:cNvPr id="377" name="テキスト ボックス 376"/>
        <xdr:cNvSpPr txBox="1"/>
      </xdr:nvSpPr>
      <xdr:spPr>
        <a:xfrm>
          <a:off x="7594111" y="1019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56,278</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10511</xdr:rowOff>
    </xdr:from>
    <xdr:to>
      <xdr:col>10</xdr:col>
      <xdr:colOff>155575</xdr:colOff>
      <xdr:row>59</xdr:row>
      <xdr:rowOff>112111</xdr:rowOff>
    </xdr:to>
    <xdr:sp macro="" textlink="">
      <xdr:nvSpPr>
        <xdr:cNvPr id="378" name="円/楕円 377"/>
        <xdr:cNvSpPr/>
      </xdr:nvSpPr>
      <xdr:spPr>
        <a:xfrm>
          <a:off x="6921500" y="1012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103238</xdr:rowOff>
    </xdr:from>
    <xdr:ext cx="534377" cy="259045"/>
    <xdr:sp macro="" textlink="">
      <xdr:nvSpPr>
        <xdr:cNvPr id="379" name="テキスト ボックス 378"/>
        <xdr:cNvSpPr txBox="1"/>
      </xdr:nvSpPr>
      <xdr:spPr>
        <a:xfrm>
          <a:off x="6705111" y="1021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44100</xdr:rowOff>
    </xdr:from>
    <xdr:to>
      <xdr:col>15</xdr:col>
      <xdr:colOff>180975</xdr:colOff>
      <xdr:row>79</xdr:row>
      <xdr:rowOff>44391</xdr:rowOff>
    </xdr:to>
    <xdr:cxnSp macro="">
      <xdr:nvCxnSpPr>
        <xdr:cNvPr id="408" name="直線コネクタ 407"/>
        <xdr:cNvCxnSpPr/>
      </xdr:nvCxnSpPr>
      <xdr:spPr>
        <a:xfrm flipV="1">
          <a:off x="9639300" y="13588650"/>
          <a:ext cx="838200" cy="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36275</xdr:rowOff>
    </xdr:from>
    <xdr:to>
      <xdr:col>14</xdr:col>
      <xdr:colOff>28575</xdr:colOff>
      <xdr:row>79</xdr:row>
      <xdr:rowOff>44391</xdr:rowOff>
    </xdr:to>
    <xdr:cxnSp macro="">
      <xdr:nvCxnSpPr>
        <xdr:cNvPr id="411" name="直線コネクタ 410"/>
        <xdr:cNvCxnSpPr/>
      </xdr:nvCxnSpPr>
      <xdr:spPr>
        <a:xfrm>
          <a:off x="8750300" y="13580825"/>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85038</xdr:rowOff>
    </xdr:from>
    <xdr:ext cx="534377" cy="259045"/>
    <xdr:sp macro="" textlink="">
      <xdr:nvSpPr>
        <xdr:cNvPr id="413" name="テキスト ボックス 412"/>
        <xdr:cNvSpPr txBox="1"/>
      </xdr:nvSpPr>
      <xdr:spPr>
        <a:xfrm>
          <a:off x="9372111" y="132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129502</xdr:rowOff>
    </xdr:from>
    <xdr:to>
      <xdr:col>12</xdr:col>
      <xdr:colOff>561975</xdr:colOff>
      <xdr:row>79</xdr:row>
      <xdr:rowOff>59652</xdr:rowOff>
    </xdr:to>
    <xdr:sp macro="" textlink="">
      <xdr:nvSpPr>
        <xdr:cNvPr id="414" name="フローチャート : 判断 413"/>
        <xdr:cNvSpPr/>
      </xdr:nvSpPr>
      <xdr:spPr>
        <a:xfrm>
          <a:off x="8699500" y="135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76179</xdr:rowOff>
    </xdr:from>
    <xdr:ext cx="534377" cy="259045"/>
    <xdr:sp macro="" textlink="">
      <xdr:nvSpPr>
        <xdr:cNvPr id="415" name="テキスト ボックス 414"/>
        <xdr:cNvSpPr txBox="1"/>
      </xdr:nvSpPr>
      <xdr:spPr>
        <a:xfrm>
          <a:off x="8483111" y="132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164750</xdr:rowOff>
    </xdr:from>
    <xdr:to>
      <xdr:col>15</xdr:col>
      <xdr:colOff>231775</xdr:colOff>
      <xdr:row>79</xdr:row>
      <xdr:rowOff>94900</xdr:rowOff>
    </xdr:to>
    <xdr:sp macro="" textlink="">
      <xdr:nvSpPr>
        <xdr:cNvPr id="421" name="円/楕円 420"/>
        <xdr:cNvSpPr/>
      </xdr:nvSpPr>
      <xdr:spPr>
        <a:xfrm>
          <a:off x="10426700" y="1353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118622</xdr:rowOff>
    </xdr:from>
    <xdr:ext cx="378565" cy="259045"/>
    <xdr:sp macro="" textlink="">
      <xdr:nvSpPr>
        <xdr:cNvPr id="422" name="普通建設事業費 （ うち新規整備　）該当値テキスト"/>
        <xdr:cNvSpPr txBox="1"/>
      </xdr:nvSpPr>
      <xdr:spPr>
        <a:xfrm>
          <a:off x="10528300" y="13491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165041</xdr:rowOff>
    </xdr:from>
    <xdr:to>
      <xdr:col>14</xdr:col>
      <xdr:colOff>79375</xdr:colOff>
      <xdr:row>79</xdr:row>
      <xdr:rowOff>95191</xdr:rowOff>
    </xdr:to>
    <xdr:sp macro="" textlink="">
      <xdr:nvSpPr>
        <xdr:cNvPr id="423" name="円/楕円 422"/>
        <xdr:cNvSpPr/>
      </xdr:nvSpPr>
      <xdr:spPr>
        <a:xfrm>
          <a:off x="9588500" y="1353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79</xdr:row>
      <xdr:rowOff>86318</xdr:rowOff>
    </xdr:from>
    <xdr:ext cx="313932" cy="259045"/>
    <xdr:sp macro="" textlink="">
      <xdr:nvSpPr>
        <xdr:cNvPr id="424" name="テキスト ボックス 423"/>
        <xdr:cNvSpPr txBox="1"/>
      </xdr:nvSpPr>
      <xdr:spPr>
        <a:xfrm>
          <a:off x="9482333" y="136308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156925</xdr:rowOff>
    </xdr:from>
    <xdr:to>
      <xdr:col>12</xdr:col>
      <xdr:colOff>561975</xdr:colOff>
      <xdr:row>79</xdr:row>
      <xdr:rowOff>87075</xdr:rowOff>
    </xdr:to>
    <xdr:sp macro="" textlink="">
      <xdr:nvSpPr>
        <xdr:cNvPr id="425" name="円/楕円 424"/>
        <xdr:cNvSpPr/>
      </xdr:nvSpPr>
      <xdr:spPr>
        <a:xfrm>
          <a:off x="8699500" y="1353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78202</xdr:rowOff>
    </xdr:from>
    <xdr:ext cx="469744" cy="259045"/>
    <xdr:sp macro="" textlink="">
      <xdr:nvSpPr>
        <xdr:cNvPr id="426" name="テキスト ボックス 425"/>
        <xdr:cNvSpPr txBox="1"/>
      </xdr:nvSpPr>
      <xdr:spPr>
        <a:xfrm>
          <a:off x="8515427" y="1362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160426</xdr:rowOff>
    </xdr:from>
    <xdr:to>
      <xdr:col>15</xdr:col>
      <xdr:colOff>180975</xdr:colOff>
      <xdr:row>97</xdr:row>
      <xdr:rowOff>20422</xdr:rowOff>
    </xdr:to>
    <xdr:cxnSp macro="">
      <xdr:nvCxnSpPr>
        <xdr:cNvPr id="455" name="直線コネクタ 454"/>
        <xdr:cNvCxnSpPr/>
      </xdr:nvCxnSpPr>
      <xdr:spPr>
        <a:xfrm flipV="1">
          <a:off x="9639300" y="16619626"/>
          <a:ext cx="838200" cy="3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124172</xdr:rowOff>
    </xdr:from>
    <xdr:ext cx="534377" cy="259045"/>
    <xdr:sp macro="" textlink="">
      <xdr:nvSpPr>
        <xdr:cNvPr id="456" name="普通建設事業費 （ うち更新整備　）平均値テキスト"/>
        <xdr:cNvSpPr txBox="1"/>
      </xdr:nvSpPr>
      <xdr:spPr>
        <a:xfrm>
          <a:off x="10528300" y="16583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112992</xdr:rowOff>
    </xdr:from>
    <xdr:to>
      <xdr:col>14</xdr:col>
      <xdr:colOff>28575</xdr:colOff>
      <xdr:row>97</xdr:row>
      <xdr:rowOff>20422</xdr:rowOff>
    </xdr:to>
    <xdr:cxnSp macro="">
      <xdr:nvCxnSpPr>
        <xdr:cNvPr id="458" name="直線コネクタ 457"/>
        <xdr:cNvCxnSpPr/>
      </xdr:nvCxnSpPr>
      <xdr:spPr>
        <a:xfrm>
          <a:off x="8750300" y="16572192"/>
          <a:ext cx="889000" cy="7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125125</xdr:rowOff>
    </xdr:from>
    <xdr:ext cx="534377" cy="259045"/>
    <xdr:sp macro="" textlink="">
      <xdr:nvSpPr>
        <xdr:cNvPr id="460" name="テキスト ボックス 459"/>
        <xdr:cNvSpPr txBox="1"/>
      </xdr:nvSpPr>
      <xdr:spPr>
        <a:xfrm>
          <a:off x="9372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1" name="フローチャート : 判断 460"/>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101819</xdr:rowOff>
    </xdr:from>
    <xdr:ext cx="534377" cy="259045"/>
    <xdr:sp macro="" textlink="">
      <xdr:nvSpPr>
        <xdr:cNvPr id="462" name="テキスト ボックス 461"/>
        <xdr:cNvSpPr txBox="1"/>
      </xdr:nvSpPr>
      <xdr:spPr>
        <a:xfrm>
          <a:off x="8483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109626</xdr:rowOff>
    </xdr:from>
    <xdr:to>
      <xdr:col>15</xdr:col>
      <xdr:colOff>231775</xdr:colOff>
      <xdr:row>97</xdr:row>
      <xdr:rowOff>39776</xdr:rowOff>
    </xdr:to>
    <xdr:sp macro="" textlink="">
      <xdr:nvSpPr>
        <xdr:cNvPr id="468" name="円/楕円 467"/>
        <xdr:cNvSpPr/>
      </xdr:nvSpPr>
      <xdr:spPr>
        <a:xfrm>
          <a:off x="10426700" y="1656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132503</xdr:rowOff>
    </xdr:from>
    <xdr:ext cx="534377" cy="259045"/>
    <xdr:sp macro="" textlink="">
      <xdr:nvSpPr>
        <xdr:cNvPr id="469" name="普通建設事業費 （ うち更新整備　）該当値テキスト"/>
        <xdr:cNvSpPr txBox="1"/>
      </xdr:nvSpPr>
      <xdr:spPr>
        <a:xfrm>
          <a:off x="10528300" y="1642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31,368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141072</xdr:rowOff>
    </xdr:from>
    <xdr:to>
      <xdr:col>14</xdr:col>
      <xdr:colOff>79375</xdr:colOff>
      <xdr:row>97</xdr:row>
      <xdr:rowOff>71222</xdr:rowOff>
    </xdr:to>
    <xdr:sp macro="" textlink="">
      <xdr:nvSpPr>
        <xdr:cNvPr id="470" name="円/楕円 469"/>
        <xdr:cNvSpPr/>
      </xdr:nvSpPr>
      <xdr:spPr>
        <a:xfrm>
          <a:off x="9588500" y="1660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87749</xdr:rowOff>
    </xdr:from>
    <xdr:ext cx="534377" cy="259045"/>
    <xdr:sp macro="" textlink="">
      <xdr:nvSpPr>
        <xdr:cNvPr id="471" name="テキスト ボックス 470"/>
        <xdr:cNvSpPr txBox="1"/>
      </xdr:nvSpPr>
      <xdr:spPr>
        <a:xfrm>
          <a:off x="9372111" y="1637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28,892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62192</xdr:rowOff>
    </xdr:from>
    <xdr:to>
      <xdr:col>12</xdr:col>
      <xdr:colOff>561975</xdr:colOff>
      <xdr:row>96</xdr:row>
      <xdr:rowOff>163792</xdr:rowOff>
    </xdr:to>
    <xdr:sp macro="" textlink="">
      <xdr:nvSpPr>
        <xdr:cNvPr id="472" name="円/楕円 471"/>
        <xdr:cNvSpPr/>
      </xdr:nvSpPr>
      <xdr:spPr>
        <a:xfrm>
          <a:off x="8699500" y="1652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8869</xdr:rowOff>
    </xdr:from>
    <xdr:ext cx="534377" cy="259045"/>
    <xdr:sp macro="" textlink="">
      <xdr:nvSpPr>
        <xdr:cNvPr id="473" name="テキスト ボックス 472"/>
        <xdr:cNvSpPr txBox="1"/>
      </xdr:nvSpPr>
      <xdr:spPr>
        <a:xfrm>
          <a:off x="8483111" y="1629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2" name="直線コネクタ 50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5" name="直線コネクタ 50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8" name="直線コネクタ 50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115710</xdr:rowOff>
    </xdr:from>
    <xdr:to>
      <xdr:col>21</xdr:col>
      <xdr:colOff>212725</xdr:colOff>
      <xdr:row>39</xdr:row>
      <xdr:rowOff>45860</xdr:rowOff>
    </xdr:to>
    <xdr:sp macro="" textlink="">
      <xdr:nvSpPr>
        <xdr:cNvPr id="509" name="フローチャート : 判断 508"/>
        <xdr:cNvSpPr/>
      </xdr:nvSpPr>
      <xdr:spPr>
        <a:xfrm>
          <a:off x="14541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62387</xdr:rowOff>
    </xdr:from>
    <xdr:ext cx="469744" cy="259045"/>
    <xdr:sp macro="" textlink="">
      <xdr:nvSpPr>
        <xdr:cNvPr id="510" name="テキスト ボックス 509"/>
        <xdr:cNvSpPr txBox="1"/>
      </xdr:nvSpPr>
      <xdr:spPr>
        <a:xfrm>
          <a:off x="14357427"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1" name="直線コネクタ 51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112040</xdr:rowOff>
    </xdr:from>
    <xdr:to>
      <xdr:col>20</xdr:col>
      <xdr:colOff>9525</xdr:colOff>
      <xdr:row>39</xdr:row>
      <xdr:rowOff>42190</xdr:rowOff>
    </xdr:to>
    <xdr:sp macro="" textlink="">
      <xdr:nvSpPr>
        <xdr:cNvPr id="512" name="フローチャート : 判断 511"/>
        <xdr:cNvSpPr/>
      </xdr:nvSpPr>
      <xdr:spPr>
        <a:xfrm>
          <a:off x="13652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58716</xdr:rowOff>
    </xdr:from>
    <xdr:ext cx="469744" cy="259045"/>
    <xdr:sp macro="" textlink="">
      <xdr:nvSpPr>
        <xdr:cNvPr id="513" name="テキスト ボックス 512"/>
        <xdr:cNvSpPr txBox="1"/>
      </xdr:nvSpPr>
      <xdr:spPr>
        <a:xfrm>
          <a:off x="13468427"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103962</xdr:rowOff>
    </xdr:from>
    <xdr:to>
      <xdr:col>18</xdr:col>
      <xdr:colOff>492125</xdr:colOff>
      <xdr:row>39</xdr:row>
      <xdr:rowOff>34112</xdr:rowOff>
    </xdr:to>
    <xdr:sp macro="" textlink="">
      <xdr:nvSpPr>
        <xdr:cNvPr id="514" name="フローチャート : 判断 513"/>
        <xdr:cNvSpPr/>
      </xdr:nvSpPr>
      <xdr:spPr>
        <a:xfrm>
          <a:off x="12763500" y="66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50639</xdr:rowOff>
    </xdr:from>
    <xdr:ext cx="469744" cy="259045"/>
    <xdr:sp macro="" textlink="">
      <xdr:nvSpPr>
        <xdr:cNvPr id="515" name="テキスト ボックス 514"/>
        <xdr:cNvSpPr txBox="1"/>
      </xdr:nvSpPr>
      <xdr:spPr>
        <a:xfrm>
          <a:off x="12579427" y="639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249299" cy="259045"/>
    <xdr:sp macro="" textlink="">
      <xdr:nvSpPr>
        <xdr:cNvPr id="522" name="災害復旧事業費該当値テキスト"/>
        <xdr:cNvSpPr txBox="1"/>
      </xdr:nvSpPr>
      <xdr:spPr>
        <a:xfrm>
          <a:off x="16370300" y="6629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5" name="円/楕円 52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6" name="テキスト ボックス 52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7" name="円/楕円 52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8" name="テキスト ボックス 52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9" name="円/楕円 52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0" name="テキスト ボックス 52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83138</xdr:rowOff>
    </xdr:from>
    <xdr:to>
      <xdr:col>23</xdr:col>
      <xdr:colOff>517525</xdr:colOff>
      <xdr:row>76</xdr:row>
      <xdr:rowOff>102912</xdr:rowOff>
    </xdr:to>
    <xdr:cxnSp macro="">
      <xdr:nvCxnSpPr>
        <xdr:cNvPr id="610" name="直線コネクタ 609"/>
        <xdr:cNvCxnSpPr/>
      </xdr:nvCxnSpPr>
      <xdr:spPr>
        <a:xfrm flipV="1">
          <a:off x="15481300" y="13113338"/>
          <a:ext cx="8382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90942</xdr:rowOff>
    </xdr:from>
    <xdr:ext cx="534377" cy="259045"/>
    <xdr:sp macro="" textlink="">
      <xdr:nvSpPr>
        <xdr:cNvPr id="611" name="公債費平均値テキスト"/>
        <xdr:cNvSpPr txBox="1"/>
      </xdr:nvSpPr>
      <xdr:spPr>
        <a:xfrm>
          <a:off x="16370300" y="12778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81832</xdr:rowOff>
    </xdr:from>
    <xdr:to>
      <xdr:col>22</xdr:col>
      <xdr:colOff>365125</xdr:colOff>
      <xdr:row>76</xdr:row>
      <xdr:rowOff>102912</xdr:rowOff>
    </xdr:to>
    <xdr:cxnSp macro="">
      <xdr:nvCxnSpPr>
        <xdr:cNvPr id="613" name="直線コネクタ 612"/>
        <xdr:cNvCxnSpPr/>
      </xdr:nvCxnSpPr>
      <xdr:spPr>
        <a:xfrm>
          <a:off x="14592300" y="13112032"/>
          <a:ext cx="889000" cy="2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8945</xdr:rowOff>
    </xdr:from>
    <xdr:ext cx="534377" cy="259045"/>
    <xdr:sp macro="" textlink="">
      <xdr:nvSpPr>
        <xdr:cNvPr id="615" name="テキスト ボックス 614"/>
        <xdr:cNvSpPr txBox="1"/>
      </xdr:nvSpPr>
      <xdr:spPr>
        <a:xfrm>
          <a:off x="15214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81832</xdr:rowOff>
    </xdr:from>
    <xdr:to>
      <xdr:col>21</xdr:col>
      <xdr:colOff>161925</xdr:colOff>
      <xdr:row>76</xdr:row>
      <xdr:rowOff>91678</xdr:rowOff>
    </xdr:to>
    <xdr:cxnSp macro="">
      <xdr:nvCxnSpPr>
        <xdr:cNvPr id="616" name="直線コネクタ 615"/>
        <xdr:cNvCxnSpPr/>
      </xdr:nvCxnSpPr>
      <xdr:spPr>
        <a:xfrm flipV="1">
          <a:off x="13703300" y="13112032"/>
          <a:ext cx="889000" cy="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170755</xdr:rowOff>
    </xdr:from>
    <xdr:to>
      <xdr:col>21</xdr:col>
      <xdr:colOff>212725</xdr:colOff>
      <xdr:row>75</xdr:row>
      <xdr:rowOff>100905</xdr:rowOff>
    </xdr:to>
    <xdr:sp macro="" textlink="">
      <xdr:nvSpPr>
        <xdr:cNvPr id="617" name="フローチャート : 判断 616"/>
        <xdr:cNvSpPr/>
      </xdr:nvSpPr>
      <xdr:spPr>
        <a:xfrm>
          <a:off x="14541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117432</xdr:rowOff>
    </xdr:from>
    <xdr:ext cx="534377" cy="259045"/>
    <xdr:sp macro="" textlink="">
      <xdr:nvSpPr>
        <xdr:cNvPr id="618" name="テキスト ボックス 617"/>
        <xdr:cNvSpPr txBox="1"/>
      </xdr:nvSpPr>
      <xdr:spPr>
        <a:xfrm>
          <a:off x="14325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68752</xdr:rowOff>
    </xdr:from>
    <xdr:to>
      <xdr:col>19</xdr:col>
      <xdr:colOff>644525</xdr:colOff>
      <xdr:row>76</xdr:row>
      <xdr:rowOff>91678</xdr:rowOff>
    </xdr:to>
    <xdr:cxnSp macro="">
      <xdr:nvCxnSpPr>
        <xdr:cNvPr id="619" name="直線コネクタ 618"/>
        <xdr:cNvCxnSpPr/>
      </xdr:nvCxnSpPr>
      <xdr:spPr>
        <a:xfrm>
          <a:off x="12814300" y="13098952"/>
          <a:ext cx="889000" cy="2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1934</xdr:rowOff>
    </xdr:from>
    <xdr:to>
      <xdr:col>20</xdr:col>
      <xdr:colOff>9525</xdr:colOff>
      <xdr:row>75</xdr:row>
      <xdr:rowOff>103534</xdr:rowOff>
    </xdr:to>
    <xdr:sp macro="" textlink="">
      <xdr:nvSpPr>
        <xdr:cNvPr id="620" name="フローチャート : 判断 619"/>
        <xdr:cNvSpPr/>
      </xdr:nvSpPr>
      <xdr:spPr>
        <a:xfrm>
          <a:off x="13652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120061</xdr:rowOff>
    </xdr:from>
    <xdr:ext cx="534377" cy="259045"/>
    <xdr:sp macro="" textlink="">
      <xdr:nvSpPr>
        <xdr:cNvPr id="621" name="テキスト ボックス 620"/>
        <xdr:cNvSpPr txBox="1"/>
      </xdr:nvSpPr>
      <xdr:spPr>
        <a:xfrm>
          <a:off x="13436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171049</xdr:rowOff>
    </xdr:from>
    <xdr:to>
      <xdr:col>18</xdr:col>
      <xdr:colOff>492125</xdr:colOff>
      <xdr:row>75</xdr:row>
      <xdr:rowOff>101199</xdr:rowOff>
    </xdr:to>
    <xdr:sp macro="" textlink="">
      <xdr:nvSpPr>
        <xdr:cNvPr id="622" name="フローチャート : 判断 621"/>
        <xdr:cNvSpPr/>
      </xdr:nvSpPr>
      <xdr:spPr>
        <a:xfrm>
          <a:off x="12763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117726</xdr:rowOff>
    </xdr:from>
    <xdr:ext cx="534377" cy="259045"/>
    <xdr:sp macro="" textlink="">
      <xdr:nvSpPr>
        <xdr:cNvPr id="623" name="テキスト ボックス 622"/>
        <xdr:cNvSpPr txBox="1"/>
      </xdr:nvSpPr>
      <xdr:spPr>
        <a:xfrm>
          <a:off x="12547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32338</xdr:rowOff>
    </xdr:from>
    <xdr:to>
      <xdr:col>23</xdr:col>
      <xdr:colOff>568325</xdr:colOff>
      <xdr:row>76</xdr:row>
      <xdr:rowOff>133938</xdr:rowOff>
    </xdr:to>
    <xdr:sp macro="" textlink="">
      <xdr:nvSpPr>
        <xdr:cNvPr id="629" name="円/楕円 628"/>
        <xdr:cNvSpPr/>
      </xdr:nvSpPr>
      <xdr:spPr>
        <a:xfrm>
          <a:off x="16268700" y="1306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10765</xdr:rowOff>
    </xdr:from>
    <xdr:ext cx="534377" cy="259045"/>
    <xdr:sp macro="" textlink="">
      <xdr:nvSpPr>
        <xdr:cNvPr id="630" name="公債費該当値テキスト"/>
        <xdr:cNvSpPr txBox="1"/>
      </xdr:nvSpPr>
      <xdr:spPr>
        <a:xfrm>
          <a:off x="16370300" y="1304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32,464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52112</xdr:rowOff>
    </xdr:from>
    <xdr:to>
      <xdr:col>22</xdr:col>
      <xdr:colOff>415925</xdr:colOff>
      <xdr:row>76</xdr:row>
      <xdr:rowOff>153712</xdr:rowOff>
    </xdr:to>
    <xdr:sp macro="" textlink="">
      <xdr:nvSpPr>
        <xdr:cNvPr id="631" name="円/楕円 630"/>
        <xdr:cNvSpPr/>
      </xdr:nvSpPr>
      <xdr:spPr>
        <a:xfrm>
          <a:off x="15430500" y="1308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144839</xdr:rowOff>
    </xdr:from>
    <xdr:ext cx="534377" cy="259045"/>
    <xdr:sp macro="" textlink="">
      <xdr:nvSpPr>
        <xdr:cNvPr id="632" name="テキスト ボックス 631"/>
        <xdr:cNvSpPr txBox="1"/>
      </xdr:nvSpPr>
      <xdr:spPr>
        <a:xfrm>
          <a:off x="15214111" y="1317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31,253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31032</xdr:rowOff>
    </xdr:from>
    <xdr:to>
      <xdr:col>21</xdr:col>
      <xdr:colOff>212725</xdr:colOff>
      <xdr:row>76</xdr:row>
      <xdr:rowOff>132632</xdr:rowOff>
    </xdr:to>
    <xdr:sp macro="" textlink="">
      <xdr:nvSpPr>
        <xdr:cNvPr id="633" name="円/楕円 632"/>
        <xdr:cNvSpPr/>
      </xdr:nvSpPr>
      <xdr:spPr>
        <a:xfrm>
          <a:off x="14541500" y="1306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123759</xdr:rowOff>
    </xdr:from>
    <xdr:ext cx="534377" cy="259045"/>
    <xdr:sp macro="" textlink="">
      <xdr:nvSpPr>
        <xdr:cNvPr id="634" name="テキスト ボックス 633"/>
        <xdr:cNvSpPr txBox="1"/>
      </xdr:nvSpPr>
      <xdr:spPr>
        <a:xfrm>
          <a:off x="14325111" y="1315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32,544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40878</xdr:rowOff>
    </xdr:from>
    <xdr:to>
      <xdr:col>20</xdr:col>
      <xdr:colOff>9525</xdr:colOff>
      <xdr:row>76</xdr:row>
      <xdr:rowOff>142478</xdr:rowOff>
    </xdr:to>
    <xdr:sp macro="" textlink="">
      <xdr:nvSpPr>
        <xdr:cNvPr id="635" name="円/楕円 634"/>
        <xdr:cNvSpPr/>
      </xdr:nvSpPr>
      <xdr:spPr>
        <a:xfrm>
          <a:off x="13652500" y="130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133605</xdr:rowOff>
    </xdr:from>
    <xdr:ext cx="534377" cy="259045"/>
    <xdr:sp macro="" textlink="">
      <xdr:nvSpPr>
        <xdr:cNvPr id="636" name="テキスト ボックス 635"/>
        <xdr:cNvSpPr txBox="1"/>
      </xdr:nvSpPr>
      <xdr:spPr>
        <a:xfrm>
          <a:off x="13436111" y="1316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17952</xdr:rowOff>
    </xdr:from>
    <xdr:to>
      <xdr:col>18</xdr:col>
      <xdr:colOff>492125</xdr:colOff>
      <xdr:row>76</xdr:row>
      <xdr:rowOff>119552</xdr:rowOff>
    </xdr:to>
    <xdr:sp macro="" textlink="">
      <xdr:nvSpPr>
        <xdr:cNvPr id="637" name="円/楕円 636"/>
        <xdr:cNvSpPr/>
      </xdr:nvSpPr>
      <xdr:spPr>
        <a:xfrm>
          <a:off x="12763500" y="1304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110679</xdr:rowOff>
    </xdr:from>
    <xdr:ext cx="534377" cy="259045"/>
    <xdr:sp macro="" textlink="">
      <xdr:nvSpPr>
        <xdr:cNvPr id="638" name="テキスト ボックス 637"/>
        <xdr:cNvSpPr txBox="1"/>
      </xdr:nvSpPr>
      <xdr:spPr>
        <a:xfrm>
          <a:off x="12547111" y="1314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160812</xdr:rowOff>
    </xdr:from>
    <xdr:to>
      <xdr:col>23</xdr:col>
      <xdr:colOff>517525</xdr:colOff>
      <xdr:row>99</xdr:row>
      <xdr:rowOff>17080</xdr:rowOff>
    </xdr:to>
    <xdr:cxnSp macro="">
      <xdr:nvCxnSpPr>
        <xdr:cNvPr id="667" name="直線コネクタ 666"/>
        <xdr:cNvCxnSpPr/>
      </xdr:nvCxnSpPr>
      <xdr:spPr>
        <a:xfrm>
          <a:off x="15481300" y="16962912"/>
          <a:ext cx="838200" cy="2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159939</xdr:rowOff>
    </xdr:from>
    <xdr:to>
      <xdr:col>22</xdr:col>
      <xdr:colOff>365125</xdr:colOff>
      <xdr:row>98</xdr:row>
      <xdr:rowOff>160812</xdr:rowOff>
    </xdr:to>
    <xdr:cxnSp macro="">
      <xdr:nvCxnSpPr>
        <xdr:cNvPr id="670" name="直線コネクタ 669"/>
        <xdr:cNvCxnSpPr/>
      </xdr:nvCxnSpPr>
      <xdr:spPr>
        <a:xfrm>
          <a:off x="14592300" y="16962039"/>
          <a:ext cx="889000" cy="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36451</xdr:rowOff>
    </xdr:from>
    <xdr:ext cx="534377" cy="259045"/>
    <xdr:sp macro="" textlink="">
      <xdr:nvSpPr>
        <xdr:cNvPr id="672" name="テキスト ボックス 671"/>
        <xdr:cNvSpPr txBox="1"/>
      </xdr:nvSpPr>
      <xdr:spPr>
        <a:xfrm>
          <a:off x="15214111" y="1701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159939</xdr:rowOff>
    </xdr:from>
    <xdr:to>
      <xdr:col>21</xdr:col>
      <xdr:colOff>161925</xdr:colOff>
      <xdr:row>99</xdr:row>
      <xdr:rowOff>19487</xdr:rowOff>
    </xdr:to>
    <xdr:cxnSp macro="">
      <xdr:nvCxnSpPr>
        <xdr:cNvPr id="673" name="直線コネクタ 672"/>
        <xdr:cNvCxnSpPr/>
      </xdr:nvCxnSpPr>
      <xdr:spPr>
        <a:xfrm flipV="1">
          <a:off x="13703300" y="16962039"/>
          <a:ext cx="889000" cy="3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99267</xdr:rowOff>
    </xdr:from>
    <xdr:to>
      <xdr:col>21</xdr:col>
      <xdr:colOff>212725</xdr:colOff>
      <xdr:row>99</xdr:row>
      <xdr:rowOff>29417</xdr:rowOff>
    </xdr:to>
    <xdr:sp macro="" textlink="">
      <xdr:nvSpPr>
        <xdr:cNvPr id="674" name="フローチャート : 判断 673"/>
        <xdr:cNvSpPr/>
      </xdr:nvSpPr>
      <xdr:spPr>
        <a:xfrm>
          <a:off x="14541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45944</xdr:rowOff>
    </xdr:from>
    <xdr:ext cx="534377" cy="259045"/>
    <xdr:sp macro="" textlink="">
      <xdr:nvSpPr>
        <xdr:cNvPr id="675" name="テキスト ボックス 674"/>
        <xdr:cNvSpPr txBox="1"/>
      </xdr:nvSpPr>
      <xdr:spPr>
        <a:xfrm>
          <a:off x="14325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153687</xdr:rowOff>
    </xdr:from>
    <xdr:to>
      <xdr:col>19</xdr:col>
      <xdr:colOff>644525</xdr:colOff>
      <xdr:row>99</xdr:row>
      <xdr:rowOff>19487</xdr:rowOff>
    </xdr:to>
    <xdr:cxnSp macro="">
      <xdr:nvCxnSpPr>
        <xdr:cNvPr id="676" name="直線コネクタ 675"/>
        <xdr:cNvCxnSpPr/>
      </xdr:nvCxnSpPr>
      <xdr:spPr>
        <a:xfrm>
          <a:off x="12814300" y="16955787"/>
          <a:ext cx="889000" cy="3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89498</xdr:rowOff>
    </xdr:from>
    <xdr:to>
      <xdr:col>20</xdr:col>
      <xdr:colOff>9525</xdr:colOff>
      <xdr:row>99</xdr:row>
      <xdr:rowOff>19648</xdr:rowOff>
    </xdr:to>
    <xdr:sp macro="" textlink="">
      <xdr:nvSpPr>
        <xdr:cNvPr id="677" name="フローチャート : 判断 676"/>
        <xdr:cNvSpPr/>
      </xdr:nvSpPr>
      <xdr:spPr>
        <a:xfrm>
          <a:off x="13652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36175</xdr:rowOff>
    </xdr:from>
    <xdr:ext cx="534377" cy="259045"/>
    <xdr:sp macro="" textlink="">
      <xdr:nvSpPr>
        <xdr:cNvPr id="678" name="テキスト ボックス 677"/>
        <xdr:cNvSpPr txBox="1"/>
      </xdr:nvSpPr>
      <xdr:spPr>
        <a:xfrm>
          <a:off x="13436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63095</xdr:rowOff>
    </xdr:from>
    <xdr:to>
      <xdr:col>18</xdr:col>
      <xdr:colOff>492125</xdr:colOff>
      <xdr:row>98</xdr:row>
      <xdr:rowOff>164695</xdr:rowOff>
    </xdr:to>
    <xdr:sp macro="" textlink="">
      <xdr:nvSpPr>
        <xdr:cNvPr id="679" name="フローチャート : 判断 678"/>
        <xdr:cNvSpPr/>
      </xdr:nvSpPr>
      <xdr:spPr>
        <a:xfrm>
          <a:off x="12763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9772</xdr:rowOff>
    </xdr:from>
    <xdr:ext cx="534377" cy="259045"/>
    <xdr:sp macro="" textlink="">
      <xdr:nvSpPr>
        <xdr:cNvPr id="680" name="テキスト ボックス 679"/>
        <xdr:cNvSpPr txBox="1"/>
      </xdr:nvSpPr>
      <xdr:spPr>
        <a:xfrm>
          <a:off x="12547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137730</xdr:rowOff>
    </xdr:from>
    <xdr:to>
      <xdr:col>23</xdr:col>
      <xdr:colOff>568325</xdr:colOff>
      <xdr:row>99</xdr:row>
      <xdr:rowOff>67880</xdr:rowOff>
    </xdr:to>
    <xdr:sp macro="" textlink="">
      <xdr:nvSpPr>
        <xdr:cNvPr id="686" name="円/楕円 685"/>
        <xdr:cNvSpPr/>
      </xdr:nvSpPr>
      <xdr:spPr>
        <a:xfrm>
          <a:off x="16268700" y="1693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87289</xdr:rowOff>
    </xdr:from>
    <xdr:ext cx="469744" cy="259045"/>
    <xdr:sp macro="" textlink="">
      <xdr:nvSpPr>
        <xdr:cNvPr id="687" name="積立金該当値テキスト"/>
        <xdr:cNvSpPr txBox="1"/>
      </xdr:nvSpPr>
      <xdr:spPr>
        <a:xfrm>
          <a:off x="16370300" y="1688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110012</xdr:rowOff>
    </xdr:from>
    <xdr:to>
      <xdr:col>22</xdr:col>
      <xdr:colOff>415925</xdr:colOff>
      <xdr:row>99</xdr:row>
      <xdr:rowOff>40162</xdr:rowOff>
    </xdr:to>
    <xdr:sp macro="" textlink="">
      <xdr:nvSpPr>
        <xdr:cNvPr id="688" name="円/楕円 687"/>
        <xdr:cNvSpPr/>
      </xdr:nvSpPr>
      <xdr:spPr>
        <a:xfrm>
          <a:off x="15430500" y="1691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56689</xdr:rowOff>
    </xdr:from>
    <xdr:ext cx="534377" cy="259045"/>
    <xdr:sp macro="" textlink="">
      <xdr:nvSpPr>
        <xdr:cNvPr id="689" name="テキスト ボックス 688"/>
        <xdr:cNvSpPr txBox="1"/>
      </xdr:nvSpPr>
      <xdr:spPr>
        <a:xfrm>
          <a:off x="15214111" y="1668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109139</xdr:rowOff>
    </xdr:from>
    <xdr:to>
      <xdr:col>21</xdr:col>
      <xdr:colOff>212725</xdr:colOff>
      <xdr:row>99</xdr:row>
      <xdr:rowOff>39289</xdr:rowOff>
    </xdr:to>
    <xdr:sp macro="" textlink="">
      <xdr:nvSpPr>
        <xdr:cNvPr id="690" name="円/楕円 689"/>
        <xdr:cNvSpPr/>
      </xdr:nvSpPr>
      <xdr:spPr>
        <a:xfrm>
          <a:off x="14541500" y="1691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30416</xdr:rowOff>
    </xdr:from>
    <xdr:ext cx="534377" cy="259045"/>
    <xdr:sp macro="" textlink="">
      <xdr:nvSpPr>
        <xdr:cNvPr id="691" name="テキスト ボックス 690"/>
        <xdr:cNvSpPr txBox="1"/>
      </xdr:nvSpPr>
      <xdr:spPr>
        <a:xfrm>
          <a:off x="14325111" y="1700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140137</xdr:rowOff>
    </xdr:from>
    <xdr:to>
      <xdr:col>20</xdr:col>
      <xdr:colOff>9525</xdr:colOff>
      <xdr:row>99</xdr:row>
      <xdr:rowOff>70287</xdr:rowOff>
    </xdr:to>
    <xdr:sp macro="" textlink="">
      <xdr:nvSpPr>
        <xdr:cNvPr id="692" name="円/楕円 691"/>
        <xdr:cNvSpPr/>
      </xdr:nvSpPr>
      <xdr:spPr>
        <a:xfrm>
          <a:off x="13652500" y="1694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61414</xdr:rowOff>
    </xdr:from>
    <xdr:ext cx="469744" cy="259045"/>
    <xdr:sp macro="" textlink="">
      <xdr:nvSpPr>
        <xdr:cNvPr id="693" name="テキスト ボックス 692"/>
        <xdr:cNvSpPr txBox="1"/>
      </xdr:nvSpPr>
      <xdr:spPr>
        <a:xfrm>
          <a:off x="13468427" y="1703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102887</xdr:rowOff>
    </xdr:from>
    <xdr:to>
      <xdr:col>18</xdr:col>
      <xdr:colOff>492125</xdr:colOff>
      <xdr:row>99</xdr:row>
      <xdr:rowOff>33037</xdr:rowOff>
    </xdr:to>
    <xdr:sp macro="" textlink="">
      <xdr:nvSpPr>
        <xdr:cNvPr id="694" name="円/楕円 693"/>
        <xdr:cNvSpPr/>
      </xdr:nvSpPr>
      <xdr:spPr>
        <a:xfrm>
          <a:off x="12763500" y="1690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24164</xdr:rowOff>
    </xdr:from>
    <xdr:ext cx="534377" cy="259045"/>
    <xdr:sp macro="" textlink="">
      <xdr:nvSpPr>
        <xdr:cNvPr id="695" name="テキスト ボックス 694"/>
        <xdr:cNvSpPr txBox="1"/>
      </xdr:nvSpPr>
      <xdr:spPr>
        <a:xfrm>
          <a:off x="12547111" y="1699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6" name="直線コネクタ 72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9" name="直線コネクタ 72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2" name="直線コネクタ 73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7420</xdr:rowOff>
    </xdr:from>
    <xdr:to>
      <xdr:col>29</xdr:col>
      <xdr:colOff>568325</xdr:colOff>
      <xdr:row>39</xdr:row>
      <xdr:rowOff>109020</xdr:rowOff>
    </xdr:to>
    <xdr:sp macro="" textlink="">
      <xdr:nvSpPr>
        <xdr:cNvPr id="733" name="フローチャート : 判断 732"/>
        <xdr:cNvSpPr/>
      </xdr:nvSpPr>
      <xdr:spPr>
        <a:xfrm>
          <a:off x="20383500" y="66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125547</xdr:rowOff>
    </xdr:from>
    <xdr:ext cx="469744" cy="259045"/>
    <xdr:sp macro="" textlink="">
      <xdr:nvSpPr>
        <xdr:cNvPr id="734" name="テキスト ボックス 733"/>
        <xdr:cNvSpPr txBox="1"/>
      </xdr:nvSpPr>
      <xdr:spPr>
        <a:xfrm>
          <a:off x="20199427" y="646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5" name="直線コネクタ 73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164502</xdr:rowOff>
    </xdr:from>
    <xdr:to>
      <xdr:col>28</xdr:col>
      <xdr:colOff>365125</xdr:colOff>
      <xdr:row>39</xdr:row>
      <xdr:rowOff>94652</xdr:rowOff>
    </xdr:to>
    <xdr:sp macro="" textlink="">
      <xdr:nvSpPr>
        <xdr:cNvPr id="736" name="フローチャート : 判断 735"/>
        <xdr:cNvSpPr/>
      </xdr:nvSpPr>
      <xdr:spPr>
        <a:xfrm>
          <a:off x="19494500" y="667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111178</xdr:rowOff>
    </xdr:from>
    <xdr:ext cx="469744" cy="259045"/>
    <xdr:sp macro="" textlink="">
      <xdr:nvSpPr>
        <xdr:cNvPr id="737" name="テキスト ボックス 736"/>
        <xdr:cNvSpPr txBox="1"/>
      </xdr:nvSpPr>
      <xdr:spPr>
        <a:xfrm>
          <a:off x="19310427" y="645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171163</xdr:rowOff>
    </xdr:from>
    <xdr:to>
      <xdr:col>27</xdr:col>
      <xdr:colOff>161925</xdr:colOff>
      <xdr:row>39</xdr:row>
      <xdr:rowOff>101313</xdr:rowOff>
    </xdr:to>
    <xdr:sp macro="" textlink="">
      <xdr:nvSpPr>
        <xdr:cNvPr id="738" name="フローチャート : 判断 737"/>
        <xdr:cNvSpPr/>
      </xdr:nvSpPr>
      <xdr:spPr>
        <a:xfrm>
          <a:off x="18605500" y="66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117840</xdr:rowOff>
    </xdr:from>
    <xdr:ext cx="469744" cy="259045"/>
    <xdr:sp macro="" textlink="">
      <xdr:nvSpPr>
        <xdr:cNvPr id="739" name="テキスト ボックス 738"/>
        <xdr:cNvSpPr txBox="1"/>
      </xdr:nvSpPr>
      <xdr:spPr>
        <a:xfrm>
          <a:off x="18421427" y="646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5" name="円/楕円 74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7" name="円/楕円 74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8" name="テキスト ボックス 74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9" name="円/楕円 74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0" name="テキスト ボックス 74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1" name="円/楕円 75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2" name="テキスト ボックス 75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3" name="円/楕円 75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4" name="テキスト ボックス 75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4173</xdr:rowOff>
    </xdr:from>
    <xdr:to>
      <xdr:col>32</xdr:col>
      <xdr:colOff>187325</xdr:colOff>
      <xdr:row>59</xdr:row>
      <xdr:rowOff>5022</xdr:rowOff>
    </xdr:to>
    <xdr:cxnSp macro="">
      <xdr:nvCxnSpPr>
        <xdr:cNvPr id="785" name="直線コネクタ 784"/>
        <xdr:cNvCxnSpPr/>
      </xdr:nvCxnSpPr>
      <xdr:spPr>
        <a:xfrm flipV="1">
          <a:off x="21323300" y="10119723"/>
          <a:ext cx="8382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170528</xdr:rowOff>
    </xdr:from>
    <xdr:to>
      <xdr:col>31</xdr:col>
      <xdr:colOff>34925</xdr:colOff>
      <xdr:row>59</xdr:row>
      <xdr:rowOff>5022</xdr:rowOff>
    </xdr:to>
    <xdr:cxnSp macro="">
      <xdr:nvCxnSpPr>
        <xdr:cNvPr id="788" name="直線コネクタ 787"/>
        <xdr:cNvCxnSpPr/>
      </xdr:nvCxnSpPr>
      <xdr:spPr>
        <a:xfrm>
          <a:off x="20434300" y="10114628"/>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165173</xdr:rowOff>
    </xdr:from>
    <xdr:to>
      <xdr:col>29</xdr:col>
      <xdr:colOff>517525</xdr:colOff>
      <xdr:row>58</xdr:row>
      <xdr:rowOff>170528</xdr:rowOff>
    </xdr:to>
    <xdr:cxnSp macro="">
      <xdr:nvCxnSpPr>
        <xdr:cNvPr id="791" name="直線コネクタ 790"/>
        <xdr:cNvCxnSpPr/>
      </xdr:nvCxnSpPr>
      <xdr:spPr>
        <a:xfrm>
          <a:off x="19545300" y="10109273"/>
          <a:ext cx="889000" cy="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792" name="フローチャート : 判断 791"/>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16669</xdr:rowOff>
    </xdr:from>
    <xdr:ext cx="469744" cy="259045"/>
    <xdr:sp macro="" textlink="">
      <xdr:nvSpPr>
        <xdr:cNvPr id="793" name="テキスト ボックス 792"/>
        <xdr:cNvSpPr txBox="1"/>
      </xdr:nvSpPr>
      <xdr:spPr>
        <a:xfrm>
          <a:off x="20199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119126</xdr:rowOff>
    </xdr:from>
    <xdr:to>
      <xdr:col>28</xdr:col>
      <xdr:colOff>314325</xdr:colOff>
      <xdr:row>58</xdr:row>
      <xdr:rowOff>165173</xdr:rowOff>
    </xdr:to>
    <xdr:cxnSp macro="">
      <xdr:nvCxnSpPr>
        <xdr:cNvPr id="794" name="直線コネクタ 793"/>
        <xdr:cNvCxnSpPr/>
      </xdr:nvCxnSpPr>
      <xdr:spPr>
        <a:xfrm>
          <a:off x="18656300" y="10063226"/>
          <a:ext cx="889000" cy="4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795" name="フローチャート : 判断 794"/>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127507</xdr:rowOff>
    </xdr:from>
    <xdr:ext cx="469744" cy="259045"/>
    <xdr:sp macro="" textlink="">
      <xdr:nvSpPr>
        <xdr:cNvPr id="796" name="テキスト ボックス 795"/>
        <xdr:cNvSpPr txBox="1"/>
      </xdr:nvSpPr>
      <xdr:spPr>
        <a:xfrm>
          <a:off x="19310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797" name="フローチャート : 判断 796"/>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131850</xdr:rowOff>
    </xdr:from>
    <xdr:ext cx="469744" cy="259045"/>
    <xdr:sp macro="" textlink="">
      <xdr:nvSpPr>
        <xdr:cNvPr id="798" name="テキスト ボックス 797"/>
        <xdr:cNvSpPr txBox="1"/>
      </xdr:nvSpPr>
      <xdr:spPr>
        <a:xfrm>
          <a:off x="18421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124823</xdr:rowOff>
    </xdr:from>
    <xdr:to>
      <xdr:col>32</xdr:col>
      <xdr:colOff>238125</xdr:colOff>
      <xdr:row>59</xdr:row>
      <xdr:rowOff>54973</xdr:rowOff>
    </xdr:to>
    <xdr:sp macro="" textlink="">
      <xdr:nvSpPr>
        <xdr:cNvPr id="804" name="円/楕円 803"/>
        <xdr:cNvSpPr/>
      </xdr:nvSpPr>
      <xdr:spPr>
        <a:xfrm>
          <a:off x="22110700" y="1006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39750</xdr:rowOff>
    </xdr:from>
    <xdr:ext cx="469744" cy="259045"/>
    <xdr:sp macro="" textlink="">
      <xdr:nvSpPr>
        <xdr:cNvPr id="805" name="貸付金該当値テキスト"/>
        <xdr:cNvSpPr txBox="1"/>
      </xdr:nvSpPr>
      <xdr:spPr>
        <a:xfrm>
          <a:off x="22212300" y="9983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125672</xdr:rowOff>
    </xdr:from>
    <xdr:to>
      <xdr:col>31</xdr:col>
      <xdr:colOff>85725</xdr:colOff>
      <xdr:row>59</xdr:row>
      <xdr:rowOff>55822</xdr:rowOff>
    </xdr:to>
    <xdr:sp macro="" textlink="">
      <xdr:nvSpPr>
        <xdr:cNvPr id="806" name="円/楕円 805"/>
        <xdr:cNvSpPr/>
      </xdr:nvSpPr>
      <xdr:spPr>
        <a:xfrm>
          <a:off x="21272500" y="100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46949</xdr:rowOff>
    </xdr:from>
    <xdr:ext cx="469744" cy="259045"/>
    <xdr:sp macro="" textlink="">
      <xdr:nvSpPr>
        <xdr:cNvPr id="807" name="テキスト ボックス 806"/>
        <xdr:cNvSpPr txBox="1"/>
      </xdr:nvSpPr>
      <xdr:spPr>
        <a:xfrm>
          <a:off x="21088427" y="1016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119728</xdr:rowOff>
    </xdr:from>
    <xdr:to>
      <xdr:col>29</xdr:col>
      <xdr:colOff>568325</xdr:colOff>
      <xdr:row>59</xdr:row>
      <xdr:rowOff>49878</xdr:rowOff>
    </xdr:to>
    <xdr:sp macro="" textlink="">
      <xdr:nvSpPr>
        <xdr:cNvPr id="808" name="円/楕円 807"/>
        <xdr:cNvSpPr/>
      </xdr:nvSpPr>
      <xdr:spPr>
        <a:xfrm>
          <a:off x="20383500" y="1006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41005</xdr:rowOff>
    </xdr:from>
    <xdr:ext cx="469744" cy="259045"/>
    <xdr:sp macro="" textlink="">
      <xdr:nvSpPr>
        <xdr:cNvPr id="809" name="テキスト ボックス 808"/>
        <xdr:cNvSpPr txBox="1"/>
      </xdr:nvSpPr>
      <xdr:spPr>
        <a:xfrm>
          <a:off x="20199427" y="1015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114373</xdr:rowOff>
    </xdr:from>
    <xdr:to>
      <xdr:col>28</xdr:col>
      <xdr:colOff>365125</xdr:colOff>
      <xdr:row>59</xdr:row>
      <xdr:rowOff>44523</xdr:rowOff>
    </xdr:to>
    <xdr:sp macro="" textlink="">
      <xdr:nvSpPr>
        <xdr:cNvPr id="810" name="円/楕円 809"/>
        <xdr:cNvSpPr/>
      </xdr:nvSpPr>
      <xdr:spPr>
        <a:xfrm>
          <a:off x="19494500" y="1005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35650</xdr:rowOff>
    </xdr:from>
    <xdr:ext cx="469744" cy="259045"/>
    <xdr:sp macro="" textlink="">
      <xdr:nvSpPr>
        <xdr:cNvPr id="811" name="テキスト ボックス 810"/>
        <xdr:cNvSpPr txBox="1"/>
      </xdr:nvSpPr>
      <xdr:spPr>
        <a:xfrm>
          <a:off x="19310427" y="1015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68326</xdr:rowOff>
    </xdr:from>
    <xdr:to>
      <xdr:col>27</xdr:col>
      <xdr:colOff>161925</xdr:colOff>
      <xdr:row>58</xdr:row>
      <xdr:rowOff>169926</xdr:rowOff>
    </xdr:to>
    <xdr:sp macro="" textlink="">
      <xdr:nvSpPr>
        <xdr:cNvPr id="812" name="円/楕円 811"/>
        <xdr:cNvSpPr/>
      </xdr:nvSpPr>
      <xdr:spPr>
        <a:xfrm>
          <a:off x="18605500" y="1001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161053</xdr:rowOff>
    </xdr:from>
    <xdr:ext cx="469744" cy="259045"/>
    <xdr:sp macro="" textlink="">
      <xdr:nvSpPr>
        <xdr:cNvPr id="813" name="テキスト ボックス 812"/>
        <xdr:cNvSpPr txBox="1"/>
      </xdr:nvSpPr>
      <xdr:spPr>
        <a:xfrm>
          <a:off x="18421427" y="101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26676</xdr:rowOff>
    </xdr:from>
    <xdr:to>
      <xdr:col>32</xdr:col>
      <xdr:colOff>187325</xdr:colOff>
      <xdr:row>77</xdr:row>
      <xdr:rowOff>62128</xdr:rowOff>
    </xdr:to>
    <xdr:cxnSp macro="">
      <xdr:nvCxnSpPr>
        <xdr:cNvPr id="843" name="直線コネクタ 842"/>
        <xdr:cNvCxnSpPr/>
      </xdr:nvCxnSpPr>
      <xdr:spPr>
        <a:xfrm flipV="1">
          <a:off x="21323300" y="13228326"/>
          <a:ext cx="838200" cy="3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94194</xdr:rowOff>
    </xdr:from>
    <xdr:ext cx="534377" cy="259045"/>
    <xdr:sp macro="" textlink="">
      <xdr:nvSpPr>
        <xdr:cNvPr id="844" name="繰出金平均値テキスト"/>
        <xdr:cNvSpPr txBox="1"/>
      </xdr:nvSpPr>
      <xdr:spPr>
        <a:xfrm>
          <a:off x="22212300" y="12952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62128</xdr:rowOff>
    </xdr:from>
    <xdr:to>
      <xdr:col>31</xdr:col>
      <xdr:colOff>34925</xdr:colOff>
      <xdr:row>77</xdr:row>
      <xdr:rowOff>75788</xdr:rowOff>
    </xdr:to>
    <xdr:cxnSp macro="">
      <xdr:nvCxnSpPr>
        <xdr:cNvPr id="846" name="直線コネクタ 845"/>
        <xdr:cNvCxnSpPr/>
      </xdr:nvCxnSpPr>
      <xdr:spPr>
        <a:xfrm flipV="1">
          <a:off x="20434300" y="13263778"/>
          <a:ext cx="889000" cy="1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41121</xdr:rowOff>
    </xdr:from>
    <xdr:ext cx="534377" cy="259045"/>
    <xdr:sp macro="" textlink="">
      <xdr:nvSpPr>
        <xdr:cNvPr id="848" name="テキスト ボックス 847"/>
        <xdr:cNvSpPr txBox="1"/>
      </xdr:nvSpPr>
      <xdr:spPr>
        <a:xfrm>
          <a:off x="21056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75788</xdr:rowOff>
    </xdr:from>
    <xdr:to>
      <xdr:col>29</xdr:col>
      <xdr:colOff>517525</xdr:colOff>
      <xdr:row>77</xdr:row>
      <xdr:rowOff>106877</xdr:rowOff>
    </xdr:to>
    <xdr:cxnSp macro="">
      <xdr:nvCxnSpPr>
        <xdr:cNvPr id="849" name="直線コネクタ 848"/>
        <xdr:cNvCxnSpPr/>
      </xdr:nvCxnSpPr>
      <xdr:spPr>
        <a:xfrm flipV="1">
          <a:off x="19545300" y="13277438"/>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50" name="フローチャート : 判断 849"/>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21765</xdr:rowOff>
    </xdr:from>
    <xdr:ext cx="534377" cy="259045"/>
    <xdr:sp macro="" textlink="">
      <xdr:nvSpPr>
        <xdr:cNvPr id="851" name="テキスト ボックス 850"/>
        <xdr:cNvSpPr txBox="1"/>
      </xdr:nvSpPr>
      <xdr:spPr>
        <a:xfrm>
          <a:off x="20167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81007</xdr:rowOff>
    </xdr:from>
    <xdr:to>
      <xdr:col>28</xdr:col>
      <xdr:colOff>314325</xdr:colOff>
      <xdr:row>77</xdr:row>
      <xdr:rowOff>106877</xdr:rowOff>
    </xdr:to>
    <xdr:cxnSp macro="">
      <xdr:nvCxnSpPr>
        <xdr:cNvPr id="852" name="直線コネクタ 851"/>
        <xdr:cNvCxnSpPr/>
      </xdr:nvCxnSpPr>
      <xdr:spPr>
        <a:xfrm>
          <a:off x="18656300" y="13282657"/>
          <a:ext cx="889000" cy="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3" name="フローチャート : 判断 852"/>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48207</xdr:rowOff>
    </xdr:from>
    <xdr:ext cx="534377" cy="259045"/>
    <xdr:sp macro="" textlink="">
      <xdr:nvSpPr>
        <xdr:cNvPr id="854" name="テキスト ボックス 853"/>
        <xdr:cNvSpPr txBox="1"/>
      </xdr:nvSpPr>
      <xdr:spPr>
        <a:xfrm>
          <a:off x="19278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5" name="フローチャート : 判断 854"/>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55998</xdr:rowOff>
    </xdr:from>
    <xdr:ext cx="534377" cy="259045"/>
    <xdr:sp macro="" textlink="">
      <xdr:nvSpPr>
        <xdr:cNvPr id="856" name="テキスト ボックス 855"/>
        <xdr:cNvSpPr txBox="1"/>
      </xdr:nvSpPr>
      <xdr:spPr>
        <a:xfrm>
          <a:off x="18389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147326</xdr:rowOff>
    </xdr:from>
    <xdr:to>
      <xdr:col>32</xdr:col>
      <xdr:colOff>238125</xdr:colOff>
      <xdr:row>77</xdr:row>
      <xdr:rowOff>77476</xdr:rowOff>
    </xdr:to>
    <xdr:sp macro="" textlink="">
      <xdr:nvSpPr>
        <xdr:cNvPr id="862" name="円/楕円 861"/>
        <xdr:cNvSpPr/>
      </xdr:nvSpPr>
      <xdr:spPr>
        <a:xfrm>
          <a:off x="22110700" y="1317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125753</xdr:rowOff>
    </xdr:from>
    <xdr:ext cx="534377" cy="259045"/>
    <xdr:sp macro="" textlink="">
      <xdr:nvSpPr>
        <xdr:cNvPr id="863" name="繰出金該当値テキスト"/>
        <xdr:cNvSpPr txBox="1"/>
      </xdr:nvSpPr>
      <xdr:spPr>
        <a:xfrm>
          <a:off x="22212300" y="1315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38,933</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11328</xdr:rowOff>
    </xdr:from>
    <xdr:to>
      <xdr:col>31</xdr:col>
      <xdr:colOff>85725</xdr:colOff>
      <xdr:row>77</xdr:row>
      <xdr:rowOff>112928</xdr:rowOff>
    </xdr:to>
    <xdr:sp macro="" textlink="">
      <xdr:nvSpPr>
        <xdr:cNvPr id="864" name="円/楕円 863"/>
        <xdr:cNvSpPr/>
      </xdr:nvSpPr>
      <xdr:spPr>
        <a:xfrm>
          <a:off x="21272500" y="132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104055</xdr:rowOff>
    </xdr:from>
    <xdr:ext cx="534377" cy="259045"/>
    <xdr:sp macro="" textlink="">
      <xdr:nvSpPr>
        <xdr:cNvPr id="865" name="テキスト ボックス 864"/>
        <xdr:cNvSpPr txBox="1"/>
      </xdr:nvSpPr>
      <xdr:spPr>
        <a:xfrm>
          <a:off x="21056111" y="1330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37,072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24988</xdr:rowOff>
    </xdr:from>
    <xdr:to>
      <xdr:col>29</xdr:col>
      <xdr:colOff>568325</xdr:colOff>
      <xdr:row>77</xdr:row>
      <xdr:rowOff>126588</xdr:rowOff>
    </xdr:to>
    <xdr:sp macro="" textlink="">
      <xdr:nvSpPr>
        <xdr:cNvPr id="866" name="円/楕円 865"/>
        <xdr:cNvSpPr/>
      </xdr:nvSpPr>
      <xdr:spPr>
        <a:xfrm>
          <a:off x="20383500" y="1322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117715</xdr:rowOff>
    </xdr:from>
    <xdr:ext cx="534377" cy="259045"/>
    <xdr:sp macro="" textlink="">
      <xdr:nvSpPr>
        <xdr:cNvPr id="867" name="テキスト ボックス 866"/>
        <xdr:cNvSpPr txBox="1"/>
      </xdr:nvSpPr>
      <xdr:spPr>
        <a:xfrm>
          <a:off x="20167111" y="133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36,355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56077</xdr:rowOff>
    </xdr:from>
    <xdr:to>
      <xdr:col>28</xdr:col>
      <xdr:colOff>365125</xdr:colOff>
      <xdr:row>77</xdr:row>
      <xdr:rowOff>157677</xdr:rowOff>
    </xdr:to>
    <xdr:sp macro="" textlink="">
      <xdr:nvSpPr>
        <xdr:cNvPr id="868" name="円/楕円 867"/>
        <xdr:cNvSpPr/>
      </xdr:nvSpPr>
      <xdr:spPr>
        <a:xfrm>
          <a:off x="19494500" y="1325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148804</xdr:rowOff>
    </xdr:from>
    <xdr:ext cx="534377" cy="259045"/>
    <xdr:sp macro="" textlink="">
      <xdr:nvSpPr>
        <xdr:cNvPr id="869" name="テキスト ボックス 868"/>
        <xdr:cNvSpPr txBox="1"/>
      </xdr:nvSpPr>
      <xdr:spPr>
        <a:xfrm>
          <a:off x="19278111" y="1335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34,723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30207</xdr:rowOff>
    </xdr:from>
    <xdr:to>
      <xdr:col>27</xdr:col>
      <xdr:colOff>161925</xdr:colOff>
      <xdr:row>77</xdr:row>
      <xdr:rowOff>131807</xdr:rowOff>
    </xdr:to>
    <xdr:sp macro="" textlink="">
      <xdr:nvSpPr>
        <xdr:cNvPr id="870" name="円/楕円 869"/>
        <xdr:cNvSpPr/>
      </xdr:nvSpPr>
      <xdr:spPr>
        <a:xfrm>
          <a:off x="18605500" y="1323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122934</xdr:rowOff>
    </xdr:from>
    <xdr:ext cx="534377" cy="259045"/>
    <xdr:sp macro="" textlink="">
      <xdr:nvSpPr>
        <xdr:cNvPr id="871" name="テキスト ボックス 870"/>
        <xdr:cNvSpPr txBox="1"/>
      </xdr:nvSpPr>
      <xdr:spPr>
        <a:xfrm>
          <a:off x="18389111" y="1332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36,081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a:t>
          </a:r>
          <a:r>
            <a:rPr kumimoji="1" lang="en-US" altLang="ja-JP" sz="1300">
              <a:latin typeface="ＭＳ Ｐゴシック"/>
            </a:rPr>
            <a:t>1</a:t>
          </a:r>
          <a:r>
            <a:rPr kumimoji="1" lang="ja-JP" altLang="en-US" sz="1300">
              <a:latin typeface="ＭＳ Ｐゴシック"/>
            </a:rPr>
            <a:t>人あたり</a:t>
          </a:r>
          <a:r>
            <a:rPr kumimoji="1" lang="en-US" altLang="ja-JP" sz="1300">
              <a:latin typeface="ＭＳ Ｐゴシック"/>
            </a:rPr>
            <a:t>324,586</a:t>
          </a:r>
          <a:r>
            <a:rPr kumimoji="1" lang="ja-JP" altLang="en-US" sz="1300">
              <a:latin typeface="ＭＳ Ｐゴシック"/>
            </a:rPr>
            <a:t>円となり、前年度から</a:t>
          </a:r>
          <a:r>
            <a:rPr kumimoji="1" lang="en-US" altLang="ja-JP" sz="1300">
              <a:latin typeface="ＭＳ Ｐゴシック"/>
            </a:rPr>
            <a:t>691</a:t>
          </a:r>
          <a:r>
            <a:rPr kumimoji="1" lang="ja-JP" altLang="en-US" sz="1300">
              <a:latin typeface="ＭＳ Ｐゴシック"/>
            </a:rPr>
            <a:t>円増加している。普通建設事業費（うち更新整備）と積立金以外は、類似団体平均よりも低い金額となっているが、埼玉県平均と比較すると、物件費、公債費、繰出金は上回っている。人件費は一般職給や共済組合負担金の減少により減した。物件費は公立保育所の物件費を扶助費に移行したことにより減少した。扶助費はすべての性質のなかで一番金額が大きいが、性質上大幅な削減が難しく、今後も自立支援給付費や生活保護費の増加が見込まれ、増加傾向は続くと考えられる。普通建設事業費のうち新規整備は、財政の余裕がないため他の平均を大きく下回っている。更新整備については、企業誘致推進道路の整備や小学校の大規模改造工事により前年度よりも増加した。今後も新規整備は財政的に難しいが、老朽化した公共施設の維持修繕は避けられず、更新整備の費用は増加すると考えられ、公共施設総合管理計画に基づいた公共施設の維持管理の適正化に努める必要がある。公債費は、普通建設事業費の増加に伴い、借入額が増加し、増加は避けられない状況である。積立金は財源の余裕がなく、前年度の半分以下に減少した。繰出金は介護保険や国民健康保険への繰出が増加し、今後も高齢化等により繰出金額は増加していくと考えられ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埼玉県羽生市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55,441
54,258
58.64
19,069,631
17,995,395
1,052,241
10,962,231
18,572,209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102.2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62956</xdr:rowOff>
    </xdr:from>
    <xdr:to>
      <xdr:col>6</xdr:col>
      <xdr:colOff>511175</xdr:colOff>
      <xdr:row>38</xdr:row>
      <xdr:rowOff>88918</xdr:rowOff>
    </xdr:to>
    <xdr:cxnSp macro="">
      <xdr:nvCxnSpPr>
        <xdr:cNvPr id="63" name="直線コネクタ 62"/>
        <xdr:cNvCxnSpPr/>
      </xdr:nvCxnSpPr>
      <xdr:spPr>
        <a:xfrm>
          <a:off x="3797300" y="6578056"/>
          <a:ext cx="838200" cy="2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6294</xdr:rowOff>
    </xdr:from>
    <xdr:ext cx="469744" cy="259045"/>
    <xdr:sp macro="" textlink="">
      <xdr:nvSpPr>
        <xdr:cNvPr id="64" name="議会費平均値テキスト"/>
        <xdr:cNvSpPr txBox="1"/>
      </xdr:nvSpPr>
      <xdr:spPr>
        <a:xfrm>
          <a:off x="4686300" y="634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62956</xdr:rowOff>
    </xdr:from>
    <xdr:to>
      <xdr:col>5</xdr:col>
      <xdr:colOff>358775</xdr:colOff>
      <xdr:row>38</xdr:row>
      <xdr:rowOff>91205</xdr:rowOff>
    </xdr:to>
    <xdr:cxnSp macro="">
      <xdr:nvCxnSpPr>
        <xdr:cNvPr id="66" name="直線コネクタ 65"/>
        <xdr:cNvCxnSpPr/>
      </xdr:nvCxnSpPr>
      <xdr:spPr>
        <a:xfrm flipV="1">
          <a:off x="2908300" y="6578056"/>
          <a:ext cx="889000" cy="2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83583</xdr:rowOff>
    </xdr:from>
    <xdr:ext cx="469744" cy="259045"/>
    <xdr:sp macro="" textlink="">
      <xdr:nvSpPr>
        <xdr:cNvPr id="68" name="テキスト ボックス 67"/>
        <xdr:cNvSpPr txBox="1"/>
      </xdr:nvSpPr>
      <xdr:spPr>
        <a:xfrm>
          <a:off x="3562427"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91205</xdr:rowOff>
    </xdr:from>
    <xdr:to>
      <xdr:col>4</xdr:col>
      <xdr:colOff>155575</xdr:colOff>
      <xdr:row>38</xdr:row>
      <xdr:rowOff>109329</xdr:rowOff>
    </xdr:to>
    <xdr:cxnSp macro="">
      <xdr:nvCxnSpPr>
        <xdr:cNvPr id="69" name="直線コネクタ 68"/>
        <xdr:cNvCxnSpPr/>
      </xdr:nvCxnSpPr>
      <xdr:spPr>
        <a:xfrm flipV="1">
          <a:off x="2019300" y="6606305"/>
          <a:ext cx="889000" cy="1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122700</xdr:rowOff>
    </xdr:from>
    <xdr:to>
      <xdr:col>4</xdr:col>
      <xdr:colOff>206375</xdr:colOff>
      <xdr:row>38</xdr:row>
      <xdr:rowOff>52850</xdr:rowOff>
    </xdr:to>
    <xdr:sp macro="" textlink="">
      <xdr:nvSpPr>
        <xdr:cNvPr id="70" name="フローチャート : 判断 69"/>
        <xdr:cNvSpPr/>
      </xdr:nvSpPr>
      <xdr:spPr>
        <a:xfrm>
          <a:off x="2857500" y="646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69377</xdr:rowOff>
    </xdr:from>
    <xdr:ext cx="469744" cy="259045"/>
    <xdr:sp macro="" textlink="">
      <xdr:nvSpPr>
        <xdr:cNvPr id="71" name="テキスト ボックス 70"/>
        <xdr:cNvSpPr txBox="1"/>
      </xdr:nvSpPr>
      <xdr:spPr>
        <a:xfrm>
          <a:off x="2673427" y="62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79448</xdr:rowOff>
    </xdr:from>
    <xdr:to>
      <xdr:col>2</xdr:col>
      <xdr:colOff>638175</xdr:colOff>
      <xdr:row>38</xdr:row>
      <xdr:rowOff>109329</xdr:rowOff>
    </xdr:to>
    <xdr:cxnSp macro="">
      <xdr:nvCxnSpPr>
        <xdr:cNvPr id="72" name="直線コネクタ 71"/>
        <xdr:cNvCxnSpPr/>
      </xdr:nvCxnSpPr>
      <xdr:spPr>
        <a:xfrm>
          <a:off x="1130300" y="6594548"/>
          <a:ext cx="889000" cy="2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128252</xdr:rowOff>
    </xdr:from>
    <xdr:to>
      <xdr:col>3</xdr:col>
      <xdr:colOff>3175</xdr:colOff>
      <xdr:row>38</xdr:row>
      <xdr:rowOff>58402</xdr:rowOff>
    </xdr:to>
    <xdr:sp macro="" textlink="">
      <xdr:nvSpPr>
        <xdr:cNvPr id="73" name="フローチャート : 判断 72"/>
        <xdr:cNvSpPr/>
      </xdr:nvSpPr>
      <xdr:spPr>
        <a:xfrm>
          <a:off x="1968500" y="64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74929</xdr:rowOff>
    </xdr:from>
    <xdr:ext cx="469744" cy="259045"/>
    <xdr:sp macro="" textlink="">
      <xdr:nvSpPr>
        <xdr:cNvPr id="74" name="テキスト ボックス 73"/>
        <xdr:cNvSpPr txBox="1"/>
      </xdr:nvSpPr>
      <xdr:spPr>
        <a:xfrm>
          <a:off x="1784427" y="624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104249</xdr:rowOff>
    </xdr:from>
    <xdr:to>
      <xdr:col>1</xdr:col>
      <xdr:colOff>485775</xdr:colOff>
      <xdr:row>38</xdr:row>
      <xdr:rowOff>34399</xdr:rowOff>
    </xdr:to>
    <xdr:sp macro="" textlink="">
      <xdr:nvSpPr>
        <xdr:cNvPr id="75" name="フローチャート : 判断 74"/>
        <xdr:cNvSpPr/>
      </xdr:nvSpPr>
      <xdr:spPr>
        <a:xfrm>
          <a:off x="1079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50926</xdr:rowOff>
    </xdr:from>
    <xdr:ext cx="469744" cy="259045"/>
    <xdr:sp macro="" textlink="">
      <xdr:nvSpPr>
        <xdr:cNvPr id="76" name="テキスト ボックス 75"/>
        <xdr:cNvSpPr txBox="1"/>
      </xdr:nvSpPr>
      <xdr:spPr>
        <a:xfrm>
          <a:off x="895427" y="622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38118</xdr:rowOff>
    </xdr:from>
    <xdr:to>
      <xdr:col>6</xdr:col>
      <xdr:colOff>561975</xdr:colOff>
      <xdr:row>38</xdr:row>
      <xdr:rowOff>139718</xdr:rowOff>
    </xdr:to>
    <xdr:sp macro="" textlink="">
      <xdr:nvSpPr>
        <xdr:cNvPr id="82" name="円/楕円 81"/>
        <xdr:cNvSpPr/>
      </xdr:nvSpPr>
      <xdr:spPr>
        <a:xfrm>
          <a:off x="4584700" y="655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16545</xdr:rowOff>
    </xdr:from>
    <xdr:ext cx="469744" cy="259045"/>
    <xdr:sp macro="" textlink="">
      <xdr:nvSpPr>
        <xdr:cNvPr id="83" name="議会費該当値テキスト"/>
        <xdr:cNvSpPr txBox="1"/>
      </xdr:nvSpPr>
      <xdr:spPr>
        <a:xfrm>
          <a:off x="4686300" y="653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3,111</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12156</xdr:rowOff>
    </xdr:from>
    <xdr:to>
      <xdr:col>5</xdr:col>
      <xdr:colOff>409575</xdr:colOff>
      <xdr:row>38</xdr:row>
      <xdr:rowOff>113756</xdr:rowOff>
    </xdr:to>
    <xdr:sp macro="" textlink="">
      <xdr:nvSpPr>
        <xdr:cNvPr id="84" name="円/楕円 83"/>
        <xdr:cNvSpPr/>
      </xdr:nvSpPr>
      <xdr:spPr>
        <a:xfrm>
          <a:off x="3746500" y="652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104883</xdr:rowOff>
    </xdr:from>
    <xdr:ext cx="469744" cy="259045"/>
    <xdr:sp macro="" textlink="">
      <xdr:nvSpPr>
        <xdr:cNvPr id="85" name="テキスト ボックス 84"/>
        <xdr:cNvSpPr txBox="1"/>
      </xdr:nvSpPr>
      <xdr:spPr>
        <a:xfrm>
          <a:off x="3562427" y="661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3,270</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40405</xdr:rowOff>
    </xdr:from>
    <xdr:to>
      <xdr:col>4</xdr:col>
      <xdr:colOff>206375</xdr:colOff>
      <xdr:row>38</xdr:row>
      <xdr:rowOff>142005</xdr:rowOff>
    </xdr:to>
    <xdr:sp macro="" textlink="">
      <xdr:nvSpPr>
        <xdr:cNvPr id="86" name="円/楕円 85"/>
        <xdr:cNvSpPr/>
      </xdr:nvSpPr>
      <xdr:spPr>
        <a:xfrm>
          <a:off x="2857500" y="655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133132</xdr:rowOff>
    </xdr:from>
    <xdr:ext cx="469744" cy="259045"/>
    <xdr:sp macro="" textlink="">
      <xdr:nvSpPr>
        <xdr:cNvPr id="87" name="テキスト ボックス 86"/>
        <xdr:cNvSpPr txBox="1"/>
      </xdr:nvSpPr>
      <xdr:spPr>
        <a:xfrm>
          <a:off x="2673427" y="664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58529</xdr:rowOff>
    </xdr:from>
    <xdr:to>
      <xdr:col>3</xdr:col>
      <xdr:colOff>3175</xdr:colOff>
      <xdr:row>38</xdr:row>
      <xdr:rowOff>160129</xdr:rowOff>
    </xdr:to>
    <xdr:sp macro="" textlink="">
      <xdr:nvSpPr>
        <xdr:cNvPr id="88" name="円/楕円 87"/>
        <xdr:cNvSpPr/>
      </xdr:nvSpPr>
      <xdr:spPr>
        <a:xfrm>
          <a:off x="1968500" y="657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151256</xdr:rowOff>
    </xdr:from>
    <xdr:ext cx="469744" cy="259045"/>
    <xdr:sp macro="" textlink="">
      <xdr:nvSpPr>
        <xdr:cNvPr id="89" name="テキスト ボックス 88"/>
        <xdr:cNvSpPr txBox="1"/>
      </xdr:nvSpPr>
      <xdr:spPr>
        <a:xfrm>
          <a:off x="1784427" y="666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2,986</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28648</xdr:rowOff>
    </xdr:from>
    <xdr:to>
      <xdr:col>1</xdr:col>
      <xdr:colOff>485775</xdr:colOff>
      <xdr:row>38</xdr:row>
      <xdr:rowOff>130248</xdr:rowOff>
    </xdr:to>
    <xdr:sp macro="" textlink="">
      <xdr:nvSpPr>
        <xdr:cNvPr id="90" name="円/楕円 89"/>
        <xdr:cNvSpPr/>
      </xdr:nvSpPr>
      <xdr:spPr>
        <a:xfrm>
          <a:off x="1079500" y="654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121375</xdr:rowOff>
    </xdr:from>
    <xdr:ext cx="469744" cy="259045"/>
    <xdr:sp macro="" textlink="">
      <xdr:nvSpPr>
        <xdr:cNvPr id="91" name="テキスト ボックス 90"/>
        <xdr:cNvSpPr txBox="1"/>
      </xdr:nvSpPr>
      <xdr:spPr>
        <a:xfrm>
          <a:off x="895427" y="663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135174</xdr:rowOff>
    </xdr:from>
    <xdr:to>
      <xdr:col>6</xdr:col>
      <xdr:colOff>511175</xdr:colOff>
      <xdr:row>58</xdr:row>
      <xdr:rowOff>162103</xdr:rowOff>
    </xdr:to>
    <xdr:cxnSp macro="">
      <xdr:nvCxnSpPr>
        <xdr:cNvPr id="122" name="直線コネクタ 121"/>
        <xdr:cNvCxnSpPr/>
      </xdr:nvCxnSpPr>
      <xdr:spPr>
        <a:xfrm>
          <a:off x="3797300" y="10079274"/>
          <a:ext cx="838200" cy="2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135174</xdr:rowOff>
    </xdr:from>
    <xdr:to>
      <xdr:col>5</xdr:col>
      <xdr:colOff>358775</xdr:colOff>
      <xdr:row>58</xdr:row>
      <xdr:rowOff>139174</xdr:rowOff>
    </xdr:to>
    <xdr:cxnSp macro="">
      <xdr:nvCxnSpPr>
        <xdr:cNvPr id="125" name="直線コネクタ 124"/>
        <xdr:cNvCxnSpPr/>
      </xdr:nvCxnSpPr>
      <xdr:spPr>
        <a:xfrm flipV="1">
          <a:off x="2908300" y="10079274"/>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160638</xdr:rowOff>
    </xdr:from>
    <xdr:ext cx="534377" cy="259045"/>
    <xdr:sp macro="" textlink="">
      <xdr:nvSpPr>
        <xdr:cNvPr id="127" name="テキスト ボックス 126"/>
        <xdr:cNvSpPr txBox="1"/>
      </xdr:nvSpPr>
      <xdr:spPr>
        <a:xfrm>
          <a:off x="3530111" y="976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5093</xdr:rowOff>
    </xdr:from>
    <xdr:to>
      <xdr:col>4</xdr:col>
      <xdr:colOff>155575</xdr:colOff>
      <xdr:row>58</xdr:row>
      <xdr:rowOff>139174</xdr:rowOff>
    </xdr:to>
    <xdr:cxnSp macro="">
      <xdr:nvCxnSpPr>
        <xdr:cNvPr id="128" name="直線コネクタ 127"/>
        <xdr:cNvCxnSpPr/>
      </xdr:nvCxnSpPr>
      <xdr:spPr>
        <a:xfrm>
          <a:off x="2019300" y="9949193"/>
          <a:ext cx="889000" cy="13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24540</xdr:rowOff>
    </xdr:from>
    <xdr:to>
      <xdr:col>4</xdr:col>
      <xdr:colOff>206375</xdr:colOff>
      <xdr:row>58</xdr:row>
      <xdr:rowOff>126140</xdr:rowOff>
    </xdr:to>
    <xdr:sp macro="" textlink="">
      <xdr:nvSpPr>
        <xdr:cNvPr id="129" name="フローチャート : 判断 128"/>
        <xdr:cNvSpPr/>
      </xdr:nvSpPr>
      <xdr:spPr>
        <a:xfrm>
          <a:off x="2857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142667</xdr:rowOff>
    </xdr:from>
    <xdr:ext cx="534377" cy="259045"/>
    <xdr:sp macro="" textlink="">
      <xdr:nvSpPr>
        <xdr:cNvPr id="130" name="テキスト ボックス 129"/>
        <xdr:cNvSpPr txBox="1"/>
      </xdr:nvSpPr>
      <xdr:spPr>
        <a:xfrm>
          <a:off x="2641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5093</xdr:rowOff>
    </xdr:from>
    <xdr:to>
      <xdr:col>2</xdr:col>
      <xdr:colOff>638175</xdr:colOff>
      <xdr:row>58</xdr:row>
      <xdr:rowOff>131947</xdr:rowOff>
    </xdr:to>
    <xdr:cxnSp macro="">
      <xdr:nvCxnSpPr>
        <xdr:cNvPr id="131" name="直線コネクタ 130"/>
        <xdr:cNvCxnSpPr/>
      </xdr:nvCxnSpPr>
      <xdr:spPr>
        <a:xfrm flipV="1">
          <a:off x="1130300" y="9949193"/>
          <a:ext cx="889000" cy="12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11571</xdr:rowOff>
    </xdr:from>
    <xdr:to>
      <xdr:col>3</xdr:col>
      <xdr:colOff>3175</xdr:colOff>
      <xdr:row>58</xdr:row>
      <xdr:rowOff>113171</xdr:rowOff>
    </xdr:to>
    <xdr:sp macro="" textlink="">
      <xdr:nvSpPr>
        <xdr:cNvPr id="132" name="フローチャート : 判断 131"/>
        <xdr:cNvSpPr/>
      </xdr:nvSpPr>
      <xdr:spPr>
        <a:xfrm>
          <a:off x="1968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104298</xdr:rowOff>
    </xdr:from>
    <xdr:ext cx="534377" cy="259045"/>
    <xdr:sp macro="" textlink="">
      <xdr:nvSpPr>
        <xdr:cNvPr id="133" name="テキスト ボックス 132"/>
        <xdr:cNvSpPr txBox="1"/>
      </xdr:nvSpPr>
      <xdr:spPr>
        <a:xfrm>
          <a:off x="1752111" y="100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167248</xdr:rowOff>
    </xdr:from>
    <xdr:to>
      <xdr:col>1</xdr:col>
      <xdr:colOff>485775</xdr:colOff>
      <xdr:row>58</xdr:row>
      <xdr:rowOff>97398</xdr:rowOff>
    </xdr:to>
    <xdr:sp macro="" textlink="">
      <xdr:nvSpPr>
        <xdr:cNvPr id="134" name="フローチャート : 判断 133"/>
        <xdr:cNvSpPr/>
      </xdr:nvSpPr>
      <xdr:spPr>
        <a:xfrm>
          <a:off x="1079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113925</xdr:rowOff>
    </xdr:from>
    <xdr:ext cx="534377" cy="259045"/>
    <xdr:sp macro="" textlink="">
      <xdr:nvSpPr>
        <xdr:cNvPr id="135" name="テキスト ボックス 134"/>
        <xdr:cNvSpPr txBox="1"/>
      </xdr:nvSpPr>
      <xdr:spPr>
        <a:xfrm>
          <a:off x="863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111303</xdr:rowOff>
    </xdr:from>
    <xdr:to>
      <xdr:col>6</xdr:col>
      <xdr:colOff>561975</xdr:colOff>
      <xdr:row>59</xdr:row>
      <xdr:rowOff>41453</xdr:rowOff>
    </xdr:to>
    <xdr:sp macro="" textlink="">
      <xdr:nvSpPr>
        <xdr:cNvPr id="141" name="円/楕円 140"/>
        <xdr:cNvSpPr/>
      </xdr:nvSpPr>
      <xdr:spPr>
        <a:xfrm>
          <a:off x="4584700" y="1005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26230</xdr:rowOff>
    </xdr:from>
    <xdr:ext cx="534377" cy="259045"/>
    <xdr:sp macro="" textlink="">
      <xdr:nvSpPr>
        <xdr:cNvPr id="142" name="総務費該当値テキスト"/>
        <xdr:cNvSpPr txBox="1"/>
      </xdr:nvSpPr>
      <xdr:spPr>
        <a:xfrm>
          <a:off x="4686300" y="99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33,140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84374</xdr:rowOff>
    </xdr:from>
    <xdr:to>
      <xdr:col>5</xdr:col>
      <xdr:colOff>409575</xdr:colOff>
      <xdr:row>59</xdr:row>
      <xdr:rowOff>14524</xdr:rowOff>
    </xdr:to>
    <xdr:sp macro="" textlink="">
      <xdr:nvSpPr>
        <xdr:cNvPr id="143" name="円/楕円 142"/>
        <xdr:cNvSpPr/>
      </xdr:nvSpPr>
      <xdr:spPr>
        <a:xfrm>
          <a:off x="3746500" y="1002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5651</xdr:rowOff>
    </xdr:from>
    <xdr:ext cx="534377" cy="259045"/>
    <xdr:sp macro="" textlink="">
      <xdr:nvSpPr>
        <xdr:cNvPr id="144" name="テキスト ボックス 143"/>
        <xdr:cNvSpPr txBox="1"/>
      </xdr:nvSpPr>
      <xdr:spPr>
        <a:xfrm>
          <a:off x="3530111" y="1012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41,386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88374</xdr:rowOff>
    </xdr:from>
    <xdr:to>
      <xdr:col>4</xdr:col>
      <xdr:colOff>206375</xdr:colOff>
      <xdr:row>59</xdr:row>
      <xdr:rowOff>18524</xdr:rowOff>
    </xdr:to>
    <xdr:sp macro="" textlink="">
      <xdr:nvSpPr>
        <xdr:cNvPr id="145" name="円/楕円 144"/>
        <xdr:cNvSpPr/>
      </xdr:nvSpPr>
      <xdr:spPr>
        <a:xfrm>
          <a:off x="2857500" y="100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9651</xdr:rowOff>
    </xdr:from>
    <xdr:ext cx="534377" cy="259045"/>
    <xdr:sp macro="" textlink="">
      <xdr:nvSpPr>
        <xdr:cNvPr id="146" name="テキスト ボックス 145"/>
        <xdr:cNvSpPr txBox="1"/>
      </xdr:nvSpPr>
      <xdr:spPr>
        <a:xfrm>
          <a:off x="2641111" y="1012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40,161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125743</xdr:rowOff>
    </xdr:from>
    <xdr:to>
      <xdr:col>3</xdr:col>
      <xdr:colOff>3175</xdr:colOff>
      <xdr:row>58</xdr:row>
      <xdr:rowOff>55893</xdr:rowOff>
    </xdr:to>
    <xdr:sp macro="" textlink="">
      <xdr:nvSpPr>
        <xdr:cNvPr id="147" name="円/楕円 146"/>
        <xdr:cNvSpPr/>
      </xdr:nvSpPr>
      <xdr:spPr>
        <a:xfrm>
          <a:off x="1968500" y="989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72420</xdr:rowOff>
    </xdr:from>
    <xdr:ext cx="534377" cy="259045"/>
    <xdr:sp macro="" textlink="">
      <xdr:nvSpPr>
        <xdr:cNvPr id="148" name="テキスト ボックス 147"/>
        <xdr:cNvSpPr txBox="1"/>
      </xdr:nvSpPr>
      <xdr:spPr>
        <a:xfrm>
          <a:off x="1752111" y="967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81,218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81147</xdr:rowOff>
    </xdr:from>
    <xdr:to>
      <xdr:col>1</xdr:col>
      <xdr:colOff>485775</xdr:colOff>
      <xdr:row>59</xdr:row>
      <xdr:rowOff>11297</xdr:rowOff>
    </xdr:to>
    <xdr:sp macro="" textlink="">
      <xdr:nvSpPr>
        <xdr:cNvPr id="149" name="円/楕円 148"/>
        <xdr:cNvSpPr/>
      </xdr:nvSpPr>
      <xdr:spPr>
        <a:xfrm>
          <a:off x="1079500" y="1002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2424</xdr:rowOff>
    </xdr:from>
    <xdr:ext cx="534377" cy="259045"/>
    <xdr:sp macro="" textlink="">
      <xdr:nvSpPr>
        <xdr:cNvPr id="150" name="テキスト ボックス 149"/>
        <xdr:cNvSpPr txBox="1"/>
      </xdr:nvSpPr>
      <xdr:spPr>
        <a:xfrm>
          <a:off x="863111" y="101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72727</xdr:rowOff>
    </xdr:from>
    <xdr:to>
      <xdr:col>6</xdr:col>
      <xdr:colOff>511175</xdr:colOff>
      <xdr:row>78</xdr:row>
      <xdr:rowOff>80772</xdr:rowOff>
    </xdr:to>
    <xdr:cxnSp macro="">
      <xdr:nvCxnSpPr>
        <xdr:cNvPr id="181" name="直線コネクタ 180"/>
        <xdr:cNvCxnSpPr/>
      </xdr:nvCxnSpPr>
      <xdr:spPr>
        <a:xfrm flipV="1">
          <a:off x="3797300" y="13445827"/>
          <a:ext cx="8382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80772</xdr:rowOff>
    </xdr:from>
    <xdr:to>
      <xdr:col>5</xdr:col>
      <xdr:colOff>358775</xdr:colOff>
      <xdr:row>78</xdr:row>
      <xdr:rowOff>86548</xdr:rowOff>
    </xdr:to>
    <xdr:cxnSp macro="">
      <xdr:nvCxnSpPr>
        <xdr:cNvPr id="184" name="直線コネクタ 183"/>
        <xdr:cNvCxnSpPr/>
      </xdr:nvCxnSpPr>
      <xdr:spPr>
        <a:xfrm flipV="1">
          <a:off x="2908300" y="13453872"/>
          <a:ext cx="889000" cy="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124696</xdr:rowOff>
    </xdr:from>
    <xdr:ext cx="599010" cy="259045"/>
    <xdr:sp macro="" textlink="">
      <xdr:nvSpPr>
        <xdr:cNvPr id="186" name="テキスト ボックス 185"/>
        <xdr:cNvSpPr txBox="1"/>
      </xdr:nvSpPr>
      <xdr:spPr>
        <a:xfrm>
          <a:off x="3497794" y="1315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86548</xdr:rowOff>
    </xdr:from>
    <xdr:to>
      <xdr:col>4</xdr:col>
      <xdr:colOff>155575</xdr:colOff>
      <xdr:row>78</xdr:row>
      <xdr:rowOff>99310</xdr:rowOff>
    </xdr:to>
    <xdr:cxnSp macro="">
      <xdr:nvCxnSpPr>
        <xdr:cNvPr id="187" name="直線コネクタ 186"/>
        <xdr:cNvCxnSpPr/>
      </xdr:nvCxnSpPr>
      <xdr:spPr>
        <a:xfrm flipV="1">
          <a:off x="2019300" y="13459648"/>
          <a:ext cx="889000" cy="1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155485</xdr:rowOff>
    </xdr:from>
    <xdr:to>
      <xdr:col>4</xdr:col>
      <xdr:colOff>206375</xdr:colOff>
      <xdr:row>78</xdr:row>
      <xdr:rowOff>85635</xdr:rowOff>
    </xdr:to>
    <xdr:sp macro="" textlink="">
      <xdr:nvSpPr>
        <xdr:cNvPr id="188" name="フローチャート : 判断 187"/>
        <xdr:cNvSpPr/>
      </xdr:nvSpPr>
      <xdr:spPr>
        <a:xfrm>
          <a:off x="2857500" y="1335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102162</xdr:rowOff>
    </xdr:from>
    <xdr:ext cx="599010" cy="259045"/>
    <xdr:sp macro="" textlink="">
      <xdr:nvSpPr>
        <xdr:cNvPr id="189" name="テキスト ボックス 188"/>
        <xdr:cNvSpPr txBox="1"/>
      </xdr:nvSpPr>
      <xdr:spPr>
        <a:xfrm>
          <a:off x="2608794" y="1313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99268</xdr:rowOff>
    </xdr:from>
    <xdr:to>
      <xdr:col>2</xdr:col>
      <xdr:colOff>638175</xdr:colOff>
      <xdr:row>78</xdr:row>
      <xdr:rowOff>99310</xdr:rowOff>
    </xdr:to>
    <xdr:cxnSp macro="">
      <xdr:nvCxnSpPr>
        <xdr:cNvPr id="190" name="直線コネクタ 189"/>
        <xdr:cNvCxnSpPr/>
      </xdr:nvCxnSpPr>
      <xdr:spPr>
        <a:xfrm>
          <a:off x="1130300" y="13472368"/>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166257</xdr:rowOff>
    </xdr:from>
    <xdr:to>
      <xdr:col>3</xdr:col>
      <xdr:colOff>3175</xdr:colOff>
      <xdr:row>78</xdr:row>
      <xdr:rowOff>96407</xdr:rowOff>
    </xdr:to>
    <xdr:sp macro="" textlink="">
      <xdr:nvSpPr>
        <xdr:cNvPr id="191" name="フローチャート : 判断 190"/>
        <xdr:cNvSpPr/>
      </xdr:nvSpPr>
      <xdr:spPr>
        <a:xfrm>
          <a:off x="1968500" y="1336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112934</xdr:rowOff>
    </xdr:from>
    <xdr:ext cx="599010" cy="259045"/>
    <xdr:sp macro="" textlink="">
      <xdr:nvSpPr>
        <xdr:cNvPr id="192" name="テキスト ボックス 191"/>
        <xdr:cNvSpPr txBox="1"/>
      </xdr:nvSpPr>
      <xdr:spPr>
        <a:xfrm>
          <a:off x="1719794" y="1314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3880</xdr:rowOff>
    </xdr:from>
    <xdr:to>
      <xdr:col>1</xdr:col>
      <xdr:colOff>485775</xdr:colOff>
      <xdr:row>78</xdr:row>
      <xdr:rowOff>105480</xdr:rowOff>
    </xdr:to>
    <xdr:sp macro="" textlink="">
      <xdr:nvSpPr>
        <xdr:cNvPr id="193" name="フローチャート : 判断 192"/>
        <xdr:cNvSpPr/>
      </xdr:nvSpPr>
      <xdr:spPr>
        <a:xfrm>
          <a:off x="1079500" y="133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122007</xdr:rowOff>
    </xdr:from>
    <xdr:ext cx="599010" cy="259045"/>
    <xdr:sp macro="" textlink="">
      <xdr:nvSpPr>
        <xdr:cNvPr id="194" name="テキスト ボックス 193"/>
        <xdr:cNvSpPr txBox="1"/>
      </xdr:nvSpPr>
      <xdr:spPr>
        <a:xfrm>
          <a:off x="830794" y="1315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21927</xdr:rowOff>
    </xdr:from>
    <xdr:to>
      <xdr:col>6</xdr:col>
      <xdr:colOff>561975</xdr:colOff>
      <xdr:row>78</xdr:row>
      <xdr:rowOff>123527</xdr:rowOff>
    </xdr:to>
    <xdr:sp macro="" textlink="">
      <xdr:nvSpPr>
        <xdr:cNvPr id="200" name="円/楕円 199"/>
        <xdr:cNvSpPr/>
      </xdr:nvSpPr>
      <xdr:spPr>
        <a:xfrm>
          <a:off x="4584700" y="1339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130454</xdr:rowOff>
    </xdr:from>
    <xdr:ext cx="599010" cy="259045"/>
    <xdr:sp macro="" textlink="">
      <xdr:nvSpPr>
        <xdr:cNvPr id="201" name="民生費該当値テキスト"/>
        <xdr:cNvSpPr txBox="1"/>
      </xdr:nvSpPr>
      <xdr:spPr>
        <a:xfrm>
          <a:off x="4686300" y="1333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121,016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29972</xdr:rowOff>
    </xdr:from>
    <xdr:to>
      <xdr:col>5</xdr:col>
      <xdr:colOff>409575</xdr:colOff>
      <xdr:row>78</xdr:row>
      <xdr:rowOff>131572</xdr:rowOff>
    </xdr:to>
    <xdr:sp macro="" textlink="">
      <xdr:nvSpPr>
        <xdr:cNvPr id="202" name="円/楕円 201"/>
        <xdr:cNvSpPr/>
      </xdr:nvSpPr>
      <xdr:spPr>
        <a:xfrm>
          <a:off x="3746500" y="1340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122699</xdr:rowOff>
    </xdr:from>
    <xdr:ext cx="599010" cy="259045"/>
    <xdr:sp macro="" textlink="">
      <xdr:nvSpPr>
        <xdr:cNvPr id="203" name="テキスト ボックス 202"/>
        <xdr:cNvSpPr txBox="1"/>
      </xdr:nvSpPr>
      <xdr:spPr>
        <a:xfrm>
          <a:off x="3497794" y="13495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116,089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35748</xdr:rowOff>
    </xdr:from>
    <xdr:to>
      <xdr:col>4</xdr:col>
      <xdr:colOff>206375</xdr:colOff>
      <xdr:row>78</xdr:row>
      <xdr:rowOff>137348</xdr:rowOff>
    </xdr:to>
    <xdr:sp macro="" textlink="">
      <xdr:nvSpPr>
        <xdr:cNvPr id="204" name="円/楕円 203"/>
        <xdr:cNvSpPr/>
      </xdr:nvSpPr>
      <xdr:spPr>
        <a:xfrm>
          <a:off x="2857500" y="134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128475</xdr:rowOff>
    </xdr:from>
    <xdr:ext cx="599010" cy="259045"/>
    <xdr:sp macro="" textlink="">
      <xdr:nvSpPr>
        <xdr:cNvPr id="205" name="テキスト ボックス 204"/>
        <xdr:cNvSpPr txBox="1"/>
      </xdr:nvSpPr>
      <xdr:spPr>
        <a:xfrm>
          <a:off x="2608794" y="13501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112,551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48510</xdr:rowOff>
    </xdr:from>
    <xdr:to>
      <xdr:col>3</xdr:col>
      <xdr:colOff>3175</xdr:colOff>
      <xdr:row>78</xdr:row>
      <xdr:rowOff>150110</xdr:rowOff>
    </xdr:to>
    <xdr:sp macro="" textlink="">
      <xdr:nvSpPr>
        <xdr:cNvPr id="206" name="円/楕円 205"/>
        <xdr:cNvSpPr/>
      </xdr:nvSpPr>
      <xdr:spPr>
        <a:xfrm>
          <a:off x="1968500" y="1342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141237</xdr:rowOff>
    </xdr:from>
    <xdr:ext cx="599010" cy="259045"/>
    <xdr:sp macro="" textlink="">
      <xdr:nvSpPr>
        <xdr:cNvPr id="207" name="テキスト ボックス 206"/>
        <xdr:cNvSpPr txBox="1"/>
      </xdr:nvSpPr>
      <xdr:spPr>
        <a:xfrm>
          <a:off x="1719794" y="1351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104,736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48468</xdr:rowOff>
    </xdr:from>
    <xdr:to>
      <xdr:col>1</xdr:col>
      <xdr:colOff>485775</xdr:colOff>
      <xdr:row>78</xdr:row>
      <xdr:rowOff>150068</xdr:rowOff>
    </xdr:to>
    <xdr:sp macro="" textlink="">
      <xdr:nvSpPr>
        <xdr:cNvPr id="208" name="円/楕円 207"/>
        <xdr:cNvSpPr/>
      </xdr:nvSpPr>
      <xdr:spPr>
        <a:xfrm>
          <a:off x="1079500" y="1342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141195</xdr:rowOff>
    </xdr:from>
    <xdr:ext cx="599010" cy="259045"/>
    <xdr:sp macro="" textlink="">
      <xdr:nvSpPr>
        <xdr:cNvPr id="209" name="テキスト ボックス 208"/>
        <xdr:cNvSpPr txBox="1"/>
      </xdr:nvSpPr>
      <xdr:spPr>
        <a:xfrm>
          <a:off x="830794" y="1351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65063</xdr:rowOff>
    </xdr:from>
    <xdr:to>
      <xdr:col>6</xdr:col>
      <xdr:colOff>511175</xdr:colOff>
      <xdr:row>98</xdr:row>
      <xdr:rowOff>68968</xdr:rowOff>
    </xdr:to>
    <xdr:cxnSp macro="">
      <xdr:nvCxnSpPr>
        <xdr:cNvPr id="239" name="直線コネクタ 238"/>
        <xdr:cNvCxnSpPr/>
      </xdr:nvCxnSpPr>
      <xdr:spPr>
        <a:xfrm>
          <a:off x="3797300" y="16867163"/>
          <a:ext cx="8382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56360</xdr:rowOff>
    </xdr:from>
    <xdr:ext cx="534377" cy="259045"/>
    <xdr:sp macro="" textlink="">
      <xdr:nvSpPr>
        <xdr:cNvPr id="240" name="衛生費平均値テキスト"/>
        <xdr:cNvSpPr txBox="1"/>
      </xdr:nvSpPr>
      <xdr:spPr>
        <a:xfrm>
          <a:off x="4686300" y="16515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46298</xdr:rowOff>
    </xdr:from>
    <xdr:to>
      <xdr:col>5</xdr:col>
      <xdr:colOff>358775</xdr:colOff>
      <xdr:row>98</xdr:row>
      <xdr:rowOff>65063</xdr:rowOff>
    </xdr:to>
    <xdr:cxnSp macro="">
      <xdr:nvCxnSpPr>
        <xdr:cNvPr id="242" name="直線コネクタ 241"/>
        <xdr:cNvCxnSpPr/>
      </xdr:nvCxnSpPr>
      <xdr:spPr>
        <a:xfrm>
          <a:off x="2908300" y="16848398"/>
          <a:ext cx="889000" cy="1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119282</xdr:rowOff>
    </xdr:from>
    <xdr:ext cx="534377" cy="259045"/>
    <xdr:sp macro="" textlink="">
      <xdr:nvSpPr>
        <xdr:cNvPr id="244" name="テキスト ボックス 243"/>
        <xdr:cNvSpPr txBox="1"/>
      </xdr:nvSpPr>
      <xdr:spPr>
        <a:xfrm>
          <a:off x="3530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46298</xdr:rowOff>
    </xdr:from>
    <xdr:to>
      <xdr:col>4</xdr:col>
      <xdr:colOff>155575</xdr:colOff>
      <xdr:row>98</xdr:row>
      <xdr:rowOff>109906</xdr:rowOff>
    </xdr:to>
    <xdr:cxnSp macro="">
      <xdr:nvCxnSpPr>
        <xdr:cNvPr id="245" name="直線コネクタ 244"/>
        <xdr:cNvCxnSpPr/>
      </xdr:nvCxnSpPr>
      <xdr:spPr>
        <a:xfrm flipV="1">
          <a:off x="2019300" y="16848398"/>
          <a:ext cx="889000" cy="6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46" name="フローチャート : 判断 245"/>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7" name="テキスト ボックス 246"/>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109906</xdr:rowOff>
    </xdr:from>
    <xdr:to>
      <xdr:col>2</xdr:col>
      <xdr:colOff>638175</xdr:colOff>
      <xdr:row>99</xdr:row>
      <xdr:rowOff>12770</xdr:rowOff>
    </xdr:to>
    <xdr:cxnSp macro="">
      <xdr:nvCxnSpPr>
        <xdr:cNvPr id="248" name="直線コネクタ 247"/>
        <xdr:cNvCxnSpPr/>
      </xdr:nvCxnSpPr>
      <xdr:spPr>
        <a:xfrm flipV="1">
          <a:off x="1130300" y="16912006"/>
          <a:ext cx="889000" cy="7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9" name="フローチャート : 判断 248"/>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50" name="テキスト ボックス 249"/>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51" name="フローチャート : 判断 250"/>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52" name="テキスト ボックス 251"/>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18168</xdr:rowOff>
    </xdr:from>
    <xdr:to>
      <xdr:col>6</xdr:col>
      <xdr:colOff>561975</xdr:colOff>
      <xdr:row>98</xdr:row>
      <xdr:rowOff>119768</xdr:rowOff>
    </xdr:to>
    <xdr:sp macro="" textlink="">
      <xdr:nvSpPr>
        <xdr:cNvPr id="258" name="円/楕円 257"/>
        <xdr:cNvSpPr/>
      </xdr:nvSpPr>
      <xdr:spPr>
        <a:xfrm>
          <a:off x="4584700" y="1682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168045</xdr:rowOff>
    </xdr:from>
    <xdr:ext cx="534377" cy="259045"/>
    <xdr:sp macro="" textlink="">
      <xdr:nvSpPr>
        <xdr:cNvPr id="259" name="衛生費該当値テキスト"/>
        <xdr:cNvSpPr txBox="1"/>
      </xdr:nvSpPr>
      <xdr:spPr>
        <a:xfrm>
          <a:off x="4686300" y="1679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27,713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14263</xdr:rowOff>
    </xdr:from>
    <xdr:to>
      <xdr:col>5</xdr:col>
      <xdr:colOff>409575</xdr:colOff>
      <xdr:row>98</xdr:row>
      <xdr:rowOff>115863</xdr:rowOff>
    </xdr:to>
    <xdr:sp macro="" textlink="">
      <xdr:nvSpPr>
        <xdr:cNvPr id="260" name="円/楕円 259"/>
        <xdr:cNvSpPr/>
      </xdr:nvSpPr>
      <xdr:spPr>
        <a:xfrm>
          <a:off x="3746500" y="1681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106990</xdr:rowOff>
    </xdr:from>
    <xdr:ext cx="534377" cy="259045"/>
    <xdr:sp macro="" textlink="">
      <xdr:nvSpPr>
        <xdr:cNvPr id="261" name="テキスト ボックス 260"/>
        <xdr:cNvSpPr txBox="1"/>
      </xdr:nvSpPr>
      <xdr:spPr>
        <a:xfrm>
          <a:off x="3530111" y="1690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27,918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166948</xdr:rowOff>
    </xdr:from>
    <xdr:to>
      <xdr:col>4</xdr:col>
      <xdr:colOff>206375</xdr:colOff>
      <xdr:row>98</xdr:row>
      <xdr:rowOff>97098</xdr:rowOff>
    </xdr:to>
    <xdr:sp macro="" textlink="">
      <xdr:nvSpPr>
        <xdr:cNvPr id="262" name="円/楕円 261"/>
        <xdr:cNvSpPr/>
      </xdr:nvSpPr>
      <xdr:spPr>
        <a:xfrm>
          <a:off x="2857500" y="1679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88225</xdr:rowOff>
    </xdr:from>
    <xdr:ext cx="534377" cy="259045"/>
    <xdr:sp macro="" textlink="">
      <xdr:nvSpPr>
        <xdr:cNvPr id="263" name="テキスト ボックス 262"/>
        <xdr:cNvSpPr txBox="1"/>
      </xdr:nvSpPr>
      <xdr:spPr>
        <a:xfrm>
          <a:off x="2641111" y="1689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28,903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59106</xdr:rowOff>
    </xdr:from>
    <xdr:to>
      <xdr:col>3</xdr:col>
      <xdr:colOff>3175</xdr:colOff>
      <xdr:row>98</xdr:row>
      <xdr:rowOff>160706</xdr:rowOff>
    </xdr:to>
    <xdr:sp macro="" textlink="">
      <xdr:nvSpPr>
        <xdr:cNvPr id="264" name="円/楕円 263"/>
        <xdr:cNvSpPr/>
      </xdr:nvSpPr>
      <xdr:spPr>
        <a:xfrm>
          <a:off x="1968500" y="1686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151833</xdr:rowOff>
    </xdr:from>
    <xdr:ext cx="534377" cy="259045"/>
    <xdr:sp macro="" textlink="">
      <xdr:nvSpPr>
        <xdr:cNvPr id="265" name="テキスト ボックス 264"/>
        <xdr:cNvSpPr txBox="1"/>
      </xdr:nvSpPr>
      <xdr:spPr>
        <a:xfrm>
          <a:off x="1752111" y="1695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25,564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133420</xdr:rowOff>
    </xdr:from>
    <xdr:to>
      <xdr:col>1</xdr:col>
      <xdr:colOff>485775</xdr:colOff>
      <xdr:row>99</xdr:row>
      <xdr:rowOff>63570</xdr:rowOff>
    </xdr:to>
    <xdr:sp macro="" textlink="">
      <xdr:nvSpPr>
        <xdr:cNvPr id="266" name="円/楕円 265"/>
        <xdr:cNvSpPr/>
      </xdr:nvSpPr>
      <xdr:spPr>
        <a:xfrm>
          <a:off x="1079500" y="1693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54697</xdr:rowOff>
    </xdr:from>
    <xdr:ext cx="534377" cy="259045"/>
    <xdr:sp macro="" textlink="">
      <xdr:nvSpPr>
        <xdr:cNvPr id="267" name="テキスト ボックス 266"/>
        <xdr:cNvSpPr txBox="1"/>
      </xdr:nvSpPr>
      <xdr:spPr>
        <a:xfrm>
          <a:off x="863111" y="1702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162057</xdr:rowOff>
    </xdr:from>
    <xdr:to>
      <xdr:col>15</xdr:col>
      <xdr:colOff>180975</xdr:colOff>
      <xdr:row>38</xdr:row>
      <xdr:rowOff>11272</xdr:rowOff>
    </xdr:to>
    <xdr:cxnSp macro="">
      <xdr:nvCxnSpPr>
        <xdr:cNvPr id="294" name="直線コネクタ 293"/>
        <xdr:cNvCxnSpPr/>
      </xdr:nvCxnSpPr>
      <xdr:spPr>
        <a:xfrm>
          <a:off x="9639300" y="6505707"/>
          <a:ext cx="8382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166174</xdr:rowOff>
    </xdr:from>
    <xdr:ext cx="469744" cy="259045"/>
    <xdr:sp macro="" textlink="">
      <xdr:nvSpPr>
        <xdr:cNvPr id="295" name="労働費平均値テキスト"/>
        <xdr:cNvSpPr txBox="1"/>
      </xdr:nvSpPr>
      <xdr:spPr>
        <a:xfrm>
          <a:off x="10528300" y="6509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129322</xdr:rowOff>
    </xdr:from>
    <xdr:to>
      <xdr:col>14</xdr:col>
      <xdr:colOff>28575</xdr:colOff>
      <xdr:row>37</xdr:row>
      <xdr:rowOff>162057</xdr:rowOff>
    </xdr:to>
    <xdr:cxnSp macro="">
      <xdr:nvCxnSpPr>
        <xdr:cNvPr id="297" name="直線コネクタ 296"/>
        <xdr:cNvCxnSpPr/>
      </xdr:nvCxnSpPr>
      <xdr:spPr>
        <a:xfrm>
          <a:off x="8750300" y="6472972"/>
          <a:ext cx="889000" cy="3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108200</xdr:rowOff>
    </xdr:from>
    <xdr:ext cx="469744" cy="259045"/>
    <xdr:sp macro="" textlink="">
      <xdr:nvSpPr>
        <xdr:cNvPr id="299" name="テキスト ボックス 298"/>
        <xdr:cNvSpPr txBox="1"/>
      </xdr:nvSpPr>
      <xdr:spPr>
        <a:xfrm>
          <a:off x="9404427" y="662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129322</xdr:rowOff>
    </xdr:from>
    <xdr:to>
      <xdr:col>12</xdr:col>
      <xdr:colOff>511175</xdr:colOff>
      <xdr:row>37</xdr:row>
      <xdr:rowOff>130830</xdr:rowOff>
    </xdr:to>
    <xdr:cxnSp macro="">
      <xdr:nvCxnSpPr>
        <xdr:cNvPr id="300" name="直線コネクタ 299"/>
        <xdr:cNvCxnSpPr/>
      </xdr:nvCxnSpPr>
      <xdr:spPr>
        <a:xfrm flipV="1">
          <a:off x="7861300" y="6472972"/>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32299</xdr:rowOff>
    </xdr:from>
    <xdr:to>
      <xdr:col>12</xdr:col>
      <xdr:colOff>561975</xdr:colOff>
      <xdr:row>38</xdr:row>
      <xdr:rowOff>133899</xdr:rowOff>
    </xdr:to>
    <xdr:sp macro="" textlink="">
      <xdr:nvSpPr>
        <xdr:cNvPr id="301" name="フローチャート : 判断 300"/>
        <xdr:cNvSpPr/>
      </xdr:nvSpPr>
      <xdr:spPr>
        <a:xfrm>
          <a:off x="8699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125026</xdr:rowOff>
    </xdr:from>
    <xdr:ext cx="469744" cy="259045"/>
    <xdr:sp macro="" textlink="">
      <xdr:nvSpPr>
        <xdr:cNvPr id="302" name="テキスト ボックス 301"/>
        <xdr:cNvSpPr txBox="1"/>
      </xdr:nvSpPr>
      <xdr:spPr>
        <a:xfrm>
          <a:off x="8515427"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118897</xdr:rowOff>
    </xdr:from>
    <xdr:to>
      <xdr:col>11</xdr:col>
      <xdr:colOff>307975</xdr:colOff>
      <xdr:row>37</xdr:row>
      <xdr:rowOff>130830</xdr:rowOff>
    </xdr:to>
    <xdr:cxnSp macro="">
      <xdr:nvCxnSpPr>
        <xdr:cNvPr id="303" name="直線コネクタ 302"/>
        <xdr:cNvCxnSpPr/>
      </xdr:nvCxnSpPr>
      <xdr:spPr>
        <a:xfrm>
          <a:off x="6972300" y="6462547"/>
          <a:ext cx="8890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17897</xdr:rowOff>
    </xdr:from>
    <xdr:to>
      <xdr:col>11</xdr:col>
      <xdr:colOff>358775</xdr:colOff>
      <xdr:row>38</xdr:row>
      <xdr:rowOff>119497</xdr:rowOff>
    </xdr:to>
    <xdr:sp macro="" textlink="">
      <xdr:nvSpPr>
        <xdr:cNvPr id="304" name="フローチャート : 判断 303"/>
        <xdr:cNvSpPr/>
      </xdr:nvSpPr>
      <xdr:spPr>
        <a:xfrm>
          <a:off x="7810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110624</xdr:rowOff>
    </xdr:from>
    <xdr:ext cx="469744" cy="259045"/>
    <xdr:sp macro="" textlink="">
      <xdr:nvSpPr>
        <xdr:cNvPr id="305" name="テキスト ボックス 304"/>
        <xdr:cNvSpPr txBox="1"/>
      </xdr:nvSpPr>
      <xdr:spPr>
        <a:xfrm>
          <a:off x="7626427" y="662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2535</xdr:rowOff>
    </xdr:from>
    <xdr:to>
      <xdr:col>10</xdr:col>
      <xdr:colOff>155575</xdr:colOff>
      <xdr:row>38</xdr:row>
      <xdr:rowOff>104135</xdr:rowOff>
    </xdr:to>
    <xdr:sp macro="" textlink="">
      <xdr:nvSpPr>
        <xdr:cNvPr id="306" name="フローチャート : 判断 305"/>
        <xdr:cNvSpPr/>
      </xdr:nvSpPr>
      <xdr:spPr>
        <a:xfrm>
          <a:off x="6921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95262</xdr:rowOff>
    </xdr:from>
    <xdr:ext cx="469744" cy="259045"/>
    <xdr:sp macro="" textlink="">
      <xdr:nvSpPr>
        <xdr:cNvPr id="307" name="テキスト ボックス 306"/>
        <xdr:cNvSpPr txBox="1"/>
      </xdr:nvSpPr>
      <xdr:spPr>
        <a:xfrm>
          <a:off x="6737427" y="661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131923</xdr:rowOff>
    </xdr:from>
    <xdr:to>
      <xdr:col>15</xdr:col>
      <xdr:colOff>231775</xdr:colOff>
      <xdr:row>38</xdr:row>
      <xdr:rowOff>62072</xdr:rowOff>
    </xdr:to>
    <xdr:sp macro="" textlink="">
      <xdr:nvSpPr>
        <xdr:cNvPr id="313" name="円/楕円 312"/>
        <xdr:cNvSpPr/>
      </xdr:nvSpPr>
      <xdr:spPr>
        <a:xfrm>
          <a:off x="10426700" y="64755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154800</xdr:rowOff>
    </xdr:from>
    <xdr:ext cx="469744" cy="259045"/>
    <xdr:sp macro="" textlink="">
      <xdr:nvSpPr>
        <xdr:cNvPr id="314" name="労働費該当値テキスト"/>
        <xdr:cNvSpPr txBox="1"/>
      </xdr:nvSpPr>
      <xdr:spPr>
        <a:xfrm>
          <a:off x="10528300" y="6327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111257</xdr:rowOff>
    </xdr:from>
    <xdr:to>
      <xdr:col>14</xdr:col>
      <xdr:colOff>79375</xdr:colOff>
      <xdr:row>38</xdr:row>
      <xdr:rowOff>41407</xdr:rowOff>
    </xdr:to>
    <xdr:sp macro="" textlink="">
      <xdr:nvSpPr>
        <xdr:cNvPr id="315" name="円/楕円 314"/>
        <xdr:cNvSpPr/>
      </xdr:nvSpPr>
      <xdr:spPr>
        <a:xfrm>
          <a:off x="9588500" y="645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57934</xdr:rowOff>
    </xdr:from>
    <xdr:ext cx="469744" cy="259045"/>
    <xdr:sp macro="" textlink="">
      <xdr:nvSpPr>
        <xdr:cNvPr id="316" name="テキスト ボックス 315"/>
        <xdr:cNvSpPr txBox="1"/>
      </xdr:nvSpPr>
      <xdr:spPr>
        <a:xfrm>
          <a:off x="9404427" y="6230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78522</xdr:rowOff>
    </xdr:from>
    <xdr:to>
      <xdr:col>12</xdr:col>
      <xdr:colOff>561975</xdr:colOff>
      <xdr:row>38</xdr:row>
      <xdr:rowOff>8672</xdr:rowOff>
    </xdr:to>
    <xdr:sp macro="" textlink="">
      <xdr:nvSpPr>
        <xdr:cNvPr id="317" name="円/楕円 316"/>
        <xdr:cNvSpPr/>
      </xdr:nvSpPr>
      <xdr:spPr>
        <a:xfrm>
          <a:off x="8699500" y="642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25199</xdr:rowOff>
    </xdr:from>
    <xdr:ext cx="469744" cy="259045"/>
    <xdr:sp macro="" textlink="">
      <xdr:nvSpPr>
        <xdr:cNvPr id="318" name="テキスト ボックス 317"/>
        <xdr:cNvSpPr txBox="1"/>
      </xdr:nvSpPr>
      <xdr:spPr>
        <a:xfrm>
          <a:off x="8515427" y="619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80030</xdr:rowOff>
    </xdr:from>
    <xdr:to>
      <xdr:col>11</xdr:col>
      <xdr:colOff>358775</xdr:colOff>
      <xdr:row>38</xdr:row>
      <xdr:rowOff>10181</xdr:rowOff>
    </xdr:to>
    <xdr:sp macro="" textlink="">
      <xdr:nvSpPr>
        <xdr:cNvPr id="319" name="円/楕円 318"/>
        <xdr:cNvSpPr/>
      </xdr:nvSpPr>
      <xdr:spPr>
        <a:xfrm>
          <a:off x="7810500" y="64236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26707</xdr:rowOff>
    </xdr:from>
    <xdr:ext cx="469744" cy="259045"/>
    <xdr:sp macro="" textlink="">
      <xdr:nvSpPr>
        <xdr:cNvPr id="320" name="テキスト ボックス 319"/>
        <xdr:cNvSpPr txBox="1"/>
      </xdr:nvSpPr>
      <xdr:spPr>
        <a:xfrm>
          <a:off x="7626427" y="619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68097</xdr:rowOff>
    </xdr:from>
    <xdr:to>
      <xdr:col>10</xdr:col>
      <xdr:colOff>155575</xdr:colOff>
      <xdr:row>37</xdr:row>
      <xdr:rowOff>169697</xdr:rowOff>
    </xdr:to>
    <xdr:sp macro="" textlink="">
      <xdr:nvSpPr>
        <xdr:cNvPr id="321" name="円/楕円 320"/>
        <xdr:cNvSpPr/>
      </xdr:nvSpPr>
      <xdr:spPr>
        <a:xfrm>
          <a:off x="6921500" y="641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14774</xdr:rowOff>
    </xdr:from>
    <xdr:ext cx="469744" cy="259045"/>
    <xdr:sp macro="" textlink="">
      <xdr:nvSpPr>
        <xdr:cNvPr id="322" name="テキスト ボックス 321"/>
        <xdr:cNvSpPr txBox="1"/>
      </xdr:nvSpPr>
      <xdr:spPr>
        <a:xfrm>
          <a:off x="6737427"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109159</xdr:rowOff>
    </xdr:from>
    <xdr:to>
      <xdr:col>15</xdr:col>
      <xdr:colOff>180975</xdr:colOff>
      <xdr:row>58</xdr:row>
      <xdr:rowOff>111399</xdr:rowOff>
    </xdr:to>
    <xdr:cxnSp macro="">
      <xdr:nvCxnSpPr>
        <xdr:cNvPr id="349" name="直線コネクタ 348"/>
        <xdr:cNvCxnSpPr/>
      </xdr:nvCxnSpPr>
      <xdr:spPr>
        <a:xfrm flipV="1">
          <a:off x="9639300" y="10053259"/>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111399</xdr:rowOff>
    </xdr:from>
    <xdr:to>
      <xdr:col>14</xdr:col>
      <xdr:colOff>28575</xdr:colOff>
      <xdr:row>58</xdr:row>
      <xdr:rowOff>116895</xdr:rowOff>
    </xdr:to>
    <xdr:cxnSp macro="">
      <xdr:nvCxnSpPr>
        <xdr:cNvPr id="352" name="直線コネクタ 351"/>
        <xdr:cNvCxnSpPr/>
      </xdr:nvCxnSpPr>
      <xdr:spPr>
        <a:xfrm flipV="1">
          <a:off x="8750300" y="10055499"/>
          <a:ext cx="889000" cy="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153365</xdr:rowOff>
    </xdr:from>
    <xdr:ext cx="534377" cy="259045"/>
    <xdr:sp macro="" textlink="">
      <xdr:nvSpPr>
        <xdr:cNvPr id="354" name="テキスト ボックス 353"/>
        <xdr:cNvSpPr txBox="1"/>
      </xdr:nvSpPr>
      <xdr:spPr>
        <a:xfrm>
          <a:off x="9372111" y="97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107006</xdr:rowOff>
    </xdr:from>
    <xdr:to>
      <xdr:col>12</xdr:col>
      <xdr:colOff>511175</xdr:colOff>
      <xdr:row>58</xdr:row>
      <xdr:rowOff>116895</xdr:rowOff>
    </xdr:to>
    <xdr:cxnSp macro="">
      <xdr:nvCxnSpPr>
        <xdr:cNvPr id="355" name="直線コネクタ 354"/>
        <xdr:cNvCxnSpPr/>
      </xdr:nvCxnSpPr>
      <xdr:spPr>
        <a:xfrm>
          <a:off x="7861300" y="10051106"/>
          <a:ext cx="889000" cy="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23465</xdr:rowOff>
    </xdr:from>
    <xdr:to>
      <xdr:col>12</xdr:col>
      <xdr:colOff>561975</xdr:colOff>
      <xdr:row>58</xdr:row>
      <xdr:rowOff>125065</xdr:rowOff>
    </xdr:to>
    <xdr:sp macro="" textlink="">
      <xdr:nvSpPr>
        <xdr:cNvPr id="356" name="フローチャート : 判断 355"/>
        <xdr:cNvSpPr/>
      </xdr:nvSpPr>
      <xdr:spPr>
        <a:xfrm>
          <a:off x="8699500" y="996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141592</xdr:rowOff>
    </xdr:from>
    <xdr:ext cx="534377" cy="259045"/>
    <xdr:sp macro="" textlink="">
      <xdr:nvSpPr>
        <xdr:cNvPr id="357" name="テキスト ボックス 356"/>
        <xdr:cNvSpPr txBox="1"/>
      </xdr:nvSpPr>
      <xdr:spPr>
        <a:xfrm>
          <a:off x="8483111" y="97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107006</xdr:rowOff>
    </xdr:from>
    <xdr:to>
      <xdr:col>11</xdr:col>
      <xdr:colOff>307975</xdr:colOff>
      <xdr:row>58</xdr:row>
      <xdr:rowOff>116460</xdr:rowOff>
    </xdr:to>
    <xdr:cxnSp macro="">
      <xdr:nvCxnSpPr>
        <xdr:cNvPr id="358" name="直線コネクタ 357"/>
        <xdr:cNvCxnSpPr/>
      </xdr:nvCxnSpPr>
      <xdr:spPr>
        <a:xfrm flipV="1">
          <a:off x="6972300" y="10051106"/>
          <a:ext cx="889000" cy="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25363</xdr:rowOff>
    </xdr:from>
    <xdr:to>
      <xdr:col>11</xdr:col>
      <xdr:colOff>358775</xdr:colOff>
      <xdr:row>58</xdr:row>
      <xdr:rowOff>126963</xdr:rowOff>
    </xdr:to>
    <xdr:sp macro="" textlink="">
      <xdr:nvSpPr>
        <xdr:cNvPr id="359" name="フローチャート : 判断 358"/>
        <xdr:cNvSpPr/>
      </xdr:nvSpPr>
      <xdr:spPr>
        <a:xfrm>
          <a:off x="7810500" y="996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143490</xdr:rowOff>
    </xdr:from>
    <xdr:ext cx="534377" cy="259045"/>
    <xdr:sp macro="" textlink="">
      <xdr:nvSpPr>
        <xdr:cNvPr id="360" name="テキスト ボックス 359"/>
        <xdr:cNvSpPr txBox="1"/>
      </xdr:nvSpPr>
      <xdr:spPr>
        <a:xfrm>
          <a:off x="7594111" y="974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31777</xdr:rowOff>
    </xdr:from>
    <xdr:to>
      <xdr:col>10</xdr:col>
      <xdr:colOff>155575</xdr:colOff>
      <xdr:row>58</xdr:row>
      <xdr:rowOff>133377</xdr:rowOff>
    </xdr:to>
    <xdr:sp macro="" textlink="">
      <xdr:nvSpPr>
        <xdr:cNvPr id="361" name="フローチャート : 判断 360"/>
        <xdr:cNvSpPr/>
      </xdr:nvSpPr>
      <xdr:spPr>
        <a:xfrm>
          <a:off x="6921500" y="997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149904</xdr:rowOff>
    </xdr:from>
    <xdr:ext cx="534377" cy="259045"/>
    <xdr:sp macro="" textlink="">
      <xdr:nvSpPr>
        <xdr:cNvPr id="362" name="テキスト ボックス 361"/>
        <xdr:cNvSpPr txBox="1"/>
      </xdr:nvSpPr>
      <xdr:spPr>
        <a:xfrm>
          <a:off x="6705111" y="97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58359</xdr:rowOff>
    </xdr:from>
    <xdr:to>
      <xdr:col>15</xdr:col>
      <xdr:colOff>231775</xdr:colOff>
      <xdr:row>58</xdr:row>
      <xdr:rowOff>159959</xdr:rowOff>
    </xdr:to>
    <xdr:sp macro="" textlink="">
      <xdr:nvSpPr>
        <xdr:cNvPr id="368" name="円/楕円 367"/>
        <xdr:cNvSpPr/>
      </xdr:nvSpPr>
      <xdr:spPr>
        <a:xfrm>
          <a:off x="10426700" y="1000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8545</xdr:rowOff>
    </xdr:from>
    <xdr:ext cx="469744" cy="259045"/>
    <xdr:sp macro="" textlink="">
      <xdr:nvSpPr>
        <xdr:cNvPr id="369" name="農林水産業費該当値テキスト"/>
        <xdr:cNvSpPr txBox="1"/>
      </xdr:nvSpPr>
      <xdr:spPr>
        <a:xfrm>
          <a:off x="10528300" y="99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60599</xdr:rowOff>
    </xdr:from>
    <xdr:to>
      <xdr:col>14</xdr:col>
      <xdr:colOff>79375</xdr:colOff>
      <xdr:row>58</xdr:row>
      <xdr:rowOff>162199</xdr:rowOff>
    </xdr:to>
    <xdr:sp macro="" textlink="">
      <xdr:nvSpPr>
        <xdr:cNvPr id="370" name="円/楕円 369"/>
        <xdr:cNvSpPr/>
      </xdr:nvSpPr>
      <xdr:spPr>
        <a:xfrm>
          <a:off x="9588500" y="100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153326</xdr:rowOff>
    </xdr:from>
    <xdr:ext cx="469744" cy="259045"/>
    <xdr:sp macro="" textlink="">
      <xdr:nvSpPr>
        <xdr:cNvPr id="371" name="テキスト ボックス 370"/>
        <xdr:cNvSpPr txBox="1"/>
      </xdr:nvSpPr>
      <xdr:spPr>
        <a:xfrm>
          <a:off x="9404427" y="1009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66095</xdr:rowOff>
    </xdr:from>
    <xdr:to>
      <xdr:col>12</xdr:col>
      <xdr:colOff>561975</xdr:colOff>
      <xdr:row>58</xdr:row>
      <xdr:rowOff>167695</xdr:rowOff>
    </xdr:to>
    <xdr:sp macro="" textlink="">
      <xdr:nvSpPr>
        <xdr:cNvPr id="372" name="円/楕円 371"/>
        <xdr:cNvSpPr/>
      </xdr:nvSpPr>
      <xdr:spPr>
        <a:xfrm>
          <a:off x="8699500" y="1001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158822</xdr:rowOff>
    </xdr:from>
    <xdr:ext cx="469744" cy="259045"/>
    <xdr:sp macro="" textlink="">
      <xdr:nvSpPr>
        <xdr:cNvPr id="373" name="テキスト ボックス 372"/>
        <xdr:cNvSpPr txBox="1"/>
      </xdr:nvSpPr>
      <xdr:spPr>
        <a:xfrm>
          <a:off x="8515427" y="1010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56206</xdr:rowOff>
    </xdr:from>
    <xdr:to>
      <xdr:col>11</xdr:col>
      <xdr:colOff>358775</xdr:colOff>
      <xdr:row>58</xdr:row>
      <xdr:rowOff>157806</xdr:rowOff>
    </xdr:to>
    <xdr:sp macro="" textlink="">
      <xdr:nvSpPr>
        <xdr:cNvPr id="374" name="円/楕円 373"/>
        <xdr:cNvSpPr/>
      </xdr:nvSpPr>
      <xdr:spPr>
        <a:xfrm>
          <a:off x="7810500" y="1000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148933</xdr:rowOff>
    </xdr:from>
    <xdr:ext cx="469744" cy="259045"/>
    <xdr:sp macro="" textlink="">
      <xdr:nvSpPr>
        <xdr:cNvPr id="375" name="テキスト ボックス 374"/>
        <xdr:cNvSpPr txBox="1"/>
      </xdr:nvSpPr>
      <xdr:spPr>
        <a:xfrm>
          <a:off x="7626427" y="100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65660</xdr:rowOff>
    </xdr:from>
    <xdr:to>
      <xdr:col>10</xdr:col>
      <xdr:colOff>155575</xdr:colOff>
      <xdr:row>58</xdr:row>
      <xdr:rowOff>167260</xdr:rowOff>
    </xdr:to>
    <xdr:sp macro="" textlink="">
      <xdr:nvSpPr>
        <xdr:cNvPr id="376" name="円/楕円 375"/>
        <xdr:cNvSpPr/>
      </xdr:nvSpPr>
      <xdr:spPr>
        <a:xfrm>
          <a:off x="6921500" y="100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158387</xdr:rowOff>
    </xdr:from>
    <xdr:ext cx="469744" cy="259045"/>
    <xdr:sp macro="" textlink="">
      <xdr:nvSpPr>
        <xdr:cNvPr id="377" name="テキスト ボックス 376"/>
        <xdr:cNvSpPr txBox="1"/>
      </xdr:nvSpPr>
      <xdr:spPr>
        <a:xfrm>
          <a:off x="6737427" y="101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137871</xdr:rowOff>
    </xdr:from>
    <xdr:to>
      <xdr:col>15</xdr:col>
      <xdr:colOff>180975</xdr:colOff>
      <xdr:row>78</xdr:row>
      <xdr:rowOff>5192</xdr:rowOff>
    </xdr:to>
    <xdr:cxnSp macro="">
      <xdr:nvCxnSpPr>
        <xdr:cNvPr id="404" name="直線コネクタ 403"/>
        <xdr:cNvCxnSpPr/>
      </xdr:nvCxnSpPr>
      <xdr:spPr>
        <a:xfrm>
          <a:off x="9639300" y="13339521"/>
          <a:ext cx="838200" cy="3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137871</xdr:rowOff>
    </xdr:from>
    <xdr:to>
      <xdr:col>14</xdr:col>
      <xdr:colOff>28575</xdr:colOff>
      <xdr:row>78</xdr:row>
      <xdr:rowOff>5969</xdr:rowOff>
    </xdr:to>
    <xdr:cxnSp macro="">
      <xdr:nvCxnSpPr>
        <xdr:cNvPr id="407" name="直線コネクタ 406"/>
        <xdr:cNvCxnSpPr/>
      </xdr:nvCxnSpPr>
      <xdr:spPr>
        <a:xfrm flipV="1">
          <a:off x="8750300" y="13339521"/>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76130</xdr:rowOff>
    </xdr:from>
    <xdr:ext cx="534377" cy="259045"/>
    <xdr:sp macro="" textlink="">
      <xdr:nvSpPr>
        <xdr:cNvPr id="409" name="テキスト ボックス 408"/>
        <xdr:cNvSpPr txBox="1"/>
      </xdr:nvSpPr>
      <xdr:spPr>
        <a:xfrm>
          <a:off x="9372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5969</xdr:rowOff>
    </xdr:from>
    <xdr:to>
      <xdr:col>12</xdr:col>
      <xdr:colOff>511175</xdr:colOff>
      <xdr:row>78</xdr:row>
      <xdr:rowOff>24006</xdr:rowOff>
    </xdr:to>
    <xdr:cxnSp macro="">
      <xdr:nvCxnSpPr>
        <xdr:cNvPr id="410" name="直線コネクタ 409"/>
        <xdr:cNvCxnSpPr/>
      </xdr:nvCxnSpPr>
      <xdr:spPr>
        <a:xfrm flipV="1">
          <a:off x="7861300" y="13379069"/>
          <a:ext cx="889000" cy="1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53856</xdr:rowOff>
    </xdr:from>
    <xdr:to>
      <xdr:col>12</xdr:col>
      <xdr:colOff>561975</xdr:colOff>
      <xdr:row>77</xdr:row>
      <xdr:rowOff>155456</xdr:rowOff>
    </xdr:to>
    <xdr:sp macro="" textlink="">
      <xdr:nvSpPr>
        <xdr:cNvPr id="411" name="フローチャート : 判断 410"/>
        <xdr:cNvSpPr/>
      </xdr:nvSpPr>
      <xdr:spPr>
        <a:xfrm>
          <a:off x="8699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533</xdr:rowOff>
    </xdr:from>
    <xdr:ext cx="469744" cy="259045"/>
    <xdr:sp macro="" textlink="">
      <xdr:nvSpPr>
        <xdr:cNvPr id="412" name="テキスト ボックス 411"/>
        <xdr:cNvSpPr txBox="1"/>
      </xdr:nvSpPr>
      <xdr:spPr>
        <a:xfrm>
          <a:off x="8515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165326</xdr:rowOff>
    </xdr:from>
    <xdr:to>
      <xdr:col>11</xdr:col>
      <xdr:colOff>307975</xdr:colOff>
      <xdr:row>78</xdr:row>
      <xdr:rowOff>24006</xdr:rowOff>
    </xdr:to>
    <xdr:cxnSp macro="">
      <xdr:nvCxnSpPr>
        <xdr:cNvPr id="413" name="直線コネクタ 412"/>
        <xdr:cNvCxnSpPr/>
      </xdr:nvCxnSpPr>
      <xdr:spPr>
        <a:xfrm>
          <a:off x="6972300" y="13366976"/>
          <a:ext cx="889000" cy="3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63229</xdr:rowOff>
    </xdr:from>
    <xdr:to>
      <xdr:col>11</xdr:col>
      <xdr:colOff>358775</xdr:colOff>
      <xdr:row>77</xdr:row>
      <xdr:rowOff>164829</xdr:rowOff>
    </xdr:to>
    <xdr:sp macro="" textlink="">
      <xdr:nvSpPr>
        <xdr:cNvPr id="414" name="フローチャート : 判断 413"/>
        <xdr:cNvSpPr/>
      </xdr:nvSpPr>
      <xdr:spPr>
        <a:xfrm>
          <a:off x="7810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9906</xdr:rowOff>
    </xdr:from>
    <xdr:ext cx="469744" cy="259045"/>
    <xdr:sp macro="" textlink="">
      <xdr:nvSpPr>
        <xdr:cNvPr id="415" name="テキスト ボックス 414"/>
        <xdr:cNvSpPr txBox="1"/>
      </xdr:nvSpPr>
      <xdr:spPr>
        <a:xfrm>
          <a:off x="7626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72670</xdr:rowOff>
    </xdr:from>
    <xdr:to>
      <xdr:col>10</xdr:col>
      <xdr:colOff>155575</xdr:colOff>
      <xdr:row>78</xdr:row>
      <xdr:rowOff>2820</xdr:rowOff>
    </xdr:to>
    <xdr:sp macro="" textlink="">
      <xdr:nvSpPr>
        <xdr:cNvPr id="416" name="フローチャート : 判断 415"/>
        <xdr:cNvSpPr/>
      </xdr:nvSpPr>
      <xdr:spPr>
        <a:xfrm>
          <a:off x="6921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19347</xdr:rowOff>
    </xdr:from>
    <xdr:ext cx="469744" cy="259045"/>
    <xdr:sp macro="" textlink="">
      <xdr:nvSpPr>
        <xdr:cNvPr id="417" name="テキスト ボックス 416"/>
        <xdr:cNvSpPr txBox="1"/>
      </xdr:nvSpPr>
      <xdr:spPr>
        <a:xfrm>
          <a:off x="6737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125842</xdr:rowOff>
    </xdr:from>
    <xdr:to>
      <xdr:col>15</xdr:col>
      <xdr:colOff>231775</xdr:colOff>
      <xdr:row>78</xdr:row>
      <xdr:rowOff>55992</xdr:rowOff>
    </xdr:to>
    <xdr:sp macro="" textlink="">
      <xdr:nvSpPr>
        <xdr:cNvPr id="423" name="円/楕円 422"/>
        <xdr:cNvSpPr/>
      </xdr:nvSpPr>
      <xdr:spPr>
        <a:xfrm>
          <a:off x="10426700" y="1332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40769</xdr:rowOff>
    </xdr:from>
    <xdr:ext cx="469744" cy="259045"/>
    <xdr:sp macro="" textlink="">
      <xdr:nvSpPr>
        <xdr:cNvPr id="424" name="商工費該当値テキスト"/>
        <xdr:cNvSpPr txBox="1"/>
      </xdr:nvSpPr>
      <xdr:spPr>
        <a:xfrm>
          <a:off x="10528300" y="1324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87071</xdr:rowOff>
    </xdr:from>
    <xdr:to>
      <xdr:col>14</xdr:col>
      <xdr:colOff>79375</xdr:colOff>
      <xdr:row>78</xdr:row>
      <xdr:rowOff>17221</xdr:rowOff>
    </xdr:to>
    <xdr:sp macro="" textlink="">
      <xdr:nvSpPr>
        <xdr:cNvPr id="425" name="円/楕円 424"/>
        <xdr:cNvSpPr/>
      </xdr:nvSpPr>
      <xdr:spPr>
        <a:xfrm>
          <a:off x="9588500" y="1328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8348</xdr:rowOff>
    </xdr:from>
    <xdr:ext cx="469744" cy="259045"/>
    <xdr:sp macro="" textlink="">
      <xdr:nvSpPr>
        <xdr:cNvPr id="426" name="テキスト ボックス 425"/>
        <xdr:cNvSpPr txBox="1"/>
      </xdr:nvSpPr>
      <xdr:spPr>
        <a:xfrm>
          <a:off x="9404427" y="1338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126619</xdr:rowOff>
    </xdr:from>
    <xdr:to>
      <xdr:col>12</xdr:col>
      <xdr:colOff>561975</xdr:colOff>
      <xdr:row>78</xdr:row>
      <xdr:rowOff>56769</xdr:rowOff>
    </xdr:to>
    <xdr:sp macro="" textlink="">
      <xdr:nvSpPr>
        <xdr:cNvPr id="427" name="円/楕円 426"/>
        <xdr:cNvSpPr/>
      </xdr:nvSpPr>
      <xdr:spPr>
        <a:xfrm>
          <a:off x="8699500" y="1332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47896</xdr:rowOff>
    </xdr:from>
    <xdr:ext cx="469744" cy="259045"/>
    <xdr:sp macro="" textlink="">
      <xdr:nvSpPr>
        <xdr:cNvPr id="428" name="テキスト ボックス 427"/>
        <xdr:cNvSpPr txBox="1"/>
      </xdr:nvSpPr>
      <xdr:spPr>
        <a:xfrm>
          <a:off x="8515427" y="1342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144656</xdr:rowOff>
    </xdr:from>
    <xdr:to>
      <xdr:col>11</xdr:col>
      <xdr:colOff>358775</xdr:colOff>
      <xdr:row>78</xdr:row>
      <xdr:rowOff>74806</xdr:rowOff>
    </xdr:to>
    <xdr:sp macro="" textlink="">
      <xdr:nvSpPr>
        <xdr:cNvPr id="429" name="円/楕円 428"/>
        <xdr:cNvSpPr/>
      </xdr:nvSpPr>
      <xdr:spPr>
        <a:xfrm>
          <a:off x="7810500" y="1334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65933</xdr:rowOff>
    </xdr:from>
    <xdr:ext cx="469744" cy="259045"/>
    <xdr:sp macro="" textlink="">
      <xdr:nvSpPr>
        <xdr:cNvPr id="430" name="テキスト ボックス 429"/>
        <xdr:cNvSpPr txBox="1"/>
      </xdr:nvSpPr>
      <xdr:spPr>
        <a:xfrm>
          <a:off x="7626427" y="1343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114526</xdr:rowOff>
    </xdr:from>
    <xdr:to>
      <xdr:col>10</xdr:col>
      <xdr:colOff>155575</xdr:colOff>
      <xdr:row>78</xdr:row>
      <xdr:rowOff>44676</xdr:rowOff>
    </xdr:to>
    <xdr:sp macro="" textlink="">
      <xdr:nvSpPr>
        <xdr:cNvPr id="431" name="円/楕円 430"/>
        <xdr:cNvSpPr/>
      </xdr:nvSpPr>
      <xdr:spPr>
        <a:xfrm>
          <a:off x="6921500" y="1331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35803</xdr:rowOff>
    </xdr:from>
    <xdr:ext cx="469744" cy="259045"/>
    <xdr:sp macro="" textlink="">
      <xdr:nvSpPr>
        <xdr:cNvPr id="432" name="テキスト ボックス 431"/>
        <xdr:cNvSpPr txBox="1"/>
      </xdr:nvSpPr>
      <xdr:spPr>
        <a:xfrm>
          <a:off x="6737427" y="134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162675</xdr:rowOff>
    </xdr:from>
    <xdr:to>
      <xdr:col>15</xdr:col>
      <xdr:colOff>180975</xdr:colOff>
      <xdr:row>99</xdr:row>
      <xdr:rowOff>2542</xdr:rowOff>
    </xdr:to>
    <xdr:cxnSp macro="">
      <xdr:nvCxnSpPr>
        <xdr:cNvPr id="461" name="直線コネクタ 460"/>
        <xdr:cNvCxnSpPr/>
      </xdr:nvCxnSpPr>
      <xdr:spPr>
        <a:xfrm flipV="1">
          <a:off x="9639300" y="16964775"/>
          <a:ext cx="838200" cy="1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131238</xdr:rowOff>
    </xdr:from>
    <xdr:ext cx="534377" cy="259045"/>
    <xdr:sp macro="" textlink="">
      <xdr:nvSpPr>
        <xdr:cNvPr id="462" name="土木費平均値テキスト"/>
        <xdr:cNvSpPr txBox="1"/>
      </xdr:nvSpPr>
      <xdr:spPr>
        <a:xfrm>
          <a:off x="10528300" y="16761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2542</xdr:rowOff>
    </xdr:from>
    <xdr:to>
      <xdr:col>14</xdr:col>
      <xdr:colOff>28575</xdr:colOff>
      <xdr:row>99</xdr:row>
      <xdr:rowOff>4673</xdr:rowOff>
    </xdr:to>
    <xdr:cxnSp macro="">
      <xdr:nvCxnSpPr>
        <xdr:cNvPr id="464" name="直線コネクタ 463"/>
        <xdr:cNvCxnSpPr/>
      </xdr:nvCxnSpPr>
      <xdr:spPr>
        <a:xfrm flipV="1">
          <a:off x="8750300" y="16976092"/>
          <a:ext cx="889000" cy="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57137</xdr:rowOff>
    </xdr:from>
    <xdr:ext cx="534377" cy="259045"/>
    <xdr:sp macro="" textlink="">
      <xdr:nvSpPr>
        <xdr:cNvPr id="466" name="テキスト ボックス 465"/>
        <xdr:cNvSpPr txBox="1"/>
      </xdr:nvSpPr>
      <xdr:spPr>
        <a:xfrm>
          <a:off x="9372111" y="166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166001</xdr:rowOff>
    </xdr:from>
    <xdr:to>
      <xdr:col>12</xdr:col>
      <xdr:colOff>511175</xdr:colOff>
      <xdr:row>99</xdr:row>
      <xdr:rowOff>4673</xdr:rowOff>
    </xdr:to>
    <xdr:cxnSp macro="">
      <xdr:nvCxnSpPr>
        <xdr:cNvPr id="467" name="直線コネクタ 466"/>
        <xdr:cNvCxnSpPr/>
      </xdr:nvCxnSpPr>
      <xdr:spPr>
        <a:xfrm>
          <a:off x="7861300" y="16968101"/>
          <a:ext cx="889000" cy="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105431</xdr:rowOff>
    </xdr:from>
    <xdr:to>
      <xdr:col>12</xdr:col>
      <xdr:colOff>561975</xdr:colOff>
      <xdr:row>99</xdr:row>
      <xdr:rowOff>35581</xdr:rowOff>
    </xdr:to>
    <xdr:sp macro="" textlink="">
      <xdr:nvSpPr>
        <xdr:cNvPr id="468" name="フローチャート : 判断 467"/>
        <xdr:cNvSpPr/>
      </xdr:nvSpPr>
      <xdr:spPr>
        <a:xfrm>
          <a:off x="8699500" y="1690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52108</xdr:rowOff>
    </xdr:from>
    <xdr:ext cx="534377" cy="259045"/>
    <xdr:sp macro="" textlink="">
      <xdr:nvSpPr>
        <xdr:cNvPr id="469" name="テキスト ボックス 468"/>
        <xdr:cNvSpPr txBox="1"/>
      </xdr:nvSpPr>
      <xdr:spPr>
        <a:xfrm>
          <a:off x="8483111" y="166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166001</xdr:rowOff>
    </xdr:from>
    <xdr:to>
      <xdr:col>11</xdr:col>
      <xdr:colOff>307975</xdr:colOff>
      <xdr:row>99</xdr:row>
      <xdr:rowOff>6517</xdr:rowOff>
    </xdr:to>
    <xdr:cxnSp macro="">
      <xdr:nvCxnSpPr>
        <xdr:cNvPr id="470" name="直線コネクタ 469"/>
        <xdr:cNvCxnSpPr/>
      </xdr:nvCxnSpPr>
      <xdr:spPr>
        <a:xfrm flipV="1">
          <a:off x="6972300" y="16968101"/>
          <a:ext cx="889000" cy="1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103463</xdr:rowOff>
    </xdr:from>
    <xdr:to>
      <xdr:col>11</xdr:col>
      <xdr:colOff>358775</xdr:colOff>
      <xdr:row>99</xdr:row>
      <xdr:rowOff>33613</xdr:rowOff>
    </xdr:to>
    <xdr:sp macro="" textlink="">
      <xdr:nvSpPr>
        <xdr:cNvPr id="471" name="フローチャート : 判断 470"/>
        <xdr:cNvSpPr/>
      </xdr:nvSpPr>
      <xdr:spPr>
        <a:xfrm>
          <a:off x="7810500" y="169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50140</xdr:rowOff>
    </xdr:from>
    <xdr:ext cx="534377" cy="259045"/>
    <xdr:sp macro="" textlink="">
      <xdr:nvSpPr>
        <xdr:cNvPr id="472" name="テキスト ボックス 471"/>
        <xdr:cNvSpPr txBox="1"/>
      </xdr:nvSpPr>
      <xdr:spPr>
        <a:xfrm>
          <a:off x="7594111" y="1668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112046</xdr:rowOff>
    </xdr:from>
    <xdr:to>
      <xdr:col>10</xdr:col>
      <xdr:colOff>155575</xdr:colOff>
      <xdr:row>99</xdr:row>
      <xdr:rowOff>42196</xdr:rowOff>
    </xdr:to>
    <xdr:sp macro="" textlink="">
      <xdr:nvSpPr>
        <xdr:cNvPr id="473" name="フローチャート : 判断 472"/>
        <xdr:cNvSpPr/>
      </xdr:nvSpPr>
      <xdr:spPr>
        <a:xfrm>
          <a:off x="6921500" y="169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58723</xdr:rowOff>
    </xdr:from>
    <xdr:ext cx="534377" cy="259045"/>
    <xdr:sp macro="" textlink="">
      <xdr:nvSpPr>
        <xdr:cNvPr id="474" name="テキスト ボックス 473"/>
        <xdr:cNvSpPr txBox="1"/>
      </xdr:nvSpPr>
      <xdr:spPr>
        <a:xfrm>
          <a:off x="6705111" y="1668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111875</xdr:rowOff>
    </xdr:from>
    <xdr:to>
      <xdr:col>15</xdr:col>
      <xdr:colOff>231775</xdr:colOff>
      <xdr:row>99</xdr:row>
      <xdr:rowOff>42025</xdr:rowOff>
    </xdr:to>
    <xdr:sp macro="" textlink="">
      <xdr:nvSpPr>
        <xdr:cNvPr id="480" name="円/楕円 479"/>
        <xdr:cNvSpPr/>
      </xdr:nvSpPr>
      <xdr:spPr>
        <a:xfrm>
          <a:off x="10426700" y="1691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86788</xdr:rowOff>
    </xdr:from>
    <xdr:ext cx="534377" cy="259045"/>
    <xdr:sp macro="" textlink="">
      <xdr:nvSpPr>
        <xdr:cNvPr id="481" name="土木費該当値テキスト"/>
        <xdr:cNvSpPr txBox="1"/>
      </xdr:nvSpPr>
      <xdr:spPr>
        <a:xfrm>
          <a:off x="10528300" y="1688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41,909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123192</xdr:rowOff>
    </xdr:from>
    <xdr:to>
      <xdr:col>14</xdr:col>
      <xdr:colOff>79375</xdr:colOff>
      <xdr:row>99</xdr:row>
      <xdr:rowOff>53342</xdr:rowOff>
    </xdr:to>
    <xdr:sp macro="" textlink="">
      <xdr:nvSpPr>
        <xdr:cNvPr id="482" name="円/楕円 481"/>
        <xdr:cNvSpPr/>
      </xdr:nvSpPr>
      <xdr:spPr>
        <a:xfrm>
          <a:off x="9588500" y="1692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44469</xdr:rowOff>
    </xdr:from>
    <xdr:ext cx="534377" cy="259045"/>
    <xdr:sp macro="" textlink="">
      <xdr:nvSpPr>
        <xdr:cNvPr id="483" name="テキスト ボックス 482"/>
        <xdr:cNvSpPr txBox="1"/>
      </xdr:nvSpPr>
      <xdr:spPr>
        <a:xfrm>
          <a:off x="9372111" y="1701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32,998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125323</xdr:rowOff>
    </xdr:from>
    <xdr:to>
      <xdr:col>12</xdr:col>
      <xdr:colOff>561975</xdr:colOff>
      <xdr:row>99</xdr:row>
      <xdr:rowOff>55473</xdr:rowOff>
    </xdr:to>
    <xdr:sp macro="" textlink="">
      <xdr:nvSpPr>
        <xdr:cNvPr id="484" name="円/楕円 483"/>
        <xdr:cNvSpPr/>
      </xdr:nvSpPr>
      <xdr:spPr>
        <a:xfrm>
          <a:off x="8699500" y="1692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46600</xdr:rowOff>
    </xdr:from>
    <xdr:ext cx="534377" cy="259045"/>
    <xdr:sp macro="" textlink="">
      <xdr:nvSpPr>
        <xdr:cNvPr id="485" name="テキスト ボックス 484"/>
        <xdr:cNvSpPr txBox="1"/>
      </xdr:nvSpPr>
      <xdr:spPr>
        <a:xfrm>
          <a:off x="8483111" y="1702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31,321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115201</xdr:rowOff>
    </xdr:from>
    <xdr:to>
      <xdr:col>11</xdr:col>
      <xdr:colOff>358775</xdr:colOff>
      <xdr:row>99</xdr:row>
      <xdr:rowOff>45351</xdr:rowOff>
    </xdr:to>
    <xdr:sp macro="" textlink="">
      <xdr:nvSpPr>
        <xdr:cNvPr id="486" name="円/楕円 485"/>
        <xdr:cNvSpPr/>
      </xdr:nvSpPr>
      <xdr:spPr>
        <a:xfrm>
          <a:off x="7810500" y="1691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36478</xdr:rowOff>
    </xdr:from>
    <xdr:ext cx="534377" cy="259045"/>
    <xdr:sp macro="" textlink="">
      <xdr:nvSpPr>
        <xdr:cNvPr id="487" name="テキスト ボックス 486"/>
        <xdr:cNvSpPr txBox="1"/>
      </xdr:nvSpPr>
      <xdr:spPr>
        <a:xfrm>
          <a:off x="7594111" y="1701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127167</xdr:rowOff>
    </xdr:from>
    <xdr:to>
      <xdr:col>10</xdr:col>
      <xdr:colOff>155575</xdr:colOff>
      <xdr:row>99</xdr:row>
      <xdr:rowOff>57317</xdr:rowOff>
    </xdr:to>
    <xdr:sp macro="" textlink="">
      <xdr:nvSpPr>
        <xdr:cNvPr id="488" name="円/楕円 487"/>
        <xdr:cNvSpPr/>
      </xdr:nvSpPr>
      <xdr:spPr>
        <a:xfrm>
          <a:off x="6921500" y="1692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48444</xdr:rowOff>
    </xdr:from>
    <xdr:ext cx="534377" cy="259045"/>
    <xdr:sp macro="" textlink="">
      <xdr:nvSpPr>
        <xdr:cNvPr id="489" name="テキスト ボックス 488"/>
        <xdr:cNvSpPr txBox="1"/>
      </xdr:nvSpPr>
      <xdr:spPr>
        <a:xfrm>
          <a:off x="6705111" y="1702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29,868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163200</xdr:rowOff>
    </xdr:from>
    <xdr:to>
      <xdr:col>23</xdr:col>
      <xdr:colOff>517525</xdr:colOff>
      <xdr:row>37</xdr:row>
      <xdr:rowOff>89683</xdr:rowOff>
    </xdr:to>
    <xdr:cxnSp macro="">
      <xdr:nvCxnSpPr>
        <xdr:cNvPr id="517" name="直線コネクタ 516"/>
        <xdr:cNvCxnSpPr/>
      </xdr:nvCxnSpPr>
      <xdr:spPr>
        <a:xfrm>
          <a:off x="15481300" y="6335400"/>
          <a:ext cx="838200" cy="9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18325</xdr:rowOff>
    </xdr:from>
    <xdr:ext cx="534377" cy="259045"/>
    <xdr:sp macro="" textlink="">
      <xdr:nvSpPr>
        <xdr:cNvPr id="518" name="消防費平均値テキスト"/>
        <xdr:cNvSpPr txBox="1"/>
      </xdr:nvSpPr>
      <xdr:spPr>
        <a:xfrm>
          <a:off x="16370300" y="619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134214</xdr:rowOff>
    </xdr:from>
    <xdr:to>
      <xdr:col>22</xdr:col>
      <xdr:colOff>365125</xdr:colOff>
      <xdr:row>36</xdr:row>
      <xdr:rowOff>163200</xdr:rowOff>
    </xdr:to>
    <xdr:cxnSp macro="">
      <xdr:nvCxnSpPr>
        <xdr:cNvPr id="520" name="直線コネクタ 519"/>
        <xdr:cNvCxnSpPr/>
      </xdr:nvCxnSpPr>
      <xdr:spPr>
        <a:xfrm>
          <a:off x="14592300" y="6306414"/>
          <a:ext cx="889000" cy="2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70802</xdr:rowOff>
    </xdr:from>
    <xdr:ext cx="534377" cy="259045"/>
    <xdr:sp macro="" textlink="">
      <xdr:nvSpPr>
        <xdr:cNvPr id="522" name="テキスト ボックス 521"/>
        <xdr:cNvSpPr txBox="1"/>
      </xdr:nvSpPr>
      <xdr:spPr>
        <a:xfrm>
          <a:off x="15214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134214</xdr:rowOff>
    </xdr:from>
    <xdr:to>
      <xdr:col>21</xdr:col>
      <xdr:colOff>161925</xdr:colOff>
      <xdr:row>38</xdr:row>
      <xdr:rowOff>19045</xdr:rowOff>
    </xdr:to>
    <xdr:cxnSp macro="">
      <xdr:nvCxnSpPr>
        <xdr:cNvPr id="523" name="直線コネクタ 522"/>
        <xdr:cNvCxnSpPr/>
      </xdr:nvCxnSpPr>
      <xdr:spPr>
        <a:xfrm flipV="1">
          <a:off x="13703300" y="6306414"/>
          <a:ext cx="889000" cy="22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4" name="フローチャート : 判断 523"/>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5" name="テキスト ボックス 524"/>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483</xdr:rowOff>
    </xdr:from>
    <xdr:to>
      <xdr:col>19</xdr:col>
      <xdr:colOff>644525</xdr:colOff>
      <xdr:row>38</xdr:row>
      <xdr:rowOff>19045</xdr:rowOff>
    </xdr:to>
    <xdr:cxnSp macro="">
      <xdr:nvCxnSpPr>
        <xdr:cNvPr id="526" name="直線コネクタ 525"/>
        <xdr:cNvCxnSpPr/>
      </xdr:nvCxnSpPr>
      <xdr:spPr>
        <a:xfrm>
          <a:off x="12814300" y="6515583"/>
          <a:ext cx="889000" cy="1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7" name="フローチャート : 判断 526"/>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8" name="テキスト ボックス 527"/>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9" name="フローチャート : 判断 528"/>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0" name="テキスト ボックス 529"/>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38883</xdr:rowOff>
    </xdr:from>
    <xdr:to>
      <xdr:col>23</xdr:col>
      <xdr:colOff>568325</xdr:colOff>
      <xdr:row>37</xdr:row>
      <xdr:rowOff>140483</xdr:rowOff>
    </xdr:to>
    <xdr:sp macro="" textlink="">
      <xdr:nvSpPr>
        <xdr:cNvPr id="536" name="円/楕円 535"/>
        <xdr:cNvSpPr/>
      </xdr:nvSpPr>
      <xdr:spPr>
        <a:xfrm>
          <a:off x="16268700" y="638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17310</xdr:rowOff>
    </xdr:from>
    <xdr:ext cx="534377" cy="259045"/>
    <xdr:sp macro="" textlink="">
      <xdr:nvSpPr>
        <xdr:cNvPr id="537" name="消防費該当値テキスト"/>
        <xdr:cNvSpPr txBox="1"/>
      </xdr:nvSpPr>
      <xdr:spPr>
        <a:xfrm>
          <a:off x="16370300" y="636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14,844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112400</xdr:rowOff>
    </xdr:from>
    <xdr:to>
      <xdr:col>22</xdr:col>
      <xdr:colOff>415925</xdr:colOff>
      <xdr:row>37</xdr:row>
      <xdr:rowOff>42550</xdr:rowOff>
    </xdr:to>
    <xdr:sp macro="" textlink="">
      <xdr:nvSpPr>
        <xdr:cNvPr id="538" name="円/楕円 537"/>
        <xdr:cNvSpPr/>
      </xdr:nvSpPr>
      <xdr:spPr>
        <a:xfrm>
          <a:off x="15430500" y="628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59077</xdr:rowOff>
    </xdr:from>
    <xdr:ext cx="534377" cy="259045"/>
    <xdr:sp macro="" textlink="">
      <xdr:nvSpPr>
        <xdr:cNvPr id="539" name="テキスト ボックス 538"/>
        <xdr:cNvSpPr txBox="1"/>
      </xdr:nvSpPr>
      <xdr:spPr>
        <a:xfrm>
          <a:off x="15214111" y="605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16,986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83414</xdr:rowOff>
    </xdr:from>
    <xdr:to>
      <xdr:col>21</xdr:col>
      <xdr:colOff>212725</xdr:colOff>
      <xdr:row>37</xdr:row>
      <xdr:rowOff>13564</xdr:rowOff>
    </xdr:to>
    <xdr:sp macro="" textlink="">
      <xdr:nvSpPr>
        <xdr:cNvPr id="540" name="円/楕円 539"/>
        <xdr:cNvSpPr/>
      </xdr:nvSpPr>
      <xdr:spPr>
        <a:xfrm>
          <a:off x="14541500" y="625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30091</xdr:rowOff>
    </xdr:from>
    <xdr:ext cx="534377" cy="259045"/>
    <xdr:sp macro="" textlink="">
      <xdr:nvSpPr>
        <xdr:cNvPr id="541" name="テキスト ボックス 540"/>
        <xdr:cNvSpPr txBox="1"/>
      </xdr:nvSpPr>
      <xdr:spPr>
        <a:xfrm>
          <a:off x="14325111" y="603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17,620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139695</xdr:rowOff>
    </xdr:from>
    <xdr:to>
      <xdr:col>20</xdr:col>
      <xdr:colOff>9525</xdr:colOff>
      <xdr:row>38</xdr:row>
      <xdr:rowOff>69845</xdr:rowOff>
    </xdr:to>
    <xdr:sp macro="" textlink="">
      <xdr:nvSpPr>
        <xdr:cNvPr id="542" name="円/楕円 541"/>
        <xdr:cNvSpPr/>
      </xdr:nvSpPr>
      <xdr:spPr>
        <a:xfrm>
          <a:off x="13652500" y="648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60972</xdr:rowOff>
    </xdr:from>
    <xdr:ext cx="534377" cy="259045"/>
    <xdr:sp macro="" textlink="">
      <xdr:nvSpPr>
        <xdr:cNvPr id="543" name="テキスト ボックス 542"/>
        <xdr:cNvSpPr txBox="1"/>
      </xdr:nvSpPr>
      <xdr:spPr>
        <a:xfrm>
          <a:off x="13436111" y="657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121133</xdr:rowOff>
    </xdr:from>
    <xdr:to>
      <xdr:col>18</xdr:col>
      <xdr:colOff>492125</xdr:colOff>
      <xdr:row>38</xdr:row>
      <xdr:rowOff>51282</xdr:rowOff>
    </xdr:to>
    <xdr:sp macro="" textlink="">
      <xdr:nvSpPr>
        <xdr:cNvPr id="544" name="円/楕円 543"/>
        <xdr:cNvSpPr/>
      </xdr:nvSpPr>
      <xdr:spPr>
        <a:xfrm>
          <a:off x="12763500" y="64647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42410</xdr:rowOff>
    </xdr:from>
    <xdr:ext cx="534377" cy="259045"/>
    <xdr:sp macro="" textlink="">
      <xdr:nvSpPr>
        <xdr:cNvPr id="545" name="テキスト ボックス 544"/>
        <xdr:cNvSpPr txBox="1"/>
      </xdr:nvSpPr>
      <xdr:spPr>
        <a:xfrm>
          <a:off x="12547111" y="655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12507</xdr:rowOff>
    </xdr:from>
    <xdr:to>
      <xdr:col>23</xdr:col>
      <xdr:colOff>517525</xdr:colOff>
      <xdr:row>58</xdr:row>
      <xdr:rowOff>63241</xdr:rowOff>
    </xdr:to>
    <xdr:cxnSp macro="">
      <xdr:nvCxnSpPr>
        <xdr:cNvPr id="573" name="直線コネクタ 572"/>
        <xdr:cNvCxnSpPr/>
      </xdr:nvCxnSpPr>
      <xdr:spPr>
        <a:xfrm>
          <a:off x="15481300" y="9956607"/>
          <a:ext cx="838200" cy="5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47754</xdr:rowOff>
    </xdr:from>
    <xdr:ext cx="534377" cy="259045"/>
    <xdr:sp macro="" textlink="">
      <xdr:nvSpPr>
        <xdr:cNvPr id="574" name="教育費平均値テキスト"/>
        <xdr:cNvSpPr txBox="1"/>
      </xdr:nvSpPr>
      <xdr:spPr>
        <a:xfrm>
          <a:off x="16370300" y="9648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121245</xdr:rowOff>
    </xdr:from>
    <xdr:to>
      <xdr:col>22</xdr:col>
      <xdr:colOff>365125</xdr:colOff>
      <xdr:row>58</xdr:row>
      <xdr:rowOff>12507</xdr:rowOff>
    </xdr:to>
    <xdr:cxnSp macro="">
      <xdr:nvCxnSpPr>
        <xdr:cNvPr id="576" name="直線コネクタ 575"/>
        <xdr:cNvCxnSpPr/>
      </xdr:nvCxnSpPr>
      <xdr:spPr>
        <a:xfrm>
          <a:off x="14592300" y="9893895"/>
          <a:ext cx="889000" cy="6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118650</xdr:rowOff>
    </xdr:from>
    <xdr:ext cx="534377" cy="259045"/>
    <xdr:sp macro="" textlink="">
      <xdr:nvSpPr>
        <xdr:cNvPr id="578" name="テキスト ボックス 577"/>
        <xdr:cNvSpPr txBox="1"/>
      </xdr:nvSpPr>
      <xdr:spPr>
        <a:xfrm>
          <a:off x="15214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121245</xdr:rowOff>
    </xdr:from>
    <xdr:to>
      <xdr:col>21</xdr:col>
      <xdr:colOff>161925</xdr:colOff>
      <xdr:row>57</xdr:row>
      <xdr:rowOff>145202</xdr:rowOff>
    </xdr:to>
    <xdr:cxnSp macro="">
      <xdr:nvCxnSpPr>
        <xdr:cNvPr id="579" name="直線コネクタ 578"/>
        <xdr:cNvCxnSpPr/>
      </xdr:nvCxnSpPr>
      <xdr:spPr>
        <a:xfrm flipV="1">
          <a:off x="13703300" y="9893895"/>
          <a:ext cx="889000" cy="2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9302</xdr:rowOff>
    </xdr:from>
    <xdr:to>
      <xdr:col>21</xdr:col>
      <xdr:colOff>212725</xdr:colOff>
      <xdr:row>57</xdr:row>
      <xdr:rowOff>110902</xdr:rowOff>
    </xdr:to>
    <xdr:sp macro="" textlink="">
      <xdr:nvSpPr>
        <xdr:cNvPr id="580" name="フローチャート : 判断 579"/>
        <xdr:cNvSpPr/>
      </xdr:nvSpPr>
      <xdr:spPr>
        <a:xfrm>
          <a:off x="14541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127429</xdr:rowOff>
    </xdr:from>
    <xdr:ext cx="534377" cy="259045"/>
    <xdr:sp macro="" textlink="">
      <xdr:nvSpPr>
        <xdr:cNvPr id="581" name="テキスト ボックス 580"/>
        <xdr:cNvSpPr txBox="1"/>
      </xdr:nvSpPr>
      <xdr:spPr>
        <a:xfrm>
          <a:off x="14325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145202</xdr:rowOff>
    </xdr:from>
    <xdr:to>
      <xdr:col>19</xdr:col>
      <xdr:colOff>644525</xdr:colOff>
      <xdr:row>57</xdr:row>
      <xdr:rowOff>152486</xdr:rowOff>
    </xdr:to>
    <xdr:cxnSp macro="">
      <xdr:nvCxnSpPr>
        <xdr:cNvPr id="582" name="直線コネクタ 581"/>
        <xdr:cNvCxnSpPr/>
      </xdr:nvCxnSpPr>
      <xdr:spPr>
        <a:xfrm flipV="1">
          <a:off x="12814300" y="9917852"/>
          <a:ext cx="889000" cy="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15961</xdr:rowOff>
    </xdr:from>
    <xdr:to>
      <xdr:col>20</xdr:col>
      <xdr:colOff>9525</xdr:colOff>
      <xdr:row>57</xdr:row>
      <xdr:rowOff>117561</xdr:rowOff>
    </xdr:to>
    <xdr:sp macro="" textlink="">
      <xdr:nvSpPr>
        <xdr:cNvPr id="583" name="フローチャート : 判断 582"/>
        <xdr:cNvSpPr/>
      </xdr:nvSpPr>
      <xdr:spPr>
        <a:xfrm>
          <a:off x="13652500" y="97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134088</xdr:rowOff>
    </xdr:from>
    <xdr:ext cx="534377" cy="259045"/>
    <xdr:sp macro="" textlink="">
      <xdr:nvSpPr>
        <xdr:cNvPr id="584" name="テキスト ボックス 583"/>
        <xdr:cNvSpPr txBox="1"/>
      </xdr:nvSpPr>
      <xdr:spPr>
        <a:xfrm>
          <a:off x="13436111" y="956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35575</xdr:rowOff>
    </xdr:from>
    <xdr:to>
      <xdr:col>18</xdr:col>
      <xdr:colOff>492125</xdr:colOff>
      <xdr:row>57</xdr:row>
      <xdr:rowOff>137175</xdr:rowOff>
    </xdr:to>
    <xdr:sp macro="" textlink="">
      <xdr:nvSpPr>
        <xdr:cNvPr id="585" name="フローチャート : 判断 584"/>
        <xdr:cNvSpPr/>
      </xdr:nvSpPr>
      <xdr:spPr>
        <a:xfrm>
          <a:off x="12763500" y="98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153702</xdr:rowOff>
    </xdr:from>
    <xdr:ext cx="534377" cy="259045"/>
    <xdr:sp macro="" textlink="">
      <xdr:nvSpPr>
        <xdr:cNvPr id="586" name="テキスト ボックス 585"/>
        <xdr:cNvSpPr txBox="1"/>
      </xdr:nvSpPr>
      <xdr:spPr>
        <a:xfrm>
          <a:off x="12547111" y="95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12441</xdr:rowOff>
    </xdr:from>
    <xdr:to>
      <xdr:col>23</xdr:col>
      <xdr:colOff>568325</xdr:colOff>
      <xdr:row>58</xdr:row>
      <xdr:rowOff>114041</xdr:rowOff>
    </xdr:to>
    <xdr:sp macro="" textlink="">
      <xdr:nvSpPr>
        <xdr:cNvPr id="592" name="円/楕円 591"/>
        <xdr:cNvSpPr/>
      </xdr:nvSpPr>
      <xdr:spPr>
        <a:xfrm>
          <a:off x="16268700" y="995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162318</xdr:rowOff>
    </xdr:from>
    <xdr:ext cx="534377" cy="259045"/>
    <xdr:sp macro="" textlink="">
      <xdr:nvSpPr>
        <xdr:cNvPr id="593" name="教育費該当値テキスト"/>
        <xdr:cNvSpPr txBox="1"/>
      </xdr:nvSpPr>
      <xdr:spPr>
        <a:xfrm>
          <a:off x="16370300" y="993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35,017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133157</xdr:rowOff>
    </xdr:from>
    <xdr:to>
      <xdr:col>22</xdr:col>
      <xdr:colOff>415925</xdr:colOff>
      <xdr:row>58</xdr:row>
      <xdr:rowOff>63307</xdr:rowOff>
    </xdr:to>
    <xdr:sp macro="" textlink="">
      <xdr:nvSpPr>
        <xdr:cNvPr id="594" name="円/楕円 593"/>
        <xdr:cNvSpPr/>
      </xdr:nvSpPr>
      <xdr:spPr>
        <a:xfrm>
          <a:off x="15430500" y="990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54434</xdr:rowOff>
    </xdr:from>
    <xdr:ext cx="534377" cy="259045"/>
    <xdr:sp macro="" textlink="">
      <xdr:nvSpPr>
        <xdr:cNvPr id="595" name="テキスト ボックス 594"/>
        <xdr:cNvSpPr txBox="1"/>
      </xdr:nvSpPr>
      <xdr:spPr>
        <a:xfrm>
          <a:off x="15214111" y="999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38,346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70445</xdr:rowOff>
    </xdr:from>
    <xdr:to>
      <xdr:col>21</xdr:col>
      <xdr:colOff>212725</xdr:colOff>
      <xdr:row>58</xdr:row>
      <xdr:rowOff>595</xdr:rowOff>
    </xdr:to>
    <xdr:sp macro="" textlink="">
      <xdr:nvSpPr>
        <xdr:cNvPr id="596" name="円/楕円 595"/>
        <xdr:cNvSpPr/>
      </xdr:nvSpPr>
      <xdr:spPr>
        <a:xfrm>
          <a:off x="14541500" y="984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163172</xdr:rowOff>
    </xdr:from>
    <xdr:ext cx="534377" cy="259045"/>
    <xdr:sp macro="" textlink="">
      <xdr:nvSpPr>
        <xdr:cNvPr id="597" name="テキスト ボックス 596"/>
        <xdr:cNvSpPr txBox="1"/>
      </xdr:nvSpPr>
      <xdr:spPr>
        <a:xfrm>
          <a:off x="14325111" y="993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42,461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94402</xdr:rowOff>
    </xdr:from>
    <xdr:to>
      <xdr:col>20</xdr:col>
      <xdr:colOff>9525</xdr:colOff>
      <xdr:row>58</xdr:row>
      <xdr:rowOff>24552</xdr:rowOff>
    </xdr:to>
    <xdr:sp macro="" textlink="">
      <xdr:nvSpPr>
        <xdr:cNvPr id="598" name="円/楕円 597"/>
        <xdr:cNvSpPr/>
      </xdr:nvSpPr>
      <xdr:spPr>
        <a:xfrm>
          <a:off x="13652500" y="986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15679</xdr:rowOff>
    </xdr:from>
    <xdr:ext cx="534377" cy="259045"/>
    <xdr:sp macro="" textlink="">
      <xdr:nvSpPr>
        <xdr:cNvPr id="599" name="テキスト ボックス 598"/>
        <xdr:cNvSpPr txBox="1"/>
      </xdr:nvSpPr>
      <xdr:spPr>
        <a:xfrm>
          <a:off x="13436111" y="99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40,889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101686</xdr:rowOff>
    </xdr:from>
    <xdr:to>
      <xdr:col>18</xdr:col>
      <xdr:colOff>492125</xdr:colOff>
      <xdr:row>58</xdr:row>
      <xdr:rowOff>31836</xdr:rowOff>
    </xdr:to>
    <xdr:sp macro="" textlink="">
      <xdr:nvSpPr>
        <xdr:cNvPr id="600" name="円/楕円 599"/>
        <xdr:cNvSpPr/>
      </xdr:nvSpPr>
      <xdr:spPr>
        <a:xfrm>
          <a:off x="12763500" y="98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22963</xdr:rowOff>
    </xdr:from>
    <xdr:ext cx="534377" cy="259045"/>
    <xdr:sp macro="" textlink="">
      <xdr:nvSpPr>
        <xdr:cNvPr id="601" name="テキスト ボックス 600"/>
        <xdr:cNvSpPr txBox="1"/>
      </xdr:nvSpPr>
      <xdr:spPr>
        <a:xfrm>
          <a:off x="12547111" y="996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115633</xdr:rowOff>
    </xdr:from>
    <xdr:to>
      <xdr:col>21</xdr:col>
      <xdr:colOff>212725</xdr:colOff>
      <xdr:row>79</xdr:row>
      <xdr:rowOff>45783</xdr:rowOff>
    </xdr:to>
    <xdr:sp macro="" textlink="">
      <xdr:nvSpPr>
        <xdr:cNvPr id="637" name="フローチャート : 判断 636"/>
        <xdr:cNvSpPr/>
      </xdr:nvSpPr>
      <xdr:spPr>
        <a:xfrm>
          <a:off x="14541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62310</xdr:rowOff>
    </xdr:from>
    <xdr:ext cx="469744" cy="259045"/>
    <xdr:sp macro="" textlink="">
      <xdr:nvSpPr>
        <xdr:cNvPr id="638" name="テキスト ボックス 637"/>
        <xdr:cNvSpPr txBox="1"/>
      </xdr:nvSpPr>
      <xdr:spPr>
        <a:xfrm>
          <a:off x="14357427"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9" name="直線コネクタ 63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111989</xdr:rowOff>
    </xdr:from>
    <xdr:to>
      <xdr:col>20</xdr:col>
      <xdr:colOff>9525</xdr:colOff>
      <xdr:row>79</xdr:row>
      <xdr:rowOff>42139</xdr:rowOff>
    </xdr:to>
    <xdr:sp macro="" textlink="">
      <xdr:nvSpPr>
        <xdr:cNvPr id="640" name="フローチャート : 判断 639"/>
        <xdr:cNvSpPr/>
      </xdr:nvSpPr>
      <xdr:spPr>
        <a:xfrm>
          <a:off x="13652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58666</xdr:rowOff>
    </xdr:from>
    <xdr:ext cx="469744" cy="259045"/>
    <xdr:sp macro="" textlink="">
      <xdr:nvSpPr>
        <xdr:cNvPr id="641" name="テキスト ボックス 640"/>
        <xdr:cNvSpPr txBox="1"/>
      </xdr:nvSpPr>
      <xdr:spPr>
        <a:xfrm>
          <a:off x="13468427"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103963</xdr:rowOff>
    </xdr:from>
    <xdr:to>
      <xdr:col>18</xdr:col>
      <xdr:colOff>492125</xdr:colOff>
      <xdr:row>79</xdr:row>
      <xdr:rowOff>34113</xdr:rowOff>
    </xdr:to>
    <xdr:sp macro="" textlink="">
      <xdr:nvSpPr>
        <xdr:cNvPr id="642" name="フローチャート : 判断 641"/>
        <xdr:cNvSpPr/>
      </xdr:nvSpPr>
      <xdr:spPr>
        <a:xfrm>
          <a:off x="12763500" y="1347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50640</xdr:rowOff>
    </xdr:from>
    <xdr:ext cx="469744" cy="259045"/>
    <xdr:sp macro="" textlink="">
      <xdr:nvSpPr>
        <xdr:cNvPr id="643" name="テキスト ボックス 642"/>
        <xdr:cNvSpPr txBox="1"/>
      </xdr:nvSpPr>
      <xdr:spPr>
        <a:xfrm>
          <a:off x="12579427" y="132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249299" cy="259045"/>
    <xdr:sp macro="" textlink="">
      <xdr:nvSpPr>
        <xdr:cNvPr id="650" name="災害復旧費該当値テキスト"/>
        <xdr:cNvSpPr txBox="1"/>
      </xdr:nvSpPr>
      <xdr:spPr>
        <a:xfrm>
          <a:off x="16370300" y="13487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2" name="テキスト ボックス 651"/>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3" name="円/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4" name="テキスト ボックス 653"/>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5" name="円/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6" name="テキスト ボックス 655"/>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7" name="円/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8" name="テキスト ボックス 657"/>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83138</xdr:rowOff>
    </xdr:from>
    <xdr:to>
      <xdr:col>23</xdr:col>
      <xdr:colOff>517525</xdr:colOff>
      <xdr:row>96</xdr:row>
      <xdr:rowOff>102912</xdr:rowOff>
    </xdr:to>
    <xdr:cxnSp macro="">
      <xdr:nvCxnSpPr>
        <xdr:cNvPr id="689" name="直線コネクタ 688"/>
        <xdr:cNvCxnSpPr/>
      </xdr:nvCxnSpPr>
      <xdr:spPr>
        <a:xfrm flipV="1">
          <a:off x="15481300" y="16542338"/>
          <a:ext cx="8382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90926</xdr:rowOff>
    </xdr:from>
    <xdr:ext cx="534377" cy="259045"/>
    <xdr:sp macro="" textlink="">
      <xdr:nvSpPr>
        <xdr:cNvPr id="690" name="公債費平均値テキスト"/>
        <xdr:cNvSpPr txBox="1"/>
      </xdr:nvSpPr>
      <xdr:spPr>
        <a:xfrm>
          <a:off x="16370300" y="1620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81832</xdr:rowOff>
    </xdr:from>
    <xdr:to>
      <xdr:col>22</xdr:col>
      <xdr:colOff>365125</xdr:colOff>
      <xdr:row>96</xdr:row>
      <xdr:rowOff>102912</xdr:rowOff>
    </xdr:to>
    <xdr:cxnSp macro="">
      <xdr:nvCxnSpPr>
        <xdr:cNvPr id="692" name="直線コネクタ 691"/>
        <xdr:cNvCxnSpPr/>
      </xdr:nvCxnSpPr>
      <xdr:spPr>
        <a:xfrm>
          <a:off x="14592300" y="16541032"/>
          <a:ext cx="889000" cy="2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8879</xdr:rowOff>
    </xdr:from>
    <xdr:ext cx="534377" cy="259045"/>
    <xdr:sp macro="" textlink="">
      <xdr:nvSpPr>
        <xdr:cNvPr id="694" name="テキスト ボックス 693"/>
        <xdr:cNvSpPr txBox="1"/>
      </xdr:nvSpPr>
      <xdr:spPr>
        <a:xfrm>
          <a:off x="15214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81832</xdr:rowOff>
    </xdr:from>
    <xdr:to>
      <xdr:col>21</xdr:col>
      <xdr:colOff>161925</xdr:colOff>
      <xdr:row>96</xdr:row>
      <xdr:rowOff>91678</xdr:rowOff>
    </xdr:to>
    <xdr:cxnSp macro="">
      <xdr:nvCxnSpPr>
        <xdr:cNvPr id="695" name="直線コネクタ 694"/>
        <xdr:cNvCxnSpPr/>
      </xdr:nvCxnSpPr>
      <xdr:spPr>
        <a:xfrm flipV="1">
          <a:off x="13703300" y="16541032"/>
          <a:ext cx="889000" cy="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170363</xdr:rowOff>
    </xdr:from>
    <xdr:to>
      <xdr:col>21</xdr:col>
      <xdr:colOff>212725</xdr:colOff>
      <xdr:row>95</xdr:row>
      <xdr:rowOff>100513</xdr:rowOff>
    </xdr:to>
    <xdr:sp macro="" textlink="">
      <xdr:nvSpPr>
        <xdr:cNvPr id="696" name="フローチャート : 判断 695"/>
        <xdr:cNvSpPr/>
      </xdr:nvSpPr>
      <xdr:spPr>
        <a:xfrm>
          <a:off x="14541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117040</xdr:rowOff>
    </xdr:from>
    <xdr:ext cx="534377" cy="259045"/>
    <xdr:sp macro="" textlink="">
      <xdr:nvSpPr>
        <xdr:cNvPr id="697" name="テキスト ボックス 696"/>
        <xdr:cNvSpPr txBox="1"/>
      </xdr:nvSpPr>
      <xdr:spPr>
        <a:xfrm>
          <a:off x="14325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68752</xdr:rowOff>
    </xdr:from>
    <xdr:to>
      <xdr:col>19</xdr:col>
      <xdr:colOff>644525</xdr:colOff>
      <xdr:row>96</xdr:row>
      <xdr:rowOff>91678</xdr:rowOff>
    </xdr:to>
    <xdr:cxnSp macro="">
      <xdr:nvCxnSpPr>
        <xdr:cNvPr id="698" name="直線コネクタ 697"/>
        <xdr:cNvCxnSpPr/>
      </xdr:nvCxnSpPr>
      <xdr:spPr>
        <a:xfrm>
          <a:off x="12814300" y="16527952"/>
          <a:ext cx="889000" cy="2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1722</xdr:rowOff>
    </xdr:from>
    <xdr:to>
      <xdr:col>20</xdr:col>
      <xdr:colOff>9525</xdr:colOff>
      <xdr:row>95</xdr:row>
      <xdr:rowOff>103322</xdr:rowOff>
    </xdr:to>
    <xdr:sp macro="" textlink="">
      <xdr:nvSpPr>
        <xdr:cNvPr id="699" name="フローチャート : 判断 698"/>
        <xdr:cNvSpPr/>
      </xdr:nvSpPr>
      <xdr:spPr>
        <a:xfrm>
          <a:off x="13652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119849</xdr:rowOff>
    </xdr:from>
    <xdr:ext cx="534377" cy="259045"/>
    <xdr:sp macro="" textlink="">
      <xdr:nvSpPr>
        <xdr:cNvPr id="700" name="テキスト ボックス 699"/>
        <xdr:cNvSpPr txBox="1"/>
      </xdr:nvSpPr>
      <xdr:spPr>
        <a:xfrm>
          <a:off x="13436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170983</xdr:rowOff>
    </xdr:from>
    <xdr:to>
      <xdr:col>18</xdr:col>
      <xdr:colOff>492125</xdr:colOff>
      <xdr:row>95</xdr:row>
      <xdr:rowOff>101133</xdr:rowOff>
    </xdr:to>
    <xdr:sp macro="" textlink="">
      <xdr:nvSpPr>
        <xdr:cNvPr id="701" name="フローチャート : 判断 700"/>
        <xdr:cNvSpPr/>
      </xdr:nvSpPr>
      <xdr:spPr>
        <a:xfrm>
          <a:off x="12763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117660</xdr:rowOff>
    </xdr:from>
    <xdr:ext cx="534377" cy="259045"/>
    <xdr:sp macro="" textlink="">
      <xdr:nvSpPr>
        <xdr:cNvPr id="702" name="テキスト ボックス 701"/>
        <xdr:cNvSpPr txBox="1"/>
      </xdr:nvSpPr>
      <xdr:spPr>
        <a:xfrm>
          <a:off x="12547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32338</xdr:rowOff>
    </xdr:from>
    <xdr:to>
      <xdr:col>23</xdr:col>
      <xdr:colOff>568325</xdr:colOff>
      <xdr:row>96</xdr:row>
      <xdr:rowOff>133938</xdr:rowOff>
    </xdr:to>
    <xdr:sp macro="" textlink="">
      <xdr:nvSpPr>
        <xdr:cNvPr id="708" name="円/楕円 707"/>
        <xdr:cNvSpPr/>
      </xdr:nvSpPr>
      <xdr:spPr>
        <a:xfrm>
          <a:off x="16268700" y="1649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10765</xdr:rowOff>
    </xdr:from>
    <xdr:ext cx="534377" cy="259045"/>
    <xdr:sp macro="" textlink="">
      <xdr:nvSpPr>
        <xdr:cNvPr id="709" name="公債費該当値テキスト"/>
        <xdr:cNvSpPr txBox="1"/>
      </xdr:nvSpPr>
      <xdr:spPr>
        <a:xfrm>
          <a:off x="16370300" y="1646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32,464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52112</xdr:rowOff>
    </xdr:from>
    <xdr:to>
      <xdr:col>22</xdr:col>
      <xdr:colOff>415925</xdr:colOff>
      <xdr:row>96</xdr:row>
      <xdr:rowOff>153712</xdr:rowOff>
    </xdr:to>
    <xdr:sp macro="" textlink="">
      <xdr:nvSpPr>
        <xdr:cNvPr id="710" name="円/楕円 709"/>
        <xdr:cNvSpPr/>
      </xdr:nvSpPr>
      <xdr:spPr>
        <a:xfrm>
          <a:off x="15430500" y="165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144839</xdr:rowOff>
    </xdr:from>
    <xdr:ext cx="534377" cy="259045"/>
    <xdr:sp macro="" textlink="">
      <xdr:nvSpPr>
        <xdr:cNvPr id="711" name="テキスト ボックス 710"/>
        <xdr:cNvSpPr txBox="1"/>
      </xdr:nvSpPr>
      <xdr:spPr>
        <a:xfrm>
          <a:off x="15214111" y="1660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31,253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31032</xdr:rowOff>
    </xdr:from>
    <xdr:to>
      <xdr:col>21</xdr:col>
      <xdr:colOff>212725</xdr:colOff>
      <xdr:row>96</xdr:row>
      <xdr:rowOff>132632</xdr:rowOff>
    </xdr:to>
    <xdr:sp macro="" textlink="">
      <xdr:nvSpPr>
        <xdr:cNvPr id="712" name="円/楕円 711"/>
        <xdr:cNvSpPr/>
      </xdr:nvSpPr>
      <xdr:spPr>
        <a:xfrm>
          <a:off x="14541500" y="1649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123759</xdr:rowOff>
    </xdr:from>
    <xdr:ext cx="534377" cy="259045"/>
    <xdr:sp macro="" textlink="">
      <xdr:nvSpPr>
        <xdr:cNvPr id="713" name="テキスト ボックス 712"/>
        <xdr:cNvSpPr txBox="1"/>
      </xdr:nvSpPr>
      <xdr:spPr>
        <a:xfrm>
          <a:off x="14325111" y="1658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32,544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40878</xdr:rowOff>
    </xdr:from>
    <xdr:to>
      <xdr:col>20</xdr:col>
      <xdr:colOff>9525</xdr:colOff>
      <xdr:row>96</xdr:row>
      <xdr:rowOff>142478</xdr:rowOff>
    </xdr:to>
    <xdr:sp macro="" textlink="">
      <xdr:nvSpPr>
        <xdr:cNvPr id="714" name="円/楕円 713"/>
        <xdr:cNvSpPr/>
      </xdr:nvSpPr>
      <xdr:spPr>
        <a:xfrm>
          <a:off x="13652500" y="1650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133605</xdr:rowOff>
    </xdr:from>
    <xdr:ext cx="534377" cy="259045"/>
    <xdr:sp macro="" textlink="">
      <xdr:nvSpPr>
        <xdr:cNvPr id="715" name="テキスト ボックス 714"/>
        <xdr:cNvSpPr txBox="1"/>
      </xdr:nvSpPr>
      <xdr:spPr>
        <a:xfrm>
          <a:off x="13436111" y="1659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17952</xdr:rowOff>
    </xdr:from>
    <xdr:to>
      <xdr:col>18</xdr:col>
      <xdr:colOff>492125</xdr:colOff>
      <xdr:row>96</xdr:row>
      <xdr:rowOff>119552</xdr:rowOff>
    </xdr:to>
    <xdr:sp macro="" textlink="">
      <xdr:nvSpPr>
        <xdr:cNvPr id="716" name="円/楕円 715"/>
        <xdr:cNvSpPr/>
      </xdr:nvSpPr>
      <xdr:spPr>
        <a:xfrm>
          <a:off x="12763500" y="164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110679</xdr:rowOff>
    </xdr:from>
    <xdr:ext cx="534377" cy="259045"/>
    <xdr:sp macro="" textlink="">
      <xdr:nvSpPr>
        <xdr:cNvPr id="717" name="テキスト ボックス 716"/>
        <xdr:cNvSpPr txBox="1"/>
      </xdr:nvSpPr>
      <xdr:spPr>
        <a:xfrm>
          <a:off x="12547111" y="1656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3" name="フローチャート : 判断 752"/>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4" name="テキスト ボックス 753"/>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6" name="フローチャート : 判断 755"/>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7" name="テキスト ボックス 756"/>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8" name="フローチャート : 判断 757"/>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9" name="テキスト ボックス 758"/>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労働費以外は、すべて類似団体平均を下回っているが、民生費、土木費、農林水産業費、公債費は前年度より増加している。総務費は財政調整基金積立金の大幅な減額により減少した。民生費は国民健康保険や介護保険への繰出金が増加していることに加え、臨時福祉給付金の増加により、増加が続いている。今後も繰出金以外に自立支援給付費や生活保護費の増加も見込まれるため、増加は続くと考えられる。土木費は道路新設改良等工事費や企業誘致推進道路整備工事費の増加により、大きく増加した。今後も岩瀬土地区画整理事業補助金や水害対策経費の増加が見込まれ、増加は続くと考えられる。商工費は平成</a:t>
          </a:r>
          <a:r>
            <a:rPr kumimoji="1" lang="en-US" altLang="ja-JP" sz="1300">
              <a:latin typeface="ＭＳ Ｐゴシック"/>
            </a:rPr>
            <a:t>27</a:t>
          </a:r>
          <a:r>
            <a:rPr kumimoji="1" lang="ja-JP" altLang="en-US" sz="1300">
              <a:latin typeface="ＭＳ Ｐゴシック"/>
            </a:rPr>
            <a:t>年度に実施した地方創生によるプレミアム商品券に対する補助金上乗せ分が皆減したことにより減少した。消防費は緊急通信指令ステム整備工事費の皆減により、大きく減少した。教育費は市体育館施設整備工事費や図書課空調設備改修工事費、村君公民館耐震補強等工事費の皆減により減少した。公債費は借入額が増えた平成</a:t>
          </a:r>
          <a:r>
            <a:rPr kumimoji="1" lang="en-US" altLang="ja-JP" sz="1300">
              <a:latin typeface="ＭＳ Ｐゴシック"/>
            </a:rPr>
            <a:t>26</a:t>
          </a:r>
          <a:r>
            <a:rPr kumimoji="1" lang="ja-JP" altLang="en-US" sz="1300">
              <a:latin typeface="ＭＳ Ｐゴシック"/>
            </a:rPr>
            <a:t>年度の償還が始まり、増加に転じた。今後も借入額が増加した平成</a:t>
          </a:r>
          <a:r>
            <a:rPr kumimoji="1" lang="en-US" altLang="ja-JP" sz="1300">
              <a:latin typeface="ＭＳ Ｐゴシック"/>
            </a:rPr>
            <a:t>26</a:t>
          </a:r>
          <a:r>
            <a:rPr kumimoji="1" lang="ja-JP" altLang="en-US" sz="1300">
              <a:latin typeface="ＭＳ Ｐゴシック"/>
            </a:rPr>
            <a:t>年度以降の償還が始まるため、しばらくは公債費の増加は続くと見込まれる。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年連続の赤字となっている。平成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年度は土地開発公社の解散実施により大幅な赤字となっているが、その後も赤字は続き、年々赤字額は増加している。その赤字を補てんするために、平成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年度は財政調整基金を約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億円取り崩しており、財政調整基金残高は年々減少している。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歳出削減に努め、健全な財政運営に努める。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は発生していない。ただし、国民健康保険特別会計、介護保険特別会計、後期高齢者医療特別会計、下水道事業特別会計、中小企業従業員退職金等共済事業特別会計は、一般会計からの繰入金によって黒字化しているのが実情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一般会計や国民健康保険特別会計などの比率が上昇しているなか、下水道事業特別会計は前年度より</a:t>
          </a:r>
          <a:r>
            <a:rPr kumimoji="1" lang="en-US" altLang="ja-JP" sz="1400">
              <a:latin typeface="ＭＳ ゴシック" pitchFamily="49" charset="-128"/>
              <a:ea typeface="ＭＳ ゴシック" pitchFamily="49" charset="-128"/>
            </a:rPr>
            <a:t>0.25</a:t>
          </a:r>
          <a:r>
            <a:rPr kumimoji="1" lang="ja-JP" altLang="en-US" sz="1400">
              <a:latin typeface="ＭＳ ゴシック" pitchFamily="49" charset="-128"/>
              <a:ea typeface="ＭＳ ゴシック" pitchFamily="49" charset="-128"/>
            </a:rPr>
            <a:t>％減少している。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今後も標準財政規模に見合った財政運営に努める。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19069631</v>
      </c>
      <c r="BO4" s="381"/>
      <c r="BP4" s="381"/>
      <c r="BQ4" s="381"/>
      <c r="BR4" s="381"/>
      <c r="BS4" s="381"/>
      <c r="BT4" s="381"/>
      <c r="BU4" s="382"/>
      <c r="BV4" s="380">
        <v>19140158</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9.6</v>
      </c>
      <c r="CU4" s="387"/>
      <c r="CV4" s="387"/>
      <c r="CW4" s="387"/>
      <c r="CX4" s="387"/>
      <c r="CY4" s="387"/>
      <c r="CZ4" s="387"/>
      <c r="DA4" s="388"/>
      <c r="DB4" s="386">
        <v>8.1999999999999993</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17995395</v>
      </c>
      <c r="BO5" s="418"/>
      <c r="BP5" s="418"/>
      <c r="BQ5" s="418"/>
      <c r="BR5" s="418"/>
      <c r="BS5" s="418"/>
      <c r="BT5" s="418"/>
      <c r="BU5" s="419"/>
      <c r="BV5" s="417">
        <v>18110469</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94</v>
      </c>
      <c r="CU5" s="415"/>
      <c r="CV5" s="415"/>
      <c r="CW5" s="415"/>
      <c r="CX5" s="415"/>
      <c r="CY5" s="415"/>
      <c r="CZ5" s="415"/>
      <c r="DA5" s="416"/>
      <c r="DB5" s="414">
        <v>90.4</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1074236</v>
      </c>
      <c r="BO6" s="418"/>
      <c r="BP6" s="418"/>
      <c r="BQ6" s="418"/>
      <c r="BR6" s="418"/>
      <c r="BS6" s="418"/>
      <c r="BT6" s="418"/>
      <c r="BU6" s="419"/>
      <c r="BV6" s="417">
        <v>1029689</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100.9</v>
      </c>
      <c r="CU6" s="455"/>
      <c r="CV6" s="455"/>
      <c r="CW6" s="455"/>
      <c r="CX6" s="455"/>
      <c r="CY6" s="455"/>
      <c r="CZ6" s="455"/>
      <c r="DA6" s="456"/>
      <c r="DB6" s="454">
        <v>98</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21995</v>
      </c>
      <c r="BO7" s="418"/>
      <c r="BP7" s="418"/>
      <c r="BQ7" s="418"/>
      <c r="BR7" s="418"/>
      <c r="BS7" s="418"/>
      <c r="BT7" s="418"/>
      <c r="BU7" s="419"/>
      <c r="BV7" s="417">
        <v>122833</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10962231</v>
      </c>
      <c r="CU7" s="418"/>
      <c r="CV7" s="418"/>
      <c r="CW7" s="418"/>
      <c r="CX7" s="418"/>
      <c r="CY7" s="418"/>
      <c r="CZ7" s="418"/>
      <c r="DA7" s="419"/>
      <c r="DB7" s="417">
        <v>11060607</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1052241</v>
      </c>
      <c r="BO8" s="418"/>
      <c r="BP8" s="418"/>
      <c r="BQ8" s="418"/>
      <c r="BR8" s="418"/>
      <c r="BS8" s="418"/>
      <c r="BT8" s="418"/>
      <c r="BU8" s="419"/>
      <c r="BV8" s="417">
        <v>906856</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0.79</v>
      </c>
      <c r="CU8" s="458"/>
      <c r="CV8" s="458"/>
      <c r="CW8" s="458"/>
      <c r="CX8" s="458"/>
      <c r="CY8" s="458"/>
      <c r="CZ8" s="458"/>
      <c r="DA8" s="459"/>
      <c r="DB8" s="457">
        <v>0.78</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54874</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145385</v>
      </c>
      <c r="BO9" s="418"/>
      <c r="BP9" s="418"/>
      <c r="BQ9" s="418"/>
      <c r="BR9" s="418"/>
      <c r="BS9" s="418"/>
      <c r="BT9" s="418"/>
      <c r="BU9" s="419"/>
      <c r="BV9" s="417">
        <v>-168875</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13.4</v>
      </c>
      <c r="CU9" s="415"/>
      <c r="CV9" s="415"/>
      <c r="CW9" s="415"/>
      <c r="CX9" s="415"/>
      <c r="CY9" s="415"/>
      <c r="CZ9" s="415"/>
      <c r="DA9" s="416"/>
      <c r="DB9" s="414">
        <v>12.5</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56204</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200907</v>
      </c>
      <c r="BO10" s="418"/>
      <c r="BP10" s="418"/>
      <c r="BQ10" s="418"/>
      <c r="BR10" s="418"/>
      <c r="BS10" s="418"/>
      <c r="BT10" s="418"/>
      <c r="BU10" s="419"/>
      <c r="BV10" s="417">
        <v>620516</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100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v>986</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55441</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600000</v>
      </c>
      <c r="BO12" s="418"/>
      <c r="BP12" s="418"/>
      <c r="BQ12" s="418"/>
      <c r="BR12" s="418"/>
      <c r="BS12" s="418"/>
      <c r="BT12" s="418"/>
      <c r="BU12" s="419"/>
      <c r="BV12" s="417">
        <v>600000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54258</v>
      </c>
      <c r="S13" s="499"/>
      <c r="T13" s="499"/>
      <c r="U13" s="499"/>
      <c r="V13" s="500"/>
      <c r="W13" s="433" t="s">
        <v>124</v>
      </c>
      <c r="X13" s="434"/>
      <c r="Y13" s="434"/>
      <c r="Z13" s="434"/>
      <c r="AA13" s="434"/>
      <c r="AB13" s="424"/>
      <c r="AC13" s="468">
        <v>943</v>
      </c>
      <c r="AD13" s="469"/>
      <c r="AE13" s="469"/>
      <c r="AF13" s="469"/>
      <c r="AG13" s="508"/>
      <c r="AH13" s="468">
        <v>1064</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-253708</v>
      </c>
      <c r="BO13" s="418"/>
      <c r="BP13" s="418"/>
      <c r="BQ13" s="418"/>
      <c r="BR13" s="418"/>
      <c r="BS13" s="418"/>
      <c r="BT13" s="418"/>
      <c r="BU13" s="419"/>
      <c r="BV13" s="417">
        <v>-147373</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8.5</v>
      </c>
      <c r="CU13" s="415"/>
      <c r="CV13" s="415"/>
      <c r="CW13" s="415"/>
      <c r="CX13" s="415"/>
      <c r="CY13" s="415"/>
      <c r="CZ13" s="415"/>
      <c r="DA13" s="416"/>
      <c r="DB13" s="414">
        <v>10.6</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55677</v>
      </c>
      <c r="S14" s="499"/>
      <c r="T14" s="499"/>
      <c r="U14" s="499"/>
      <c r="V14" s="500"/>
      <c r="W14" s="407"/>
      <c r="X14" s="408"/>
      <c r="Y14" s="408"/>
      <c r="Z14" s="408"/>
      <c r="AA14" s="408"/>
      <c r="AB14" s="397"/>
      <c r="AC14" s="501">
        <v>3.7</v>
      </c>
      <c r="AD14" s="502"/>
      <c r="AE14" s="502"/>
      <c r="AF14" s="502"/>
      <c r="AG14" s="503"/>
      <c r="AH14" s="501">
        <v>4.0999999999999996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102.2</v>
      </c>
      <c r="CU14" s="513"/>
      <c r="CV14" s="513"/>
      <c r="CW14" s="513"/>
      <c r="CX14" s="513"/>
      <c r="CY14" s="513"/>
      <c r="CZ14" s="513"/>
      <c r="DA14" s="514"/>
      <c r="DB14" s="512">
        <v>95.9</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54574</v>
      </c>
      <c r="S15" s="499"/>
      <c r="T15" s="499"/>
      <c r="U15" s="499"/>
      <c r="V15" s="500"/>
      <c r="W15" s="433" t="s">
        <v>131</v>
      </c>
      <c r="X15" s="434"/>
      <c r="Y15" s="434"/>
      <c r="Z15" s="434"/>
      <c r="AA15" s="434"/>
      <c r="AB15" s="424"/>
      <c r="AC15" s="468">
        <v>8578</v>
      </c>
      <c r="AD15" s="469"/>
      <c r="AE15" s="469"/>
      <c r="AF15" s="469"/>
      <c r="AG15" s="508"/>
      <c r="AH15" s="468">
        <v>8836</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6610724</v>
      </c>
      <c r="BO15" s="381"/>
      <c r="BP15" s="381"/>
      <c r="BQ15" s="381"/>
      <c r="BR15" s="381"/>
      <c r="BS15" s="381"/>
      <c r="BT15" s="381"/>
      <c r="BU15" s="382"/>
      <c r="BV15" s="380">
        <v>6593483</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33.700000000000003</v>
      </c>
      <c r="AD16" s="502"/>
      <c r="AE16" s="502"/>
      <c r="AF16" s="502"/>
      <c r="AG16" s="503"/>
      <c r="AH16" s="501">
        <v>34.200000000000003</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8379800</v>
      </c>
      <c r="BO16" s="418"/>
      <c r="BP16" s="418"/>
      <c r="BQ16" s="418"/>
      <c r="BR16" s="418"/>
      <c r="BS16" s="418"/>
      <c r="BT16" s="418"/>
      <c r="BU16" s="419"/>
      <c r="BV16" s="417">
        <v>8385393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15958</v>
      </c>
      <c r="AD17" s="469"/>
      <c r="AE17" s="469"/>
      <c r="AF17" s="469"/>
      <c r="AG17" s="508"/>
      <c r="AH17" s="468">
        <v>15940</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8439445</v>
      </c>
      <c r="BO17" s="418"/>
      <c r="BP17" s="418"/>
      <c r="BQ17" s="418"/>
      <c r="BR17" s="418"/>
      <c r="BS17" s="418"/>
      <c r="BT17" s="418"/>
      <c r="BU17" s="419"/>
      <c r="BV17" s="417">
        <v>8399936</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58.64</v>
      </c>
      <c r="M18" s="530"/>
      <c r="N18" s="530"/>
      <c r="O18" s="530"/>
      <c r="P18" s="530"/>
      <c r="Q18" s="530"/>
      <c r="R18" s="531"/>
      <c r="S18" s="531"/>
      <c r="T18" s="531"/>
      <c r="U18" s="531"/>
      <c r="V18" s="532"/>
      <c r="W18" s="435"/>
      <c r="X18" s="436"/>
      <c r="Y18" s="436"/>
      <c r="Z18" s="436"/>
      <c r="AA18" s="436"/>
      <c r="AB18" s="427"/>
      <c r="AC18" s="533">
        <v>62.6</v>
      </c>
      <c r="AD18" s="534"/>
      <c r="AE18" s="534"/>
      <c r="AF18" s="534"/>
      <c r="AG18" s="535"/>
      <c r="AH18" s="533">
        <v>61.7</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10347520</v>
      </c>
      <c r="BO18" s="418"/>
      <c r="BP18" s="418"/>
      <c r="BQ18" s="418"/>
      <c r="BR18" s="418"/>
      <c r="BS18" s="418"/>
      <c r="BT18" s="418"/>
      <c r="BU18" s="419"/>
      <c r="BV18" s="417">
        <v>10143533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936</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13332616</v>
      </c>
      <c r="BO19" s="418"/>
      <c r="BP19" s="418"/>
      <c r="BQ19" s="418"/>
      <c r="BR19" s="418"/>
      <c r="BS19" s="418"/>
      <c r="BT19" s="418"/>
      <c r="BU19" s="419"/>
      <c r="BV19" s="417">
        <v>13859515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20366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18572209</v>
      </c>
      <c r="BO23" s="418"/>
      <c r="BP23" s="418"/>
      <c r="BQ23" s="418"/>
      <c r="BR23" s="418"/>
      <c r="BS23" s="418"/>
      <c r="BT23" s="418"/>
      <c r="BU23" s="419"/>
      <c r="BV23" s="417">
        <v>18401387</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9050</v>
      </c>
      <c r="R24" s="469"/>
      <c r="S24" s="469"/>
      <c r="T24" s="469"/>
      <c r="U24" s="469"/>
      <c r="V24" s="508"/>
      <c r="W24" s="563"/>
      <c r="X24" s="551"/>
      <c r="Y24" s="552"/>
      <c r="Z24" s="467" t="s">
        <v>155</v>
      </c>
      <c r="AA24" s="447"/>
      <c r="AB24" s="447"/>
      <c r="AC24" s="447"/>
      <c r="AD24" s="447"/>
      <c r="AE24" s="447"/>
      <c r="AF24" s="447"/>
      <c r="AG24" s="448"/>
      <c r="AH24" s="468">
        <v>366</v>
      </c>
      <c r="AI24" s="469"/>
      <c r="AJ24" s="469"/>
      <c r="AK24" s="469"/>
      <c r="AL24" s="508"/>
      <c r="AM24" s="468">
        <v>1064328</v>
      </c>
      <c r="AN24" s="469"/>
      <c r="AO24" s="469"/>
      <c r="AP24" s="469"/>
      <c r="AQ24" s="469"/>
      <c r="AR24" s="508"/>
      <c r="AS24" s="468">
        <v>2908</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12149510</v>
      </c>
      <c r="BO24" s="418"/>
      <c r="BP24" s="418"/>
      <c r="BQ24" s="418"/>
      <c r="BR24" s="418"/>
      <c r="BS24" s="418"/>
      <c r="BT24" s="418"/>
      <c r="BU24" s="419"/>
      <c r="BV24" s="417">
        <v>12520459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7780</v>
      </c>
      <c r="R25" s="469"/>
      <c r="S25" s="469"/>
      <c r="T25" s="469"/>
      <c r="U25" s="469"/>
      <c r="V25" s="508"/>
      <c r="W25" s="563"/>
      <c r="X25" s="551"/>
      <c r="Y25" s="552"/>
      <c r="Z25" s="467" t="s">
        <v>158</v>
      </c>
      <c r="AA25" s="447"/>
      <c r="AB25" s="447"/>
      <c r="AC25" s="447"/>
      <c r="AD25" s="447"/>
      <c r="AE25" s="447"/>
      <c r="AF25" s="447"/>
      <c r="AG25" s="448"/>
      <c r="AH25" s="468">
        <v>76</v>
      </c>
      <c r="AI25" s="469"/>
      <c r="AJ25" s="469"/>
      <c r="AK25" s="469"/>
      <c r="AL25" s="508"/>
      <c r="AM25" s="468">
        <v>216904</v>
      </c>
      <c r="AN25" s="469"/>
      <c r="AO25" s="469"/>
      <c r="AP25" s="469"/>
      <c r="AQ25" s="469"/>
      <c r="AR25" s="508"/>
      <c r="AS25" s="468">
        <v>2854</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911812</v>
      </c>
      <c r="BO25" s="381"/>
      <c r="BP25" s="381"/>
      <c r="BQ25" s="381"/>
      <c r="BR25" s="381"/>
      <c r="BS25" s="381"/>
      <c r="BT25" s="381"/>
      <c r="BU25" s="382"/>
      <c r="BV25" s="380">
        <v>544364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7150</v>
      </c>
      <c r="R26" s="469"/>
      <c r="S26" s="469"/>
      <c r="T26" s="469"/>
      <c r="U26" s="469"/>
      <c r="V26" s="508"/>
      <c r="W26" s="563"/>
      <c r="X26" s="551"/>
      <c r="Y26" s="552"/>
      <c r="Z26" s="467" t="s">
        <v>161</v>
      </c>
      <c r="AA26" s="573"/>
      <c r="AB26" s="573"/>
      <c r="AC26" s="573"/>
      <c r="AD26" s="573"/>
      <c r="AE26" s="573"/>
      <c r="AF26" s="573"/>
      <c r="AG26" s="574"/>
      <c r="AH26" s="468">
        <v>9</v>
      </c>
      <c r="AI26" s="469"/>
      <c r="AJ26" s="469"/>
      <c r="AK26" s="469"/>
      <c r="AL26" s="508"/>
      <c r="AM26" s="468">
        <v>26739</v>
      </c>
      <c r="AN26" s="469"/>
      <c r="AO26" s="469"/>
      <c r="AP26" s="469"/>
      <c r="AQ26" s="469"/>
      <c r="AR26" s="508"/>
      <c r="AS26" s="468">
        <v>2971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v>60000</v>
      </c>
      <c r="BO26" s="418"/>
      <c r="BP26" s="418"/>
      <c r="BQ26" s="418"/>
      <c r="BR26" s="418"/>
      <c r="BS26" s="418"/>
      <c r="BT26" s="418"/>
      <c r="BU26" s="419"/>
      <c r="BV26" s="417">
        <v>60000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4490</v>
      </c>
      <c r="R27" s="469"/>
      <c r="S27" s="469"/>
      <c r="T27" s="469"/>
      <c r="U27" s="469"/>
      <c r="V27" s="508"/>
      <c r="W27" s="563"/>
      <c r="X27" s="551"/>
      <c r="Y27" s="552"/>
      <c r="Z27" s="467" t="s">
        <v>164</v>
      </c>
      <c r="AA27" s="447"/>
      <c r="AB27" s="447"/>
      <c r="AC27" s="447"/>
      <c r="AD27" s="447"/>
      <c r="AE27" s="447"/>
      <c r="AF27" s="447"/>
      <c r="AG27" s="448"/>
      <c r="AH27" s="468">
        <v>7</v>
      </c>
      <c r="AI27" s="469"/>
      <c r="AJ27" s="469"/>
      <c r="AK27" s="469"/>
      <c r="AL27" s="508"/>
      <c r="AM27" s="468">
        <v>27615</v>
      </c>
      <c r="AN27" s="469"/>
      <c r="AO27" s="469"/>
      <c r="AP27" s="469"/>
      <c r="AQ27" s="469"/>
      <c r="AR27" s="508"/>
      <c r="AS27" s="468">
        <v>3945</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122</v>
      </c>
      <c r="BO27" s="587"/>
      <c r="BP27" s="587"/>
      <c r="BQ27" s="587"/>
      <c r="BR27" s="587"/>
      <c r="BS27" s="587"/>
      <c r="BT27" s="587"/>
      <c r="BU27" s="588"/>
      <c r="BV27" s="586" t="s">
        <v>122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4010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902799</v>
      </c>
      <c r="BO28" s="381"/>
      <c r="BP28" s="381"/>
      <c r="BQ28" s="381"/>
      <c r="BR28" s="381"/>
      <c r="BS28" s="381"/>
      <c r="BT28" s="381"/>
      <c r="BU28" s="382"/>
      <c r="BV28" s="380">
        <v>1301892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12</v>
      </c>
      <c r="M29" s="469"/>
      <c r="N29" s="469"/>
      <c r="O29" s="469"/>
      <c r="P29" s="508"/>
      <c r="Q29" s="468">
        <v>3750</v>
      </c>
      <c r="R29" s="469"/>
      <c r="S29" s="469"/>
      <c r="T29" s="469"/>
      <c r="U29" s="469"/>
      <c r="V29" s="508"/>
      <c r="W29" s="564"/>
      <c r="X29" s="565"/>
      <c r="Y29" s="566"/>
      <c r="Z29" s="467" t="s">
        <v>171</v>
      </c>
      <c r="AA29" s="447"/>
      <c r="AB29" s="447"/>
      <c r="AC29" s="447"/>
      <c r="AD29" s="447"/>
      <c r="AE29" s="447"/>
      <c r="AF29" s="447"/>
      <c r="AG29" s="448"/>
      <c r="AH29" s="468">
        <v>373</v>
      </c>
      <c r="AI29" s="469"/>
      <c r="AJ29" s="469"/>
      <c r="AK29" s="469"/>
      <c r="AL29" s="508"/>
      <c r="AM29" s="468">
        <v>1091943</v>
      </c>
      <c r="AN29" s="469"/>
      <c r="AO29" s="469"/>
      <c r="AP29" s="469"/>
      <c r="AQ29" s="469"/>
      <c r="AR29" s="508"/>
      <c r="AS29" s="468">
        <v>2927</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25924</v>
      </c>
      <c r="BO29" s="418"/>
      <c r="BP29" s="418"/>
      <c r="BQ29" s="418"/>
      <c r="BR29" s="418"/>
      <c r="BS29" s="418"/>
      <c r="BT29" s="418"/>
      <c r="BU29" s="419"/>
      <c r="BV29" s="417">
        <v>25923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97.2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1794244</v>
      </c>
      <c r="BO30" s="587"/>
      <c r="BP30" s="587"/>
      <c r="BQ30" s="587"/>
      <c r="BR30" s="587"/>
      <c r="BS30" s="587"/>
      <c r="BT30" s="587"/>
      <c r="BU30" s="588"/>
      <c r="BV30" s="586">
        <v>1650526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IF('各会計、関係団体の財政状況及び健全化判断比率'!B32="","",'各会計、関係団体の財政状況及び健全化判断比率'!B32)</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埼玉県後期高齢者医療広域連合</v>
      </c>
      <c r="BZ34" s="599"/>
      <c r="CA34" s="599"/>
      <c r="CB34" s="599"/>
      <c r="CC34" s="599"/>
      <c r="CD34" s="599"/>
      <c r="CE34" s="599"/>
      <c r="CF34" s="599"/>
      <c r="CG34" s="599"/>
      <c r="CH34" s="599"/>
      <c r="CI34" s="599"/>
      <c r="CJ34" s="599"/>
      <c r="CK34" s="599"/>
      <c r="CL34" s="599"/>
      <c r="CM34" s="599"/>
      <c r="CN34" s="167"/>
      <c r="CO34" s="598">
        <f>IF(CQ34="","",MAX(C34:D43,U34:V43,AM34:AN43,BE34:BF43,BW34:BX43)+1)</f>
        <v>16</v>
      </c>
      <c r="CP34" s="598"/>
      <c r="CQ34" s="599" t="str">
        <f>IF('各会計、関係団体の財政状況及び健全化判断比率'!BS7="","",'各会計、関係団体の財政状況及び健全化判断比率'!BS7)</f>
        <v>羽生の里</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中小企業従業員退職金等共済事業特別会計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埼玉県後期高齢者医療広域連合</v>
      </c>
      <c r="BZ35" s="599"/>
      <c r="CA35" s="599"/>
      <c r="CB35" s="599"/>
      <c r="CC35" s="599"/>
      <c r="CD35" s="599"/>
      <c r="CE35" s="599"/>
      <c r="CF35" s="599"/>
      <c r="CG35" s="599"/>
      <c r="CH35" s="599"/>
      <c r="CI35" s="599"/>
      <c r="CJ35" s="599"/>
      <c r="CK35" s="599"/>
      <c r="CL35" s="599"/>
      <c r="CM35" s="599"/>
      <c r="CN35" s="167"/>
      <c r="CO35" s="598">
        <f t="shared" ref="CO35:CO43" si="3">IF(CQ35="","",CO34+1)</f>
        <v>17</v>
      </c>
      <c r="CP35" s="598"/>
      <c r="CQ35" s="599" t="str">
        <f>IF('各会計、関係団体の財政状況及び健全化判断比率'!BS8="","",'各会計、関係団体の財政状況及び健全化判断比率'!BS8)</f>
        <v>岩瀬土地区画整理組合</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住宅資金貸付事業特別会計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埼玉県市町村総合事務組合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埼玉県市町村総合事務組合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彩の国さいたま人づくり広域連合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埼玉県都市競艇組合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加須市・羽生市水防事務組合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election activeCell="BY35" sqref="BY35:CM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c r="A34" s="22"/>
      <c r="B34" s="31"/>
      <c r="C34" s="1184" t="s">
        <v>538</v>
      </c>
      <c r="D34" s="1184"/>
      <c r="E34" s="1185"/>
      <c r="F34" s="32">
        <v>11.42</v>
      </c>
      <c r="G34" s="33">
        <v>10.87</v>
      </c>
      <c r="H34" s="33">
        <v>9.81</v>
      </c>
      <c r="I34" s="33">
        <v>8.11</v>
      </c>
      <c r="J34" s="34">
        <v>9.5399999999999991</v>
      </c>
      <c r="K34" s="22"/>
      <c r="L34" s="22"/>
      <c r="M34" s="22"/>
      <c r="N34" s="22"/>
      <c r="O34" s="22"/>
      <c r="P34" s="22"/>
    </row>
    <row r="35" spans="1:16" ht="39" customHeight="1">
      <c r="A35" s="22"/>
      <c r="B35" s="35"/>
      <c r="C35" s="1178" t="s">
        <v>539</v>
      </c>
      <c r="D35" s="1179"/>
      <c r="E35" s="1180"/>
      <c r="F35" s="36">
        <v>4.9400000000000004</v>
      </c>
      <c r="G35" s="37">
        <v>5.44</v>
      </c>
      <c r="H35" s="37">
        <v>6.74</v>
      </c>
      <c r="I35" s="37">
        <v>5.12</v>
      </c>
      <c r="J35" s="38">
        <v>7.98</v>
      </c>
      <c r="K35" s="22"/>
      <c r="L35" s="22"/>
      <c r="M35" s="22"/>
      <c r="N35" s="22"/>
      <c r="O35" s="22"/>
      <c r="P35" s="22"/>
    </row>
    <row r="36" spans="1:16" ht="39" customHeight="1">
      <c r="A36" s="22"/>
      <c r="B36" s="35"/>
      <c r="C36" s="1178" t="s">
        <v>540</v>
      </c>
      <c r="D36" s="1179"/>
      <c r="E36" s="1180"/>
      <c r="F36" s="36">
        <v>5.7</v>
      </c>
      <c r="G36" s="37">
        <v>6.08</v>
      </c>
      <c r="H36" s="37">
        <v>7.13</v>
      </c>
      <c r="I36" s="37">
        <v>6.44</v>
      </c>
      <c r="J36" s="38">
        <v>6.78</v>
      </c>
      <c r="K36" s="22"/>
      <c r="L36" s="22"/>
      <c r="M36" s="22"/>
      <c r="N36" s="22"/>
      <c r="O36" s="22"/>
      <c r="P36" s="22"/>
    </row>
    <row r="37" spans="1:16" ht="39" customHeight="1">
      <c r="A37" s="22"/>
      <c r="B37" s="35"/>
      <c r="C37" s="1178" t="s">
        <v>541</v>
      </c>
      <c r="D37" s="1179"/>
      <c r="E37" s="1180"/>
      <c r="F37" s="36">
        <v>1.58</v>
      </c>
      <c r="G37" s="37">
        <v>1.38</v>
      </c>
      <c r="H37" s="37">
        <v>0.33</v>
      </c>
      <c r="I37" s="37">
        <v>0.9</v>
      </c>
      <c r="J37" s="38">
        <v>1.24</v>
      </c>
      <c r="K37" s="22"/>
      <c r="L37" s="22"/>
      <c r="M37" s="22"/>
      <c r="N37" s="22"/>
      <c r="O37" s="22"/>
      <c r="P37" s="22"/>
    </row>
    <row r="38" spans="1:16" ht="39" customHeight="1">
      <c r="A38" s="22"/>
      <c r="B38" s="35"/>
      <c r="C38" s="1178" t="s">
        <v>542</v>
      </c>
      <c r="D38" s="1179"/>
      <c r="E38" s="1180"/>
      <c r="F38" s="36">
        <v>0.63</v>
      </c>
      <c r="G38" s="37">
        <v>0.63</v>
      </c>
      <c r="H38" s="37">
        <v>0.79</v>
      </c>
      <c r="I38" s="37">
        <v>1</v>
      </c>
      <c r="J38" s="38">
        <v>0.76</v>
      </c>
      <c r="K38" s="22"/>
      <c r="L38" s="22"/>
      <c r="M38" s="22"/>
      <c r="N38" s="22"/>
      <c r="O38" s="22"/>
      <c r="P38" s="22"/>
    </row>
    <row r="39" spans="1:16" ht="39" customHeight="1">
      <c r="A39" s="22"/>
      <c r="B39" s="35"/>
      <c r="C39" s="1178" t="s">
        <v>543</v>
      </c>
      <c r="D39" s="1179"/>
      <c r="E39" s="1180"/>
      <c r="F39" s="36">
        <v>0.67</v>
      </c>
      <c r="G39" s="37">
        <v>0.48</v>
      </c>
      <c r="H39" s="37">
        <v>0.43</v>
      </c>
      <c r="I39" s="37">
        <v>0.42</v>
      </c>
      <c r="J39" s="38">
        <v>0.17</v>
      </c>
      <c r="K39" s="22"/>
      <c r="L39" s="22"/>
      <c r="M39" s="22"/>
      <c r="N39" s="22"/>
      <c r="O39" s="22"/>
      <c r="P39" s="22"/>
    </row>
    <row r="40" spans="1:16" ht="39" customHeight="1">
      <c r="A40" s="22"/>
      <c r="B40" s="35"/>
      <c r="C40" s="1178" t="s">
        <v>544</v>
      </c>
      <c r="D40" s="1179"/>
      <c r="E40" s="1180"/>
      <c r="F40" s="36">
        <v>7.0000000000000007E-2</v>
      </c>
      <c r="G40" s="37">
        <v>0.09</v>
      </c>
      <c r="H40" s="37">
        <v>0.03</v>
      </c>
      <c r="I40" s="37">
        <v>0.06</v>
      </c>
      <c r="J40" s="38">
        <v>0.03</v>
      </c>
      <c r="K40" s="22"/>
      <c r="L40" s="22"/>
      <c r="M40" s="22"/>
      <c r="N40" s="22"/>
      <c r="O40" s="22"/>
      <c r="P40" s="22"/>
    </row>
    <row r="41" spans="1:16" ht="39" customHeight="1">
      <c r="A41" s="22"/>
      <c r="B41" s="35"/>
      <c r="C41" s="1178" t="s">
        <v>545</v>
      </c>
      <c r="D41" s="1179"/>
      <c r="E41" s="1180"/>
      <c r="F41" s="36">
        <v>0.01</v>
      </c>
      <c r="G41" s="37">
        <v>0.01</v>
      </c>
      <c r="H41" s="37">
        <v>0.01</v>
      </c>
      <c r="I41" s="37">
        <v>0.01</v>
      </c>
      <c r="J41" s="38">
        <v>0.02</v>
      </c>
      <c r="K41" s="22"/>
      <c r="L41" s="22"/>
      <c r="M41" s="22"/>
      <c r="N41" s="22"/>
      <c r="O41" s="22"/>
      <c r="P41" s="22"/>
    </row>
    <row r="42" spans="1:16" ht="39" customHeight="1">
      <c r="A42" s="22"/>
      <c r="B42" s="39"/>
      <c r="C42" s="1178" t="s">
        <v>546</v>
      </c>
      <c r="D42" s="1179"/>
      <c r="E42" s="1180"/>
      <c r="F42" s="36" t="s">
        <v>489</v>
      </c>
      <c r="G42" s="37" t="s">
        <v>489</v>
      </c>
      <c r="H42" s="37" t="s">
        <v>489</v>
      </c>
      <c r="I42" s="37" t="s">
        <v>489</v>
      </c>
      <c r="J42" s="38" t="s">
        <v>489</v>
      </c>
      <c r="K42" s="22"/>
      <c r="L42" s="22"/>
      <c r="M42" s="22"/>
      <c r="N42" s="22"/>
      <c r="O42" s="22"/>
      <c r="P42" s="22"/>
    </row>
    <row r="43" spans="1:16" ht="39" customHeight="1" thickBot="1">
      <c r="A43" s="22"/>
      <c r="B43" s="40"/>
      <c r="C43" s="1181" t="s">
        <v>547</v>
      </c>
      <c r="D43" s="1182"/>
      <c r="E43" s="1183"/>
      <c r="F43" s="41" t="s">
        <v>489</v>
      </c>
      <c r="G43" s="42" t="s">
        <v>489</v>
      </c>
      <c r="H43" s="42" t="s">
        <v>489</v>
      </c>
      <c r="I43" s="42" t="s">
        <v>489</v>
      </c>
      <c r="J43" s="43" t="s">
        <v>489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election activeCell="BY35" sqref="BY35:CM3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c r="A45" s="48"/>
      <c r="B45" s="1194" t="s">
        <v>11</v>
      </c>
      <c r="C45" s="1195"/>
      <c r="D45" s="58"/>
      <c r="E45" s="1200" t="s">
        <v>12</v>
      </c>
      <c r="F45" s="1200"/>
      <c r="G45" s="1200"/>
      <c r="H45" s="1200"/>
      <c r="I45" s="1200"/>
      <c r="J45" s="1201"/>
      <c r="K45" s="59">
        <v>1795</v>
      </c>
      <c r="L45" s="60">
        <v>1793</v>
      </c>
      <c r="M45" s="60">
        <v>1819</v>
      </c>
      <c r="N45" s="60">
        <v>1739</v>
      </c>
      <c r="O45" s="61">
        <v>1800</v>
      </c>
      <c r="P45" s="48"/>
      <c r="Q45" s="48"/>
      <c r="R45" s="48"/>
      <c r="S45" s="48"/>
      <c r="T45" s="48"/>
      <c r="U45" s="48"/>
    </row>
    <row r="46" spans="1:21" ht="30.75" customHeight="1">
      <c r="A46" s="48"/>
      <c r="B46" s="1196"/>
      <c r="C46" s="1197"/>
      <c r="D46" s="62"/>
      <c r="E46" s="1188" t="s">
        <v>13</v>
      </c>
      <c r="F46" s="1188"/>
      <c r="G46" s="1188"/>
      <c r="H46" s="1188"/>
      <c r="I46" s="1188"/>
      <c r="J46" s="1189"/>
      <c r="K46" s="63" t="s">
        <v>489</v>
      </c>
      <c r="L46" s="64" t="s">
        <v>489</v>
      </c>
      <c r="M46" s="64" t="s">
        <v>489</v>
      </c>
      <c r="N46" s="64" t="s">
        <v>489</v>
      </c>
      <c r="O46" s="65" t="s">
        <v>489</v>
      </c>
      <c r="P46" s="48"/>
      <c r="Q46" s="48"/>
      <c r="R46" s="48"/>
      <c r="S46" s="48"/>
      <c r="T46" s="48"/>
      <c r="U46" s="48"/>
    </row>
    <row r="47" spans="1:21" ht="30.75" customHeight="1">
      <c r="A47" s="48"/>
      <c r="B47" s="1196"/>
      <c r="C47" s="1197"/>
      <c r="D47" s="62"/>
      <c r="E47" s="1188" t="s">
        <v>14</v>
      </c>
      <c r="F47" s="1188"/>
      <c r="G47" s="1188"/>
      <c r="H47" s="1188"/>
      <c r="I47" s="1188"/>
      <c r="J47" s="1189"/>
      <c r="K47" s="63" t="s">
        <v>489</v>
      </c>
      <c r="L47" s="64" t="s">
        <v>489</v>
      </c>
      <c r="M47" s="64" t="s">
        <v>489</v>
      </c>
      <c r="N47" s="64" t="s">
        <v>489</v>
      </c>
      <c r="O47" s="65" t="s">
        <v>489</v>
      </c>
      <c r="P47" s="48"/>
      <c r="Q47" s="48"/>
      <c r="R47" s="48"/>
      <c r="S47" s="48"/>
      <c r="T47" s="48"/>
      <c r="U47" s="48"/>
    </row>
    <row r="48" spans="1:21" ht="30.75" customHeight="1">
      <c r="A48" s="48"/>
      <c r="B48" s="1196"/>
      <c r="C48" s="1197"/>
      <c r="D48" s="62"/>
      <c r="E48" s="1188" t="s">
        <v>15</v>
      </c>
      <c r="F48" s="1188"/>
      <c r="G48" s="1188"/>
      <c r="H48" s="1188"/>
      <c r="I48" s="1188"/>
      <c r="J48" s="1189"/>
      <c r="K48" s="63">
        <v>555</v>
      </c>
      <c r="L48" s="64">
        <v>503</v>
      </c>
      <c r="M48" s="64">
        <v>503</v>
      </c>
      <c r="N48" s="64">
        <v>503</v>
      </c>
      <c r="O48" s="65">
        <v>567</v>
      </c>
      <c r="P48" s="48"/>
      <c r="Q48" s="48"/>
      <c r="R48" s="48"/>
      <c r="S48" s="48"/>
      <c r="T48" s="48"/>
      <c r="U48" s="48"/>
    </row>
    <row r="49" spans="1:21" ht="30.75" customHeight="1">
      <c r="A49" s="48"/>
      <c r="B49" s="1196"/>
      <c r="C49" s="1197"/>
      <c r="D49" s="62"/>
      <c r="E49" s="1188" t="s">
        <v>16</v>
      </c>
      <c r="F49" s="1188"/>
      <c r="G49" s="1188"/>
      <c r="H49" s="1188"/>
      <c r="I49" s="1188"/>
      <c r="J49" s="1189"/>
      <c r="K49" s="63" t="s">
        <v>489</v>
      </c>
      <c r="L49" s="64" t="s">
        <v>489</v>
      </c>
      <c r="M49" s="64" t="s">
        <v>489</v>
      </c>
      <c r="N49" s="64" t="s">
        <v>489</v>
      </c>
      <c r="O49" s="65" t="s">
        <v>489</v>
      </c>
      <c r="P49" s="48"/>
      <c r="Q49" s="48"/>
      <c r="R49" s="48"/>
      <c r="S49" s="48"/>
      <c r="T49" s="48"/>
      <c r="U49" s="48"/>
    </row>
    <row r="50" spans="1:21" ht="30.75" customHeight="1">
      <c r="A50" s="48"/>
      <c r="B50" s="1196"/>
      <c r="C50" s="1197"/>
      <c r="D50" s="62"/>
      <c r="E50" s="1188" t="s">
        <v>17</v>
      </c>
      <c r="F50" s="1188"/>
      <c r="G50" s="1188"/>
      <c r="H50" s="1188"/>
      <c r="I50" s="1188"/>
      <c r="J50" s="1189"/>
      <c r="K50" s="63">
        <v>179</v>
      </c>
      <c r="L50" s="64">
        <v>754</v>
      </c>
      <c r="M50" s="64">
        <v>16</v>
      </c>
      <c r="N50" s="64">
        <v>21</v>
      </c>
      <c r="O50" s="65">
        <v>21</v>
      </c>
      <c r="P50" s="48"/>
      <c r="Q50" s="48"/>
      <c r="R50" s="48"/>
      <c r="S50" s="48"/>
      <c r="T50" s="48"/>
      <c r="U50" s="48"/>
    </row>
    <row r="51" spans="1:21" ht="30.75" customHeight="1">
      <c r="A51" s="48"/>
      <c r="B51" s="1198"/>
      <c r="C51" s="1199"/>
      <c r="D51" s="66"/>
      <c r="E51" s="1188" t="s">
        <v>18</v>
      </c>
      <c r="F51" s="1188"/>
      <c r="G51" s="1188"/>
      <c r="H51" s="1188"/>
      <c r="I51" s="1188"/>
      <c r="J51" s="1189"/>
      <c r="K51" s="63" t="s">
        <v>489</v>
      </c>
      <c r="L51" s="64" t="s">
        <v>489</v>
      </c>
      <c r="M51" s="64" t="s">
        <v>489</v>
      </c>
      <c r="N51" s="64" t="s">
        <v>489</v>
      </c>
      <c r="O51" s="65" t="s">
        <v>489</v>
      </c>
      <c r="P51" s="48"/>
      <c r="Q51" s="48"/>
      <c r="R51" s="48"/>
      <c r="S51" s="48"/>
      <c r="T51" s="48"/>
      <c r="U51" s="48"/>
    </row>
    <row r="52" spans="1:21" ht="30.75" customHeight="1">
      <c r="A52" s="48"/>
      <c r="B52" s="1186" t="s">
        <v>19</v>
      </c>
      <c r="C52" s="1187"/>
      <c r="D52" s="66"/>
      <c r="E52" s="1188" t="s">
        <v>20</v>
      </c>
      <c r="F52" s="1188"/>
      <c r="G52" s="1188"/>
      <c r="H52" s="1188"/>
      <c r="I52" s="1188"/>
      <c r="J52" s="1189"/>
      <c r="K52" s="63">
        <v>1609</v>
      </c>
      <c r="L52" s="64">
        <v>1516</v>
      </c>
      <c r="M52" s="64">
        <v>1592</v>
      </c>
      <c r="N52" s="64">
        <v>1459</v>
      </c>
      <c r="O52" s="65">
        <v>1434</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920</v>
      </c>
      <c r="L53" s="69">
        <v>1534</v>
      </c>
      <c r="M53" s="69">
        <v>746</v>
      </c>
      <c r="N53" s="69">
        <v>804</v>
      </c>
      <c r="O53" s="70">
        <v>954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election activeCell="S48" sqref="S4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529</v>
      </c>
      <c r="J40" s="79" t="s">
        <v>530</v>
      </c>
      <c r="K40" s="79" t="s">
        <v>531</v>
      </c>
      <c r="L40" s="79" t="s">
        <v>532</v>
      </c>
      <c r="M40" s="80" t="s">
        <v>533</v>
      </c>
    </row>
    <row r="41" spans="2:13" ht="27.75" customHeight="1">
      <c r="B41" s="1202" t="s">
        <v>24</v>
      </c>
      <c r="C41" s="1203"/>
      <c r="D41" s="81"/>
      <c r="E41" s="1208" t="s">
        <v>25</v>
      </c>
      <c r="F41" s="1208"/>
      <c r="G41" s="1208"/>
      <c r="H41" s="1209"/>
      <c r="I41" s="82">
        <v>15218</v>
      </c>
      <c r="J41" s="83">
        <v>17825</v>
      </c>
      <c r="K41" s="83">
        <v>18220</v>
      </c>
      <c r="L41" s="83">
        <v>18401</v>
      </c>
      <c r="M41" s="84">
        <v>18572</v>
      </c>
    </row>
    <row r="42" spans="2:13" ht="27.75" customHeight="1">
      <c r="B42" s="1204"/>
      <c r="C42" s="1205"/>
      <c r="D42" s="85"/>
      <c r="E42" s="1210" t="s">
        <v>26</v>
      </c>
      <c r="F42" s="1210"/>
      <c r="G42" s="1210"/>
      <c r="H42" s="1211"/>
      <c r="I42" s="86">
        <v>754</v>
      </c>
      <c r="J42" s="87" t="s">
        <v>489</v>
      </c>
      <c r="K42" s="87">
        <v>192</v>
      </c>
      <c r="L42" s="87">
        <v>143</v>
      </c>
      <c r="M42" s="88">
        <v>91</v>
      </c>
    </row>
    <row r="43" spans="2:13" ht="27.75" customHeight="1">
      <c r="B43" s="1204"/>
      <c r="C43" s="1205"/>
      <c r="D43" s="85"/>
      <c r="E43" s="1210" t="s">
        <v>27</v>
      </c>
      <c r="F43" s="1210"/>
      <c r="G43" s="1210"/>
      <c r="H43" s="1211"/>
      <c r="I43" s="86">
        <v>6409</v>
      </c>
      <c r="J43" s="87">
        <v>6076</v>
      </c>
      <c r="K43" s="87">
        <v>5866</v>
      </c>
      <c r="L43" s="87">
        <v>5524</v>
      </c>
      <c r="M43" s="88">
        <v>5784</v>
      </c>
    </row>
    <row r="44" spans="2:13" ht="27.75" customHeight="1">
      <c r="B44" s="1204"/>
      <c r="C44" s="1205"/>
      <c r="D44" s="85"/>
      <c r="E44" s="1210" t="s">
        <v>28</v>
      </c>
      <c r="F44" s="1210"/>
      <c r="G44" s="1210"/>
      <c r="H44" s="1211"/>
      <c r="I44" s="86" t="s">
        <v>489</v>
      </c>
      <c r="J44" s="87" t="s">
        <v>489</v>
      </c>
      <c r="K44" s="87" t="s">
        <v>489</v>
      </c>
      <c r="L44" s="87" t="s">
        <v>489</v>
      </c>
      <c r="M44" s="88" t="s">
        <v>489</v>
      </c>
    </row>
    <row r="45" spans="2:13" ht="27.75" customHeight="1">
      <c r="B45" s="1204"/>
      <c r="C45" s="1205"/>
      <c r="D45" s="85"/>
      <c r="E45" s="1210" t="s">
        <v>29</v>
      </c>
      <c r="F45" s="1210"/>
      <c r="G45" s="1210"/>
      <c r="H45" s="1211"/>
      <c r="I45" s="86">
        <v>4999</v>
      </c>
      <c r="J45" s="87">
        <v>4837</v>
      </c>
      <c r="K45" s="87">
        <v>4603</v>
      </c>
      <c r="L45" s="87">
        <v>4431</v>
      </c>
      <c r="M45" s="88">
        <v>4328</v>
      </c>
    </row>
    <row r="46" spans="2:13" ht="27.75" customHeight="1">
      <c r="B46" s="1204"/>
      <c r="C46" s="1205"/>
      <c r="D46" s="89"/>
      <c r="E46" s="1210" t="s">
        <v>30</v>
      </c>
      <c r="F46" s="1210"/>
      <c r="G46" s="1210"/>
      <c r="H46" s="1211"/>
      <c r="I46" s="86">
        <v>2613</v>
      </c>
      <c r="J46" s="87">
        <v>182</v>
      </c>
      <c r="K46" s="87">
        <v>144</v>
      </c>
      <c r="L46" s="87">
        <v>91</v>
      </c>
      <c r="M46" s="88">
        <v>52</v>
      </c>
    </row>
    <row r="47" spans="2:13" ht="27.75" customHeight="1">
      <c r="B47" s="1204"/>
      <c r="C47" s="1205"/>
      <c r="D47" s="90"/>
      <c r="E47" s="1212" t="s">
        <v>31</v>
      </c>
      <c r="F47" s="1213"/>
      <c r="G47" s="1213"/>
      <c r="H47" s="1214"/>
      <c r="I47" s="86" t="s">
        <v>489</v>
      </c>
      <c r="J47" s="87" t="s">
        <v>489</v>
      </c>
      <c r="K47" s="87" t="s">
        <v>489</v>
      </c>
      <c r="L47" s="87" t="s">
        <v>489</v>
      </c>
      <c r="M47" s="88" t="s">
        <v>489</v>
      </c>
    </row>
    <row r="48" spans="2:13" ht="27.75" customHeight="1">
      <c r="B48" s="1204"/>
      <c r="C48" s="1205"/>
      <c r="D48" s="85"/>
      <c r="E48" s="1210" t="s">
        <v>32</v>
      </c>
      <c r="F48" s="1210"/>
      <c r="G48" s="1210"/>
      <c r="H48" s="1211"/>
      <c r="I48" s="86" t="s">
        <v>489</v>
      </c>
      <c r="J48" s="87" t="s">
        <v>489</v>
      </c>
      <c r="K48" s="87" t="s">
        <v>489</v>
      </c>
      <c r="L48" s="87" t="s">
        <v>489</v>
      </c>
      <c r="M48" s="88" t="s">
        <v>489</v>
      </c>
    </row>
    <row r="49" spans="2:13" ht="27.75" customHeight="1">
      <c r="B49" s="1206"/>
      <c r="C49" s="1207"/>
      <c r="D49" s="85"/>
      <c r="E49" s="1210" t="s">
        <v>33</v>
      </c>
      <c r="F49" s="1210"/>
      <c r="G49" s="1210"/>
      <c r="H49" s="1211"/>
      <c r="I49" s="86" t="s">
        <v>489</v>
      </c>
      <c r="J49" s="87" t="s">
        <v>489</v>
      </c>
      <c r="K49" s="87" t="s">
        <v>489</v>
      </c>
      <c r="L49" s="87" t="s">
        <v>489</v>
      </c>
      <c r="M49" s="88" t="s">
        <v>489</v>
      </c>
    </row>
    <row r="50" spans="2:13" ht="27.75" customHeight="1">
      <c r="B50" s="1215" t="s">
        <v>34</v>
      </c>
      <c r="C50" s="1216"/>
      <c r="D50" s="91"/>
      <c r="E50" s="1210" t="s">
        <v>35</v>
      </c>
      <c r="F50" s="1210"/>
      <c r="G50" s="1210"/>
      <c r="H50" s="1211"/>
      <c r="I50" s="86">
        <v>3160</v>
      </c>
      <c r="J50" s="87">
        <v>3031</v>
      </c>
      <c r="K50" s="87">
        <v>3184</v>
      </c>
      <c r="L50" s="87">
        <v>3343</v>
      </c>
      <c r="M50" s="88">
        <v>2837</v>
      </c>
    </row>
    <row r="51" spans="2:13" ht="27.75" customHeight="1">
      <c r="B51" s="1204"/>
      <c r="C51" s="1205"/>
      <c r="D51" s="85"/>
      <c r="E51" s="1210" t="s">
        <v>36</v>
      </c>
      <c r="F51" s="1210"/>
      <c r="G51" s="1210"/>
      <c r="H51" s="1211"/>
      <c r="I51" s="86">
        <v>2828</v>
      </c>
      <c r="J51" s="87">
        <v>1940</v>
      </c>
      <c r="K51" s="87">
        <v>2102</v>
      </c>
      <c r="L51" s="87">
        <v>1994</v>
      </c>
      <c r="M51" s="88">
        <v>2086</v>
      </c>
    </row>
    <row r="52" spans="2:13" ht="27.75" customHeight="1">
      <c r="B52" s="1206"/>
      <c r="C52" s="1207"/>
      <c r="D52" s="85"/>
      <c r="E52" s="1210" t="s">
        <v>37</v>
      </c>
      <c r="F52" s="1210"/>
      <c r="G52" s="1210"/>
      <c r="H52" s="1211"/>
      <c r="I52" s="86">
        <v>13808</v>
      </c>
      <c r="J52" s="87">
        <v>14015</v>
      </c>
      <c r="K52" s="87">
        <v>13828</v>
      </c>
      <c r="L52" s="87">
        <v>13815</v>
      </c>
      <c r="M52" s="88">
        <v>13948</v>
      </c>
    </row>
    <row r="53" spans="2:13" ht="27.75" customHeight="1" thickBot="1">
      <c r="B53" s="1217" t="s">
        <v>21</v>
      </c>
      <c r="C53" s="1218"/>
      <c r="D53" s="92"/>
      <c r="E53" s="1219" t="s">
        <v>38</v>
      </c>
      <c r="F53" s="1219"/>
      <c r="G53" s="1219"/>
      <c r="H53" s="1220"/>
      <c r="I53" s="93">
        <v>10198</v>
      </c>
      <c r="J53" s="94">
        <v>9934</v>
      </c>
      <c r="K53" s="94">
        <v>9910</v>
      </c>
      <c r="L53" s="94">
        <v>9438</v>
      </c>
      <c r="M53" s="95">
        <v>9956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557</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557</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558</v>
      </c>
      <c r="C41" s="248"/>
      <c r="D41" s="248"/>
      <c r="E41" s="248"/>
      <c r="F41" s="248"/>
      <c r="G41" s="248"/>
      <c r="H41" s="248"/>
      <c r="I41" s="248"/>
      <c r="J41" s="248"/>
      <c r="K41" s="248"/>
      <c r="L41" s="248"/>
      <c r="M41" s="248"/>
      <c r="N41" s="248"/>
      <c r="O41" s="248"/>
      <c r="P41" s="249"/>
    </row>
    <row r="42" spans="2:17">
      <c r="B42" s="250"/>
      <c r="C42" s="246"/>
      <c r="D42" s="246"/>
      <c r="E42" s="246"/>
      <c r="F42" s="246"/>
      <c r="G42" s="353" t="s">
        <v>559</v>
      </c>
      <c r="I42" s="354"/>
      <c r="J42" s="354"/>
      <c r="K42" s="354"/>
      <c r="L42" s="246"/>
      <c r="M42" s="246"/>
      <c r="N42" s="246"/>
      <c r="O42" s="246"/>
    </row>
    <row r="43" spans="2:17">
      <c r="B43" s="250"/>
      <c r="C43" s="246"/>
      <c r="D43" s="246"/>
      <c r="E43" s="246"/>
      <c r="F43" s="246"/>
      <c r="G43" s="1221" t="s">
        <v>560</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561</v>
      </c>
    </row>
    <row r="50" spans="1:17">
      <c r="B50" s="250"/>
      <c r="C50" s="246"/>
      <c r="D50" s="246"/>
      <c r="E50" s="246"/>
      <c r="F50" s="246"/>
      <c r="G50" s="1230"/>
      <c r="H50" s="1231"/>
      <c r="I50" s="1231"/>
      <c r="J50" s="1232"/>
      <c r="K50" s="356" t="s">
        <v>529</v>
      </c>
      <c r="L50" s="356" t="s">
        <v>530</v>
      </c>
      <c r="M50" s="356" t="s">
        <v>531</v>
      </c>
      <c r="N50" s="356" t="s">
        <v>532</v>
      </c>
      <c r="O50" s="356" t="s">
        <v>533</v>
      </c>
    </row>
    <row r="51" spans="1:17">
      <c r="B51" s="250"/>
      <c r="C51" s="246"/>
      <c r="D51" s="246"/>
      <c r="E51" s="246"/>
      <c r="F51" s="246"/>
      <c r="G51" s="1233" t="s">
        <v>562</v>
      </c>
      <c r="H51" s="1234"/>
      <c r="I51" s="1239" t="s">
        <v>563</v>
      </c>
      <c r="J51" s="1239"/>
      <c r="K51" s="1241"/>
      <c r="L51" s="1241"/>
      <c r="M51" s="1241"/>
      <c r="N51" s="1242">
        <v>95.9</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564</v>
      </c>
      <c r="J53" s="1243"/>
      <c r="K53" s="1250"/>
      <c r="L53" s="1250"/>
      <c r="M53" s="1250"/>
      <c r="N53" s="1252">
        <v>59.4</v>
      </c>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565</v>
      </c>
      <c r="H55" s="1245"/>
      <c r="I55" s="1243" t="s">
        <v>563</v>
      </c>
      <c r="J55" s="1243"/>
      <c r="K55" s="1241"/>
      <c r="L55" s="1241"/>
      <c r="M55" s="1241"/>
      <c r="N55" s="1242">
        <v>37.299999999999997</v>
      </c>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564</v>
      </c>
      <c r="J57" s="1253"/>
      <c r="K57" s="1250"/>
      <c r="L57" s="1250"/>
      <c r="M57" s="1250"/>
      <c r="N57" s="1252">
        <v>55.2</v>
      </c>
      <c r="O57" s="1250"/>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566</v>
      </c>
      <c r="C63" s="246"/>
      <c r="D63" s="246"/>
      <c r="E63" s="246"/>
      <c r="F63" s="246"/>
      <c r="G63" s="246"/>
      <c r="H63" s="246"/>
      <c r="I63" s="246"/>
      <c r="J63" s="246"/>
      <c r="K63" s="246"/>
      <c r="L63" s="246"/>
      <c r="M63" s="246"/>
      <c r="N63" s="246"/>
      <c r="O63" s="246"/>
    </row>
    <row r="64" spans="1:17">
      <c r="B64" s="250"/>
      <c r="C64" s="246"/>
      <c r="D64" s="246"/>
      <c r="E64" s="246"/>
      <c r="F64" s="246"/>
      <c r="G64" s="353" t="s">
        <v>559</v>
      </c>
      <c r="I64" s="354"/>
      <c r="J64" s="354"/>
      <c r="K64" s="354"/>
      <c r="L64" s="246"/>
      <c r="M64" s="246"/>
      <c r="N64" s="246"/>
      <c r="O64" s="246"/>
    </row>
    <row r="65" spans="2:30">
      <c r="B65" s="250"/>
      <c r="C65" s="246"/>
      <c r="D65" s="246"/>
      <c r="E65" s="246"/>
      <c r="F65" s="246"/>
      <c r="G65" s="1221" t="s">
        <v>567</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568</v>
      </c>
      <c r="I71" s="370"/>
      <c r="J71" s="366"/>
      <c r="K71" s="366"/>
      <c r="L71" s="367"/>
      <c r="M71" s="366"/>
      <c r="N71" s="367"/>
      <c r="O71" s="368"/>
    </row>
    <row r="72" spans="2:30">
      <c r="B72" s="250"/>
      <c r="C72" s="246"/>
      <c r="D72" s="246"/>
      <c r="E72" s="246"/>
      <c r="F72" s="246"/>
      <c r="G72" s="1230"/>
      <c r="H72" s="1231"/>
      <c r="I72" s="1231"/>
      <c r="J72" s="1232"/>
      <c r="K72" s="356" t="s">
        <v>529</v>
      </c>
      <c r="L72" s="356" t="s">
        <v>530</v>
      </c>
      <c r="M72" s="356" t="s">
        <v>531</v>
      </c>
      <c r="N72" s="356" t="s">
        <v>532</v>
      </c>
      <c r="O72" s="356" t="s">
        <v>533</v>
      </c>
    </row>
    <row r="73" spans="2:30">
      <c r="B73" s="250"/>
      <c r="C73" s="246"/>
      <c r="D73" s="246"/>
      <c r="E73" s="246"/>
      <c r="F73" s="246"/>
      <c r="G73" s="1233" t="s">
        <v>562</v>
      </c>
      <c r="H73" s="1234"/>
      <c r="I73" s="1239" t="s">
        <v>563</v>
      </c>
      <c r="J73" s="1239"/>
      <c r="K73" s="1254">
        <v>106.3</v>
      </c>
      <c r="L73" s="1254">
        <v>102.8</v>
      </c>
      <c r="M73" s="1242">
        <v>103.4</v>
      </c>
      <c r="N73" s="1242">
        <v>95.9</v>
      </c>
      <c r="O73" s="1242">
        <v>102.2</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569</v>
      </c>
      <c r="J75" s="1243"/>
      <c r="K75" s="1252">
        <v>10.1</v>
      </c>
      <c r="L75" s="1252">
        <v>11.8</v>
      </c>
      <c r="M75" s="1252">
        <v>11</v>
      </c>
      <c r="N75" s="1252">
        <v>10.6</v>
      </c>
      <c r="O75" s="1252">
        <v>8.5</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565</v>
      </c>
      <c r="H77" s="1245"/>
      <c r="I77" s="1243" t="s">
        <v>563</v>
      </c>
      <c r="J77" s="1243"/>
      <c r="K77" s="1254">
        <v>58.2</v>
      </c>
      <c r="L77" s="1254">
        <v>50.3</v>
      </c>
      <c r="M77" s="1242">
        <v>45.9</v>
      </c>
      <c r="N77" s="1242">
        <v>37.299999999999997</v>
      </c>
      <c r="O77" s="1242">
        <v>33.1</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569</v>
      </c>
      <c r="J79" s="1253"/>
      <c r="K79" s="1256">
        <v>10.3</v>
      </c>
      <c r="L79" s="1256">
        <v>9.6</v>
      </c>
      <c r="M79" s="1256">
        <v>8.8000000000000007</v>
      </c>
      <c r="N79" s="1256">
        <v>7.8</v>
      </c>
      <c r="O79" s="1256">
        <v>7.5</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528</v>
      </c>
      <c r="G2" s="113"/>
      <c r="H2" s="114"/>
    </row>
    <row r="3" spans="1:8">
      <c r="A3" s="110" t="s">
        <v>521</v>
      </c>
      <c r="B3" s="115"/>
      <c r="C3" s="116"/>
      <c r="D3" s="117">
        <v>34511</v>
      </c>
      <c r="E3" s="118"/>
      <c r="F3" s="119">
        <v>50880</v>
      </c>
      <c r="G3" s="120"/>
      <c r="H3" s="121"/>
    </row>
    <row r="4" spans="1:8">
      <c r="A4" s="122"/>
      <c r="B4" s="123"/>
      <c r="C4" s="124"/>
      <c r="D4" s="125">
        <v>25294</v>
      </c>
      <c r="E4" s="126"/>
      <c r="F4" s="127">
        <v>26879</v>
      </c>
      <c r="G4" s="128"/>
      <c r="H4" s="129"/>
    </row>
    <row r="5" spans="1:8">
      <c r="A5" s="110" t="s">
        <v>523</v>
      </c>
      <c r="B5" s="115"/>
      <c r="C5" s="116"/>
      <c r="D5" s="117">
        <v>56278</v>
      </c>
      <c r="E5" s="118"/>
      <c r="F5" s="119">
        <v>63956</v>
      </c>
      <c r="G5" s="120"/>
      <c r="H5" s="121"/>
    </row>
    <row r="6" spans="1:8">
      <c r="A6" s="122"/>
      <c r="B6" s="123"/>
      <c r="C6" s="124"/>
      <c r="D6" s="125">
        <v>44676</v>
      </c>
      <c r="E6" s="126"/>
      <c r="F6" s="127">
        <v>29239</v>
      </c>
      <c r="G6" s="128"/>
      <c r="H6" s="129"/>
    </row>
    <row r="7" spans="1:8">
      <c r="A7" s="110" t="s">
        <v>524</v>
      </c>
      <c r="B7" s="115"/>
      <c r="C7" s="116"/>
      <c r="D7" s="117">
        <v>45778</v>
      </c>
      <c r="E7" s="118"/>
      <c r="F7" s="119">
        <v>66255</v>
      </c>
      <c r="G7" s="120"/>
      <c r="H7" s="121"/>
    </row>
    <row r="8" spans="1:8">
      <c r="A8" s="122"/>
      <c r="B8" s="123"/>
      <c r="C8" s="124"/>
      <c r="D8" s="125">
        <v>37070</v>
      </c>
      <c r="E8" s="126"/>
      <c r="F8" s="127">
        <v>31822</v>
      </c>
      <c r="G8" s="128"/>
      <c r="H8" s="129"/>
    </row>
    <row r="9" spans="1:8">
      <c r="A9" s="110" t="s">
        <v>525</v>
      </c>
      <c r="B9" s="115"/>
      <c r="C9" s="116"/>
      <c r="D9" s="117">
        <v>36003</v>
      </c>
      <c r="E9" s="118"/>
      <c r="F9" s="119">
        <v>54227</v>
      </c>
      <c r="G9" s="120"/>
      <c r="H9" s="121"/>
    </row>
    <row r="10" spans="1:8">
      <c r="A10" s="122"/>
      <c r="B10" s="123"/>
      <c r="C10" s="124"/>
      <c r="D10" s="125">
        <v>33996</v>
      </c>
      <c r="E10" s="126"/>
      <c r="F10" s="127">
        <v>29694</v>
      </c>
      <c r="G10" s="128"/>
      <c r="H10" s="129"/>
    </row>
    <row r="11" spans="1:8">
      <c r="A11" s="110" t="s">
        <v>526</v>
      </c>
      <c r="B11" s="115"/>
      <c r="C11" s="116"/>
      <c r="D11" s="117">
        <v>42968</v>
      </c>
      <c r="E11" s="118"/>
      <c r="F11" s="119">
        <v>57295</v>
      </c>
      <c r="G11" s="120"/>
      <c r="H11" s="121"/>
    </row>
    <row r="12" spans="1:8">
      <c r="A12" s="122"/>
      <c r="B12" s="123"/>
      <c r="C12" s="130"/>
      <c r="D12" s="125">
        <v>35576</v>
      </c>
      <c r="E12" s="126"/>
      <c r="F12" s="127">
        <v>32771</v>
      </c>
      <c r="G12" s="128"/>
      <c r="H12" s="129"/>
    </row>
    <row r="13" spans="1:8">
      <c r="A13" s="110"/>
      <c r="B13" s="115"/>
      <c r="C13" s="131"/>
      <c r="D13" s="132">
        <v>43108</v>
      </c>
      <c r="E13" s="133"/>
      <c r="F13" s="134">
        <v>58523</v>
      </c>
      <c r="G13" s="135"/>
      <c r="H13" s="121"/>
    </row>
    <row r="14" spans="1:8">
      <c r="A14" s="122"/>
      <c r="B14" s="123"/>
      <c r="C14" s="124"/>
      <c r="D14" s="125">
        <v>35322</v>
      </c>
      <c r="E14" s="126"/>
      <c r="F14" s="127">
        <v>30081</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11.52</v>
      </c>
      <c r="C19" s="136">
        <f>ROUND(VALUE(SUBSTITUTE(実質収支比率等に係る経年分析!G$48,"▲","-")),2)</f>
        <v>10.98</v>
      </c>
      <c r="D19" s="136">
        <f>ROUND(VALUE(SUBSTITUTE(実質収支比率等に係る経年分析!H$48,"▲","-")),2)</f>
        <v>9.86</v>
      </c>
      <c r="E19" s="136">
        <f>ROUND(VALUE(SUBSTITUTE(実質収支比率等に係る経年分析!I$48,"▲","-")),2)</f>
        <v>8.1999999999999993</v>
      </c>
      <c r="F19" s="136">
        <f>ROUND(VALUE(SUBSTITUTE(実質収支比率等に係る経年分析!J$48,"▲","-")),2)</f>
        <v>9.6</v>
      </c>
    </row>
    <row r="20" spans="1:11">
      <c r="A20" s="136" t="s">
        <v>43</v>
      </c>
      <c r="B20" s="136">
        <f>ROUND(VALUE(SUBSTITUTE(実質収支比率等に係る経年分析!F$47,"▲","-")),2)</f>
        <v>14.92</v>
      </c>
      <c r="C20" s="136">
        <f>ROUND(VALUE(SUBSTITUTE(実質収支比率等に係る経年分析!G$47,"▲","-")),2)</f>
        <v>11.66</v>
      </c>
      <c r="D20" s="136">
        <f>ROUND(VALUE(SUBSTITUTE(実質収支比率等に係る経年分析!H$47,"▲","-")),2)</f>
        <v>11.75</v>
      </c>
      <c r="E20" s="136">
        <f>ROUND(VALUE(SUBSTITUTE(実質収支比率等に係る経年分析!I$47,"▲","-")),2)</f>
        <v>11.77</v>
      </c>
      <c r="F20" s="136">
        <f>ROUND(VALUE(SUBSTITUTE(実質収支比率等に係る経年分析!J$47,"▲","-")),2)</f>
        <v>8.24</v>
      </c>
    </row>
    <row r="21" spans="1:11">
      <c r="A21" s="136" t="s">
        <v>44</v>
      </c>
      <c r="B21" s="136">
        <f>IF(ISNUMBER(VALUE(SUBSTITUTE(実質収支比率等に係る経年分析!F$49,"▲","-"))),ROUND(VALUE(SUBSTITUTE(実質収支比率等に係る経年分析!F$49,"▲","-")),2),NA())</f>
        <v>1.05</v>
      </c>
      <c r="C21" s="136">
        <f>IF(ISNUMBER(VALUE(SUBSTITUTE(実質収支比率等に係る経年分析!G$49,"▲","-"))),ROUND(VALUE(SUBSTITUTE(実質収支比率等に係る経年分析!G$49,"▲","-")),2),NA())</f>
        <v>-3.66</v>
      </c>
      <c r="D21" s="136">
        <f>IF(ISNUMBER(VALUE(SUBSTITUTE(実質収支比率等に係る経年分析!H$49,"▲","-"))),ROUND(VALUE(SUBSTITUTE(実質収支比率等に係る経年分析!H$49,"▲","-")),2),NA())</f>
        <v>-1.2</v>
      </c>
      <c r="E21" s="136">
        <f>IF(ISNUMBER(VALUE(SUBSTITUTE(実質収支比率等に係る経年分析!I$49,"▲","-"))),ROUND(VALUE(SUBSTITUTE(実質収支比率等に係る経年分析!I$49,"▲","-")),2),NA())</f>
        <v>-1.33</v>
      </c>
      <c r="F21" s="136">
        <f>IF(ISNUMBER(VALUE(SUBSTITUTE(実質収支比率等に係る経年分析!J$49,"▲","-"))),ROUND(VALUE(SUBSTITUTE(実質収支比率等に係る経年分析!J$49,"▲","-")),2),NA())</f>
        <v>-2.31</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中小企業従業員退職金等共済事業特別会計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c r="A30" s="137" t="str">
        <f>IF(連結実質赤字比率に係る赤字・黒字の構成分析!C$40="",NA(),連結実質赤字比率に係る赤字・黒字の構成分析!C$40)</f>
        <v>住宅資金貸付事業特別会計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7.0000000000000007E-2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0.09</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0.67</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0.48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0.43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0.42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0.17</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0.63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0.63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0.79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0.76</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1.58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1.38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1.24</v>
      </c>
    </row>
    <row r="34" spans="1:16">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6.08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7.13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6.44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6.78</v>
      </c>
    </row>
    <row r="35" spans="1:16">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4.9400000000000004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5.44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6.74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5.12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7.98</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11.42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10.87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9.81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8.11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9.5399999999999991</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1609</v>
      </c>
      <c r="E42" s="138"/>
      <c r="F42" s="138"/>
      <c r="G42" s="138">
        <f>'実質公債費比率（分子）の構造'!L$52</f>
        <v>1516</v>
      </c>
      <c r="H42" s="138"/>
      <c r="I42" s="138"/>
      <c r="J42" s="138">
        <f>'実質公債費比率（分子）の構造'!M$52</f>
        <v>1592</v>
      </c>
      <c r="K42" s="138"/>
      <c r="L42" s="138"/>
      <c r="M42" s="138">
        <f>'実質公債費比率（分子）の構造'!N$52</f>
        <v>1459</v>
      </c>
      <c r="N42" s="138"/>
      <c r="O42" s="138"/>
      <c r="P42" s="138">
        <f>'実質公債費比率（分子）の構造'!O$52</f>
        <v>1434</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179</v>
      </c>
      <c r="C44" s="138"/>
      <c r="D44" s="138"/>
      <c r="E44" s="138">
        <f>'実質公債費比率（分子）の構造'!L$50</f>
        <v>754</v>
      </c>
      <c r="F44" s="138"/>
      <c r="G44" s="138"/>
      <c r="H44" s="138">
        <f>'実質公債費比率（分子）の構造'!M$50</f>
        <v>16</v>
      </c>
      <c r="I44" s="138"/>
      <c r="J44" s="138"/>
      <c r="K44" s="138">
        <f>'実質公債費比率（分子）の構造'!N$50</f>
        <v>21</v>
      </c>
      <c r="L44" s="138"/>
      <c r="M44" s="138"/>
      <c r="N44" s="138">
        <f>'実質公債費比率（分子）の構造'!O$50</f>
        <v>21</v>
      </c>
      <c r="O44" s="138"/>
      <c r="P44" s="138"/>
    </row>
    <row r="45" spans="1:16">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555</v>
      </c>
      <c r="C46" s="138"/>
      <c r="D46" s="138"/>
      <c r="E46" s="138">
        <f>'実質公債費比率（分子）の構造'!L$48</f>
        <v>503</v>
      </c>
      <c r="F46" s="138"/>
      <c r="G46" s="138"/>
      <c r="H46" s="138">
        <f>'実質公債費比率（分子）の構造'!M$48</f>
        <v>503</v>
      </c>
      <c r="I46" s="138"/>
      <c r="J46" s="138"/>
      <c r="K46" s="138">
        <f>'実質公債費比率（分子）の構造'!N$48</f>
        <v>503</v>
      </c>
      <c r="L46" s="138"/>
      <c r="M46" s="138"/>
      <c r="N46" s="138">
        <f>'実質公債費比率（分子）の構造'!O$48</f>
        <v>567</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1795</v>
      </c>
      <c r="C49" s="138"/>
      <c r="D49" s="138"/>
      <c r="E49" s="138">
        <f>'実質公債費比率（分子）の構造'!L$45</f>
        <v>1793</v>
      </c>
      <c r="F49" s="138"/>
      <c r="G49" s="138"/>
      <c r="H49" s="138">
        <f>'実質公債費比率（分子）の構造'!M$45</f>
        <v>1819</v>
      </c>
      <c r="I49" s="138"/>
      <c r="J49" s="138"/>
      <c r="K49" s="138">
        <f>'実質公債費比率（分子）の構造'!N$45</f>
        <v>1739</v>
      </c>
      <c r="L49" s="138"/>
      <c r="M49" s="138"/>
      <c r="N49" s="138">
        <f>'実質公債費比率（分子）の構造'!O$45</f>
        <v>1800</v>
      </c>
      <c r="O49" s="138"/>
      <c r="P49" s="138"/>
    </row>
    <row r="50" spans="1:16">
      <c r="A50" s="138" t="s">
        <v>59</v>
      </c>
      <c r="B50" s="138" t="e">
        <f>NA()</f>
        <v>#N/A</v>
      </c>
      <c r="C50" s="138">
        <f>IF(ISNUMBER('実質公債費比率（分子）の構造'!K$53),'実質公債費比率（分子）の構造'!K$53,NA())</f>
        <v>920</v>
      </c>
      <c r="D50" s="138" t="e">
        <f>NA()</f>
        <v>#N/A</v>
      </c>
      <c r="E50" s="138" t="e">
        <f>NA()</f>
        <v>#N/A</v>
      </c>
      <c r="F50" s="138">
        <f>IF(ISNUMBER('実質公債費比率（分子）の構造'!L$53),'実質公債費比率（分子）の構造'!L$53,NA())</f>
        <v>1534</v>
      </c>
      <c r="G50" s="138" t="e">
        <f>NA()</f>
        <v>#N/A</v>
      </c>
      <c r="H50" s="138" t="e">
        <f>NA()</f>
        <v>#N/A</v>
      </c>
      <c r="I50" s="138">
        <f>IF(ISNUMBER('実質公債費比率（分子）の構造'!M$53),'実質公債費比率（分子）の構造'!M$53,NA())</f>
        <v>746</v>
      </c>
      <c r="J50" s="138" t="e">
        <f>NA()</f>
        <v>#N/A</v>
      </c>
      <c r="K50" s="138" t="e">
        <f>NA()</f>
        <v>#N/A</v>
      </c>
      <c r="L50" s="138">
        <f>IF(ISNUMBER('実質公債費比率（分子）の構造'!N$53),'実質公債費比率（分子）の構造'!N$53,NA())</f>
        <v>804</v>
      </c>
      <c r="M50" s="138" t="e">
        <f>NA()</f>
        <v>#N/A</v>
      </c>
      <c r="N50" s="138" t="e">
        <f>NA()</f>
        <v>#N/A</v>
      </c>
      <c r="O50" s="138">
        <f>IF(ISNUMBER('実質公債費比率（分子）の構造'!O$53),'実質公債費比率（分子）の構造'!O$53,NA())</f>
        <v>954</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13808</v>
      </c>
      <c r="E56" s="137"/>
      <c r="F56" s="137"/>
      <c r="G56" s="137">
        <f>'将来負担比率（分子）の構造'!J$52</f>
        <v>14015</v>
      </c>
      <c r="H56" s="137"/>
      <c r="I56" s="137"/>
      <c r="J56" s="137">
        <f>'将来負担比率（分子）の構造'!K$52</f>
        <v>13828</v>
      </c>
      <c r="K56" s="137"/>
      <c r="L56" s="137"/>
      <c r="M56" s="137">
        <f>'将来負担比率（分子）の構造'!L$52</f>
        <v>13815</v>
      </c>
      <c r="N56" s="137"/>
      <c r="O56" s="137"/>
      <c r="P56" s="137">
        <f>'将来負担比率（分子）の構造'!M$52</f>
        <v>13948</v>
      </c>
    </row>
    <row r="57" spans="1:16">
      <c r="A57" s="137" t="s">
        <v>36</v>
      </c>
      <c r="B57" s="137"/>
      <c r="C57" s="137"/>
      <c r="D57" s="137">
        <f>'将来負担比率（分子）の構造'!I$51</f>
        <v>2828</v>
      </c>
      <c r="E57" s="137"/>
      <c r="F57" s="137"/>
      <c r="G57" s="137">
        <f>'将来負担比率（分子）の構造'!J$51</f>
        <v>1940</v>
      </c>
      <c r="H57" s="137"/>
      <c r="I57" s="137"/>
      <c r="J57" s="137">
        <f>'将来負担比率（分子）の構造'!K$51</f>
        <v>2102</v>
      </c>
      <c r="K57" s="137"/>
      <c r="L57" s="137"/>
      <c r="M57" s="137">
        <f>'将来負担比率（分子）の構造'!L$51</f>
        <v>1994</v>
      </c>
      <c r="N57" s="137"/>
      <c r="O57" s="137"/>
      <c r="P57" s="137">
        <f>'将来負担比率（分子）の構造'!M$51</f>
        <v>2086</v>
      </c>
    </row>
    <row r="58" spans="1:16">
      <c r="A58" s="137" t="s">
        <v>35</v>
      </c>
      <c r="B58" s="137"/>
      <c r="C58" s="137"/>
      <c r="D58" s="137">
        <f>'将来負担比率（分子）の構造'!I$50</f>
        <v>3160</v>
      </c>
      <c r="E58" s="137"/>
      <c r="F58" s="137"/>
      <c r="G58" s="137">
        <f>'将来負担比率（分子）の構造'!J$50</f>
        <v>3031</v>
      </c>
      <c r="H58" s="137"/>
      <c r="I58" s="137"/>
      <c r="J58" s="137">
        <f>'将来負担比率（分子）の構造'!K$50</f>
        <v>3184</v>
      </c>
      <c r="K58" s="137"/>
      <c r="L58" s="137"/>
      <c r="M58" s="137">
        <f>'将来負担比率（分子）の構造'!L$50</f>
        <v>3343</v>
      </c>
      <c r="N58" s="137"/>
      <c r="O58" s="137"/>
      <c r="P58" s="137">
        <f>'将来負担比率（分子）の構造'!M$50</f>
        <v>2837</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2613</v>
      </c>
      <c r="C61" s="137"/>
      <c r="D61" s="137"/>
      <c r="E61" s="137">
        <f>'将来負担比率（分子）の構造'!J$46</f>
        <v>182</v>
      </c>
      <c r="F61" s="137"/>
      <c r="G61" s="137"/>
      <c r="H61" s="137">
        <f>'将来負担比率（分子）の構造'!K$46</f>
        <v>144</v>
      </c>
      <c r="I61" s="137"/>
      <c r="J61" s="137"/>
      <c r="K61" s="137">
        <f>'将来負担比率（分子）の構造'!L$46</f>
        <v>91</v>
      </c>
      <c r="L61" s="137"/>
      <c r="M61" s="137"/>
      <c r="N61" s="137">
        <f>'将来負担比率（分子）の構造'!M$46</f>
        <v>52</v>
      </c>
      <c r="O61" s="137"/>
      <c r="P61" s="137"/>
    </row>
    <row r="62" spans="1:16">
      <c r="A62" s="137" t="s">
        <v>29</v>
      </c>
      <c r="B62" s="137">
        <f>'将来負担比率（分子）の構造'!I$45</f>
        <v>4999</v>
      </c>
      <c r="C62" s="137"/>
      <c r="D62" s="137"/>
      <c r="E62" s="137">
        <f>'将来負担比率（分子）の構造'!J$45</f>
        <v>4837</v>
      </c>
      <c r="F62" s="137"/>
      <c r="G62" s="137"/>
      <c r="H62" s="137">
        <f>'将来負担比率（分子）の構造'!K$45</f>
        <v>4603</v>
      </c>
      <c r="I62" s="137"/>
      <c r="J62" s="137"/>
      <c r="K62" s="137">
        <f>'将来負担比率（分子）の構造'!L$45</f>
        <v>4431</v>
      </c>
      <c r="L62" s="137"/>
      <c r="M62" s="137"/>
      <c r="N62" s="137">
        <f>'将来負担比率（分子）の構造'!M$45</f>
        <v>4328</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6409</v>
      </c>
      <c r="C64" s="137"/>
      <c r="D64" s="137"/>
      <c r="E64" s="137">
        <f>'将来負担比率（分子）の構造'!J$43</f>
        <v>6076</v>
      </c>
      <c r="F64" s="137"/>
      <c r="G64" s="137"/>
      <c r="H64" s="137">
        <f>'将来負担比率（分子）の構造'!K$43</f>
        <v>5866</v>
      </c>
      <c r="I64" s="137"/>
      <c r="J64" s="137"/>
      <c r="K64" s="137">
        <f>'将来負担比率（分子）の構造'!L$43</f>
        <v>5524</v>
      </c>
      <c r="L64" s="137"/>
      <c r="M64" s="137"/>
      <c r="N64" s="137">
        <f>'将来負担比率（分子）の構造'!M$43</f>
        <v>5784</v>
      </c>
      <c r="O64" s="137"/>
      <c r="P64" s="137"/>
    </row>
    <row r="65" spans="1:16">
      <c r="A65" s="137" t="s">
        <v>26</v>
      </c>
      <c r="B65" s="137">
        <f>'将来負担比率（分子）の構造'!I$42</f>
        <v>754</v>
      </c>
      <c r="C65" s="137"/>
      <c r="D65" s="137"/>
      <c r="E65" s="137" t="str">
        <f>'将来負担比率（分子）の構造'!J$42</f>
        <v>-</v>
      </c>
      <c r="F65" s="137"/>
      <c r="G65" s="137"/>
      <c r="H65" s="137">
        <f>'将来負担比率（分子）の構造'!K$42</f>
        <v>192</v>
      </c>
      <c r="I65" s="137"/>
      <c r="J65" s="137"/>
      <c r="K65" s="137">
        <f>'将来負担比率（分子）の構造'!L$42</f>
        <v>143</v>
      </c>
      <c r="L65" s="137"/>
      <c r="M65" s="137"/>
      <c r="N65" s="137">
        <f>'将来負担比率（分子）の構造'!M$42</f>
        <v>91</v>
      </c>
      <c r="O65" s="137"/>
      <c r="P65" s="137"/>
    </row>
    <row r="66" spans="1:16">
      <c r="A66" s="137" t="s">
        <v>25</v>
      </c>
      <c r="B66" s="137">
        <f>'将来負担比率（分子）の構造'!I$41</f>
        <v>15218</v>
      </c>
      <c r="C66" s="137"/>
      <c r="D66" s="137"/>
      <c r="E66" s="137">
        <f>'将来負担比率（分子）の構造'!J$41</f>
        <v>17825</v>
      </c>
      <c r="F66" s="137"/>
      <c r="G66" s="137"/>
      <c r="H66" s="137">
        <f>'将来負担比率（分子）の構造'!K$41</f>
        <v>18220</v>
      </c>
      <c r="I66" s="137"/>
      <c r="J66" s="137"/>
      <c r="K66" s="137">
        <f>'将来負担比率（分子）の構造'!L$41</f>
        <v>18401</v>
      </c>
      <c r="L66" s="137"/>
      <c r="M66" s="137"/>
      <c r="N66" s="137">
        <f>'将来負担比率（分子）の構造'!M$41</f>
        <v>18572</v>
      </c>
      <c r="O66" s="137"/>
      <c r="P66" s="137"/>
    </row>
    <row r="67" spans="1:16">
      <c r="A67" s="137" t="s">
        <v>63</v>
      </c>
      <c r="B67" s="137" t="e">
        <f>NA()</f>
        <v>#N/A</v>
      </c>
      <c r="C67" s="137">
        <f>IF(ISNUMBER('将来負担比率（分子）の構造'!I$53), IF('将来負担比率（分子）の構造'!I$53 &lt; 0, 0, '将来負担比率（分子）の構造'!I$53), NA())</f>
        <v>10198</v>
      </c>
      <c r="D67" s="137" t="e">
        <f>NA()</f>
        <v>#N/A</v>
      </c>
      <c r="E67" s="137" t="e">
        <f>NA()</f>
        <v>#N/A</v>
      </c>
      <c r="F67" s="137">
        <f>IF(ISNUMBER('将来負担比率（分子）の構造'!J$53), IF('将来負担比率（分子）の構造'!J$53 &lt; 0, 0, '将来負担比率（分子）の構造'!J$53), NA())</f>
        <v>9934</v>
      </c>
      <c r="G67" s="137" t="e">
        <f>NA()</f>
        <v>#N/A</v>
      </c>
      <c r="H67" s="137" t="e">
        <f>NA()</f>
        <v>#N/A</v>
      </c>
      <c r="I67" s="137">
        <f>IF(ISNUMBER('将来負担比率（分子）の構造'!K$53), IF('将来負担比率（分子）の構造'!K$53 &lt; 0, 0, '将来負担比率（分子）の構造'!K$53), NA())</f>
        <v>9910</v>
      </c>
      <c r="J67" s="137" t="e">
        <f>NA()</f>
        <v>#N/A</v>
      </c>
      <c r="K67" s="137" t="e">
        <f>NA()</f>
        <v>#N/A</v>
      </c>
      <c r="L67" s="137">
        <f>IF(ISNUMBER('将来負担比率（分子）の構造'!L$53), IF('将来負担比率（分子）の構造'!L$53 &lt; 0, 0, '将来負担比率（分子）の構造'!L$53), NA())</f>
        <v>9438</v>
      </c>
      <c r="M67" s="137" t="e">
        <f>NA()</f>
        <v>#N/A</v>
      </c>
      <c r="N67" s="137" t="e">
        <f>NA()</f>
        <v>#N/A</v>
      </c>
      <c r="O67" s="137">
        <f>IF(ISNUMBER('将来負担比率（分子）の構造'!M$53), IF('将来負担比率（分子）の構造'!M$53 &lt; 0, 0, '将来負担比率（分子）の構造'!M$53), NA())</f>
        <v>9956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V35" sqref="BV35:CQ35"/>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7551561</v>
      </c>
      <c r="S5" s="615"/>
      <c r="T5" s="615"/>
      <c r="U5" s="615"/>
      <c r="V5" s="615"/>
      <c r="W5" s="615"/>
      <c r="X5" s="615"/>
      <c r="Y5" s="616"/>
      <c r="Z5" s="617">
        <v>39.6</v>
      </c>
      <c r="AA5" s="617"/>
      <c r="AB5" s="617"/>
      <c r="AC5" s="617"/>
      <c r="AD5" s="618">
        <v>7203396</v>
      </c>
      <c r="AE5" s="618"/>
      <c r="AF5" s="618"/>
      <c r="AG5" s="618"/>
      <c r="AH5" s="618"/>
      <c r="AI5" s="618"/>
      <c r="AJ5" s="618"/>
      <c r="AK5" s="618"/>
      <c r="AL5" s="619">
        <v>70.3</v>
      </c>
      <c r="AM5" s="620"/>
      <c r="AN5" s="620"/>
      <c r="AO5" s="621"/>
      <c r="AP5" s="611" t="s">
        <v>210</v>
      </c>
      <c r="AQ5" s="612"/>
      <c r="AR5" s="612"/>
      <c r="AS5" s="612"/>
      <c r="AT5" s="612"/>
      <c r="AU5" s="612"/>
      <c r="AV5" s="612"/>
      <c r="AW5" s="612"/>
      <c r="AX5" s="612"/>
      <c r="AY5" s="612"/>
      <c r="AZ5" s="612"/>
      <c r="BA5" s="612"/>
      <c r="BB5" s="612"/>
      <c r="BC5" s="612"/>
      <c r="BD5" s="612"/>
      <c r="BE5" s="612"/>
      <c r="BF5" s="613"/>
      <c r="BG5" s="625">
        <v>7190919</v>
      </c>
      <c r="BH5" s="626"/>
      <c r="BI5" s="626"/>
      <c r="BJ5" s="626"/>
      <c r="BK5" s="626"/>
      <c r="BL5" s="626"/>
      <c r="BM5" s="626"/>
      <c r="BN5" s="627"/>
      <c r="BO5" s="628">
        <v>95.2</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214418</v>
      </c>
      <c r="S6" s="626"/>
      <c r="T6" s="626"/>
      <c r="U6" s="626"/>
      <c r="V6" s="626"/>
      <c r="W6" s="626"/>
      <c r="X6" s="626"/>
      <c r="Y6" s="627"/>
      <c r="Z6" s="628">
        <v>1.1000000000000001</v>
      </c>
      <c r="AA6" s="628"/>
      <c r="AB6" s="628"/>
      <c r="AC6" s="628"/>
      <c r="AD6" s="629">
        <v>214418</v>
      </c>
      <c r="AE6" s="629"/>
      <c r="AF6" s="629"/>
      <c r="AG6" s="629"/>
      <c r="AH6" s="629"/>
      <c r="AI6" s="629"/>
      <c r="AJ6" s="629"/>
      <c r="AK6" s="629"/>
      <c r="AL6" s="630">
        <v>2.1</v>
      </c>
      <c r="AM6" s="631"/>
      <c r="AN6" s="631"/>
      <c r="AO6" s="632"/>
      <c r="AP6" s="622" t="s">
        <v>216</v>
      </c>
      <c r="AQ6" s="623"/>
      <c r="AR6" s="623"/>
      <c r="AS6" s="623"/>
      <c r="AT6" s="623"/>
      <c r="AU6" s="623"/>
      <c r="AV6" s="623"/>
      <c r="AW6" s="623"/>
      <c r="AX6" s="623"/>
      <c r="AY6" s="623"/>
      <c r="AZ6" s="623"/>
      <c r="BA6" s="623"/>
      <c r="BB6" s="623"/>
      <c r="BC6" s="623"/>
      <c r="BD6" s="623"/>
      <c r="BE6" s="623"/>
      <c r="BF6" s="624"/>
      <c r="BG6" s="625">
        <v>7190919</v>
      </c>
      <c r="BH6" s="626"/>
      <c r="BI6" s="626"/>
      <c r="BJ6" s="626"/>
      <c r="BK6" s="626"/>
      <c r="BL6" s="626"/>
      <c r="BM6" s="626"/>
      <c r="BN6" s="627"/>
      <c r="BO6" s="628">
        <v>95.2</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172457</v>
      </c>
      <c r="CS6" s="626"/>
      <c r="CT6" s="626"/>
      <c r="CU6" s="626"/>
      <c r="CV6" s="626"/>
      <c r="CW6" s="626"/>
      <c r="CX6" s="626"/>
      <c r="CY6" s="627"/>
      <c r="CZ6" s="628">
        <v>1</v>
      </c>
      <c r="DA6" s="628"/>
      <c r="DB6" s="628"/>
      <c r="DC6" s="628"/>
      <c r="DD6" s="634">
        <v>4250</v>
      </c>
      <c r="DE6" s="626"/>
      <c r="DF6" s="626"/>
      <c r="DG6" s="626"/>
      <c r="DH6" s="626"/>
      <c r="DI6" s="626"/>
      <c r="DJ6" s="626"/>
      <c r="DK6" s="626"/>
      <c r="DL6" s="626"/>
      <c r="DM6" s="626"/>
      <c r="DN6" s="626"/>
      <c r="DO6" s="626"/>
      <c r="DP6" s="627"/>
      <c r="DQ6" s="634">
        <v>172457</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5826</v>
      </c>
      <c r="S7" s="626"/>
      <c r="T7" s="626"/>
      <c r="U7" s="626"/>
      <c r="V7" s="626"/>
      <c r="W7" s="626"/>
      <c r="X7" s="626"/>
      <c r="Y7" s="627"/>
      <c r="Z7" s="628">
        <v>0</v>
      </c>
      <c r="AA7" s="628"/>
      <c r="AB7" s="628"/>
      <c r="AC7" s="628"/>
      <c r="AD7" s="629">
        <v>5826</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3139260</v>
      </c>
      <c r="BH7" s="626"/>
      <c r="BI7" s="626"/>
      <c r="BJ7" s="626"/>
      <c r="BK7" s="626"/>
      <c r="BL7" s="626"/>
      <c r="BM7" s="626"/>
      <c r="BN7" s="627"/>
      <c r="BO7" s="628">
        <v>41.6</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1837303</v>
      </c>
      <c r="CS7" s="626"/>
      <c r="CT7" s="626"/>
      <c r="CU7" s="626"/>
      <c r="CV7" s="626"/>
      <c r="CW7" s="626"/>
      <c r="CX7" s="626"/>
      <c r="CY7" s="627"/>
      <c r="CZ7" s="628">
        <v>10.199999999999999</v>
      </c>
      <c r="DA7" s="628"/>
      <c r="DB7" s="628"/>
      <c r="DC7" s="628"/>
      <c r="DD7" s="634">
        <v>100481</v>
      </c>
      <c r="DE7" s="626"/>
      <c r="DF7" s="626"/>
      <c r="DG7" s="626"/>
      <c r="DH7" s="626"/>
      <c r="DI7" s="626"/>
      <c r="DJ7" s="626"/>
      <c r="DK7" s="626"/>
      <c r="DL7" s="626"/>
      <c r="DM7" s="626"/>
      <c r="DN7" s="626"/>
      <c r="DO7" s="626"/>
      <c r="DP7" s="627"/>
      <c r="DQ7" s="634">
        <v>1547269</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24213</v>
      </c>
      <c r="S8" s="626"/>
      <c r="T8" s="626"/>
      <c r="U8" s="626"/>
      <c r="V8" s="626"/>
      <c r="W8" s="626"/>
      <c r="X8" s="626"/>
      <c r="Y8" s="627"/>
      <c r="Z8" s="628">
        <v>0.1</v>
      </c>
      <c r="AA8" s="628"/>
      <c r="AB8" s="628"/>
      <c r="AC8" s="628"/>
      <c r="AD8" s="629">
        <v>24213</v>
      </c>
      <c r="AE8" s="629"/>
      <c r="AF8" s="629"/>
      <c r="AG8" s="629"/>
      <c r="AH8" s="629"/>
      <c r="AI8" s="629"/>
      <c r="AJ8" s="629"/>
      <c r="AK8" s="629"/>
      <c r="AL8" s="630">
        <v>0.2</v>
      </c>
      <c r="AM8" s="631"/>
      <c r="AN8" s="631"/>
      <c r="AO8" s="632"/>
      <c r="AP8" s="622" t="s">
        <v>222</v>
      </c>
      <c r="AQ8" s="623"/>
      <c r="AR8" s="623"/>
      <c r="AS8" s="623"/>
      <c r="AT8" s="623"/>
      <c r="AU8" s="623"/>
      <c r="AV8" s="623"/>
      <c r="AW8" s="623"/>
      <c r="AX8" s="623"/>
      <c r="AY8" s="623"/>
      <c r="AZ8" s="623"/>
      <c r="BA8" s="623"/>
      <c r="BB8" s="623"/>
      <c r="BC8" s="623"/>
      <c r="BD8" s="623"/>
      <c r="BE8" s="623"/>
      <c r="BF8" s="624"/>
      <c r="BG8" s="625">
        <v>94758</v>
      </c>
      <c r="BH8" s="626"/>
      <c r="BI8" s="626"/>
      <c r="BJ8" s="626"/>
      <c r="BK8" s="626"/>
      <c r="BL8" s="626"/>
      <c r="BM8" s="626"/>
      <c r="BN8" s="627"/>
      <c r="BO8" s="628">
        <v>1.3</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6709227</v>
      </c>
      <c r="CS8" s="626"/>
      <c r="CT8" s="626"/>
      <c r="CU8" s="626"/>
      <c r="CV8" s="626"/>
      <c r="CW8" s="626"/>
      <c r="CX8" s="626"/>
      <c r="CY8" s="627"/>
      <c r="CZ8" s="628">
        <v>37.299999999999997</v>
      </c>
      <c r="DA8" s="628"/>
      <c r="DB8" s="628"/>
      <c r="DC8" s="628"/>
      <c r="DD8" s="634">
        <v>119405</v>
      </c>
      <c r="DE8" s="626"/>
      <c r="DF8" s="626"/>
      <c r="DG8" s="626"/>
      <c r="DH8" s="626"/>
      <c r="DI8" s="626"/>
      <c r="DJ8" s="626"/>
      <c r="DK8" s="626"/>
      <c r="DL8" s="626"/>
      <c r="DM8" s="626"/>
      <c r="DN8" s="626"/>
      <c r="DO8" s="626"/>
      <c r="DP8" s="627"/>
      <c r="DQ8" s="634">
        <v>3223547</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14721</v>
      </c>
      <c r="S9" s="626"/>
      <c r="T9" s="626"/>
      <c r="U9" s="626"/>
      <c r="V9" s="626"/>
      <c r="W9" s="626"/>
      <c r="X9" s="626"/>
      <c r="Y9" s="627"/>
      <c r="Z9" s="628">
        <v>0.1</v>
      </c>
      <c r="AA9" s="628"/>
      <c r="AB9" s="628"/>
      <c r="AC9" s="628"/>
      <c r="AD9" s="629">
        <v>14721</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2515380</v>
      </c>
      <c r="BH9" s="626"/>
      <c r="BI9" s="626"/>
      <c r="BJ9" s="626"/>
      <c r="BK9" s="626"/>
      <c r="BL9" s="626"/>
      <c r="BM9" s="626"/>
      <c r="BN9" s="627"/>
      <c r="BO9" s="628">
        <v>33.299999999999997</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1536414</v>
      </c>
      <c r="CS9" s="626"/>
      <c r="CT9" s="626"/>
      <c r="CU9" s="626"/>
      <c r="CV9" s="626"/>
      <c r="CW9" s="626"/>
      <c r="CX9" s="626"/>
      <c r="CY9" s="627"/>
      <c r="CZ9" s="628">
        <v>8.5</v>
      </c>
      <c r="DA9" s="628"/>
      <c r="DB9" s="628"/>
      <c r="DC9" s="628"/>
      <c r="DD9" s="634">
        <v>184041</v>
      </c>
      <c r="DE9" s="626"/>
      <c r="DF9" s="626"/>
      <c r="DG9" s="626"/>
      <c r="DH9" s="626"/>
      <c r="DI9" s="626"/>
      <c r="DJ9" s="626"/>
      <c r="DK9" s="626"/>
      <c r="DL9" s="626"/>
      <c r="DM9" s="626"/>
      <c r="DN9" s="626"/>
      <c r="DO9" s="626"/>
      <c r="DP9" s="627"/>
      <c r="DQ9" s="634">
        <v>1367134</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846224</v>
      </c>
      <c r="S10" s="626"/>
      <c r="T10" s="626"/>
      <c r="U10" s="626"/>
      <c r="V10" s="626"/>
      <c r="W10" s="626"/>
      <c r="X10" s="626"/>
      <c r="Y10" s="627"/>
      <c r="Z10" s="628">
        <v>4.4000000000000004</v>
      </c>
      <c r="AA10" s="628"/>
      <c r="AB10" s="628"/>
      <c r="AC10" s="628"/>
      <c r="AD10" s="629">
        <v>846224</v>
      </c>
      <c r="AE10" s="629"/>
      <c r="AF10" s="629"/>
      <c r="AG10" s="629"/>
      <c r="AH10" s="629"/>
      <c r="AI10" s="629"/>
      <c r="AJ10" s="629"/>
      <c r="AK10" s="629"/>
      <c r="AL10" s="630">
        <v>8.3000000000000007</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186957</v>
      </c>
      <c r="BH10" s="626"/>
      <c r="BI10" s="626"/>
      <c r="BJ10" s="626"/>
      <c r="BK10" s="626"/>
      <c r="BL10" s="626"/>
      <c r="BM10" s="626"/>
      <c r="BN10" s="627"/>
      <c r="BO10" s="628">
        <v>2.5</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155761</v>
      </c>
      <c r="CS10" s="626"/>
      <c r="CT10" s="626"/>
      <c r="CU10" s="626"/>
      <c r="CV10" s="626"/>
      <c r="CW10" s="626"/>
      <c r="CX10" s="626"/>
      <c r="CY10" s="627"/>
      <c r="CZ10" s="628">
        <v>0.9</v>
      </c>
      <c r="DA10" s="628"/>
      <c r="DB10" s="628"/>
      <c r="DC10" s="628"/>
      <c r="DD10" s="634">
        <v>709</v>
      </c>
      <c r="DE10" s="626"/>
      <c r="DF10" s="626"/>
      <c r="DG10" s="626"/>
      <c r="DH10" s="626"/>
      <c r="DI10" s="626"/>
      <c r="DJ10" s="626"/>
      <c r="DK10" s="626"/>
      <c r="DL10" s="626"/>
      <c r="DM10" s="626"/>
      <c r="DN10" s="626"/>
      <c r="DO10" s="626"/>
      <c r="DP10" s="627"/>
      <c r="DQ10" s="634">
        <v>101198</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342165</v>
      </c>
      <c r="BH11" s="626"/>
      <c r="BI11" s="626"/>
      <c r="BJ11" s="626"/>
      <c r="BK11" s="626"/>
      <c r="BL11" s="626"/>
      <c r="BM11" s="626"/>
      <c r="BN11" s="627"/>
      <c r="BO11" s="628">
        <v>4.5</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370328</v>
      </c>
      <c r="CS11" s="626"/>
      <c r="CT11" s="626"/>
      <c r="CU11" s="626"/>
      <c r="CV11" s="626"/>
      <c r="CW11" s="626"/>
      <c r="CX11" s="626"/>
      <c r="CY11" s="627"/>
      <c r="CZ11" s="628">
        <v>2.1</v>
      </c>
      <c r="DA11" s="628"/>
      <c r="DB11" s="628"/>
      <c r="DC11" s="628"/>
      <c r="DD11" s="634">
        <v>176160</v>
      </c>
      <c r="DE11" s="626"/>
      <c r="DF11" s="626"/>
      <c r="DG11" s="626"/>
      <c r="DH11" s="626"/>
      <c r="DI11" s="626"/>
      <c r="DJ11" s="626"/>
      <c r="DK11" s="626"/>
      <c r="DL11" s="626"/>
      <c r="DM11" s="626"/>
      <c r="DN11" s="626"/>
      <c r="DO11" s="626"/>
      <c r="DP11" s="627"/>
      <c r="DQ11" s="634">
        <v>203435</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3519320</v>
      </c>
      <c r="BH12" s="626"/>
      <c r="BI12" s="626"/>
      <c r="BJ12" s="626"/>
      <c r="BK12" s="626"/>
      <c r="BL12" s="626"/>
      <c r="BM12" s="626"/>
      <c r="BN12" s="627"/>
      <c r="BO12" s="628">
        <v>46.6</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326192</v>
      </c>
      <c r="CS12" s="626"/>
      <c r="CT12" s="626"/>
      <c r="CU12" s="626"/>
      <c r="CV12" s="626"/>
      <c r="CW12" s="626"/>
      <c r="CX12" s="626"/>
      <c r="CY12" s="627"/>
      <c r="CZ12" s="628">
        <v>1.8</v>
      </c>
      <c r="DA12" s="628"/>
      <c r="DB12" s="628"/>
      <c r="DC12" s="628"/>
      <c r="DD12" s="634">
        <v>5350</v>
      </c>
      <c r="DE12" s="626"/>
      <c r="DF12" s="626"/>
      <c r="DG12" s="626"/>
      <c r="DH12" s="626"/>
      <c r="DI12" s="626"/>
      <c r="DJ12" s="626"/>
      <c r="DK12" s="626"/>
      <c r="DL12" s="626"/>
      <c r="DM12" s="626"/>
      <c r="DN12" s="626"/>
      <c r="DO12" s="626"/>
      <c r="DP12" s="627"/>
      <c r="DQ12" s="634">
        <v>195789</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67494</v>
      </c>
      <c r="S13" s="626"/>
      <c r="T13" s="626"/>
      <c r="U13" s="626"/>
      <c r="V13" s="626"/>
      <c r="W13" s="626"/>
      <c r="X13" s="626"/>
      <c r="Y13" s="627"/>
      <c r="Z13" s="628">
        <v>0.4</v>
      </c>
      <c r="AA13" s="628"/>
      <c r="AB13" s="628"/>
      <c r="AC13" s="628"/>
      <c r="AD13" s="629">
        <v>67494</v>
      </c>
      <c r="AE13" s="629"/>
      <c r="AF13" s="629"/>
      <c r="AG13" s="629"/>
      <c r="AH13" s="629"/>
      <c r="AI13" s="629"/>
      <c r="AJ13" s="629"/>
      <c r="AK13" s="629"/>
      <c r="AL13" s="630">
        <v>0.7</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3454081</v>
      </c>
      <c r="BH13" s="626"/>
      <c r="BI13" s="626"/>
      <c r="BJ13" s="626"/>
      <c r="BK13" s="626"/>
      <c r="BL13" s="626"/>
      <c r="BM13" s="626"/>
      <c r="BN13" s="627"/>
      <c r="BO13" s="628">
        <v>45.7</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2323504</v>
      </c>
      <c r="CS13" s="626"/>
      <c r="CT13" s="626"/>
      <c r="CU13" s="626"/>
      <c r="CV13" s="626"/>
      <c r="CW13" s="626"/>
      <c r="CX13" s="626"/>
      <c r="CY13" s="627"/>
      <c r="CZ13" s="628">
        <v>12.9</v>
      </c>
      <c r="DA13" s="628"/>
      <c r="DB13" s="628"/>
      <c r="DC13" s="628"/>
      <c r="DD13" s="634">
        <v>1241492</v>
      </c>
      <c r="DE13" s="626"/>
      <c r="DF13" s="626"/>
      <c r="DG13" s="626"/>
      <c r="DH13" s="626"/>
      <c r="DI13" s="626"/>
      <c r="DJ13" s="626"/>
      <c r="DK13" s="626"/>
      <c r="DL13" s="626"/>
      <c r="DM13" s="626"/>
      <c r="DN13" s="626"/>
      <c r="DO13" s="626"/>
      <c r="DP13" s="627"/>
      <c r="DQ13" s="634">
        <v>1541115</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132686</v>
      </c>
      <c r="BH14" s="626"/>
      <c r="BI14" s="626"/>
      <c r="BJ14" s="626"/>
      <c r="BK14" s="626"/>
      <c r="BL14" s="626"/>
      <c r="BM14" s="626"/>
      <c r="BN14" s="627"/>
      <c r="BO14" s="628">
        <v>1.8</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822955</v>
      </c>
      <c r="CS14" s="626"/>
      <c r="CT14" s="626"/>
      <c r="CU14" s="626"/>
      <c r="CV14" s="626"/>
      <c r="CW14" s="626"/>
      <c r="CX14" s="626"/>
      <c r="CY14" s="627"/>
      <c r="CZ14" s="628">
        <v>4.5999999999999996</v>
      </c>
      <c r="DA14" s="628"/>
      <c r="DB14" s="628"/>
      <c r="DC14" s="628"/>
      <c r="DD14" s="634">
        <v>124543</v>
      </c>
      <c r="DE14" s="626"/>
      <c r="DF14" s="626"/>
      <c r="DG14" s="626"/>
      <c r="DH14" s="626"/>
      <c r="DI14" s="626"/>
      <c r="DJ14" s="626"/>
      <c r="DK14" s="626"/>
      <c r="DL14" s="626"/>
      <c r="DM14" s="626"/>
      <c r="DN14" s="626"/>
      <c r="DO14" s="626"/>
      <c r="DP14" s="627"/>
      <c r="DQ14" s="634">
        <v>717468</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35075</v>
      </c>
      <c r="S15" s="626"/>
      <c r="T15" s="626"/>
      <c r="U15" s="626"/>
      <c r="V15" s="626"/>
      <c r="W15" s="626"/>
      <c r="X15" s="626"/>
      <c r="Y15" s="627"/>
      <c r="Z15" s="628">
        <v>0.2</v>
      </c>
      <c r="AA15" s="628"/>
      <c r="AB15" s="628"/>
      <c r="AC15" s="628"/>
      <c r="AD15" s="629">
        <v>35075</v>
      </c>
      <c r="AE15" s="629"/>
      <c r="AF15" s="629"/>
      <c r="AG15" s="629"/>
      <c r="AH15" s="629"/>
      <c r="AI15" s="629"/>
      <c r="AJ15" s="629"/>
      <c r="AK15" s="629"/>
      <c r="AL15" s="630">
        <v>0.3</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399653</v>
      </c>
      <c r="BH15" s="626"/>
      <c r="BI15" s="626"/>
      <c r="BJ15" s="626"/>
      <c r="BK15" s="626"/>
      <c r="BL15" s="626"/>
      <c r="BM15" s="626"/>
      <c r="BN15" s="627"/>
      <c r="BO15" s="628">
        <v>5.3</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1941392</v>
      </c>
      <c r="CS15" s="626"/>
      <c r="CT15" s="626"/>
      <c r="CU15" s="626"/>
      <c r="CV15" s="626"/>
      <c r="CW15" s="626"/>
      <c r="CX15" s="626"/>
      <c r="CY15" s="627"/>
      <c r="CZ15" s="628">
        <v>10.8</v>
      </c>
      <c r="DA15" s="628"/>
      <c r="DB15" s="628"/>
      <c r="DC15" s="628"/>
      <c r="DD15" s="634">
        <v>425776</v>
      </c>
      <c r="DE15" s="626"/>
      <c r="DF15" s="626"/>
      <c r="DG15" s="626"/>
      <c r="DH15" s="626"/>
      <c r="DI15" s="626"/>
      <c r="DJ15" s="626"/>
      <c r="DK15" s="626"/>
      <c r="DL15" s="626"/>
      <c r="DM15" s="626"/>
      <c r="DN15" s="626"/>
      <c r="DO15" s="626"/>
      <c r="DP15" s="627"/>
      <c r="DQ15" s="634">
        <v>1396929</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2043683</v>
      </c>
      <c r="S16" s="626"/>
      <c r="T16" s="626"/>
      <c r="U16" s="626"/>
      <c r="V16" s="626"/>
      <c r="W16" s="626"/>
      <c r="X16" s="626"/>
      <c r="Y16" s="627"/>
      <c r="Z16" s="628">
        <v>10.7</v>
      </c>
      <c r="AA16" s="628"/>
      <c r="AB16" s="628"/>
      <c r="AC16" s="628"/>
      <c r="AD16" s="629">
        <v>1762182</v>
      </c>
      <c r="AE16" s="629"/>
      <c r="AF16" s="629"/>
      <c r="AG16" s="629"/>
      <c r="AH16" s="629"/>
      <c r="AI16" s="629"/>
      <c r="AJ16" s="629"/>
      <c r="AK16" s="629"/>
      <c r="AL16" s="630">
        <v>17.2</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1762182</v>
      </c>
      <c r="S17" s="626"/>
      <c r="T17" s="626"/>
      <c r="U17" s="626"/>
      <c r="V17" s="626"/>
      <c r="W17" s="626"/>
      <c r="X17" s="626"/>
      <c r="Y17" s="627"/>
      <c r="Z17" s="628">
        <v>9.1999999999999993</v>
      </c>
      <c r="AA17" s="628"/>
      <c r="AB17" s="628"/>
      <c r="AC17" s="628"/>
      <c r="AD17" s="629">
        <v>1762182</v>
      </c>
      <c r="AE17" s="629"/>
      <c r="AF17" s="629"/>
      <c r="AG17" s="629"/>
      <c r="AH17" s="629"/>
      <c r="AI17" s="629"/>
      <c r="AJ17" s="629"/>
      <c r="AK17" s="629"/>
      <c r="AL17" s="630">
        <v>17.2</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1799862</v>
      </c>
      <c r="CS17" s="626"/>
      <c r="CT17" s="626"/>
      <c r="CU17" s="626"/>
      <c r="CV17" s="626"/>
      <c r="CW17" s="626"/>
      <c r="CX17" s="626"/>
      <c r="CY17" s="627"/>
      <c r="CZ17" s="628">
        <v>10</v>
      </c>
      <c r="DA17" s="628"/>
      <c r="DB17" s="628"/>
      <c r="DC17" s="628"/>
      <c r="DD17" s="634" t="s">
        <v>112</v>
      </c>
      <c r="DE17" s="626"/>
      <c r="DF17" s="626"/>
      <c r="DG17" s="626"/>
      <c r="DH17" s="626"/>
      <c r="DI17" s="626"/>
      <c r="DJ17" s="626"/>
      <c r="DK17" s="626"/>
      <c r="DL17" s="626"/>
      <c r="DM17" s="626"/>
      <c r="DN17" s="626"/>
      <c r="DO17" s="626"/>
      <c r="DP17" s="627"/>
      <c r="DQ17" s="634">
        <v>1792039</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281292</v>
      </c>
      <c r="S18" s="626"/>
      <c r="T18" s="626"/>
      <c r="U18" s="626"/>
      <c r="V18" s="626"/>
      <c r="W18" s="626"/>
      <c r="X18" s="626"/>
      <c r="Y18" s="627"/>
      <c r="Z18" s="628">
        <v>1.5</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v>209</v>
      </c>
      <c r="S19" s="626"/>
      <c r="T19" s="626"/>
      <c r="U19" s="626"/>
      <c r="V19" s="626"/>
      <c r="W19" s="626"/>
      <c r="X19" s="626"/>
      <c r="Y19" s="627"/>
      <c r="Z19" s="628">
        <v>0</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360642</v>
      </c>
      <c r="BH19" s="626"/>
      <c r="BI19" s="626"/>
      <c r="BJ19" s="626"/>
      <c r="BK19" s="626"/>
      <c r="BL19" s="626"/>
      <c r="BM19" s="626"/>
      <c r="BN19" s="627"/>
      <c r="BO19" s="628">
        <v>4.8</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10803215</v>
      </c>
      <c r="S20" s="626"/>
      <c r="T20" s="626"/>
      <c r="U20" s="626"/>
      <c r="V20" s="626"/>
      <c r="W20" s="626"/>
      <c r="X20" s="626"/>
      <c r="Y20" s="627"/>
      <c r="Z20" s="628">
        <v>56.7</v>
      </c>
      <c r="AA20" s="628"/>
      <c r="AB20" s="628"/>
      <c r="AC20" s="628"/>
      <c r="AD20" s="629">
        <v>10173549</v>
      </c>
      <c r="AE20" s="629"/>
      <c r="AF20" s="629"/>
      <c r="AG20" s="629"/>
      <c r="AH20" s="629"/>
      <c r="AI20" s="629"/>
      <c r="AJ20" s="629"/>
      <c r="AK20" s="629"/>
      <c r="AL20" s="630">
        <v>99.2</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360642</v>
      </c>
      <c r="BH20" s="626"/>
      <c r="BI20" s="626"/>
      <c r="BJ20" s="626"/>
      <c r="BK20" s="626"/>
      <c r="BL20" s="626"/>
      <c r="BM20" s="626"/>
      <c r="BN20" s="627"/>
      <c r="BO20" s="628">
        <v>4.8</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17995395</v>
      </c>
      <c r="CS20" s="626"/>
      <c r="CT20" s="626"/>
      <c r="CU20" s="626"/>
      <c r="CV20" s="626"/>
      <c r="CW20" s="626"/>
      <c r="CX20" s="626"/>
      <c r="CY20" s="627"/>
      <c r="CZ20" s="628">
        <v>100</v>
      </c>
      <c r="DA20" s="628"/>
      <c r="DB20" s="628"/>
      <c r="DC20" s="628"/>
      <c r="DD20" s="634">
        <v>2382207</v>
      </c>
      <c r="DE20" s="626"/>
      <c r="DF20" s="626"/>
      <c r="DG20" s="626"/>
      <c r="DH20" s="626"/>
      <c r="DI20" s="626"/>
      <c r="DJ20" s="626"/>
      <c r="DK20" s="626"/>
      <c r="DL20" s="626"/>
      <c r="DM20" s="626"/>
      <c r="DN20" s="626"/>
      <c r="DO20" s="626"/>
      <c r="DP20" s="627"/>
      <c r="DQ20" s="634">
        <v>12258380</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9411</v>
      </c>
      <c r="S21" s="626"/>
      <c r="T21" s="626"/>
      <c r="U21" s="626"/>
      <c r="V21" s="626"/>
      <c r="W21" s="626"/>
      <c r="X21" s="626"/>
      <c r="Y21" s="627"/>
      <c r="Z21" s="628">
        <v>0</v>
      </c>
      <c r="AA21" s="628"/>
      <c r="AB21" s="628"/>
      <c r="AC21" s="628"/>
      <c r="AD21" s="629">
        <v>9411</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12477</v>
      </c>
      <c r="BH21" s="626"/>
      <c r="BI21" s="626"/>
      <c r="BJ21" s="626"/>
      <c r="BK21" s="626"/>
      <c r="BL21" s="626"/>
      <c r="BM21" s="626"/>
      <c r="BN21" s="627"/>
      <c r="BO21" s="628">
        <v>0.2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264385</v>
      </c>
      <c r="S22" s="626"/>
      <c r="T22" s="626"/>
      <c r="U22" s="626"/>
      <c r="V22" s="626"/>
      <c r="W22" s="626"/>
      <c r="X22" s="626"/>
      <c r="Y22" s="627"/>
      <c r="Z22" s="628">
        <v>1.4</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129529</v>
      </c>
      <c r="S23" s="626"/>
      <c r="T23" s="626"/>
      <c r="U23" s="626"/>
      <c r="V23" s="626"/>
      <c r="W23" s="626"/>
      <c r="X23" s="626"/>
      <c r="Y23" s="627"/>
      <c r="Z23" s="628">
        <v>0.7</v>
      </c>
      <c r="AA23" s="628"/>
      <c r="AB23" s="628"/>
      <c r="AC23" s="628"/>
      <c r="AD23" s="629">
        <v>30023</v>
      </c>
      <c r="AE23" s="629"/>
      <c r="AF23" s="629"/>
      <c r="AG23" s="629"/>
      <c r="AH23" s="629"/>
      <c r="AI23" s="629"/>
      <c r="AJ23" s="629"/>
      <c r="AK23" s="629"/>
      <c r="AL23" s="630">
        <v>0.3</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348165</v>
      </c>
      <c r="BH23" s="626"/>
      <c r="BI23" s="626"/>
      <c r="BJ23" s="626"/>
      <c r="BK23" s="626"/>
      <c r="BL23" s="626"/>
      <c r="BM23" s="626"/>
      <c r="BN23" s="627"/>
      <c r="BO23" s="628">
        <v>4.5999999999999996</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76272</v>
      </c>
      <c r="S24" s="626"/>
      <c r="T24" s="626"/>
      <c r="U24" s="626"/>
      <c r="V24" s="626"/>
      <c r="W24" s="626"/>
      <c r="X24" s="626"/>
      <c r="Y24" s="627"/>
      <c r="Z24" s="628">
        <v>0.4</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9149101</v>
      </c>
      <c r="CS24" s="615"/>
      <c r="CT24" s="615"/>
      <c r="CU24" s="615"/>
      <c r="CV24" s="615"/>
      <c r="CW24" s="615"/>
      <c r="CX24" s="615"/>
      <c r="CY24" s="616"/>
      <c r="CZ24" s="652">
        <v>50.8</v>
      </c>
      <c r="DA24" s="653"/>
      <c r="DB24" s="653"/>
      <c r="DC24" s="654"/>
      <c r="DD24" s="651">
        <v>6035974</v>
      </c>
      <c r="DE24" s="615"/>
      <c r="DF24" s="615"/>
      <c r="DG24" s="615"/>
      <c r="DH24" s="615"/>
      <c r="DI24" s="615"/>
      <c r="DJ24" s="615"/>
      <c r="DK24" s="616"/>
      <c r="DL24" s="651">
        <v>5963687</v>
      </c>
      <c r="DM24" s="615"/>
      <c r="DN24" s="615"/>
      <c r="DO24" s="615"/>
      <c r="DP24" s="615"/>
      <c r="DQ24" s="615"/>
      <c r="DR24" s="615"/>
      <c r="DS24" s="615"/>
      <c r="DT24" s="615"/>
      <c r="DU24" s="615"/>
      <c r="DV24" s="616"/>
      <c r="DW24" s="619">
        <v>54.2</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2402549</v>
      </c>
      <c r="S25" s="626"/>
      <c r="T25" s="626"/>
      <c r="U25" s="626"/>
      <c r="V25" s="626"/>
      <c r="W25" s="626"/>
      <c r="X25" s="626"/>
      <c r="Y25" s="627"/>
      <c r="Z25" s="628">
        <v>12.6</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3061334</v>
      </c>
      <c r="CS25" s="657"/>
      <c r="CT25" s="657"/>
      <c r="CU25" s="657"/>
      <c r="CV25" s="657"/>
      <c r="CW25" s="657"/>
      <c r="CX25" s="657"/>
      <c r="CY25" s="658"/>
      <c r="CZ25" s="659">
        <v>17</v>
      </c>
      <c r="DA25" s="660"/>
      <c r="DB25" s="660"/>
      <c r="DC25" s="661"/>
      <c r="DD25" s="634">
        <v>2882490</v>
      </c>
      <c r="DE25" s="657"/>
      <c r="DF25" s="657"/>
      <c r="DG25" s="657"/>
      <c r="DH25" s="657"/>
      <c r="DI25" s="657"/>
      <c r="DJ25" s="657"/>
      <c r="DK25" s="658"/>
      <c r="DL25" s="634">
        <v>2862098</v>
      </c>
      <c r="DM25" s="657"/>
      <c r="DN25" s="657"/>
      <c r="DO25" s="657"/>
      <c r="DP25" s="657"/>
      <c r="DQ25" s="657"/>
      <c r="DR25" s="657"/>
      <c r="DS25" s="657"/>
      <c r="DT25" s="657"/>
      <c r="DU25" s="657"/>
      <c r="DV25" s="658"/>
      <c r="DW25" s="630">
        <v>26</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2095143</v>
      </c>
      <c r="CS26" s="626"/>
      <c r="CT26" s="626"/>
      <c r="CU26" s="626"/>
      <c r="CV26" s="626"/>
      <c r="CW26" s="626"/>
      <c r="CX26" s="626"/>
      <c r="CY26" s="627"/>
      <c r="CZ26" s="659">
        <v>11.6</v>
      </c>
      <c r="DA26" s="660"/>
      <c r="DB26" s="660"/>
      <c r="DC26" s="661"/>
      <c r="DD26" s="634">
        <v>1927510</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1198681</v>
      </c>
      <c r="S27" s="626"/>
      <c r="T27" s="626"/>
      <c r="U27" s="626"/>
      <c r="V27" s="626"/>
      <c r="W27" s="626"/>
      <c r="X27" s="626"/>
      <c r="Y27" s="627"/>
      <c r="Z27" s="628">
        <v>6.3</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7551561</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4287905</v>
      </c>
      <c r="CS27" s="657"/>
      <c r="CT27" s="657"/>
      <c r="CU27" s="657"/>
      <c r="CV27" s="657"/>
      <c r="CW27" s="657"/>
      <c r="CX27" s="657"/>
      <c r="CY27" s="658"/>
      <c r="CZ27" s="659">
        <v>23.8</v>
      </c>
      <c r="DA27" s="660"/>
      <c r="DB27" s="660"/>
      <c r="DC27" s="661"/>
      <c r="DD27" s="634">
        <v>1361445</v>
      </c>
      <c r="DE27" s="657"/>
      <c r="DF27" s="657"/>
      <c r="DG27" s="657"/>
      <c r="DH27" s="657"/>
      <c r="DI27" s="657"/>
      <c r="DJ27" s="657"/>
      <c r="DK27" s="658"/>
      <c r="DL27" s="634">
        <v>1309550</v>
      </c>
      <c r="DM27" s="657"/>
      <c r="DN27" s="657"/>
      <c r="DO27" s="657"/>
      <c r="DP27" s="657"/>
      <c r="DQ27" s="657"/>
      <c r="DR27" s="657"/>
      <c r="DS27" s="657"/>
      <c r="DT27" s="657"/>
      <c r="DU27" s="657"/>
      <c r="DV27" s="658"/>
      <c r="DW27" s="630">
        <v>11.9</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37589</v>
      </c>
      <c r="S28" s="626"/>
      <c r="T28" s="626"/>
      <c r="U28" s="626"/>
      <c r="V28" s="626"/>
      <c r="W28" s="626"/>
      <c r="X28" s="626"/>
      <c r="Y28" s="627"/>
      <c r="Z28" s="628">
        <v>0.2</v>
      </c>
      <c r="AA28" s="628"/>
      <c r="AB28" s="628"/>
      <c r="AC28" s="628"/>
      <c r="AD28" s="629">
        <v>28101</v>
      </c>
      <c r="AE28" s="629"/>
      <c r="AF28" s="629"/>
      <c r="AG28" s="629"/>
      <c r="AH28" s="629"/>
      <c r="AI28" s="629"/>
      <c r="AJ28" s="629"/>
      <c r="AK28" s="629"/>
      <c r="AL28" s="630">
        <v>0.3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1799862</v>
      </c>
      <c r="CS28" s="626"/>
      <c r="CT28" s="626"/>
      <c r="CU28" s="626"/>
      <c r="CV28" s="626"/>
      <c r="CW28" s="626"/>
      <c r="CX28" s="626"/>
      <c r="CY28" s="627"/>
      <c r="CZ28" s="659">
        <v>10</v>
      </c>
      <c r="DA28" s="660"/>
      <c r="DB28" s="660"/>
      <c r="DC28" s="661"/>
      <c r="DD28" s="634">
        <v>1792039</v>
      </c>
      <c r="DE28" s="626"/>
      <c r="DF28" s="626"/>
      <c r="DG28" s="626"/>
      <c r="DH28" s="626"/>
      <c r="DI28" s="626"/>
      <c r="DJ28" s="626"/>
      <c r="DK28" s="627"/>
      <c r="DL28" s="634">
        <v>1792039</v>
      </c>
      <c r="DM28" s="626"/>
      <c r="DN28" s="626"/>
      <c r="DO28" s="626"/>
      <c r="DP28" s="626"/>
      <c r="DQ28" s="626"/>
      <c r="DR28" s="626"/>
      <c r="DS28" s="626"/>
      <c r="DT28" s="626"/>
      <c r="DU28" s="626"/>
      <c r="DV28" s="627"/>
      <c r="DW28" s="630">
        <v>16.3</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18893</v>
      </c>
      <c r="S29" s="626"/>
      <c r="T29" s="626"/>
      <c r="U29" s="626"/>
      <c r="V29" s="626"/>
      <c r="W29" s="626"/>
      <c r="X29" s="626"/>
      <c r="Y29" s="627"/>
      <c r="Z29" s="628">
        <v>0.1</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290</v>
      </c>
      <c r="CG29" s="640"/>
      <c r="CH29" s="640"/>
      <c r="CI29" s="640"/>
      <c r="CJ29" s="640"/>
      <c r="CK29" s="640"/>
      <c r="CL29" s="640"/>
      <c r="CM29" s="640"/>
      <c r="CN29" s="640"/>
      <c r="CO29" s="640"/>
      <c r="CP29" s="640"/>
      <c r="CQ29" s="641"/>
      <c r="CR29" s="625">
        <v>1799862</v>
      </c>
      <c r="CS29" s="657"/>
      <c r="CT29" s="657"/>
      <c r="CU29" s="657"/>
      <c r="CV29" s="657"/>
      <c r="CW29" s="657"/>
      <c r="CX29" s="657"/>
      <c r="CY29" s="658"/>
      <c r="CZ29" s="659">
        <v>10</v>
      </c>
      <c r="DA29" s="660"/>
      <c r="DB29" s="660"/>
      <c r="DC29" s="661"/>
      <c r="DD29" s="634">
        <v>1792039</v>
      </c>
      <c r="DE29" s="657"/>
      <c r="DF29" s="657"/>
      <c r="DG29" s="657"/>
      <c r="DH29" s="657"/>
      <c r="DI29" s="657"/>
      <c r="DJ29" s="657"/>
      <c r="DK29" s="658"/>
      <c r="DL29" s="634">
        <v>1792039</v>
      </c>
      <c r="DM29" s="657"/>
      <c r="DN29" s="657"/>
      <c r="DO29" s="657"/>
      <c r="DP29" s="657"/>
      <c r="DQ29" s="657"/>
      <c r="DR29" s="657"/>
      <c r="DS29" s="657"/>
      <c r="DT29" s="657"/>
      <c r="DU29" s="657"/>
      <c r="DV29" s="658"/>
      <c r="DW29" s="630">
        <v>16.3</v>
      </c>
      <c r="DX29" s="655"/>
      <c r="DY29" s="655"/>
      <c r="DZ29" s="655"/>
      <c r="EA29" s="655"/>
      <c r="EB29" s="655"/>
      <c r="EC29" s="656"/>
    </row>
    <row r="30" spans="2:133" ht="11.25" customHeight="1">
      <c r="B30" s="622" t="s">
        <v>291</v>
      </c>
      <c r="C30" s="623"/>
      <c r="D30" s="623"/>
      <c r="E30" s="623"/>
      <c r="F30" s="623"/>
      <c r="G30" s="623"/>
      <c r="H30" s="623"/>
      <c r="I30" s="623"/>
      <c r="J30" s="623"/>
      <c r="K30" s="623"/>
      <c r="L30" s="623"/>
      <c r="M30" s="623"/>
      <c r="N30" s="623"/>
      <c r="O30" s="623"/>
      <c r="P30" s="623"/>
      <c r="Q30" s="624"/>
      <c r="R30" s="625">
        <v>696739</v>
      </c>
      <c r="S30" s="626"/>
      <c r="T30" s="626"/>
      <c r="U30" s="626"/>
      <c r="V30" s="626"/>
      <c r="W30" s="626"/>
      <c r="X30" s="626"/>
      <c r="Y30" s="627"/>
      <c r="Z30" s="628">
        <v>3.7</v>
      </c>
      <c r="AA30" s="628"/>
      <c r="AB30" s="628"/>
      <c r="AC30" s="628"/>
      <c r="AD30" s="629" t="s">
        <v>112</v>
      </c>
      <c r="AE30" s="629"/>
      <c r="AF30" s="629"/>
      <c r="AG30" s="629"/>
      <c r="AH30" s="629"/>
      <c r="AI30" s="629"/>
      <c r="AJ30" s="629"/>
      <c r="AK30" s="629"/>
      <c r="AL30" s="630" t="s">
        <v>112</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99.1</v>
      </c>
      <c r="BH30" s="684"/>
      <c r="BI30" s="684"/>
      <c r="BJ30" s="684"/>
      <c r="BK30" s="684"/>
      <c r="BL30" s="684"/>
      <c r="BM30" s="620">
        <v>97.2</v>
      </c>
      <c r="BN30" s="684"/>
      <c r="BO30" s="684"/>
      <c r="BP30" s="684"/>
      <c r="BQ30" s="685"/>
      <c r="BR30" s="683">
        <v>99.1</v>
      </c>
      <c r="BS30" s="684"/>
      <c r="BT30" s="684"/>
      <c r="BU30" s="684"/>
      <c r="BV30" s="684"/>
      <c r="BW30" s="684"/>
      <c r="BX30" s="620">
        <v>96.7</v>
      </c>
      <c r="BY30" s="684"/>
      <c r="BZ30" s="684"/>
      <c r="CA30" s="684"/>
      <c r="CB30" s="685"/>
      <c r="CD30" s="688"/>
      <c r="CE30" s="689"/>
      <c r="CF30" s="639" t="s">
        <v>294</v>
      </c>
      <c r="CG30" s="640"/>
      <c r="CH30" s="640"/>
      <c r="CI30" s="640"/>
      <c r="CJ30" s="640"/>
      <c r="CK30" s="640"/>
      <c r="CL30" s="640"/>
      <c r="CM30" s="640"/>
      <c r="CN30" s="640"/>
      <c r="CO30" s="640"/>
      <c r="CP30" s="640"/>
      <c r="CQ30" s="641"/>
      <c r="CR30" s="625">
        <v>1647382</v>
      </c>
      <c r="CS30" s="626"/>
      <c r="CT30" s="626"/>
      <c r="CU30" s="626"/>
      <c r="CV30" s="626"/>
      <c r="CW30" s="626"/>
      <c r="CX30" s="626"/>
      <c r="CY30" s="627"/>
      <c r="CZ30" s="659">
        <v>9.1999999999999993</v>
      </c>
      <c r="DA30" s="660"/>
      <c r="DB30" s="660"/>
      <c r="DC30" s="661"/>
      <c r="DD30" s="634">
        <v>1639604</v>
      </c>
      <c r="DE30" s="626"/>
      <c r="DF30" s="626"/>
      <c r="DG30" s="626"/>
      <c r="DH30" s="626"/>
      <c r="DI30" s="626"/>
      <c r="DJ30" s="626"/>
      <c r="DK30" s="627"/>
      <c r="DL30" s="634">
        <v>1639604</v>
      </c>
      <c r="DM30" s="626"/>
      <c r="DN30" s="626"/>
      <c r="DO30" s="626"/>
      <c r="DP30" s="626"/>
      <c r="DQ30" s="626"/>
      <c r="DR30" s="626"/>
      <c r="DS30" s="626"/>
      <c r="DT30" s="626"/>
      <c r="DU30" s="626"/>
      <c r="DV30" s="627"/>
      <c r="DW30" s="630">
        <v>14.9</v>
      </c>
      <c r="DX30" s="655"/>
      <c r="DY30" s="655"/>
      <c r="DZ30" s="655"/>
      <c r="EA30" s="655"/>
      <c r="EB30" s="655"/>
      <c r="EC30" s="656"/>
    </row>
    <row r="31" spans="2:133" ht="11.25" customHeight="1">
      <c r="B31" s="622" t="s">
        <v>295</v>
      </c>
      <c r="C31" s="623"/>
      <c r="D31" s="623"/>
      <c r="E31" s="623"/>
      <c r="F31" s="623"/>
      <c r="G31" s="623"/>
      <c r="H31" s="623"/>
      <c r="I31" s="623"/>
      <c r="J31" s="623"/>
      <c r="K31" s="623"/>
      <c r="L31" s="623"/>
      <c r="M31" s="623"/>
      <c r="N31" s="623"/>
      <c r="O31" s="623"/>
      <c r="P31" s="623"/>
      <c r="Q31" s="624"/>
      <c r="R31" s="625">
        <v>1029689</v>
      </c>
      <c r="S31" s="626"/>
      <c r="T31" s="626"/>
      <c r="U31" s="626"/>
      <c r="V31" s="626"/>
      <c r="W31" s="626"/>
      <c r="X31" s="626"/>
      <c r="Y31" s="627"/>
      <c r="Z31" s="628">
        <v>5.4</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98.9</v>
      </c>
      <c r="BH31" s="657"/>
      <c r="BI31" s="657"/>
      <c r="BJ31" s="657"/>
      <c r="BK31" s="657"/>
      <c r="BL31" s="657"/>
      <c r="BM31" s="631">
        <v>96.6</v>
      </c>
      <c r="BN31" s="681"/>
      <c r="BO31" s="681"/>
      <c r="BP31" s="681"/>
      <c r="BQ31" s="682"/>
      <c r="BR31" s="680">
        <v>99</v>
      </c>
      <c r="BS31" s="657"/>
      <c r="BT31" s="657"/>
      <c r="BU31" s="657"/>
      <c r="BV31" s="657"/>
      <c r="BW31" s="657"/>
      <c r="BX31" s="631">
        <v>96.1</v>
      </c>
      <c r="BY31" s="681"/>
      <c r="BZ31" s="681"/>
      <c r="CA31" s="681"/>
      <c r="CB31" s="682"/>
      <c r="CD31" s="688"/>
      <c r="CE31" s="689"/>
      <c r="CF31" s="639" t="s">
        <v>298</v>
      </c>
      <c r="CG31" s="640"/>
      <c r="CH31" s="640"/>
      <c r="CI31" s="640"/>
      <c r="CJ31" s="640"/>
      <c r="CK31" s="640"/>
      <c r="CL31" s="640"/>
      <c r="CM31" s="640"/>
      <c r="CN31" s="640"/>
      <c r="CO31" s="640"/>
      <c r="CP31" s="640"/>
      <c r="CQ31" s="641"/>
      <c r="CR31" s="625">
        <v>152480</v>
      </c>
      <c r="CS31" s="657"/>
      <c r="CT31" s="657"/>
      <c r="CU31" s="657"/>
      <c r="CV31" s="657"/>
      <c r="CW31" s="657"/>
      <c r="CX31" s="657"/>
      <c r="CY31" s="658"/>
      <c r="CZ31" s="659">
        <v>0.8</v>
      </c>
      <c r="DA31" s="660"/>
      <c r="DB31" s="660"/>
      <c r="DC31" s="661"/>
      <c r="DD31" s="634">
        <v>152435</v>
      </c>
      <c r="DE31" s="657"/>
      <c r="DF31" s="657"/>
      <c r="DG31" s="657"/>
      <c r="DH31" s="657"/>
      <c r="DI31" s="657"/>
      <c r="DJ31" s="657"/>
      <c r="DK31" s="658"/>
      <c r="DL31" s="634">
        <v>152435</v>
      </c>
      <c r="DM31" s="657"/>
      <c r="DN31" s="657"/>
      <c r="DO31" s="657"/>
      <c r="DP31" s="657"/>
      <c r="DQ31" s="657"/>
      <c r="DR31" s="657"/>
      <c r="DS31" s="657"/>
      <c r="DT31" s="657"/>
      <c r="DU31" s="657"/>
      <c r="DV31" s="658"/>
      <c r="DW31" s="630">
        <v>1.4</v>
      </c>
      <c r="DX31" s="655"/>
      <c r="DY31" s="655"/>
      <c r="DZ31" s="655"/>
      <c r="EA31" s="655"/>
      <c r="EB31" s="655"/>
      <c r="EC31" s="656"/>
    </row>
    <row r="32" spans="2:133" ht="11.25" customHeight="1">
      <c r="B32" s="622" t="s">
        <v>299</v>
      </c>
      <c r="C32" s="623"/>
      <c r="D32" s="623"/>
      <c r="E32" s="623"/>
      <c r="F32" s="623"/>
      <c r="G32" s="623"/>
      <c r="H32" s="623"/>
      <c r="I32" s="623"/>
      <c r="J32" s="623"/>
      <c r="K32" s="623"/>
      <c r="L32" s="623"/>
      <c r="M32" s="623"/>
      <c r="N32" s="623"/>
      <c r="O32" s="623"/>
      <c r="P32" s="623"/>
      <c r="Q32" s="624"/>
      <c r="R32" s="625">
        <v>584475</v>
      </c>
      <c r="S32" s="626"/>
      <c r="T32" s="626"/>
      <c r="U32" s="626"/>
      <c r="V32" s="626"/>
      <c r="W32" s="626"/>
      <c r="X32" s="626"/>
      <c r="Y32" s="627"/>
      <c r="Z32" s="628">
        <v>3.1</v>
      </c>
      <c r="AA32" s="628"/>
      <c r="AB32" s="628"/>
      <c r="AC32" s="628"/>
      <c r="AD32" s="629">
        <v>10278</v>
      </c>
      <c r="AE32" s="629"/>
      <c r="AF32" s="629"/>
      <c r="AG32" s="629"/>
      <c r="AH32" s="629"/>
      <c r="AI32" s="629"/>
      <c r="AJ32" s="629"/>
      <c r="AK32" s="629"/>
      <c r="AL32" s="630">
        <v>0.1</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99.2</v>
      </c>
      <c r="BH32" s="693"/>
      <c r="BI32" s="693"/>
      <c r="BJ32" s="693"/>
      <c r="BK32" s="693"/>
      <c r="BL32" s="693"/>
      <c r="BM32" s="694">
        <v>97.5</v>
      </c>
      <c r="BN32" s="693"/>
      <c r="BO32" s="693"/>
      <c r="BP32" s="693"/>
      <c r="BQ32" s="695"/>
      <c r="BR32" s="692">
        <v>99.1</v>
      </c>
      <c r="BS32" s="693"/>
      <c r="BT32" s="693"/>
      <c r="BU32" s="693"/>
      <c r="BV32" s="693"/>
      <c r="BW32" s="693"/>
      <c r="BX32" s="694">
        <v>96.9</v>
      </c>
      <c r="BY32" s="693"/>
      <c r="BZ32" s="693"/>
      <c r="CA32" s="693"/>
      <c r="CB32" s="695"/>
      <c r="CD32" s="690"/>
      <c r="CE32" s="691"/>
      <c r="CF32" s="639" t="s">
        <v>301</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c r="B33" s="622" t="s">
        <v>302</v>
      </c>
      <c r="C33" s="623"/>
      <c r="D33" s="623"/>
      <c r="E33" s="623"/>
      <c r="F33" s="623"/>
      <c r="G33" s="623"/>
      <c r="H33" s="623"/>
      <c r="I33" s="623"/>
      <c r="J33" s="623"/>
      <c r="K33" s="623"/>
      <c r="L33" s="623"/>
      <c r="M33" s="623"/>
      <c r="N33" s="623"/>
      <c r="O33" s="623"/>
      <c r="P33" s="623"/>
      <c r="Q33" s="624"/>
      <c r="R33" s="625">
        <v>1818204</v>
      </c>
      <c r="S33" s="626"/>
      <c r="T33" s="626"/>
      <c r="U33" s="626"/>
      <c r="V33" s="626"/>
      <c r="W33" s="626"/>
      <c r="X33" s="626"/>
      <c r="Y33" s="627"/>
      <c r="Z33" s="628">
        <v>9.5</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6464087</v>
      </c>
      <c r="CS33" s="657"/>
      <c r="CT33" s="657"/>
      <c r="CU33" s="657"/>
      <c r="CV33" s="657"/>
      <c r="CW33" s="657"/>
      <c r="CX33" s="657"/>
      <c r="CY33" s="658"/>
      <c r="CZ33" s="659">
        <v>35.9</v>
      </c>
      <c r="DA33" s="660"/>
      <c r="DB33" s="660"/>
      <c r="DC33" s="661"/>
      <c r="DD33" s="634">
        <v>5198995</v>
      </c>
      <c r="DE33" s="657"/>
      <c r="DF33" s="657"/>
      <c r="DG33" s="657"/>
      <c r="DH33" s="657"/>
      <c r="DI33" s="657"/>
      <c r="DJ33" s="657"/>
      <c r="DK33" s="658"/>
      <c r="DL33" s="634">
        <v>4383833</v>
      </c>
      <c r="DM33" s="657"/>
      <c r="DN33" s="657"/>
      <c r="DO33" s="657"/>
      <c r="DP33" s="657"/>
      <c r="DQ33" s="657"/>
      <c r="DR33" s="657"/>
      <c r="DS33" s="657"/>
      <c r="DT33" s="657"/>
      <c r="DU33" s="657"/>
      <c r="DV33" s="658"/>
      <c r="DW33" s="630">
        <v>39.799999999999997</v>
      </c>
      <c r="DX33" s="655"/>
      <c r="DY33" s="655"/>
      <c r="DZ33" s="655"/>
      <c r="EA33" s="655"/>
      <c r="EB33" s="655"/>
      <c r="EC33" s="656"/>
    </row>
    <row r="34" spans="2:133" ht="11.25" customHeight="1">
      <c r="B34" s="622" t="s">
        <v>304</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2950335</v>
      </c>
      <c r="CS34" s="626"/>
      <c r="CT34" s="626"/>
      <c r="CU34" s="626"/>
      <c r="CV34" s="626"/>
      <c r="CW34" s="626"/>
      <c r="CX34" s="626"/>
      <c r="CY34" s="627"/>
      <c r="CZ34" s="659">
        <v>16.399999999999999</v>
      </c>
      <c r="DA34" s="660"/>
      <c r="DB34" s="660"/>
      <c r="DC34" s="661"/>
      <c r="DD34" s="634">
        <v>2409211</v>
      </c>
      <c r="DE34" s="626"/>
      <c r="DF34" s="626"/>
      <c r="DG34" s="626"/>
      <c r="DH34" s="626"/>
      <c r="DI34" s="626"/>
      <c r="DJ34" s="626"/>
      <c r="DK34" s="627"/>
      <c r="DL34" s="634">
        <v>2139536</v>
      </c>
      <c r="DM34" s="626"/>
      <c r="DN34" s="626"/>
      <c r="DO34" s="626"/>
      <c r="DP34" s="626"/>
      <c r="DQ34" s="626"/>
      <c r="DR34" s="626"/>
      <c r="DS34" s="626"/>
      <c r="DT34" s="626"/>
      <c r="DU34" s="626"/>
      <c r="DV34" s="627"/>
      <c r="DW34" s="630">
        <v>19.399999999999999</v>
      </c>
      <c r="DX34" s="655"/>
      <c r="DY34" s="655"/>
      <c r="DZ34" s="655"/>
      <c r="EA34" s="655"/>
      <c r="EB34" s="655"/>
      <c r="EC34" s="656"/>
    </row>
    <row r="35" spans="2:133" ht="11.25" customHeight="1">
      <c r="B35" s="622" t="s">
        <v>308</v>
      </c>
      <c r="C35" s="623"/>
      <c r="D35" s="623"/>
      <c r="E35" s="623"/>
      <c r="F35" s="623"/>
      <c r="G35" s="623"/>
      <c r="H35" s="623"/>
      <c r="I35" s="623"/>
      <c r="J35" s="623"/>
      <c r="K35" s="623"/>
      <c r="L35" s="623"/>
      <c r="M35" s="623"/>
      <c r="N35" s="623"/>
      <c r="O35" s="623"/>
      <c r="P35" s="623"/>
      <c r="Q35" s="624"/>
      <c r="R35" s="625">
        <v>760604</v>
      </c>
      <c r="S35" s="626"/>
      <c r="T35" s="626"/>
      <c r="U35" s="626"/>
      <c r="V35" s="626"/>
      <c r="W35" s="626"/>
      <c r="X35" s="626"/>
      <c r="Y35" s="627"/>
      <c r="Z35" s="628">
        <v>4</v>
      </c>
      <c r="AA35" s="628"/>
      <c r="AB35" s="628"/>
      <c r="AC35" s="628"/>
      <c r="AD35" s="629" t="s">
        <v>112</v>
      </c>
      <c r="AE35" s="629"/>
      <c r="AF35" s="629"/>
      <c r="AG35" s="629"/>
      <c r="AH35" s="629"/>
      <c r="AI35" s="629"/>
      <c r="AJ35" s="629"/>
      <c r="AK35" s="629"/>
      <c r="AL35" s="630" t="s">
        <v>112</v>
      </c>
      <c r="AM35" s="631"/>
      <c r="AN35" s="631"/>
      <c r="AO35" s="632"/>
      <c r="AP35" s="188"/>
      <c r="AQ35" s="636" t="s">
        <v>309</v>
      </c>
      <c r="AR35" s="637"/>
      <c r="AS35" s="637"/>
      <c r="AT35" s="637"/>
      <c r="AU35" s="637"/>
      <c r="AV35" s="637"/>
      <c r="AW35" s="637"/>
      <c r="AX35" s="637"/>
      <c r="AY35" s="638"/>
      <c r="AZ35" s="614">
        <v>2167092</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875269</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21896</v>
      </c>
      <c r="CS35" s="657"/>
      <c r="CT35" s="657"/>
      <c r="CU35" s="657"/>
      <c r="CV35" s="657"/>
      <c r="CW35" s="657"/>
      <c r="CX35" s="657"/>
      <c r="CY35" s="658"/>
      <c r="CZ35" s="659">
        <v>0.1</v>
      </c>
      <c r="DA35" s="660"/>
      <c r="DB35" s="660"/>
      <c r="DC35" s="661"/>
      <c r="DD35" s="634">
        <v>12367</v>
      </c>
      <c r="DE35" s="657"/>
      <c r="DF35" s="657"/>
      <c r="DG35" s="657"/>
      <c r="DH35" s="657"/>
      <c r="DI35" s="657"/>
      <c r="DJ35" s="657"/>
      <c r="DK35" s="658"/>
      <c r="DL35" s="634">
        <v>12367</v>
      </c>
      <c r="DM35" s="657"/>
      <c r="DN35" s="657"/>
      <c r="DO35" s="657"/>
      <c r="DP35" s="657"/>
      <c r="DQ35" s="657"/>
      <c r="DR35" s="657"/>
      <c r="DS35" s="657"/>
      <c r="DT35" s="657"/>
      <c r="DU35" s="657"/>
      <c r="DV35" s="658"/>
      <c r="DW35" s="630">
        <v>0.1</v>
      </c>
      <c r="DX35" s="655"/>
      <c r="DY35" s="655"/>
      <c r="DZ35" s="655"/>
      <c r="EA35" s="655"/>
      <c r="EB35" s="655"/>
      <c r="EC35" s="656"/>
    </row>
    <row r="36" spans="2:133" ht="11.25" customHeight="1">
      <c r="B36" s="668" t="s">
        <v>312</v>
      </c>
      <c r="C36" s="669"/>
      <c r="D36" s="669"/>
      <c r="E36" s="669"/>
      <c r="F36" s="669"/>
      <c r="G36" s="669"/>
      <c r="H36" s="669"/>
      <c r="I36" s="669"/>
      <c r="J36" s="669"/>
      <c r="K36" s="669"/>
      <c r="L36" s="669"/>
      <c r="M36" s="669"/>
      <c r="N36" s="669"/>
      <c r="O36" s="669"/>
      <c r="P36" s="669"/>
      <c r="Q36" s="670"/>
      <c r="R36" s="697">
        <v>19069631</v>
      </c>
      <c r="S36" s="698"/>
      <c r="T36" s="698"/>
      <c r="U36" s="698"/>
      <c r="V36" s="698"/>
      <c r="W36" s="698"/>
      <c r="X36" s="698"/>
      <c r="Y36" s="699"/>
      <c r="Z36" s="700">
        <v>100</v>
      </c>
      <c r="AA36" s="700"/>
      <c r="AB36" s="700"/>
      <c r="AC36" s="700"/>
      <c r="AD36" s="701">
        <v>10251362</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589610</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818221</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774271</v>
      </c>
      <c r="CS36" s="626"/>
      <c r="CT36" s="626"/>
      <c r="CU36" s="626"/>
      <c r="CV36" s="626"/>
      <c r="CW36" s="626"/>
      <c r="CX36" s="626"/>
      <c r="CY36" s="627"/>
      <c r="CZ36" s="659">
        <v>4.3</v>
      </c>
      <c r="DA36" s="660"/>
      <c r="DB36" s="660"/>
      <c r="DC36" s="661"/>
      <c r="DD36" s="634">
        <v>516737</v>
      </c>
      <c r="DE36" s="626"/>
      <c r="DF36" s="626"/>
      <c r="DG36" s="626"/>
      <c r="DH36" s="626"/>
      <c r="DI36" s="626"/>
      <c r="DJ36" s="626"/>
      <c r="DK36" s="627"/>
      <c r="DL36" s="634">
        <v>458108</v>
      </c>
      <c r="DM36" s="626"/>
      <c r="DN36" s="626"/>
      <c r="DO36" s="626"/>
      <c r="DP36" s="626"/>
      <c r="DQ36" s="626"/>
      <c r="DR36" s="626"/>
      <c r="DS36" s="626"/>
      <c r="DT36" s="626"/>
      <c r="DU36" s="626"/>
      <c r="DV36" s="627"/>
      <c r="DW36" s="630">
        <v>4.2</v>
      </c>
      <c r="DX36" s="655"/>
      <c r="DY36" s="655"/>
      <c r="DZ36" s="655"/>
      <c r="EA36" s="655"/>
      <c r="EB36" s="655"/>
      <c r="EC36" s="656"/>
    </row>
    <row r="37" spans="2:133" ht="11.25" customHeight="1">
      <c r="AQ37" s="704" t="s">
        <v>316</v>
      </c>
      <c r="AR37" s="705"/>
      <c r="AS37" s="705"/>
      <c r="AT37" s="705"/>
      <c r="AU37" s="705"/>
      <c r="AV37" s="705"/>
      <c r="AW37" s="705"/>
      <c r="AX37" s="705"/>
      <c r="AY37" s="706"/>
      <c r="AZ37" s="625">
        <v>8613</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8453</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2833</v>
      </c>
      <c r="CS37" s="657"/>
      <c r="CT37" s="657"/>
      <c r="CU37" s="657"/>
      <c r="CV37" s="657"/>
      <c r="CW37" s="657"/>
      <c r="CX37" s="657"/>
      <c r="CY37" s="658"/>
      <c r="CZ37" s="659">
        <v>0</v>
      </c>
      <c r="DA37" s="660"/>
      <c r="DB37" s="660"/>
      <c r="DC37" s="661"/>
      <c r="DD37" s="634">
        <v>2833</v>
      </c>
      <c r="DE37" s="657"/>
      <c r="DF37" s="657"/>
      <c r="DG37" s="657"/>
      <c r="DH37" s="657"/>
      <c r="DI37" s="657"/>
      <c r="DJ37" s="657"/>
      <c r="DK37" s="658"/>
      <c r="DL37" s="634">
        <v>2833</v>
      </c>
      <c r="DM37" s="657"/>
      <c r="DN37" s="657"/>
      <c r="DO37" s="657"/>
      <c r="DP37" s="657"/>
      <c r="DQ37" s="657"/>
      <c r="DR37" s="657"/>
      <c r="DS37" s="657"/>
      <c r="DT37" s="657"/>
      <c r="DU37" s="657"/>
      <c r="DV37" s="658"/>
      <c r="DW37" s="630">
        <v>0</v>
      </c>
      <c r="DX37" s="655"/>
      <c r="DY37" s="655"/>
      <c r="DZ37" s="655"/>
      <c r="EA37" s="655"/>
      <c r="EB37" s="655"/>
      <c r="EC37" s="656"/>
    </row>
    <row r="38" spans="2:133" ht="11.25" customHeight="1">
      <c r="AQ38" s="704" t="s">
        <v>319</v>
      </c>
      <c r="AR38" s="705"/>
      <c r="AS38" s="705"/>
      <c r="AT38" s="705"/>
      <c r="AU38" s="705"/>
      <c r="AV38" s="705"/>
      <c r="AW38" s="705"/>
      <c r="AX38" s="705"/>
      <c r="AY38" s="706"/>
      <c r="AZ38" s="625" t="s">
        <v>320</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14228</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2158479</v>
      </c>
      <c r="CS38" s="626"/>
      <c r="CT38" s="626"/>
      <c r="CU38" s="626"/>
      <c r="CV38" s="626"/>
      <c r="CW38" s="626"/>
      <c r="CX38" s="626"/>
      <c r="CY38" s="627"/>
      <c r="CZ38" s="659">
        <v>12</v>
      </c>
      <c r="DA38" s="660"/>
      <c r="DB38" s="660"/>
      <c r="DC38" s="661"/>
      <c r="DD38" s="634">
        <v>1908531</v>
      </c>
      <c r="DE38" s="626"/>
      <c r="DF38" s="626"/>
      <c r="DG38" s="626"/>
      <c r="DH38" s="626"/>
      <c r="DI38" s="626"/>
      <c r="DJ38" s="626"/>
      <c r="DK38" s="627"/>
      <c r="DL38" s="634">
        <v>1773358</v>
      </c>
      <c r="DM38" s="626"/>
      <c r="DN38" s="626"/>
      <c r="DO38" s="626"/>
      <c r="DP38" s="626"/>
      <c r="DQ38" s="626"/>
      <c r="DR38" s="626"/>
      <c r="DS38" s="626"/>
      <c r="DT38" s="626"/>
      <c r="DU38" s="626"/>
      <c r="DV38" s="627"/>
      <c r="DW38" s="630">
        <v>16.100000000000001</v>
      </c>
      <c r="DX38" s="655"/>
      <c r="DY38" s="655"/>
      <c r="DZ38" s="655"/>
      <c r="EA38" s="655"/>
      <c r="EB38" s="655"/>
      <c r="EC38" s="656"/>
    </row>
    <row r="39" spans="2:133" ht="11.25" customHeight="1">
      <c r="AQ39" s="704" t="s">
        <v>323</v>
      </c>
      <c r="AR39" s="705"/>
      <c r="AS39" s="705"/>
      <c r="AT39" s="705"/>
      <c r="AU39" s="705"/>
      <c r="AV39" s="705"/>
      <c r="AW39" s="705"/>
      <c r="AX39" s="705"/>
      <c r="AY39" s="706"/>
      <c r="AZ39" s="625" t="s">
        <v>320</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85</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398306</v>
      </c>
      <c r="CS39" s="657"/>
      <c r="CT39" s="657"/>
      <c r="CU39" s="657"/>
      <c r="CV39" s="657"/>
      <c r="CW39" s="657"/>
      <c r="CX39" s="657"/>
      <c r="CY39" s="658"/>
      <c r="CZ39" s="659">
        <v>2.2000000000000002</v>
      </c>
      <c r="DA39" s="660"/>
      <c r="DB39" s="660"/>
      <c r="DC39" s="661"/>
      <c r="DD39" s="634">
        <v>351685</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393339</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108</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160800</v>
      </c>
      <c r="CS40" s="626"/>
      <c r="CT40" s="626"/>
      <c r="CU40" s="626"/>
      <c r="CV40" s="626"/>
      <c r="CW40" s="626"/>
      <c r="CX40" s="626"/>
      <c r="CY40" s="627"/>
      <c r="CZ40" s="659">
        <v>0.9</v>
      </c>
      <c r="DA40" s="660"/>
      <c r="DB40" s="660"/>
      <c r="DC40" s="661"/>
      <c r="DD40" s="634">
        <v>464</v>
      </c>
      <c r="DE40" s="626"/>
      <c r="DF40" s="626"/>
      <c r="DG40" s="626"/>
      <c r="DH40" s="626"/>
      <c r="DI40" s="626"/>
      <c r="DJ40" s="626"/>
      <c r="DK40" s="627"/>
      <c r="DL40" s="634">
        <v>464</v>
      </c>
      <c r="DM40" s="626"/>
      <c r="DN40" s="626"/>
      <c r="DO40" s="626"/>
      <c r="DP40" s="626"/>
      <c r="DQ40" s="626"/>
      <c r="DR40" s="626"/>
      <c r="DS40" s="626"/>
      <c r="DT40" s="626"/>
      <c r="DU40" s="626"/>
      <c r="DV40" s="627"/>
      <c r="DW40" s="630">
        <v>0</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1175530</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281</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2382207</v>
      </c>
      <c r="CS42" s="626"/>
      <c r="CT42" s="626"/>
      <c r="CU42" s="626"/>
      <c r="CV42" s="626"/>
      <c r="CW42" s="626"/>
      <c r="CX42" s="626"/>
      <c r="CY42" s="627"/>
      <c r="CZ42" s="659">
        <v>13.2</v>
      </c>
      <c r="DA42" s="708"/>
      <c r="DB42" s="708"/>
      <c r="DC42" s="709"/>
      <c r="DD42" s="634">
        <v>1023411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50638</v>
      </c>
      <c r="CS43" s="657"/>
      <c r="CT43" s="657"/>
      <c r="CU43" s="657"/>
      <c r="CV43" s="657"/>
      <c r="CW43" s="657"/>
      <c r="CX43" s="657"/>
      <c r="CY43" s="658"/>
      <c r="CZ43" s="659">
        <v>0.3</v>
      </c>
      <c r="DA43" s="660"/>
      <c r="DB43" s="660"/>
      <c r="DC43" s="661"/>
      <c r="DD43" s="634">
        <v>50638</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289</v>
      </c>
      <c r="CE44" s="732"/>
      <c r="CF44" s="622" t="s">
        <v>339</v>
      </c>
      <c r="CG44" s="623"/>
      <c r="CH44" s="623"/>
      <c r="CI44" s="623"/>
      <c r="CJ44" s="623"/>
      <c r="CK44" s="623"/>
      <c r="CL44" s="623"/>
      <c r="CM44" s="623"/>
      <c r="CN44" s="623"/>
      <c r="CO44" s="623"/>
      <c r="CP44" s="623"/>
      <c r="CQ44" s="624"/>
      <c r="CR44" s="625">
        <v>2382207</v>
      </c>
      <c r="CS44" s="626"/>
      <c r="CT44" s="626"/>
      <c r="CU44" s="626"/>
      <c r="CV44" s="626"/>
      <c r="CW44" s="626"/>
      <c r="CX44" s="626"/>
      <c r="CY44" s="627"/>
      <c r="CZ44" s="659">
        <v>13.2</v>
      </c>
      <c r="DA44" s="708"/>
      <c r="DB44" s="708"/>
      <c r="DC44" s="709"/>
      <c r="DD44" s="634">
        <v>1023411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340</v>
      </c>
      <c r="CG45" s="623"/>
      <c r="CH45" s="623"/>
      <c r="CI45" s="623"/>
      <c r="CJ45" s="623"/>
      <c r="CK45" s="623"/>
      <c r="CL45" s="623"/>
      <c r="CM45" s="623"/>
      <c r="CN45" s="623"/>
      <c r="CO45" s="623"/>
      <c r="CP45" s="623"/>
      <c r="CQ45" s="624"/>
      <c r="CR45" s="625">
        <v>293404</v>
      </c>
      <c r="CS45" s="657"/>
      <c r="CT45" s="657"/>
      <c r="CU45" s="657"/>
      <c r="CV45" s="657"/>
      <c r="CW45" s="657"/>
      <c r="CX45" s="657"/>
      <c r="CY45" s="658"/>
      <c r="CZ45" s="659">
        <v>1.6</v>
      </c>
      <c r="DA45" s="660"/>
      <c r="DB45" s="660"/>
      <c r="DC45" s="661"/>
      <c r="DD45" s="634">
        <v>17970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341</v>
      </c>
      <c r="CG46" s="623"/>
      <c r="CH46" s="623"/>
      <c r="CI46" s="623"/>
      <c r="CJ46" s="623"/>
      <c r="CK46" s="623"/>
      <c r="CL46" s="623"/>
      <c r="CM46" s="623"/>
      <c r="CN46" s="623"/>
      <c r="CO46" s="623"/>
      <c r="CP46" s="623"/>
      <c r="CQ46" s="624"/>
      <c r="CR46" s="625">
        <v>1972391</v>
      </c>
      <c r="CS46" s="626"/>
      <c r="CT46" s="626"/>
      <c r="CU46" s="626"/>
      <c r="CV46" s="626"/>
      <c r="CW46" s="626"/>
      <c r="CX46" s="626"/>
      <c r="CY46" s="627"/>
      <c r="CZ46" s="659">
        <v>11</v>
      </c>
      <c r="DA46" s="708"/>
      <c r="DB46" s="708"/>
      <c r="DC46" s="709"/>
      <c r="DD46" s="634">
        <v>975829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342</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343</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17995395</v>
      </c>
      <c r="CS49" s="693"/>
      <c r="CT49" s="693"/>
      <c r="CU49" s="693"/>
      <c r="CV49" s="693"/>
      <c r="CW49" s="693"/>
      <c r="CX49" s="693"/>
      <c r="CY49" s="720"/>
      <c r="CZ49" s="721">
        <v>100</v>
      </c>
      <c r="DA49" s="722"/>
      <c r="DB49" s="722"/>
      <c r="DC49" s="723"/>
      <c r="DD49" s="724">
        <v>12258380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election activeCell="BQ103" sqref="BQ103:DZ103"/>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367</v>
      </c>
      <c r="C7" s="752"/>
      <c r="D7" s="752"/>
      <c r="E7" s="752"/>
      <c r="F7" s="752"/>
      <c r="G7" s="752"/>
      <c r="H7" s="752"/>
      <c r="I7" s="752"/>
      <c r="J7" s="752"/>
      <c r="K7" s="752"/>
      <c r="L7" s="752"/>
      <c r="M7" s="752"/>
      <c r="N7" s="752"/>
      <c r="O7" s="752"/>
      <c r="P7" s="753"/>
      <c r="Q7" s="754">
        <v>19038</v>
      </c>
      <c r="R7" s="755"/>
      <c r="S7" s="755"/>
      <c r="T7" s="755"/>
      <c r="U7" s="755"/>
      <c r="V7" s="755">
        <v>17969</v>
      </c>
      <c r="W7" s="755"/>
      <c r="X7" s="755"/>
      <c r="Y7" s="755"/>
      <c r="Z7" s="755"/>
      <c r="AA7" s="755">
        <v>1069</v>
      </c>
      <c r="AB7" s="755"/>
      <c r="AC7" s="755"/>
      <c r="AD7" s="755"/>
      <c r="AE7" s="756"/>
      <c r="AF7" s="757">
        <v>1047</v>
      </c>
      <c r="AG7" s="758"/>
      <c r="AH7" s="758"/>
      <c r="AI7" s="758"/>
      <c r="AJ7" s="759"/>
      <c r="AK7" s="794">
        <v>675</v>
      </c>
      <c r="AL7" s="795"/>
      <c r="AM7" s="795"/>
      <c r="AN7" s="795"/>
      <c r="AO7" s="795"/>
      <c r="AP7" s="795">
        <v>18571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553</v>
      </c>
      <c r="BT7" s="799"/>
      <c r="BU7" s="799"/>
      <c r="BV7" s="799"/>
      <c r="BW7" s="799"/>
      <c r="BX7" s="799"/>
      <c r="BY7" s="799"/>
      <c r="BZ7" s="799"/>
      <c r="CA7" s="799"/>
      <c r="CB7" s="799"/>
      <c r="CC7" s="799"/>
      <c r="CD7" s="799"/>
      <c r="CE7" s="799"/>
      <c r="CF7" s="799"/>
      <c r="CG7" s="800"/>
      <c r="CH7" s="791">
        <v>0</v>
      </c>
      <c r="CI7" s="792"/>
      <c r="CJ7" s="792"/>
      <c r="CK7" s="792"/>
      <c r="CL7" s="793"/>
      <c r="CM7" s="791">
        <v>67</v>
      </c>
      <c r="CN7" s="792"/>
      <c r="CO7" s="792"/>
      <c r="CP7" s="792"/>
      <c r="CQ7" s="793"/>
      <c r="CR7" s="791">
        <v>36</v>
      </c>
      <c r="CS7" s="792"/>
      <c r="CT7" s="792"/>
      <c r="CU7" s="792"/>
      <c r="CV7" s="793"/>
      <c r="CW7" s="791"/>
      <c r="CX7" s="792"/>
      <c r="CY7" s="792"/>
      <c r="CZ7" s="792"/>
      <c r="DA7" s="793"/>
      <c r="DB7" s="791">
        <v>13</v>
      </c>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c r="A8" s="214">
        <v>2</v>
      </c>
      <c r="B8" s="775" t="s">
        <v>368</v>
      </c>
      <c r="C8" s="776"/>
      <c r="D8" s="776"/>
      <c r="E8" s="776"/>
      <c r="F8" s="776"/>
      <c r="G8" s="776"/>
      <c r="H8" s="776"/>
      <c r="I8" s="776"/>
      <c r="J8" s="776"/>
      <c r="K8" s="776"/>
      <c r="L8" s="776"/>
      <c r="M8" s="776"/>
      <c r="N8" s="776"/>
      <c r="O8" s="776"/>
      <c r="P8" s="777"/>
      <c r="Q8" s="778">
        <v>59</v>
      </c>
      <c r="R8" s="779"/>
      <c r="S8" s="779"/>
      <c r="T8" s="779"/>
      <c r="U8" s="779"/>
      <c r="V8" s="779">
        <v>57</v>
      </c>
      <c r="W8" s="779"/>
      <c r="X8" s="779"/>
      <c r="Y8" s="779"/>
      <c r="Z8" s="779"/>
      <c r="AA8" s="779">
        <v>2</v>
      </c>
      <c r="AB8" s="779"/>
      <c r="AC8" s="779"/>
      <c r="AD8" s="779"/>
      <c r="AE8" s="780"/>
      <c r="AF8" s="781">
        <v>2</v>
      </c>
      <c r="AG8" s="782"/>
      <c r="AH8" s="782"/>
      <c r="AI8" s="782"/>
      <c r="AJ8" s="783"/>
      <c r="AK8" s="784">
        <v>32</v>
      </c>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554</v>
      </c>
      <c r="BT8" s="789"/>
      <c r="BU8" s="789"/>
      <c r="BV8" s="789"/>
      <c r="BW8" s="789"/>
      <c r="BX8" s="789"/>
      <c r="BY8" s="789"/>
      <c r="BZ8" s="789"/>
      <c r="CA8" s="789"/>
      <c r="CB8" s="789"/>
      <c r="CC8" s="789"/>
      <c r="CD8" s="789"/>
      <c r="CE8" s="789"/>
      <c r="CF8" s="789"/>
      <c r="CG8" s="790"/>
      <c r="CH8" s="801">
        <v>7</v>
      </c>
      <c r="CI8" s="802"/>
      <c r="CJ8" s="802"/>
      <c r="CK8" s="802"/>
      <c r="CL8" s="803"/>
      <c r="CM8" s="801">
        <v>2278</v>
      </c>
      <c r="CN8" s="802"/>
      <c r="CO8" s="802"/>
      <c r="CP8" s="802"/>
      <c r="CQ8" s="803"/>
      <c r="CR8" s="801"/>
      <c r="CS8" s="802"/>
      <c r="CT8" s="802"/>
      <c r="CU8" s="802"/>
      <c r="CV8" s="803"/>
      <c r="CW8" s="801">
        <v>298</v>
      </c>
      <c r="CX8" s="802"/>
      <c r="CY8" s="802"/>
      <c r="CZ8" s="802"/>
      <c r="DA8" s="803"/>
      <c r="DB8" s="801"/>
      <c r="DC8" s="802"/>
      <c r="DD8" s="802"/>
      <c r="DE8" s="802"/>
      <c r="DF8" s="803"/>
      <c r="DG8" s="801"/>
      <c r="DH8" s="802"/>
      <c r="DI8" s="802"/>
      <c r="DJ8" s="802"/>
      <c r="DK8" s="803"/>
      <c r="DL8" s="801">
        <v>55</v>
      </c>
      <c r="DM8" s="802"/>
      <c r="DN8" s="802"/>
      <c r="DO8" s="802"/>
      <c r="DP8" s="803"/>
      <c r="DQ8" s="801">
        <v>52</v>
      </c>
      <c r="DR8" s="802"/>
      <c r="DS8" s="802"/>
      <c r="DT8" s="802"/>
      <c r="DU8" s="803"/>
      <c r="DV8" s="804"/>
      <c r="DW8" s="805"/>
      <c r="DX8" s="805"/>
      <c r="DY8" s="805"/>
      <c r="DZ8" s="806"/>
      <c r="EA8" s="207"/>
    </row>
    <row r="9" spans="1:131" s="208" customFormat="1" ht="26.25" customHeight="1">
      <c r="A9" s="214">
        <v>3</v>
      </c>
      <c r="B9" s="775" t="s">
        <v>369</v>
      </c>
      <c r="C9" s="776"/>
      <c r="D9" s="776"/>
      <c r="E9" s="776"/>
      <c r="F9" s="776"/>
      <c r="G9" s="776"/>
      <c r="H9" s="776"/>
      <c r="I9" s="776"/>
      <c r="J9" s="776"/>
      <c r="K9" s="776"/>
      <c r="L9" s="776"/>
      <c r="M9" s="776"/>
      <c r="N9" s="776"/>
      <c r="O9" s="776"/>
      <c r="P9" s="777"/>
      <c r="Q9" s="778">
        <v>9</v>
      </c>
      <c r="R9" s="779"/>
      <c r="S9" s="779"/>
      <c r="T9" s="779"/>
      <c r="U9" s="779"/>
      <c r="V9" s="779">
        <v>5</v>
      </c>
      <c r="W9" s="779"/>
      <c r="X9" s="779"/>
      <c r="Y9" s="779"/>
      <c r="Z9" s="779"/>
      <c r="AA9" s="779">
        <v>3</v>
      </c>
      <c r="AB9" s="779"/>
      <c r="AC9" s="779"/>
      <c r="AD9" s="779"/>
      <c r="AE9" s="780"/>
      <c r="AF9" s="781">
        <v>3</v>
      </c>
      <c r="AG9" s="782"/>
      <c r="AH9" s="782"/>
      <c r="AI9" s="782"/>
      <c r="AJ9" s="783"/>
      <c r="AK9" s="784"/>
      <c r="AL9" s="785"/>
      <c r="AM9" s="785"/>
      <c r="AN9" s="785"/>
      <c r="AO9" s="785"/>
      <c r="AP9" s="785">
        <v>1</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371</v>
      </c>
      <c r="B23" s="810" t="s">
        <v>372</v>
      </c>
      <c r="C23" s="811"/>
      <c r="D23" s="811"/>
      <c r="E23" s="811"/>
      <c r="F23" s="811"/>
      <c r="G23" s="811"/>
      <c r="H23" s="811"/>
      <c r="I23" s="811"/>
      <c r="J23" s="811"/>
      <c r="K23" s="811"/>
      <c r="L23" s="811"/>
      <c r="M23" s="811"/>
      <c r="N23" s="811"/>
      <c r="O23" s="811"/>
      <c r="P23" s="812"/>
      <c r="Q23" s="813">
        <v>19094</v>
      </c>
      <c r="R23" s="814"/>
      <c r="S23" s="814"/>
      <c r="T23" s="814"/>
      <c r="U23" s="814"/>
      <c r="V23" s="814">
        <v>18019</v>
      </c>
      <c r="W23" s="814"/>
      <c r="X23" s="814"/>
      <c r="Y23" s="814"/>
      <c r="Z23" s="814"/>
      <c r="AA23" s="814">
        <v>1074</v>
      </c>
      <c r="AB23" s="814"/>
      <c r="AC23" s="814"/>
      <c r="AD23" s="814"/>
      <c r="AE23" s="815"/>
      <c r="AF23" s="816">
        <v>1052</v>
      </c>
      <c r="AG23" s="814"/>
      <c r="AH23" s="814"/>
      <c r="AI23" s="814"/>
      <c r="AJ23" s="817"/>
      <c r="AK23" s="818"/>
      <c r="AL23" s="819"/>
      <c r="AM23" s="819"/>
      <c r="AN23" s="819"/>
      <c r="AO23" s="819"/>
      <c r="AP23" s="814">
        <v>18572</v>
      </c>
      <c r="AQ23" s="814"/>
      <c r="AR23" s="814"/>
      <c r="AS23" s="814"/>
      <c r="AT23" s="814"/>
      <c r="AU23" s="820"/>
      <c r="AV23" s="820"/>
      <c r="AW23" s="820"/>
      <c r="AX23" s="820"/>
      <c r="AY23" s="821"/>
      <c r="AZ23" s="829" t="s">
        <v>373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374</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375</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376</v>
      </c>
      <c r="R26" s="738"/>
      <c r="S26" s="738"/>
      <c r="T26" s="738"/>
      <c r="U26" s="739"/>
      <c r="V26" s="737" t="s">
        <v>377</v>
      </c>
      <c r="W26" s="738"/>
      <c r="X26" s="738"/>
      <c r="Y26" s="738"/>
      <c r="Z26" s="739"/>
      <c r="AA26" s="737" t="s">
        <v>378</v>
      </c>
      <c r="AB26" s="738"/>
      <c r="AC26" s="738"/>
      <c r="AD26" s="738"/>
      <c r="AE26" s="738"/>
      <c r="AF26" s="832" t="s">
        <v>379</v>
      </c>
      <c r="AG26" s="833"/>
      <c r="AH26" s="833"/>
      <c r="AI26" s="833"/>
      <c r="AJ26" s="834"/>
      <c r="AK26" s="738" t="s">
        <v>380</v>
      </c>
      <c r="AL26" s="738"/>
      <c r="AM26" s="738"/>
      <c r="AN26" s="738"/>
      <c r="AO26" s="739"/>
      <c r="AP26" s="737" t="s">
        <v>381</v>
      </c>
      <c r="AQ26" s="738"/>
      <c r="AR26" s="738"/>
      <c r="AS26" s="738"/>
      <c r="AT26" s="739"/>
      <c r="AU26" s="737" t="s">
        <v>382</v>
      </c>
      <c r="AV26" s="738"/>
      <c r="AW26" s="738"/>
      <c r="AX26" s="738"/>
      <c r="AY26" s="739"/>
      <c r="AZ26" s="737" t="s">
        <v>383</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384</v>
      </c>
      <c r="C28" s="752"/>
      <c r="D28" s="752"/>
      <c r="E28" s="752"/>
      <c r="F28" s="752"/>
      <c r="G28" s="752"/>
      <c r="H28" s="752"/>
      <c r="I28" s="752"/>
      <c r="J28" s="752"/>
      <c r="K28" s="752"/>
      <c r="L28" s="752"/>
      <c r="M28" s="752"/>
      <c r="N28" s="752"/>
      <c r="O28" s="752"/>
      <c r="P28" s="753"/>
      <c r="Q28" s="842">
        <v>7425</v>
      </c>
      <c r="R28" s="843"/>
      <c r="S28" s="843"/>
      <c r="T28" s="843"/>
      <c r="U28" s="843"/>
      <c r="V28" s="843">
        <v>6550</v>
      </c>
      <c r="W28" s="843"/>
      <c r="X28" s="843"/>
      <c r="Y28" s="843"/>
      <c r="Z28" s="843"/>
      <c r="AA28" s="843">
        <v>875</v>
      </c>
      <c r="AB28" s="843"/>
      <c r="AC28" s="843"/>
      <c r="AD28" s="843"/>
      <c r="AE28" s="844"/>
      <c r="AF28" s="845">
        <v>875</v>
      </c>
      <c r="AG28" s="843"/>
      <c r="AH28" s="843"/>
      <c r="AI28" s="843"/>
      <c r="AJ28" s="846"/>
      <c r="AK28" s="847">
        <v>840</v>
      </c>
      <c r="AL28" s="838"/>
      <c r="AM28" s="838"/>
      <c r="AN28" s="838"/>
      <c r="AO28" s="838"/>
      <c r="AP28" s="838"/>
      <c r="AQ28" s="838"/>
      <c r="AR28" s="838"/>
      <c r="AS28" s="838"/>
      <c r="AT28" s="838"/>
      <c r="AU28" s="838"/>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385</v>
      </c>
      <c r="C29" s="776"/>
      <c r="D29" s="776"/>
      <c r="E29" s="776"/>
      <c r="F29" s="776"/>
      <c r="G29" s="776"/>
      <c r="H29" s="776"/>
      <c r="I29" s="776"/>
      <c r="J29" s="776"/>
      <c r="K29" s="776"/>
      <c r="L29" s="776"/>
      <c r="M29" s="776"/>
      <c r="N29" s="776"/>
      <c r="O29" s="776"/>
      <c r="P29" s="777"/>
      <c r="Q29" s="778">
        <v>4001</v>
      </c>
      <c r="R29" s="779"/>
      <c r="S29" s="779"/>
      <c r="T29" s="779"/>
      <c r="U29" s="779"/>
      <c r="V29" s="779">
        <v>3865</v>
      </c>
      <c r="W29" s="779"/>
      <c r="X29" s="779"/>
      <c r="Y29" s="779"/>
      <c r="Z29" s="779"/>
      <c r="AA29" s="779">
        <v>136</v>
      </c>
      <c r="AB29" s="779"/>
      <c r="AC29" s="779"/>
      <c r="AD29" s="779"/>
      <c r="AE29" s="780"/>
      <c r="AF29" s="781">
        <v>136</v>
      </c>
      <c r="AG29" s="782"/>
      <c r="AH29" s="782"/>
      <c r="AI29" s="782"/>
      <c r="AJ29" s="783"/>
      <c r="AK29" s="850">
        <v>608</v>
      </c>
      <c r="AL29" s="851"/>
      <c r="AM29" s="851"/>
      <c r="AN29" s="851"/>
      <c r="AO29" s="851"/>
      <c r="AP29" s="851"/>
      <c r="AQ29" s="851"/>
      <c r="AR29" s="851"/>
      <c r="AS29" s="851"/>
      <c r="AT29" s="851"/>
      <c r="AU29" s="851"/>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386</v>
      </c>
      <c r="C30" s="776"/>
      <c r="D30" s="776"/>
      <c r="E30" s="776"/>
      <c r="F30" s="776"/>
      <c r="G30" s="776"/>
      <c r="H30" s="776"/>
      <c r="I30" s="776"/>
      <c r="J30" s="776"/>
      <c r="K30" s="776"/>
      <c r="L30" s="776"/>
      <c r="M30" s="776"/>
      <c r="N30" s="776"/>
      <c r="O30" s="776"/>
      <c r="P30" s="777"/>
      <c r="Q30" s="778">
        <v>1114</v>
      </c>
      <c r="R30" s="779"/>
      <c r="S30" s="779"/>
      <c r="T30" s="779"/>
      <c r="U30" s="779"/>
      <c r="V30" s="779">
        <v>1030</v>
      </c>
      <c r="W30" s="779"/>
      <c r="X30" s="779"/>
      <c r="Y30" s="779"/>
      <c r="Z30" s="779"/>
      <c r="AA30" s="779">
        <v>84</v>
      </c>
      <c r="AB30" s="779"/>
      <c r="AC30" s="779"/>
      <c r="AD30" s="779"/>
      <c r="AE30" s="780"/>
      <c r="AF30" s="781">
        <v>84</v>
      </c>
      <c r="AG30" s="782"/>
      <c r="AH30" s="782"/>
      <c r="AI30" s="782"/>
      <c r="AJ30" s="783"/>
      <c r="AK30" s="850">
        <v>567</v>
      </c>
      <c r="AL30" s="851"/>
      <c r="AM30" s="851"/>
      <c r="AN30" s="851"/>
      <c r="AO30" s="851"/>
      <c r="AP30" s="851"/>
      <c r="AQ30" s="851"/>
      <c r="AR30" s="851"/>
      <c r="AS30" s="851"/>
      <c r="AT30" s="851"/>
      <c r="AU30" s="851"/>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387</v>
      </c>
      <c r="C31" s="776"/>
      <c r="D31" s="776"/>
      <c r="E31" s="776"/>
      <c r="F31" s="776"/>
      <c r="G31" s="776"/>
      <c r="H31" s="776"/>
      <c r="I31" s="776"/>
      <c r="J31" s="776"/>
      <c r="K31" s="776"/>
      <c r="L31" s="776"/>
      <c r="M31" s="776"/>
      <c r="N31" s="776"/>
      <c r="O31" s="776"/>
      <c r="P31" s="777"/>
      <c r="Q31" s="778">
        <v>1179</v>
      </c>
      <c r="R31" s="779"/>
      <c r="S31" s="779"/>
      <c r="T31" s="779"/>
      <c r="U31" s="779"/>
      <c r="V31" s="779">
        <v>1019</v>
      </c>
      <c r="W31" s="779"/>
      <c r="X31" s="779"/>
      <c r="Y31" s="779"/>
      <c r="Z31" s="779"/>
      <c r="AA31" s="779">
        <v>160</v>
      </c>
      <c r="AB31" s="779"/>
      <c r="AC31" s="779"/>
      <c r="AD31" s="779"/>
      <c r="AE31" s="780"/>
      <c r="AF31" s="781">
        <v>744</v>
      </c>
      <c r="AG31" s="782"/>
      <c r="AH31" s="782"/>
      <c r="AI31" s="782"/>
      <c r="AJ31" s="783"/>
      <c r="AK31" s="850">
        <v>6</v>
      </c>
      <c r="AL31" s="851"/>
      <c r="AM31" s="851"/>
      <c r="AN31" s="851"/>
      <c r="AO31" s="851"/>
      <c r="AP31" s="851">
        <v>3729</v>
      </c>
      <c r="AQ31" s="851"/>
      <c r="AR31" s="851"/>
      <c r="AS31" s="851"/>
      <c r="AT31" s="851"/>
      <c r="AU31" s="851">
        <v>41</v>
      </c>
      <c r="AV31" s="851"/>
      <c r="AW31" s="851"/>
      <c r="AX31" s="851"/>
      <c r="AY31" s="851"/>
      <c r="AZ31" s="852"/>
      <c r="BA31" s="852"/>
      <c r="BB31" s="852"/>
      <c r="BC31" s="852"/>
      <c r="BD31" s="852"/>
      <c r="BE31" s="848" t="s">
        <v>388</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389</v>
      </c>
      <c r="C32" s="776"/>
      <c r="D32" s="776"/>
      <c r="E32" s="776"/>
      <c r="F32" s="776"/>
      <c r="G32" s="776"/>
      <c r="H32" s="776"/>
      <c r="I32" s="776"/>
      <c r="J32" s="776"/>
      <c r="K32" s="776"/>
      <c r="L32" s="776"/>
      <c r="M32" s="776"/>
      <c r="N32" s="776"/>
      <c r="O32" s="776"/>
      <c r="P32" s="777"/>
      <c r="Q32" s="778">
        <v>1709</v>
      </c>
      <c r="R32" s="779"/>
      <c r="S32" s="779"/>
      <c r="T32" s="779"/>
      <c r="U32" s="779"/>
      <c r="V32" s="779">
        <v>1686</v>
      </c>
      <c r="W32" s="779"/>
      <c r="X32" s="779"/>
      <c r="Y32" s="779"/>
      <c r="Z32" s="779"/>
      <c r="AA32" s="779">
        <v>23</v>
      </c>
      <c r="AB32" s="779"/>
      <c r="AC32" s="779"/>
      <c r="AD32" s="779"/>
      <c r="AE32" s="780"/>
      <c r="AF32" s="781">
        <v>20</v>
      </c>
      <c r="AG32" s="782"/>
      <c r="AH32" s="782"/>
      <c r="AI32" s="782"/>
      <c r="AJ32" s="783"/>
      <c r="AK32" s="850">
        <v>590</v>
      </c>
      <c r="AL32" s="851"/>
      <c r="AM32" s="851"/>
      <c r="AN32" s="851"/>
      <c r="AO32" s="851"/>
      <c r="AP32" s="851">
        <v>6188</v>
      </c>
      <c r="AQ32" s="851"/>
      <c r="AR32" s="851"/>
      <c r="AS32" s="851"/>
      <c r="AT32" s="851"/>
      <c r="AU32" s="851">
        <v>5743</v>
      </c>
      <c r="AV32" s="851"/>
      <c r="AW32" s="851"/>
      <c r="AX32" s="851"/>
      <c r="AY32" s="851"/>
      <c r="AZ32" s="852"/>
      <c r="BA32" s="852"/>
      <c r="BB32" s="852"/>
      <c r="BC32" s="852"/>
      <c r="BD32" s="852"/>
      <c r="BE32" s="848" t="s">
        <v>390</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391</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371</v>
      </c>
      <c r="B63" s="810" t="s">
        <v>392</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1859</v>
      </c>
      <c r="AG63" s="862"/>
      <c r="AH63" s="862"/>
      <c r="AI63" s="862"/>
      <c r="AJ63" s="863"/>
      <c r="AK63" s="864"/>
      <c r="AL63" s="859"/>
      <c r="AM63" s="859"/>
      <c r="AN63" s="859"/>
      <c r="AO63" s="859"/>
      <c r="AP63" s="862">
        <v>9917</v>
      </c>
      <c r="AQ63" s="862"/>
      <c r="AR63" s="862"/>
      <c r="AS63" s="862"/>
      <c r="AT63" s="862"/>
      <c r="AU63" s="862">
        <v>5784</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394</v>
      </c>
      <c r="B66" s="761"/>
      <c r="C66" s="761"/>
      <c r="D66" s="761"/>
      <c r="E66" s="761"/>
      <c r="F66" s="761"/>
      <c r="G66" s="761"/>
      <c r="H66" s="761"/>
      <c r="I66" s="761"/>
      <c r="J66" s="761"/>
      <c r="K66" s="761"/>
      <c r="L66" s="761"/>
      <c r="M66" s="761"/>
      <c r="N66" s="761"/>
      <c r="O66" s="761"/>
      <c r="P66" s="762"/>
      <c r="Q66" s="737" t="s">
        <v>395</v>
      </c>
      <c r="R66" s="738"/>
      <c r="S66" s="738"/>
      <c r="T66" s="738"/>
      <c r="U66" s="739"/>
      <c r="V66" s="737" t="s">
        <v>396</v>
      </c>
      <c r="W66" s="738"/>
      <c r="X66" s="738"/>
      <c r="Y66" s="738"/>
      <c r="Z66" s="739"/>
      <c r="AA66" s="737" t="s">
        <v>397</v>
      </c>
      <c r="AB66" s="738"/>
      <c r="AC66" s="738"/>
      <c r="AD66" s="738"/>
      <c r="AE66" s="739"/>
      <c r="AF66" s="872" t="s">
        <v>398</v>
      </c>
      <c r="AG66" s="833"/>
      <c r="AH66" s="833"/>
      <c r="AI66" s="833"/>
      <c r="AJ66" s="873"/>
      <c r="AK66" s="737" t="s">
        <v>399</v>
      </c>
      <c r="AL66" s="761"/>
      <c r="AM66" s="761"/>
      <c r="AN66" s="761"/>
      <c r="AO66" s="762"/>
      <c r="AP66" s="737" t="s">
        <v>400</v>
      </c>
      <c r="AQ66" s="738"/>
      <c r="AR66" s="738"/>
      <c r="AS66" s="738"/>
      <c r="AT66" s="739"/>
      <c r="AU66" s="737" t="s">
        <v>401</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548</v>
      </c>
      <c r="C68" s="890"/>
      <c r="D68" s="890"/>
      <c r="E68" s="890"/>
      <c r="F68" s="890"/>
      <c r="G68" s="890"/>
      <c r="H68" s="890"/>
      <c r="I68" s="890"/>
      <c r="J68" s="890"/>
      <c r="K68" s="890"/>
      <c r="L68" s="890"/>
      <c r="M68" s="890"/>
      <c r="N68" s="890"/>
      <c r="O68" s="890"/>
      <c r="P68" s="891"/>
      <c r="Q68" s="892">
        <v>1551</v>
      </c>
      <c r="R68" s="886"/>
      <c r="S68" s="886"/>
      <c r="T68" s="886"/>
      <c r="U68" s="886"/>
      <c r="V68" s="886">
        <v>1512</v>
      </c>
      <c r="W68" s="886"/>
      <c r="X68" s="886"/>
      <c r="Y68" s="886"/>
      <c r="Z68" s="886"/>
      <c r="AA68" s="886">
        <v>38</v>
      </c>
      <c r="AB68" s="886"/>
      <c r="AC68" s="886"/>
      <c r="AD68" s="886"/>
      <c r="AE68" s="886"/>
      <c r="AF68" s="886">
        <v>38</v>
      </c>
      <c r="AG68" s="886"/>
      <c r="AH68" s="886"/>
      <c r="AI68" s="886"/>
      <c r="AJ68" s="886"/>
      <c r="AK68" s="886"/>
      <c r="AL68" s="886"/>
      <c r="AM68" s="886"/>
      <c r="AN68" s="886"/>
      <c r="AO68" s="886"/>
      <c r="AP68" s="886"/>
      <c r="AQ68" s="886"/>
      <c r="AR68" s="886"/>
      <c r="AS68" s="886"/>
      <c r="AT68" s="886"/>
      <c r="AU68" s="886"/>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548</v>
      </c>
      <c r="C69" s="894"/>
      <c r="D69" s="894"/>
      <c r="E69" s="894"/>
      <c r="F69" s="894"/>
      <c r="G69" s="894"/>
      <c r="H69" s="894"/>
      <c r="I69" s="894"/>
      <c r="J69" s="894"/>
      <c r="K69" s="894"/>
      <c r="L69" s="894"/>
      <c r="M69" s="894"/>
      <c r="N69" s="894"/>
      <c r="O69" s="894"/>
      <c r="P69" s="895"/>
      <c r="Q69" s="896">
        <v>653677</v>
      </c>
      <c r="R69" s="851"/>
      <c r="S69" s="851"/>
      <c r="T69" s="851"/>
      <c r="U69" s="851"/>
      <c r="V69" s="851">
        <v>638723</v>
      </c>
      <c r="W69" s="851"/>
      <c r="X69" s="851"/>
      <c r="Y69" s="851"/>
      <c r="Z69" s="851"/>
      <c r="AA69" s="851">
        <v>14954</v>
      </c>
      <c r="AB69" s="851"/>
      <c r="AC69" s="851"/>
      <c r="AD69" s="851"/>
      <c r="AE69" s="851"/>
      <c r="AF69" s="851">
        <v>14954</v>
      </c>
      <c r="AG69" s="851"/>
      <c r="AH69" s="851"/>
      <c r="AI69" s="851"/>
      <c r="AJ69" s="851"/>
      <c r="AK69" s="851">
        <v>3939</v>
      </c>
      <c r="AL69" s="851"/>
      <c r="AM69" s="851"/>
      <c r="AN69" s="851"/>
      <c r="AO69" s="851"/>
      <c r="AP69" s="851"/>
      <c r="AQ69" s="851"/>
      <c r="AR69" s="851"/>
      <c r="AS69" s="851"/>
      <c r="AT69" s="851"/>
      <c r="AU69" s="851"/>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549</v>
      </c>
      <c r="C70" s="894"/>
      <c r="D70" s="894"/>
      <c r="E70" s="894"/>
      <c r="F70" s="894"/>
      <c r="G70" s="894"/>
      <c r="H70" s="894"/>
      <c r="I70" s="894"/>
      <c r="J70" s="894"/>
      <c r="K70" s="894"/>
      <c r="L70" s="894"/>
      <c r="M70" s="894"/>
      <c r="N70" s="894"/>
      <c r="O70" s="894"/>
      <c r="P70" s="895"/>
      <c r="Q70" s="896">
        <v>28888</v>
      </c>
      <c r="R70" s="851"/>
      <c r="S70" s="851"/>
      <c r="T70" s="851"/>
      <c r="U70" s="851"/>
      <c r="V70" s="851">
        <v>27514</v>
      </c>
      <c r="W70" s="851"/>
      <c r="X70" s="851"/>
      <c r="Y70" s="851"/>
      <c r="Z70" s="851"/>
      <c r="AA70" s="851">
        <v>1374</v>
      </c>
      <c r="AB70" s="851"/>
      <c r="AC70" s="851"/>
      <c r="AD70" s="851"/>
      <c r="AE70" s="851"/>
      <c r="AF70" s="851">
        <v>1374</v>
      </c>
      <c r="AG70" s="851"/>
      <c r="AH70" s="851"/>
      <c r="AI70" s="851"/>
      <c r="AJ70" s="851"/>
      <c r="AK70" s="851">
        <v>22</v>
      </c>
      <c r="AL70" s="851"/>
      <c r="AM70" s="851"/>
      <c r="AN70" s="851"/>
      <c r="AO70" s="851"/>
      <c r="AP70" s="851"/>
      <c r="AQ70" s="851"/>
      <c r="AR70" s="851"/>
      <c r="AS70" s="851"/>
      <c r="AT70" s="851"/>
      <c r="AU70" s="851"/>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549</v>
      </c>
      <c r="C71" s="894"/>
      <c r="D71" s="894"/>
      <c r="E71" s="894"/>
      <c r="F71" s="894"/>
      <c r="G71" s="894"/>
      <c r="H71" s="894"/>
      <c r="I71" s="894"/>
      <c r="J71" s="894"/>
      <c r="K71" s="894"/>
      <c r="L71" s="894"/>
      <c r="M71" s="894"/>
      <c r="N71" s="894"/>
      <c r="O71" s="894"/>
      <c r="P71" s="895"/>
      <c r="Q71" s="896">
        <v>366</v>
      </c>
      <c r="R71" s="851"/>
      <c r="S71" s="851"/>
      <c r="T71" s="851"/>
      <c r="U71" s="851"/>
      <c r="V71" s="851">
        <v>149</v>
      </c>
      <c r="W71" s="851"/>
      <c r="X71" s="851"/>
      <c r="Y71" s="851"/>
      <c r="Z71" s="851"/>
      <c r="AA71" s="851">
        <v>218</v>
      </c>
      <c r="AB71" s="851"/>
      <c r="AC71" s="851"/>
      <c r="AD71" s="851"/>
      <c r="AE71" s="851"/>
      <c r="AF71" s="851">
        <v>218</v>
      </c>
      <c r="AG71" s="851"/>
      <c r="AH71" s="851"/>
      <c r="AI71" s="851"/>
      <c r="AJ71" s="851"/>
      <c r="AK71" s="851"/>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550</v>
      </c>
      <c r="C72" s="894"/>
      <c r="D72" s="894"/>
      <c r="E72" s="894"/>
      <c r="F72" s="894"/>
      <c r="G72" s="894"/>
      <c r="H72" s="894"/>
      <c r="I72" s="894"/>
      <c r="J72" s="894"/>
      <c r="K72" s="894"/>
      <c r="L72" s="894"/>
      <c r="M72" s="894"/>
      <c r="N72" s="894"/>
      <c r="O72" s="894"/>
      <c r="P72" s="895"/>
      <c r="Q72" s="896">
        <v>437</v>
      </c>
      <c r="R72" s="851"/>
      <c r="S72" s="851"/>
      <c r="T72" s="851"/>
      <c r="U72" s="851"/>
      <c r="V72" s="851">
        <v>412</v>
      </c>
      <c r="W72" s="851"/>
      <c r="X72" s="851"/>
      <c r="Y72" s="851"/>
      <c r="Z72" s="851"/>
      <c r="AA72" s="851">
        <v>25</v>
      </c>
      <c r="AB72" s="851"/>
      <c r="AC72" s="851"/>
      <c r="AD72" s="851"/>
      <c r="AE72" s="851"/>
      <c r="AF72" s="851">
        <v>25</v>
      </c>
      <c r="AG72" s="851"/>
      <c r="AH72" s="851"/>
      <c r="AI72" s="851"/>
      <c r="AJ72" s="851"/>
      <c r="AK72" s="851">
        <v>90</v>
      </c>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551</v>
      </c>
      <c r="C73" s="894"/>
      <c r="D73" s="894"/>
      <c r="E73" s="894"/>
      <c r="F73" s="894"/>
      <c r="G73" s="894"/>
      <c r="H73" s="894"/>
      <c r="I73" s="894"/>
      <c r="J73" s="894"/>
      <c r="K73" s="894"/>
      <c r="L73" s="894"/>
      <c r="M73" s="894"/>
      <c r="N73" s="894"/>
      <c r="O73" s="894"/>
      <c r="P73" s="895"/>
      <c r="Q73" s="896">
        <v>62992</v>
      </c>
      <c r="R73" s="851"/>
      <c r="S73" s="851"/>
      <c r="T73" s="851"/>
      <c r="U73" s="851"/>
      <c r="V73" s="851">
        <v>59463</v>
      </c>
      <c r="W73" s="851"/>
      <c r="X73" s="851"/>
      <c r="Y73" s="851"/>
      <c r="Z73" s="851"/>
      <c r="AA73" s="851">
        <v>3529</v>
      </c>
      <c r="AB73" s="851"/>
      <c r="AC73" s="851"/>
      <c r="AD73" s="851"/>
      <c r="AE73" s="851"/>
      <c r="AF73" s="851">
        <v>3529</v>
      </c>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552</v>
      </c>
      <c r="C74" s="894"/>
      <c r="D74" s="894"/>
      <c r="E74" s="894"/>
      <c r="F74" s="894"/>
      <c r="G74" s="894"/>
      <c r="H74" s="894"/>
      <c r="I74" s="894"/>
      <c r="J74" s="894"/>
      <c r="K74" s="894"/>
      <c r="L74" s="894"/>
      <c r="M74" s="894"/>
      <c r="N74" s="894"/>
      <c r="O74" s="894"/>
      <c r="P74" s="895"/>
      <c r="Q74" s="896">
        <v>9</v>
      </c>
      <c r="R74" s="851"/>
      <c r="S74" s="851"/>
      <c r="T74" s="851"/>
      <c r="U74" s="851"/>
      <c r="V74" s="851">
        <v>6</v>
      </c>
      <c r="W74" s="851"/>
      <c r="X74" s="851"/>
      <c r="Y74" s="851"/>
      <c r="Z74" s="851"/>
      <c r="AA74" s="851">
        <v>4</v>
      </c>
      <c r="AB74" s="851"/>
      <c r="AC74" s="851"/>
      <c r="AD74" s="851"/>
      <c r="AE74" s="851"/>
      <c r="AF74" s="851">
        <v>4</v>
      </c>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371</v>
      </c>
      <c r="B88" s="810" t="s">
        <v>402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20142</v>
      </c>
      <c r="AG88" s="862"/>
      <c r="AH88" s="862"/>
      <c r="AI88" s="862"/>
      <c r="AJ88" s="862"/>
      <c r="AK88" s="859"/>
      <c r="AL88" s="859"/>
      <c r="AM88" s="859"/>
      <c r="AN88" s="859"/>
      <c r="AO88" s="859"/>
      <c r="AP88" s="862" t="s">
        <v>555</v>
      </c>
      <c r="AQ88" s="862"/>
      <c r="AR88" s="862"/>
      <c r="AS88" s="862"/>
      <c r="AT88" s="862"/>
      <c r="AU88" s="862" t="s">
        <v>556</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403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36</v>
      </c>
      <c r="CS102" s="870"/>
      <c r="CT102" s="870"/>
      <c r="CU102" s="870"/>
      <c r="CV102" s="913"/>
      <c r="CW102" s="912">
        <v>298</v>
      </c>
      <c r="CX102" s="870"/>
      <c r="CY102" s="870"/>
      <c r="CZ102" s="870"/>
      <c r="DA102" s="913"/>
      <c r="DB102" s="912">
        <v>13</v>
      </c>
      <c r="DC102" s="870"/>
      <c r="DD102" s="870"/>
      <c r="DE102" s="870"/>
      <c r="DF102" s="913"/>
      <c r="DG102" s="912" t="s">
        <v>556</v>
      </c>
      <c r="DH102" s="870"/>
      <c r="DI102" s="870"/>
      <c r="DJ102" s="870"/>
      <c r="DK102" s="913"/>
      <c r="DL102" s="912">
        <v>55</v>
      </c>
      <c r="DM102" s="870"/>
      <c r="DN102" s="870"/>
      <c r="DO102" s="870"/>
      <c r="DP102" s="913"/>
      <c r="DQ102" s="912">
        <v>52</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410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411</v>
      </c>
      <c r="AB109" s="915"/>
      <c r="AC109" s="915"/>
      <c r="AD109" s="915"/>
      <c r="AE109" s="916"/>
      <c r="AF109" s="914" t="s">
        <v>288</v>
      </c>
      <c r="AG109" s="915"/>
      <c r="AH109" s="915"/>
      <c r="AI109" s="915"/>
      <c r="AJ109" s="916"/>
      <c r="AK109" s="914" t="s">
        <v>287</v>
      </c>
      <c r="AL109" s="915"/>
      <c r="AM109" s="915"/>
      <c r="AN109" s="915"/>
      <c r="AO109" s="916"/>
      <c r="AP109" s="914" t="s">
        <v>412</v>
      </c>
      <c r="AQ109" s="915"/>
      <c r="AR109" s="915"/>
      <c r="AS109" s="915"/>
      <c r="AT109" s="917"/>
      <c r="AU109" s="934" t="s">
        <v>410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411</v>
      </c>
      <c r="BR109" s="915"/>
      <c r="BS109" s="915"/>
      <c r="BT109" s="915"/>
      <c r="BU109" s="916"/>
      <c r="BV109" s="914" t="s">
        <v>288</v>
      </c>
      <c r="BW109" s="915"/>
      <c r="BX109" s="915"/>
      <c r="BY109" s="915"/>
      <c r="BZ109" s="916"/>
      <c r="CA109" s="914" t="s">
        <v>287</v>
      </c>
      <c r="CB109" s="915"/>
      <c r="CC109" s="915"/>
      <c r="CD109" s="915"/>
      <c r="CE109" s="916"/>
      <c r="CF109" s="935" t="s">
        <v>412</v>
      </c>
      <c r="CG109" s="935"/>
      <c r="CH109" s="935"/>
      <c r="CI109" s="935"/>
      <c r="CJ109" s="935"/>
      <c r="CK109" s="914" t="s">
        <v>413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411</v>
      </c>
      <c r="DH109" s="915"/>
      <c r="DI109" s="915"/>
      <c r="DJ109" s="915"/>
      <c r="DK109" s="916"/>
      <c r="DL109" s="914" t="s">
        <v>288</v>
      </c>
      <c r="DM109" s="915"/>
      <c r="DN109" s="915"/>
      <c r="DO109" s="915"/>
      <c r="DP109" s="916"/>
      <c r="DQ109" s="914" t="s">
        <v>287</v>
      </c>
      <c r="DR109" s="915"/>
      <c r="DS109" s="915"/>
      <c r="DT109" s="915"/>
      <c r="DU109" s="916"/>
      <c r="DV109" s="914" t="s">
        <v>412</v>
      </c>
      <c r="DW109" s="915"/>
      <c r="DX109" s="915"/>
      <c r="DY109" s="915"/>
      <c r="DZ109" s="917"/>
    </row>
    <row r="110" spans="1:131" s="199" customFormat="1" ht="26.25" customHeight="1">
      <c r="A110" s="918" t="s">
        <v>414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1818731</v>
      </c>
      <c r="AB110" s="922"/>
      <c r="AC110" s="922"/>
      <c r="AD110" s="922"/>
      <c r="AE110" s="923"/>
      <c r="AF110" s="924">
        <v>1739074</v>
      </c>
      <c r="AG110" s="922"/>
      <c r="AH110" s="922"/>
      <c r="AI110" s="922"/>
      <c r="AJ110" s="923"/>
      <c r="AK110" s="924">
        <v>1799862</v>
      </c>
      <c r="AL110" s="922"/>
      <c r="AM110" s="922"/>
      <c r="AN110" s="922"/>
      <c r="AO110" s="923"/>
      <c r="AP110" s="925">
        <v>18.5</v>
      </c>
      <c r="AQ110" s="926"/>
      <c r="AR110" s="926"/>
      <c r="AS110" s="926"/>
      <c r="AT110" s="927"/>
      <c r="AU110" s="928" t="s">
        <v>61</v>
      </c>
      <c r="AV110" s="929"/>
      <c r="AW110" s="929"/>
      <c r="AX110" s="929"/>
      <c r="AY110" s="929"/>
      <c r="AZ110" s="970" t="s">
        <v>415</v>
      </c>
      <c r="BA110" s="919"/>
      <c r="BB110" s="919"/>
      <c r="BC110" s="919"/>
      <c r="BD110" s="919"/>
      <c r="BE110" s="919"/>
      <c r="BF110" s="919"/>
      <c r="BG110" s="919"/>
      <c r="BH110" s="919"/>
      <c r="BI110" s="919"/>
      <c r="BJ110" s="919"/>
      <c r="BK110" s="919"/>
      <c r="BL110" s="919"/>
      <c r="BM110" s="919"/>
      <c r="BN110" s="919"/>
      <c r="BO110" s="919"/>
      <c r="BP110" s="920"/>
      <c r="BQ110" s="956">
        <v>18219632</v>
      </c>
      <c r="BR110" s="957"/>
      <c r="BS110" s="957"/>
      <c r="BT110" s="957"/>
      <c r="BU110" s="957"/>
      <c r="BV110" s="957">
        <v>18401386</v>
      </c>
      <c r="BW110" s="957"/>
      <c r="BX110" s="957"/>
      <c r="BY110" s="957"/>
      <c r="BZ110" s="957"/>
      <c r="CA110" s="957">
        <v>18572208</v>
      </c>
      <c r="CB110" s="957"/>
      <c r="CC110" s="957"/>
      <c r="CD110" s="957"/>
      <c r="CE110" s="957"/>
      <c r="CF110" s="971">
        <v>190.7</v>
      </c>
      <c r="CG110" s="972"/>
      <c r="CH110" s="972"/>
      <c r="CI110" s="972"/>
      <c r="CJ110" s="972"/>
      <c r="CK110" s="973" t="s">
        <v>416</v>
      </c>
      <c r="CL110" s="974"/>
      <c r="CM110" s="953" t="s">
        <v>417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418</v>
      </c>
      <c r="DH110" s="957"/>
      <c r="DI110" s="957"/>
      <c r="DJ110" s="957"/>
      <c r="DK110" s="957"/>
      <c r="DL110" s="957" t="s">
        <v>418</v>
      </c>
      <c r="DM110" s="957"/>
      <c r="DN110" s="957"/>
      <c r="DO110" s="957"/>
      <c r="DP110" s="957"/>
      <c r="DQ110" s="957" t="s">
        <v>418</v>
      </c>
      <c r="DR110" s="957"/>
      <c r="DS110" s="957"/>
      <c r="DT110" s="957"/>
      <c r="DU110" s="957"/>
      <c r="DV110" s="958" t="s">
        <v>418</v>
      </c>
      <c r="DW110" s="958"/>
      <c r="DX110" s="958"/>
      <c r="DY110" s="958"/>
      <c r="DZ110" s="959"/>
    </row>
    <row r="111" spans="1:131" s="199" customFormat="1" ht="26.25" customHeight="1">
      <c r="A111" s="960" t="s">
        <v>419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420</v>
      </c>
      <c r="BA111" s="980"/>
      <c r="BB111" s="980"/>
      <c r="BC111" s="980"/>
      <c r="BD111" s="980"/>
      <c r="BE111" s="980"/>
      <c r="BF111" s="980"/>
      <c r="BG111" s="980"/>
      <c r="BH111" s="980"/>
      <c r="BI111" s="980"/>
      <c r="BJ111" s="980"/>
      <c r="BK111" s="980"/>
      <c r="BL111" s="980"/>
      <c r="BM111" s="980"/>
      <c r="BN111" s="980"/>
      <c r="BO111" s="980"/>
      <c r="BP111" s="981"/>
      <c r="BQ111" s="949">
        <v>191813</v>
      </c>
      <c r="BR111" s="950"/>
      <c r="BS111" s="950"/>
      <c r="BT111" s="950"/>
      <c r="BU111" s="950"/>
      <c r="BV111" s="950">
        <v>142755</v>
      </c>
      <c r="BW111" s="950"/>
      <c r="BX111" s="950"/>
      <c r="BY111" s="950"/>
      <c r="BZ111" s="950"/>
      <c r="CA111" s="950">
        <v>91023</v>
      </c>
      <c r="CB111" s="950"/>
      <c r="CC111" s="950"/>
      <c r="CD111" s="950"/>
      <c r="CE111" s="950"/>
      <c r="CF111" s="944">
        <v>0.9</v>
      </c>
      <c r="CG111" s="945"/>
      <c r="CH111" s="945"/>
      <c r="CI111" s="945"/>
      <c r="CJ111" s="945"/>
      <c r="CK111" s="975"/>
      <c r="CL111" s="976"/>
      <c r="CM111" s="946" t="s">
        <v>421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c r="A112" s="982" t="s">
        <v>422</v>
      </c>
      <c r="B112" s="983"/>
      <c r="C112" s="980" t="s">
        <v>423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424</v>
      </c>
      <c r="BA112" s="980"/>
      <c r="BB112" s="980"/>
      <c r="BC112" s="980"/>
      <c r="BD112" s="980"/>
      <c r="BE112" s="980"/>
      <c r="BF112" s="980"/>
      <c r="BG112" s="980"/>
      <c r="BH112" s="980"/>
      <c r="BI112" s="980"/>
      <c r="BJ112" s="980"/>
      <c r="BK112" s="980"/>
      <c r="BL112" s="980"/>
      <c r="BM112" s="980"/>
      <c r="BN112" s="980"/>
      <c r="BO112" s="980"/>
      <c r="BP112" s="981"/>
      <c r="BQ112" s="949">
        <v>5866086</v>
      </c>
      <c r="BR112" s="950"/>
      <c r="BS112" s="950"/>
      <c r="BT112" s="950"/>
      <c r="BU112" s="950"/>
      <c r="BV112" s="950">
        <v>5523982</v>
      </c>
      <c r="BW112" s="950"/>
      <c r="BX112" s="950"/>
      <c r="BY112" s="950"/>
      <c r="BZ112" s="950"/>
      <c r="CA112" s="950">
        <v>5783606</v>
      </c>
      <c r="CB112" s="950"/>
      <c r="CC112" s="950"/>
      <c r="CD112" s="950"/>
      <c r="CE112" s="950"/>
      <c r="CF112" s="944">
        <v>59.4</v>
      </c>
      <c r="CG112" s="945"/>
      <c r="CH112" s="945"/>
      <c r="CI112" s="945"/>
      <c r="CJ112" s="945"/>
      <c r="CK112" s="975"/>
      <c r="CL112" s="976"/>
      <c r="CM112" s="946" t="s">
        <v>425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426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502841</v>
      </c>
      <c r="AB113" s="964"/>
      <c r="AC113" s="964"/>
      <c r="AD113" s="964"/>
      <c r="AE113" s="965"/>
      <c r="AF113" s="966">
        <v>503282</v>
      </c>
      <c r="AG113" s="964"/>
      <c r="AH113" s="964"/>
      <c r="AI113" s="964"/>
      <c r="AJ113" s="965"/>
      <c r="AK113" s="966">
        <v>567390</v>
      </c>
      <c r="AL113" s="964"/>
      <c r="AM113" s="964"/>
      <c r="AN113" s="964"/>
      <c r="AO113" s="965"/>
      <c r="AP113" s="967">
        <v>5.8</v>
      </c>
      <c r="AQ113" s="968"/>
      <c r="AR113" s="968"/>
      <c r="AS113" s="968"/>
      <c r="AT113" s="969"/>
      <c r="AU113" s="930"/>
      <c r="AV113" s="931"/>
      <c r="AW113" s="931"/>
      <c r="AX113" s="931"/>
      <c r="AY113" s="931"/>
      <c r="AZ113" s="979" t="s">
        <v>427</v>
      </c>
      <c r="BA113" s="980"/>
      <c r="BB113" s="980"/>
      <c r="BC113" s="980"/>
      <c r="BD113" s="980"/>
      <c r="BE113" s="980"/>
      <c r="BF113" s="980"/>
      <c r="BG113" s="980"/>
      <c r="BH113" s="980"/>
      <c r="BI113" s="980"/>
      <c r="BJ113" s="980"/>
      <c r="BK113" s="980"/>
      <c r="BL113" s="980"/>
      <c r="BM113" s="980"/>
      <c r="BN113" s="980"/>
      <c r="BO113" s="980"/>
      <c r="BP113" s="981"/>
      <c r="BQ113" s="949" t="s">
        <v>112</v>
      </c>
      <c r="BR113" s="950"/>
      <c r="BS113" s="950"/>
      <c r="BT113" s="950"/>
      <c r="BU113" s="950"/>
      <c r="BV113" s="950" t="s">
        <v>112</v>
      </c>
      <c r="BW113" s="950"/>
      <c r="BX113" s="950"/>
      <c r="BY113" s="950"/>
      <c r="BZ113" s="950"/>
      <c r="CA113" s="950" t="s">
        <v>112</v>
      </c>
      <c r="CB113" s="950"/>
      <c r="CC113" s="950"/>
      <c r="CD113" s="950"/>
      <c r="CE113" s="950"/>
      <c r="CF113" s="944" t="s">
        <v>112</v>
      </c>
      <c r="CG113" s="945"/>
      <c r="CH113" s="945"/>
      <c r="CI113" s="945"/>
      <c r="CJ113" s="945"/>
      <c r="CK113" s="975"/>
      <c r="CL113" s="976"/>
      <c r="CM113" s="946" t="s">
        <v>428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429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112</v>
      </c>
      <c r="AB114" s="989"/>
      <c r="AC114" s="989"/>
      <c r="AD114" s="989"/>
      <c r="AE114" s="990"/>
      <c r="AF114" s="991" t="s">
        <v>112</v>
      </c>
      <c r="AG114" s="989"/>
      <c r="AH114" s="989"/>
      <c r="AI114" s="989"/>
      <c r="AJ114" s="990"/>
      <c r="AK114" s="991" t="s">
        <v>112</v>
      </c>
      <c r="AL114" s="989"/>
      <c r="AM114" s="989"/>
      <c r="AN114" s="989"/>
      <c r="AO114" s="990"/>
      <c r="AP114" s="992" t="s">
        <v>112</v>
      </c>
      <c r="AQ114" s="993"/>
      <c r="AR114" s="993"/>
      <c r="AS114" s="993"/>
      <c r="AT114" s="994"/>
      <c r="AU114" s="930"/>
      <c r="AV114" s="931"/>
      <c r="AW114" s="931"/>
      <c r="AX114" s="931"/>
      <c r="AY114" s="931"/>
      <c r="AZ114" s="979" t="s">
        <v>430</v>
      </c>
      <c r="BA114" s="980"/>
      <c r="BB114" s="980"/>
      <c r="BC114" s="980"/>
      <c r="BD114" s="980"/>
      <c r="BE114" s="980"/>
      <c r="BF114" s="980"/>
      <c r="BG114" s="980"/>
      <c r="BH114" s="980"/>
      <c r="BI114" s="980"/>
      <c r="BJ114" s="980"/>
      <c r="BK114" s="980"/>
      <c r="BL114" s="980"/>
      <c r="BM114" s="980"/>
      <c r="BN114" s="980"/>
      <c r="BO114" s="980"/>
      <c r="BP114" s="981"/>
      <c r="BQ114" s="949">
        <v>4602691</v>
      </c>
      <c r="BR114" s="950"/>
      <c r="BS114" s="950"/>
      <c r="BT114" s="950"/>
      <c r="BU114" s="950"/>
      <c r="BV114" s="950">
        <v>4430903</v>
      </c>
      <c r="BW114" s="950"/>
      <c r="BX114" s="950"/>
      <c r="BY114" s="950"/>
      <c r="BZ114" s="950"/>
      <c r="CA114" s="950">
        <v>4327922</v>
      </c>
      <c r="CB114" s="950"/>
      <c r="CC114" s="950"/>
      <c r="CD114" s="950"/>
      <c r="CE114" s="950"/>
      <c r="CF114" s="944">
        <v>44.4</v>
      </c>
      <c r="CG114" s="945"/>
      <c r="CH114" s="945"/>
      <c r="CI114" s="945"/>
      <c r="CJ114" s="945"/>
      <c r="CK114" s="975"/>
      <c r="CL114" s="976"/>
      <c r="CM114" s="946" t="s">
        <v>431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432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16447</v>
      </c>
      <c r="AB115" s="964"/>
      <c r="AC115" s="964"/>
      <c r="AD115" s="964"/>
      <c r="AE115" s="965"/>
      <c r="AF115" s="966">
        <v>21130</v>
      </c>
      <c r="AG115" s="964"/>
      <c r="AH115" s="964"/>
      <c r="AI115" s="964"/>
      <c r="AJ115" s="965"/>
      <c r="AK115" s="966">
        <v>21151</v>
      </c>
      <c r="AL115" s="964"/>
      <c r="AM115" s="964"/>
      <c r="AN115" s="964"/>
      <c r="AO115" s="965"/>
      <c r="AP115" s="967">
        <v>0.2</v>
      </c>
      <c r="AQ115" s="968"/>
      <c r="AR115" s="968"/>
      <c r="AS115" s="968"/>
      <c r="AT115" s="969"/>
      <c r="AU115" s="930"/>
      <c r="AV115" s="931"/>
      <c r="AW115" s="931"/>
      <c r="AX115" s="931"/>
      <c r="AY115" s="931"/>
      <c r="AZ115" s="979" t="s">
        <v>433</v>
      </c>
      <c r="BA115" s="980"/>
      <c r="BB115" s="980"/>
      <c r="BC115" s="980"/>
      <c r="BD115" s="980"/>
      <c r="BE115" s="980"/>
      <c r="BF115" s="980"/>
      <c r="BG115" s="980"/>
      <c r="BH115" s="980"/>
      <c r="BI115" s="980"/>
      <c r="BJ115" s="980"/>
      <c r="BK115" s="980"/>
      <c r="BL115" s="980"/>
      <c r="BM115" s="980"/>
      <c r="BN115" s="980"/>
      <c r="BO115" s="980"/>
      <c r="BP115" s="981"/>
      <c r="BQ115" s="949">
        <v>143975</v>
      </c>
      <c r="BR115" s="950"/>
      <c r="BS115" s="950"/>
      <c r="BT115" s="950"/>
      <c r="BU115" s="950"/>
      <c r="BV115" s="950">
        <v>91099</v>
      </c>
      <c r="BW115" s="950"/>
      <c r="BX115" s="950"/>
      <c r="BY115" s="950"/>
      <c r="BZ115" s="950"/>
      <c r="CA115" s="950">
        <v>52330</v>
      </c>
      <c r="CB115" s="950"/>
      <c r="CC115" s="950"/>
      <c r="CD115" s="950"/>
      <c r="CE115" s="950"/>
      <c r="CF115" s="944">
        <v>0.5</v>
      </c>
      <c r="CG115" s="945"/>
      <c r="CH115" s="945"/>
      <c r="CI115" s="945"/>
      <c r="CJ115" s="945"/>
      <c r="CK115" s="975"/>
      <c r="CL115" s="976"/>
      <c r="CM115" s="979" t="s">
        <v>434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c r="A116" s="986"/>
      <c r="B116" s="987"/>
      <c r="C116" s="995" t="s">
        <v>435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436</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437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438</v>
      </c>
      <c r="Z117" s="916"/>
      <c r="AA117" s="1006">
        <v>2338019</v>
      </c>
      <c r="AB117" s="1007"/>
      <c r="AC117" s="1007"/>
      <c r="AD117" s="1007"/>
      <c r="AE117" s="1008"/>
      <c r="AF117" s="1009">
        <v>2263486</v>
      </c>
      <c r="AG117" s="1007"/>
      <c r="AH117" s="1007"/>
      <c r="AI117" s="1007"/>
      <c r="AJ117" s="1008"/>
      <c r="AK117" s="1009">
        <v>2388403</v>
      </c>
      <c r="AL117" s="1007"/>
      <c r="AM117" s="1007"/>
      <c r="AN117" s="1007"/>
      <c r="AO117" s="1008"/>
      <c r="AP117" s="1010"/>
      <c r="AQ117" s="1011"/>
      <c r="AR117" s="1011"/>
      <c r="AS117" s="1011"/>
      <c r="AT117" s="1012"/>
      <c r="AU117" s="930"/>
      <c r="AV117" s="931"/>
      <c r="AW117" s="931"/>
      <c r="AX117" s="931"/>
      <c r="AY117" s="931"/>
      <c r="AZ117" s="997" t="s">
        <v>439</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440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413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411</v>
      </c>
      <c r="AB118" s="915"/>
      <c r="AC118" s="915"/>
      <c r="AD118" s="915"/>
      <c r="AE118" s="916"/>
      <c r="AF118" s="914" t="s">
        <v>288</v>
      </c>
      <c r="AG118" s="915"/>
      <c r="AH118" s="915"/>
      <c r="AI118" s="915"/>
      <c r="AJ118" s="916"/>
      <c r="AK118" s="914" t="s">
        <v>287</v>
      </c>
      <c r="AL118" s="915"/>
      <c r="AM118" s="915"/>
      <c r="AN118" s="915"/>
      <c r="AO118" s="916"/>
      <c r="AP118" s="1001" t="s">
        <v>412</v>
      </c>
      <c r="AQ118" s="1002"/>
      <c r="AR118" s="1002"/>
      <c r="AS118" s="1002"/>
      <c r="AT118" s="1003"/>
      <c r="AU118" s="930"/>
      <c r="AV118" s="931"/>
      <c r="AW118" s="931"/>
      <c r="AX118" s="931"/>
      <c r="AY118" s="931"/>
      <c r="AZ118" s="1004" t="s">
        <v>441</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442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416</v>
      </c>
      <c r="B119" s="974"/>
      <c r="C119" s="953" t="s">
        <v>417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443</v>
      </c>
      <c r="BP119" s="1036"/>
      <c r="BQ119" s="1027">
        <v>29024197</v>
      </c>
      <c r="BR119" s="1028"/>
      <c r="BS119" s="1028"/>
      <c r="BT119" s="1028"/>
      <c r="BU119" s="1028"/>
      <c r="BV119" s="1028">
        <v>28590125</v>
      </c>
      <c r="BW119" s="1028"/>
      <c r="BX119" s="1028"/>
      <c r="BY119" s="1028"/>
      <c r="BZ119" s="1028"/>
      <c r="CA119" s="1028">
        <v>28827089</v>
      </c>
      <c r="CB119" s="1028"/>
      <c r="CC119" s="1028"/>
      <c r="CD119" s="1028"/>
      <c r="CE119" s="1028"/>
      <c r="CF119" s="1029"/>
      <c r="CG119" s="1030"/>
      <c r="CH119" s="1030"/>
      <c r="CI119" s="1030"/>
      <c r="CJ119" s="1031"/>
      <c r="CK119" s="977"/>
      <c r="CL119" s="978"/>
      <c r="CM119" s="1032" t="s">
        <v>444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191813</v>
      </c>
      <c r="DH119" s="1014"/>
      <c r="DI119" s="1014"/>
      <c r="DJ119" s="1014"/>
      <c r="DK119" s="1015"/>
      <c r="DL119" s="1013">
        <v>142755</v>
      </c>
      <c r="DM119" s="1014"/>
      <c r="DN119" s="1014"/>
      <c r="DO119" s="1014"/>
      <c r="DP119" s="1015"/>
      <c r="DQ119" s="1013">
        <v>91023</v>
      </c>
      <c r="DR119" s="1014"/>
      <c r="DS119" s="1014"/>
      <c r="DT119" s="1014"/>
      <c r="DU119" s="1015"/>
      <c r="DV119" s="1016">
        <v>0.9</v>
      </c>
      <c r="DW119" s="1017"/>
      <c r="DX119" s="1017"/>
      <c r="DY119" s="1017"/>
      <c r="DZ119" s="1018"/>
    </row>
    <row r="120" spans="1:130" s="199" customFormat="1" ht="26.25" customHeight="1">
      <c r="A120" s="1089"/>
      <c r="B120" s="976"/>
      <c r="C120" s="946" t="s">
        <v>421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445</v>
      </c>
      <c r="AV120" s="1020"/>
      <c r="AW120" s="1020"/>
      <c r="AX120" s="1020"/>
      <c r="AY120" s="1021"/>
      <c r="AZ120" s="970" t="s">
        <v>446</v>
      </c>
      <c r="BA120" s="919"/>
      <c r="BB120" s="919"/>
      <c r="BC120" s="919"/>
      <c r="BD120" s="919"/>
      <c r="BE120" s="919"/>
      <c r="BF120" s="919"/>
      <c r="BG120" s="919"/>
      <c r="BH120" s="919"/>
      <c r="BI120" s="919"/>
      <c r="BJ120" s="919"/>
      <c r="BK120" s="919"/>
      <c r="BL120" s="919"/>
      <c r="BM120" s="919"/>
      <c r="BN120" s="919"/>
      <c r="BO120" s="919"/>
      <c r="BP120" s="920"/>
      <c r="BQ120" s="956">
        <v>3184337</v>
      </c>
      <c r="BR120" s="957"/>
      <c r="BS120" s="957"/>
      <c r="BT120" s="957"/>
      <c r="BU120" s="957"/>
      <c r="BV120" s="957">
        <v>3342606</v>
      </c>
      <c r="BW120" s="957"/>
      <c r="BX120" s="957"/>
      <c r="BY120" s="957"/>
      <c r="BZ120" s="957"/>
      <c r="CA120" s="957">
        <v>2836989</v>
      </c>
      <c r="CB120" s="957"/>
      <c r="CC120" s="957"/>
      <c r="CD120" s="957"/>
      <c r="CE120" s="957"/>
      <c r="CF120" s="971">
        <v>29.1</v>
      </c>
      <c r="CG120" s="972"/>
      <c r="CH120" s="972"/>
      <c r="CI120" s="972"/>
      <c r="CJ120" s="972"/>
      <c r="CK120" s="1037" t="s">
        <v>447</v>
      </c>
      <c r="CL120" s="1038"/>
      <c r="CM120" s="1038"/>
      <c r="CN120" s="1038"/>
      <c r="CO120" s="1039"/>
      <c r="CP120" s="1045" t="s">
        <v>389</v>
      </c>
      <c r="CQ120" s="1046"/>
      <c r="CR120" s="1046"/>
      <c r="CS120" s="1046"/>
      <c r="CT120" s="1046"/>
      <c r="CU120" s="1046"/>
      <c r="CV120" s="1046"/>
      <c r="CW120" s="1046"/>
      <c r="CX120" s="1046"/>
      <c r="CY120" s="1046"/>
      <c r="CZ120" s="1046"/>
      <c r="DA120" s="1046"/>
      <c r="DB120" s="1046"/>
      <c r="DC120" s="1046"/>
      <c r="DD120" s="1046"/>
      <c r="DE120" s="1046"/>
      <c r="DF120" s="1047"/>
      <c r="DG120" s="956">
        <v>5829194</v>
      </c>
      <c r="DH120" s="957"/>
      <c r="DI120" s="957"/>
      <c r="DJ120" s="957"/>
      <c r="DK120" s="957"/>
      <c r="DL120" s="957">
        <v>5486533</v>
      </c>
      <c r="DM120" s="957"/>
      <c r="DN120" s="957"/>
      <c r="DO120" s="957"/>
      <c r="DP120" s="957"/>
      <c r="DQ120" s="957">
        <v>5742587</v>
      </c>
      <c r="DR120" s="957"/>
      <c r="DS120" s="957"/>
      <c r="DT120" s="957"/>
      <c r="DU120" s="957"/>
      <c r="DV120" s="958">
        <v>59</v>
      </c>
      <c r="DW120" s="958"/>
      <c r="DX120" s="958"/>
      <c r="DY120" s="958"/>
      <c r="DZ120" s="959"/>
    </row>
    <row r="121" spans="1:130" s="199" customFormat="1" ht="26.25" customHeight="1">
      <c r="A121" s="1089"/>
      <c r="B121" s="976"/>
      <c r="C121" s="997" t="s">
        <v>448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449</v>
      </c>
      <c r="BA121" s="980"/>
      <c r="BB121" s="980"/>
      <c r="BC121" s="980"/>
      <c r="BD121" s="980"/>
      <c r="BE121" s="980"/>
      <c r="BF121" s="980"/>
      <c r="BG121" s="980"/>
      <c r="BH121" s="980"/>
      <c r="BI121" s="980"/>
      <c r="BJ121" s="980"/>
      <c r="BK121" s="980"/>
      <c r="BL121" s="980"/>
      <c r="BM121" s="980"/>
      <c r="BN121" s="980"/>
      <c r="BO121" s="980"/>
      <c r="BP121" s="981"/>
      <c r="BQ121" s="949">
        <v>2102497</v>
      </c>
      <c r="BR121" s="950"/>
      <c r="BS121" s="950"/>
      <c r="BT121" s="950"/>
      <c r="BU121" s="950"/>
      <c r="BV121" s="950">
        <v>1994109</v>
      </c>
      <c r="BW121" s="950"/>
      <c r="BX121" s="950"/>
      <c r="BY121" s="950"/>
      <c r="BZ121" s="950"/>
      <c r="CA121" s="950">
        <v>2086491</v>
      </c>
      <c r="CB121" s="950"/>
      <c r="CC121" s="950"/>
      <c r="CD121" s="950"/>
      <c r="CE121" s="950"/>
      <c r="CF121" s="944">
        <v>21.4</v>
      </c>
      <c r="CG121" s="945"/>
      <c r="CH121" s="945"/>
      <c r="CI121" s="945"/>
      <c r="CJ121" s="945"/>
      <c r="CK121" s="1040"/>
      <c r="CL121" s="1041"/>
      <c r="CM121" s="1041"/>
      <c r="CN121" s="1041"/>
      <c r="CO121" s="1042"/>
      <c r="CP121" s="1050" t="s">
        <v>387</v>
      </c>
      <c r="CQ121" s="1051"/>
      <c r="CR121" s="1051"/>
      <c r="CS121" s="1051"/>
      <c r="CT121" s="1051"/>
      <c r="CU121" s="1051"/>
      <c r="CV121" s="1051"/>
      <c r="CW121" s="1051"/>
      <c r="CX121" s="1051"/>
      <c r="CY121" s="1051"/>
      <c r="CZ121" s="1051"/>
      <c r="DA121" s="1051"/>
      <c r="DB121" s="1051"/>
      <c r="DC121" s="1051"/>
      <c r="DD121" s="1051"/>
      <c r="DE121" s="1051"/>
      <c r="DF121" s="1052"/>
      <c r="DG121" s="949">
        <v>36892</v>
      </c>
      <c r="DH121" s="950"/>
      <c r="DI121" s="950"/>
      <c r="DJ121" s="950"/>
      <c r="DK121" s="950"/>
      <c r="DL121" s="950">
        <v>37449</v>
      </c>
      <c r="DM121" s="950"/>
      <c r="DN121" s="950"/>
      <c r="DO121" s="950"/>
      <c r="DP121" s="950"/>
      <c r="DQ121" s="950">
        <v>41019</v>
      </c>
      <c r="DR121" s="950"/>
      <c r="DS121" s="950"/>
      <c r="DT121" s="950"/>
      <c r="DU121" s="950"/>
      <c r="DV121" s="951">
        <v>0.4</v>
      </c>
      <c r="DW121" s="951"/>
      <c r="DX121" s="951"/>
      <c r="DY121" s="951"/>
      <c r="DZ121" s="952"/>
    </row>
    <row r="122" spans="1:130" s="199" customFormat="1" ht="26.25" customHeight="1">
      <c r="A122" s="1089"/>
      <c r="B122" s="976"/>
      <c r="C122" s="946" t="s">
        <v>431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450</v>
      </c>
      <c r="BA122" s="995"/>
      <c r="BB122" s="995"/>
      <c r="BC122" s="995"/>
      <c r="BD122" s="995"/>
      <c r="BE122" s="995"/>
      <c r="BF122" s="995"/>
      <c r="BG122" s="995"/>
      <c r="BH122" s="995"/>
      <c r="BI122" s="995"/>
      <c r="BJ122" s="995"/>
      <c r="BK122" s="995"/>
      <c r="BL122" s="995"/>
      <c r="BM122" s="995"/>
      <c r="BN122" s="995"/>
      <c r="BO122" s="995"/>
      <c r="BP122" s="996"/>
      <c r="BQ122" s="1027">
        <v>13827516</v>
      </c>
      <c r="BR122" s="1028"/>
      <c r="BS122" s="1028"/>
      <c r="BT122" s="1028"/>
      <c r="BU122" s="1028"/>
      <c r="BV122" s="1028">
        <v>13814927</v>
      </c>
      <c r="BW122" s="1028"/>
      <c r="BX122" s="1028"/>
      <c r="BY122" s="1028"/>
      <c r="BZ122" s="1028"/>
      <c r="CA122" s="1028">
        <v>13947555</v>
      </c>
      <c r="CB122" s="1028"/>
      <c r="CC122" s="1028"/>
      <c r="CD122" s="1028"/>
      <c r="CE122" s="1028"/>
      <c r="CF122" s="1048">
        <v>143.19999999999999</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c r="A123" s="1089"/>
      <c r="B123" s="976"/>
      <c r="C123" s="946" t="s">
        <v>437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418</v>
      </c>
      <c r="AB123" s="989"/>
      <c r="AC123" s="989"/>
      <c r="AD123" s="989"/>
      <c r="AE123" s="990"/>
      <c r="AF123" s="991" t="s">
        <v>418</v>
      </c>
      <c r="AG123" s="989"/>
      <c r="AH123" s="989"/>
      <c r="AI123" s="989"/>
      <c r="AJ123" s="990"/>
      <c r="AK123" s="991" t="s">
        <v>418</v>
      </c>
      <c r="AL123" s="989"/>
      <c r="AM123" s="989"/>
      <c r="AN123" s="989"/>
      <c r="AO123" s="990"/>
      <c r="AP123" s="992" t="s">
        <v>418</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451</v>
      </c>
      <c r="BP123" s="1036"/>
      <c r="BQ123" s="1095">
        <v>19114350</v>
      </c>
      <c r="BR123" s="1096"/>
      <c r="BS123" s="1096"/>
      <c r="BT123" s="1096"/>
      <c r="BU123" s="1096"/>
      <c r="BV123" s="1096">
        <v>19151642</v>
      </c>
      <c r="BW123" s="1096"/>
      <c r="BX123" s="1096"/>
      <c r="BY123" s="1096"/>
      <c r="BZ123" s="1096"/>
      <c r="CA123" s="1096">
        <v>18871035</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c r="A124" s="1089"/>
      <c r="B124" s="976"/>
      <c r="C124" s="946" t="s">
        <v>440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418</v>
      </c>
      <c r="AB124" s="989"/>
      <c r="AC124" s="989"/>
      <c r="AD124" s="989"/>
      <c r="AE124" s="990"/>
      <c r="AF124" s="991" t="s">
        <v>418</v>
      </c>
      <c r="AG124" s="989"/>
      <c r="AH124" s="989"/>
      <c r="AI124" s="989"/>
      <c r="AJ124" s="990"/>
      <c r="AK124" s="991" t="s">
        <v>418</v>
      </c>
      <c r="AL124" s="989"/>
      <c r="AM124" s="989"/>
      <c r="AN124" s="989"/>
      <c r="AO124" s="990"/>
      <c r="AP124" s="992" t="s">
        <v>418</v>
      </c>
      <c r="AQ124" s="993"/>
      <c r="AR124" s="993"/>
      <c r="AS124" s="993"/>
      <c r="AT124" s="994"/>
      <c r="AU124" s="1091" t="s">
        <v>452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103.4</v>
      </c>
      <c r="BR124" s="1058"/>
      <c r="BS124" s="1058"/>
      <c r="BT124" s="1058"/>
      <c r="BU124" s="1058"/>
      <c r="BV124" s="1058">
        <v>95.9</v>
      </c>
      <c r="BW124" s="1058"/>
      <c r="BX124" s="1058"/>
      <c r="BY124" s="1058"/>
      <c r="BZ124" s="1058"/>
      <c r="CA124" s="1058">
        <v>102.2</v>
      </c>
      <c r="CB124" s="1058"/>
      <c r="CC124" s="1058"/>
      <c r="CD124" s="1058"/>
      <c r="CE124" s="1058"/>
      <c r="CF124" s="1059"/>
      <c r="CG124" s="1060"/>
      <c r="CH124" s="1060"/>
      <c r="CI124" s="1060"/>
      <c r="CJ124" s="1061"/>
      <c r="CK124" s="1043"/>
      <c r="CL124" s="1043"/>
      <c r="CM124" s="1043"/>
      <c r="CN124" s="1043"/>
      <c r="CO124" s="1044"/>
      <c r="CP124" s="1050" t="s">
        <v>453</v>
      </c>
      <c r="CQ124" s="1051"/>
      <c r="CR124" s="1051"/>
      <c r="CS124" s="1051"/>
      <c r="CT124" s="1051"/>
      <c r="CU124" s="1051"/>
      <c r="CV124" s="1051"/>
      <c r="CW124" s="1051"/>
      <c r="CX124" s="1051"/>
      <c r="CY124" s="1051"/>
      <c r="CZ124" s="1051"/>
      <c r="DA124" s="1051"/>
      <c r="DB124" s="1051"/>
      <c r="DC124" s="1051"/>
      <c r="DD124" s="1051"/>
      <c r="DE124" s="1051"/>
      <c r="DF124" s="1052"/>
      <c r="DG124" s="1035" t="s">
        <v>418</v>
      </c>
      <c r="DH124" s="1014"/>
      <c r="DI124" s="1014"/>
      <c r="DJ124" s="1014"/>
      <c r="DK124" s="1015"/>
      <c r="DL124" s="1013" t="s">
        <v>418</v>
      </c>
      <c r="DM124" s="1014"/>
      <c r="DN124" s="1014"/>
      <c r="DO124" s="1014"/>
      <c r="DP124" s="1015"/>
      <c r="DQ124" s="1013" t="s">
        <v>418</v>
      </c>
      <c r="DR124" s="1014"/>
      <c r="DS124" s="1014"/>
      <c r="DT124" s="1014"/>
      <c r="DU124" s="1015"/>
      <c r="DV124" s="1016" t="s">
        <v>418</v>
      </c>
      <c r="DW124" s="1017"/>
      <c r="DX124" s="1017"/>
      <c r="DY124" s="1017"/>
      <c r="DZ124" s="1018"/>
    </row>
    <row r="125" spans="1:130" s="199" customFormat="1" ht="26.25" customHeight="1">
      <c r="A125" s="1089"/>
      <c r="B125" s="976"/>
      <c r="C125" s="946" t="s">
        <v>442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418</v>
      </c>
      <c r="AB125" s="989"/>
      <c r="AC125" s="989"/>
      <c r="AD125" s="989"/>
      <c r="AE125" s="990"/>
      <c r="AF125" s="991" t="s">
        <v>418</v>
      </c>
      <c r="AG125" s="989"/>
      <c r="AH125" s="989"/>
      <c r="AI125" s="989"/>
      <c r="AJ125" s="990"/>
      <c r="AK125" s="991" t="s">
        <v>418</v>
      </c>
      <c r="AL125" s="989"/>
      <c r="AM125" s="989"/>
      <c r="AN125" s="989"/>
      <c r="AO125" s="990"/>
      <c r="AP125" s="992" t="s">
        <v>418</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454</v>
      </c>
      <c r="CL125" s="1038"/>
      <c r="CM125" s="1038"/>
      <c r="CN125" s="1038"/>
      <c r="CO125" s="1039"/>
      <c r="CP125" s="970" t="s">
        <v>455</v>
      </c>
      <c r="CQ125" s="919"/>
      <c r="CR125" s="919"/>
      <c r="CS125" s="919"/>
      <c r="CT125" s="919"/>
      <c r="CU125" s="919"/>
      <c r="CV125" s="919"/>
      <c r="CW125" s="919"/>
      <c r="CX125" s="919"/>
      <c r="CY125" s="919"/>
      <c r="CZ125" s="919"/>
      <c r="DA125" s="919"/>
      <c r="DB125" s="919"/>
      <c r="DC125" s="919"/>
      <c r="DD125" s="919"/>
      <c r="DE125" s="919"/>
      <c r="DF125" s="920"/>
      <c r="DG125" s="956" t="s">
        <v>418</v>
      </c>
      <c r="DH125" s="957"/>
      <c r="DI125" s="957"/>
      <c r="DJ125" s="957"/>
      <c r="DK125" s="957"/>
      <c r="DL125" s="957" t="s">
        <v>418</v>
      </c>
      <c r="DM125" s="957"/>
      <c r="DN125" s="957"/>
      <c r="DO125" s="957"/>
      <c r="DP125" s="957"/>
      <c r="DQ125" s="957" t="s">
        <v>418</v>
      </c>
      <c r="DR125" s="957"/>
      <c r="DS125" s="957"/>
      <c r="DT125" s="957"/>
      <c r="DU125" s="957"/>
      <c r="DV125" s="958" t="s">
        <v>418</v>
      </c>
      <c r="DW125" s="958"/>
      <c r="DX125" s="958"/>
      <c r="DY125" s="958"/>
      <c r="DZ125" s="959"/>
    </row>
    <row r="126" spans="1:130" s="199" customFormat="1" ht="26.25" customHeight="1" thickBot="1">
      <c r="A126" s="1089"/>
      <c r="B126" s="976"/>
      <c r="C126" s="946" t="s">
        <v>444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16427</v>
      </c>
      <c r="AB126" s="989"/>
      <c r="AC126" s="989"/>
      <c r="AD126" s="989"/>
      <c r="AE126" s="990"/>
      <c r="AF126" s="991">
        <v>21122</v>
      </c>
      <c r="AG126" s="989"/>
      <c r="AH126" s="989"/>
      <c r="AI126" s="989"/>
      <c r="AJ126" s="990"/>
      <c r="AK126" s="991">
        <v>21151</v>
      </c>
      <c r="AL126" s="989"/>
      <c r="AM126" s="989"/>
      <c r="AN126" s="989"/>
      <c r="AO126" s="990"/>
      <c r="AP126" s="992">
        <v>0.2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456</v>
      </c>
      <c r="CQ126" s="980"/>
      <c r="CR126" s="980"/>
      <c r="CS126" s="980"/>
      <c r="CT126" s="980"/>
      <c r="CU126" s="980"/>
      <c r="CV126" s="980"/>
      <c r="CW126" s="980"/>
      <c r="CX126" s="980"/>
      <c r="CY126" s="980"/>
      <c r="CZ126" s="980"/>
      <c r="DA126" s="980"/>
      <c r="DB126" s="980"/>
      <c r="DC126" s="980"/>
      <c r="DD126" s="980"/>
      <c r="DE126" s="980"/>
      <c r="DF126" s="981"/>
      <c r="DG126" s="949" t="s">
        <v>418</v>
      </c>
      <c r="DH126" s="950"/>
      <c r="DI126" s="950"/>
      <c r="DJ126" s="950"/>
      <c r="DK126" s="950"/>
      <c r="DL126" s="950" t="s">
        <v>418</v>
      </c>
      <c r="DM126" s="950"/>
      <c r="DN126" s="950"/>
      <c r="DO126" s="950"/>
      <c r="DP126" s="950"/>
      <c r="DQ126" s="950" t="s">
        <v>418</v>
      </c>
      <c r="DR126" s="950"/>
      <c r="DS126" s="950"/>
      <c r="DT126" s="950"/>
      <c r="DU126" s="950"/>
      <c r="DV126" s="951" t="s">
        <v>418</v>
      </c>
      <c r="DW126" s="951"/>
      <c r="DX126" s="951"/>
      <c r="DY126" s="951"/>
      <c r="DZ126" s="952"/>
    </row>
    <row r="127" spans="1:130" s="199" customFormat="1" ht="26.25" customHeight="1">
      <c r="A127" s="1090"/>
      <c r="B127" s="978"/>
      <c r="C127" s="1032" t="s">
        <v>457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20</v>
      </c>
      <c r="AB127" s="989"/>
      <c r="AC127" s="989"/>
      <c r="AD127" s="989"/>
      <c r="AE127" s="990"/>
      <c r="AF127" s="991">
        <v>8</v>
      </c>
      <c r="AG127" s="989"/>
      <c r="AH127" s="989"/>
      <c r="AI127" s="989"/>
      <c r="AJ127" s="990"/>
      <c r="AK127" s="991" t="s">
        <v>418</v>
      </c>
      <c r="AL127" s="989"/>
      <c r="AM127" s="989"/>
      <c r="AN127" s="989"/>
      <c r="AO127" s="990"/>
      <c r="AP127" s="992" t="s">
        <v>418</v>
      </c>
      <c r="AQ127" s="993"/>
      <c r="AR127" s="993"/>
      <c r="AS127" s="993"/>
      <c r="AT127" s="994"/>
      <c r="AU127" s="235"/>
      <c r="AV127" s="235"/>
      <c r="AW127" s="235"/>
      <c r="AX127" s="1062" t="s">
        <v>458</v>
      </c>
      <c r="AY127" s="1063"/>
      <c r="AZ127" s="1063"/>
      <c r="BA127" s="1063"/>
      <c r="BB127" s="1063"/>
      <c r="BC127" s="1063"/>
      <c r="BD127" s="1063"/>
      <c r="BE127" s="1064"/>
      <c r="BF127" s="1065" t="s">
        <v>459</v>
      </c>
      <c r="BG127" s="1063"/>
      <c r="BH127" s="1063"/>
      <c r="BI127" s="1063"/>
      <c r="BJ127" s="1063"/>
      <c r="BK127" s="1063"/>
      <c r="BL127" s="1064"/>
      <c r="BM127" s="1065" t="s">
        <v>460</v>
      </c>
      <c r="BN127" s="1063"/>
      <c r="BO127" s="1063"/>
      <c r="BP127" s="1063"/>
      <c r="BQ127" s="1063"/>
      <c r="BR127" s="1063"/>
      <c r="BS127" s="1064"/>
      <c r="BT127" s="1065" t="s">
        <v>461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462</v>
      </c>
      <c r="CQ127" s="980"/>
      <c r="CR127" s="980"/>
      <c r="CS127" s="980"/>
      <c r="CT127" s="980"/>
      <c r="CU127" s="980"/>
      <c r="CV127" s="980"/>
      <c r="CW127" s="980"/>
      <c r="CX127" s="980"/>
      <c r="CY127" s="980"/>
      <c r="CZ127" s="980"/>
      <c r="DA127" s="980"/>
      <c r="DB127" s="980"/>
      <c r="DC127" s="980"/>
      <c r="DD127" s="980"/>
      <c r="DE127" s="980"/>
      <c r="DF127" s="981"/>
      <c r="DG127" s="949" t="s">
        <v>418</v>
      </c>
      <c r="DH127" s="950"/>
      <c r="DI127" s="950"/>
      <c r="DJ127" s="950"/>
      <c r="DK127" s="950"/>
      <c r="DL127" s="950" t="s">
        <v>418</v>
      </c>
      <c r="DM127" s="950"/>
      <c r="DN127" s="950"/>
      <c r="DO127" s="950"/>
      <c r="DP127" s="950"/>
      <c r="DQ127" s="950" t="s">
        <v>418</v>
      </c>
      <c r="DR127" s="950"/>
      <c r="DS127" s="950"/>
      <c r="DT127" s="950"/>
      <c r="DU127" s="950"/>
      <c r="DV127" s="951" t="s">
        <v>418</v>
      </c>
      <c r="DW127" s="951"/>
      <c r="DX127" s="951"/>
      <c r="DY127" s="951"/>
      <c r="DZ127" s="952"/>
    </row>
    <row r="128" spans="1:130" s="199" customFormat="1" ht="26.25" customHeight="1" thickBot="1">
      <c r="A128" s="1073" t="s">
        <v>463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464</v>
      </c>
      <c r="X128" s="1075"/>
      <c r="Y128" s="1075"/>
      <c r="Z128" s="1076"/>
      <c r="AA128" s="1077">
        <v>266610</v>
      </c>
      <c r="AB128" s="1078"/>
      <c r="AC128" s="1078"/>
      <c r="AD128" s="1078"/>
      <c r="AE128" s="1079"/>
      <c r="AF128" s="1080">
        <v>237708</v>
      </c>
      <c r="AG128" s="1078"/>
      <c r="AH128" s="1078"/>
      <c r="AI128" s="1078"/>
      <c r="AJ128" s="1079"/>
      <c r="AK128" s="1080">
        <v>209650</v>
      </c>
      <c r="AL128" s="1078"/>
      <c r="AM128" s="1078"/>
      <c r="AN128" s="1078"/>
      <c r="AO128" s="1079"/>
      <c r="AP128" s="1081"/>
      <c r="AQ128" s="1082"/>
      <c r="AR128" s="1082"/>
      <c r="AS128" s="1082"/>
      <c r="AT128" s="1083"/>
      <c r="AU128" s="235"/>
      <c r="AV128" s="235"/>
      <c r="AW128" s="235"/>
      <c r="AX128" s="918" t="s">
        <v>465</v>
      </c>
      <c r="AY128" s="919"/>
      <c r="AZ128" s="919"/>
      <c r="BA128" s="919"/>
      <c r="BB128" s="919"/>
      <c r="BC128" s="919"/>
      <c r="BD128" s="919"/>
      <c r="BE128" s="920"/>
      <c r="BF128" s="1084" t="s">
        <v>466</v>
      </c>
      <c r="BG128" s="1085"/>
      <c r="BH128" s="1085"/>
      <c r="BI128" s="1085"/>
      <c r="BJ128" s="1085"/>
      <c r="BK128" s="1085"/>
      <c r="BL128" s="1086"/>
      <c r="BM128" s="1084">
        <v>13.19</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467</v>
      </c>
      <c r="CQ128" s="1067"/>
      <c r="CR128" s="1067"/>
      <c r="CS128" s="1067"/>
      <c r="CT128" s="1067"/>
      <c r="CU128" s="1067"/>
      <c r="CV128" s="1067"/>
      <c r="CW128" s="1067"/>
      <c r="CX128" s="1067"/>
      <c r="CY128" s="1067"/>
      <c r="CZ128" s="1067"/>
      <c r="DA128" s="1067"/>
      <c r="DB128" s="1067"/>
      <c r="DC128" s="1067"/>
      <c r="DD128" s="1067"/>
      <c r="DE128" s="1067"/>
      <c r="DF128" s="1068"/>
      <c r="DG128" s="1069">
        <v>143975</v>
      </c>
      <c r="DH128" s="1070"/>
      <c r="DI128" s="1070"/>
      <c r="DJ128" s="1070"/>
      <c r="DK128" s="1070"/>
      <c r="DL128" s="1070">
        <v>91099</v>
      </c>
      <c r="DM128" s="1070"/>
      <c r="DN128" s="1070"/>
      <c r="DO128" s="1070"/>
      <c r="DP128" s="1070"/>
      <c r="DQ128" s="1070">
        <v>52330</v>
      </c>
      <c r="DR128" s="1070"/>
      <c r="DS128" s="1070"/>
      <c r="DT128" s="1070"/>
      <c r="DU128" s="1070"/>
      <c r="DV128" s="1071">
        <v>0.5</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468</v>
      </c>
      <c r="X129" s="1104"/>
      <c r="Y129" s="1104"/>
      <c r="Z129" s="1105"/>
      <c r="AA129" s="988">
        <v>10905367</v>
      </c>
      <c r="AB129" s="989"/>
      <c r="AC129" s="989"/>
      <c r="AD129" s="989"/>
      <c r="AE129" s="990"/>
      <c r="AF129" s="991">
        <v>11060607</v>
      </c>
      <c r="AG129" s="989"/>
      <c r="AH129" s="989"/>
      <c r="AI129" s="989"/>
      <c r="AJ129" s="990"/>
      <c r="AK129" s="991">
        <v>10962231</v>
      </c>
      <c r="AL129" s="989"/>
      <c r="AM129" s="989"/>
      <c r="AN129" s="989"/>
      <c r="AO129" s="990"/>
      <c r="AP129" s="1106"/>
      <c r="AQ129" s="1107"/>
      <c r="AR129" s="1107"/>
      <c r="AS129" s="1107"/>
      <c r="AT129" s="1108"/>
      <c r="AU129" s="237"/>
      <c r="AV129" s="237"/>
      <c r="AW129" s="237"/>
      <c r="AX129" s="1097" t="s">
        <v>469</v>
      </c>
      <c r="AY129" s="980"/>
      <c r="AZ129" s="980"/>
      <c r="BA129" s="980"/>
      <c r="BB129" s="980"/>
      <c r="BC129" s="980"/>
      <c r="BD129" s="980"/>
      <c r="BE129" s="981"/>
      <c r="BF129" s="1098" t="s">
        <v>418</v>
      </c>
      <c r="BG129" s="1099"/>
      <c r="BH129" s="1099"/>
      <c r="BI129" s="1099"/>
      <c r="BJ129" s="1099"/>
      <c r="BK129" s="1099"/>
      <c r="BL129" s="1100"/>
      <c r="BM129" s="1098">
        <v>18.190000000000001</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470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471</v>
      </c>
      <c r="X130" s="1104"/>
      <c r="Y130" s="1104"/>
      <c r="Z130" s="1105"/>
      <c r="AA130" s="988">
        <v>1324702</v>
      </c>
      <c r="AB130" s="989"/>
      <c r="AC130" s="989"/>
      <c r="AD130" s="989"/>
      <c r="AE130" s="990"/>
      <c r="AF130" s="991">
        <v>1221337</v>
      </c>
      <c r="AG130" s="989"/>
      <c r="AH130" s="989"/>
      <c r="AI130" s="989"/>
      <c r="AJ130" s="990"/>
      <c r="AK130" s="991">
        <v>1224087</v>
      </c>
      <c r="AL130" s="989"/>
      <c r="AM130" s="989"/>
      <c r="AN130" s="989"/>
      <c r="AO130" s="990"/>
      <c r="AP130" s="1106"/>
      <c r="AQ130" s="1107"/>
      <c r="AR130" s="1107"/>
      <c r="AS130" s="1107"/>
      <c r="AT130" s="1108"/>
      <c r="AU130" s="237"/>
      <c r="AV130" s="237"/>
      <c r="AW130" s="237"/>
      <c r="AX130" s="1097" t="s">
        <v>472</v>
      </c>
      <c r="AY130" s="980"/>
      <c r="AZ130" s="980"/>
      <c r="BA130" s="980"/>
      <c r="BB130" s="980"/>
      <c r="BC130" s="980"/>
      <c r="BD130" s="980"/>
      <c r="BE130" s="981"/>
      <c r="BF130" s="1134">
        <v>8.5</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473</v>
      </c>
      <c r="X131" s="1142"/>
      <c r="Y131" s="1142"/>
      <c r="Z131" s="1143"/>
      <c r="AA131" s="1035">
        <v>9580665</v>
      </c>
      <c r="AB131" s="1014"/>
      <c r="AC131" s="1014"/>
      <c r="AD131" s="1014"/>
      <c r="AE131" s="1015"/>
      <c r="AF131" s="1013">
        <v>9839270</v>
      </c>
      <c r="AG131" s="1014"/>
      <c r="AH131" s="1014"/>
      <c r="AI131" s="1014"/>
      <c r="AJ131" s="1015"/>
      <c r="AK131" s="1013">
        <v>9738144</v>
      </c>
      <c r="AL131" s="1014"/>
      <c r="AM131" s="1014"/>
      <c r="AN131" s="1014"/>
      <c r="AO131" s="1015"/>
      <c r="AP131" s="1144"/>
      <c r="AQ131" s="1145"/>
      <c r="AR131" s="1145"/>
      <c r="AS131" s="1145"/>
      <c r="AT131" s="1146"/>
      <c r="AU131" s="237"/>
      <c r="AV131" s="237"/>
      <c r="AW131" s="237"/>
      <c r="AX131" s="1116" t="s">
        <v>474</v>
      </c>
      <c r="AY131" s="1067"/>
      <c r="AZ131" s="1067"/>
      <c r="BA131" s="1067"/>
      <c r="BB131" s="1067"/>
      <c r="BC131" s="1067"/>
      <c r="BD131" s="1067"/>
      <c r="BE131" s="1068"/>
      <c r="BF131" s="1117">
        <v>102.2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475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476</v>
      </c>
      <c r="W132" s="1127"/>
      <c r="X132" s="1127"/>
      <c r="Y132" s="1127"/>
      <c r="Z132" s="1128"/>
      <c r="AA132" s="1129">
        <v>7.7938953089999998</v>
      </c>
      <c r="AB132" s="1130"/>
      <c r="AC132" s="1130"/>
      <c r="AD132" s="1130"/>
      <c r="AE132" s="1131"/>
      <c r="AF132" s="1132">
        <v>8.1758199539999996</v>
      </c>
      <c r="AG132" s="1130"/>
      <c r="AH132" s="1130"/>
      <c r="AI132" s="1130"/>
      <c r="AJ132" s="1131"/>
      <c r="AK132" s="1132">
        <v>9.8033720249999998</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477</v>
      </c>
      <c r="W133" s="1110"/>
      <c r="X133" s="1110"/>
      <c r="Y133" s="1110"/>
      <c r="Z133" s="1111"/>
      <c r="AA133" s="1112">
        <v>11</v>
      </c>
      <c r="AB133" s="1113"/>
      <c r="AC133" s="1113"/>
      <c r="AD133" s="1113"/>
      <c r="AE133" s="1114"/>
      <c r="AF133" s="1112">
        <v>10.6</v>
      </c>
      <c r="AG133" s="1113"/>
      <c r="AH133" s="1113"/>
      <c r="AI133" s="1113"/>
      <c r="AJ133" s="1114"/>
      <c r="AK133" s="1112">
        <v>8.5</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election activeCell="P76" sqref="P76"/>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BY35" sqref="BY35:CM35"/>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BY35" sqref="BY35:CM35"/>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478</v>
      </c>
      <c r="B5" s="248"/>
      <c r="C5" s="248"/>
      <c r="D5" s="248"/>
      <c r="E5" s="248"/>
      <c r="F5" s="248"/>
      <c r="G5" s="248"/>
      <c r="H5" s="248"/>
      <c r="I5" s="248"/>
      <c r="J5" s="248"/>
      <c r="K5" s="248"/>
      <c r="L5" s="248"/>
      <c r="M5" s="248"/>
      <c r="N5" s="248"/>
      <c r="O5" s="249"/>
    </row>
    <row r="6" spans="1:16">
      <c r="A6" s="250"/>
      <c r="B6" s="246"/>
      <c r="C6" s="246"/>
      <c r="D6" s="246"/>
      <c r="E6" s="246"/>
      <c r="F6" s="246"/>
      <c r="G6" s="251" t="s">
        <v>479</v>
      </c>
      <c r="H6" s="251"/>
      <c r="I6" s="251"/>
      <c r="J6" s="251"/>
      <c r="K6" s="246"/>
      <c r="L6" s="246"/>
      <c r="M6" s="246"/>
      <c r="N6" s="246"/>
    </row>
    <row r="7" spans="1:16">
      <c r="A7" s="250"/>
      <c r="B7" s="246"/>
      <c r="C7" s="246"/>
      <c r="D7" s="246"/>
      <c r="E7" s="246"/>
      <c r="F7" s="246"/>
      <c r="G7" s="253"/>
      <c r="H7" s="254"/>
      <c r="I7" s="254"/>
      <c r="J7" s="255"/>
      <c r="K7" s="1150" t="s">
        <v>480</v>
      </c>
      <c r="L7" s="256"/>
      <c r="M7" s="257" t="s">
        <v>481</v>
      </c>
      <c r="N7" s="258"/>
    </row>
    <row r="8" spans="1:16">
      <c r="A8" s="250"/>
      <c r="B8" s="246"/>
      <c r="C8" s="246"/>
      <c r="D8" s="246"/>
      <c r="E8" s="246"/>
      <c r="F8" s="246"/>
      <c r="G8" s="259"/>
      <c r="H8" s="260"/>
      <c r="I8" s="260"/>
      <c r="J8" s="261"/>
      <c r="K8" s="1151"/>
      <c r="L8" s="262" t="s">
        <v>482</v>
      </c>
      <c r="M8" s="263" t="s">
        <v>483</v>
      </c>
      <c r="N8" s="264" t="s">
        <v>484</v>
      </c>
    </row>
    <row r="9" spans="1:16">
      <c r="A9" s="250"/>
      <c r="B9" s="246"/>
      <c r="C9" s="246"/>
      <c r="D9" s="246"/>
      <c r="E9" s="246"/>
      <c r="F9" s="246"/>
      <c r="G9" s="1152" t="s">
        <v>485</v>
      </c>
      <c r="H9" s="1153"/>
      <c r="I9" s="1153"/>
      <c r="J9" s="1154"/>
      <c r="K9" s="265">
        <v>3061334</v>
      </c>
      <c r="L9" s="266">
        <v>55218</v>
      </c>
      <c r="M9" s="267">
        <v>62051</v>
      </c>
      <c r="N9" s="268">
        <v>-11</v>
      </c>
    </row>
    <row r="10" spans="1:16">
      <c r="A10" s="250"/>
      <c r="B10" s="246"/>
      <c r="C10" s="246"/>
      <c r="D10" s="246"/>
      <c r="E10" s="246"/>
      <c r="F10" s="246"/>
      <c r="G10" s="1152" t="s">
        <v>486</v>
      </c>
      <c r="H10" s="1153"/>
      <c r="I10" s="1153"/>
      <c r="J10" s="1154"/>
      <c r="K10" s="269">
        <v>177055</v>
      </c>
      <c r="L10" s="270">
        <v>3194</v>
      </c>
      <c r="M10" s="271">
        <v>5713</v>
      </c>
      <c r="N10" s="272">
        <v>-44.1</v>
      </c>
    </row>
    <row r="11" spans="1:16" ht="13.5" customHeight="1">
      <c r="A11" s="250"/>
      <c r="B11" s="246"/>
      <c r="C11" s="246"/>
      <c r="D11" s="246"/>
      <c r="E11" s="246"/>
      <c r="F11" s="246"/>
      <c r="G11" s="1152" t="s">
        <v>487</v>
      </c>
      <c r="H11" s="1153"/>
      <c r="I11" s="1153"/>
      <c r="J11" s="1154"/>
      <c r="K11" s="269">
        <v>130</v>
      </c>
      <c r="L11" s="270">
        <v>2</v>
      </c>
      <c r="M11" s="271">
        <v>5796</v>
      </c>
      <c r="N11" s="272">
        <v>-100</v>
      </c>
    </row>
    <row r="12" spans="1:16" ht="13.5" customHeight="1">
      <c r="A12" s="250"/>
      <c r="B12" s="246"/>
      <c r="C12" s="246"/>
      <c r="D12" s="246"/>
      <c r="E12" s="246"/>
      <c r="F12" s="246"/>
      <c r="G12" s="1152" t="s">
        <v>488</v>
      </c>
      <c r="H12" s="1153"/>
      <c r="I12" s="1153"/>
      <c r="J12" s="1154"/>
      <c r="K12" s="269" t="s">
        <v>489</v>
      </c>
      <c r="L12" s="270" t="s">
        <v>489</v>
      </c>
      <c r="M12" s="271">
        <v>1167</v>
      </c>
      <c r="N12" s="272" t="s">
        <v>489</v>
      </c>
    </row>
    <row r="13" spans="1:16" ht="13.5" customHeight="1">
      <c r="A13" s="250"/>
      <c r="B13" s="246"/>
      <c r="C13" s="246"/>
      <c r="D13" s="246"/>
      <c r="E13" s="246"/>
      <c r="F13" s="246"/>
      <c r="G13" s="1152" t="s">
        <v>490</v>
      </c>
      <c r="H13" s="1153"/>
      <c r="I13" s="1153"/>
      <c r="J13" s="1154"/>
      <c r="K13" s="269" t="s">
        <v>489</v>
      </c>
      <c r="L13" s="270" t="s">
        <v>489</v>
      </c>
      <c r="M13" s="271">
        <v>0</v>
      </c>
      <c r="N13" s="272" t="s">
        <v>489</v>
      </c>
    </row>
    <row r="14" spans="1:16" ht="13.5" customHeight="1">
      <c r="A14" s="250"/>
      <c r="B14" s="246"/>
      <c r="C14" s="246"/>
      <c r="D14" s="246"/>
      <c r="E14" s="246"/>
      <c r="F14" s="246"/>
      <c r="G14" s="1152" t="s">
        <v>491</v>
      </c>
      <c r="H14" s="1153"/>
      <c r="I14" s="1153"/>
      <c r="J14" s="1154"/>
      <c r="K14" s="269">
        <v>155278</v>
      </c>
      <c r="L14" s="270">
        <v>2801</v>
      </c>
      <c r="M14" s="271">
        <v>2337</v>
      </c>
      <c r="N14" s="272">
        <v>19.899999999999999</v>
      </c>
    </row>
    <row r="15" spans="1:16" ht="13.5" customHeight="1">
      <c r="A15" s="250"/>
      <c r="B15" s="246"/>
      <c r="C15" s="246"/>
      <c r="D15" s="246"/>
      <c r="E15" s="246"/>
      <c r="F15" s="246"/>
      <c r="G15" s="1152" t="s">
        <v>492</v>
      </c>
      <c r="H15" s="1153"/>
      <c r="I15" s="1153"/>
      <c r="J15" s="1154"/>
      <c r="K15" s="269">
        <v>50638</v>
      </c>
      <c r="L15" s="270">
        <v>913</v>
      </c>
      <c r="M15" s="271">
        <v>1594</v>
      </c>
      <c r="N15" s="272">
        <v>-42.7</v>
      </c>
    </row>
    <row r="16" spans="1:16">
      <c r="A16" s="250"/>
      <c r="B16" s="246"/>
      <c r="C16" s="246"/>
      <c r="D16" s="246"/>
      <c r="E16" s="246"/>
      <c r="F16" s="246"/>
      <c r="G16" s="1155" t="s">
        <v>493</v>
      </c>
      <c r="H16" s="1156"/>
      <c r="I16" s="1156"/>
      <c r="J16" s="1157"/>
      <c r="K16" s="270">
        <v>-312053</v>
      </c>
      <c r="L16" s="270">
        <v>-5629</v>
      </c>
      <c r="M16" s="271">
        <v>-5993</v>
      </c>
      <c r="N16" s="272">
        <v>-6.1</v>
      </c>
    </row>
    <row r="17" spans="1:16">
      <c r="A17" s="250"/>
      <c r="B17" s="246"/>
      <c r="C17" s="246"/>
      <c r="D17" s="246"/>
      <c r="E17" s="246"/>
      <c r="F17" s="246"/>
      <c r="G17" s="1155" t="s">
        <v>171</v>
      </c>
      <c r="H17" s="1156"/>
      <c r="I17" s="1156"/>
      <c r="J17" s="1157"/>
      <c r="K17" s="270">
        <v>3132382</v>
      </c>
      <c r="L17" s="270">
        <v>56499</v>
      </c>
      <c r="M17" s="271">
        <v>72665</v>
      </c>
      <c r="N17" s="272">
        <v>-22.2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494</v>
      </c>
      <c r="H19" s="246"/>
      <c r="I19" s="246"/>
      <c r="J19" s="246"/>
      <c r="K19" s="246"/>
      <c r="L19" s="246"/>
      <c r="M19" s="246"/>
      <c r="N19" s="246"/>
    </row>
    <row r="20" spans="1:16">
      <c r="A20" s="250"/>
      <c r="B20" s="246"/>
      <c r="C20" s="246"/>
      <c r="D20" s="246"/>
      <c r="E20" s="246"/>
      <c r="F20" s="246"/>
      <c r="G20" s="274"/>
      <c r="H20" s="275"/>
      <c r="I20" s="275"/>
      <c r="J20" s="276"/>
      <c r="K20" s="277" t="s">
        <v>495</v>
      </c>
      <c r="L20" s="278" t="s">
        <v>496</v>
      </c>
      <c r="M20" s="279" t="s">
        <v>497</v>
      </c>
      <c r="N20" s="280"/>
    </row>
    <row r="21" spans="1:16" s="286" customFormat="1">
      <c r="A21" s="281"/>
      <c r="B21" s="251"/>
      <c r="C21" s="251"/>
      <c r="D21" s="251"/>
      <c r="E21" s="251"/>
      <c r="F21" s="251"/>
      <c r="G21" s="1147" t="s">
        <v>498</v>
      </c>
      <c r="H21" s="1148"/>
      <c r="I21" s="1148"/>
      <c r="J21" s="1149"/>
      <c r="K21" s="282">
        <v>6.73</v>
      </c>
      <c r="L21" s="283">
        <v>7.22</v>
      </c>
      <c r="M21" s="284">
        <v>-0.49</v>
      </c>
      <c r="N21" s="251"/>
      <c r="O21" s="285"/>
      <c r="P21" s="281"/>
    </row>
    <row r="22" spans="1:16" s="286" customFormat="1">
      <c r="A22" s="281"/>
      <c r="B22" s="251"/>
      <c r="C22" s="251"/>
      <c r="D22" s="251"/>
      <c r="E22" s="251"/>
      <c r="F22" s="251"/>
      <c r="G22" s="1147" t="s">
        <v>499</v>
      </c>
      <c r="H22" s="1148"/>
      <c r="I22" s="1148"/>
      <c r="J22" s="1149"/>
      <c r="K22" s="287">
        <v>97.2</v>
      </c>
      <c r="L22" s="288">
        <v>98.4</v>
      </c>
      <c r="M22" s="289">
        <v>-1.2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500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502</v>
      </c>
      <c r="H29" s="251"/>
      <c r="I29" s="251"/>
      <c r="J29" s="251"/>
      <c r="K29" s="246"/>
      <c r="L29" s="246"/>
      <c r="M29" s="246"/>
      <c r="N29" s="246"/>
      <c r="O29" s="295"/>
    </row>
    <row r="30" spans="1:16">
      <c r="A30" s="250"/>
      <c r="B30" s="246"/>
      <c r="C30" s="246"/>
      <c r="D30" s="246"/>
      <c r="E30" s="246"/>
      <c r="F30" s="246"/>
      <c r="G30" s="253"/>
      <c r="H30" s="254"/>
      <c r="I30" s="254"/>
      <c r="J30" s="255"/>
      <c r="K30" s="1150" t="s">
        <v>480</v>
      </c>
      <c r="L30" s="256"/>
      <c r="M30" s="257" t="s">
        <v>481</v>
      </c>
      <c r="N30" s="258"/>
    </row>
    <row r="31" spans="1:16">
      <c r="A31" s="250"/>
      <c r="B31" s="246"/>
      <c r="C31" s="246"/>
      <c r="D31" s="246"/>
      <c r="E31" s="246"/>
      <c r="F31" s="246"/>
      <c r="G31" s="259"/>
      <c r="H31" s="260"/>
      <c r="I31" s="260"/>
      <c r="J31" s="261"/>
      <c r="K31" s="1151"/>
      <c r="L31" s="262" t="s">
        <v>482</v>
      </c>
      <c r="M31" s="263" t="s">
        <v>483</v>
      </c>
      <c r="N31" s="264" t="s">
        <v>484</v>
      </c>
    </row>
    <row r="32" spans="1:16" ht="27" customHeight="1">
      <c r="A32" s="250"/>
      <c r="B32" s="246"/>
      <c r="C32" s="246"/>
      <c r="D32" s="246"/>
      <c r="E32" s="246"/>
      <c r="F32" s="246"/>
      <c r="G32" s="1163" t="s">
        <v>503</v>
      </c>
      <c r="H32" s="1164"/>
      <c r="I32" s="1164"/>
      <c r="J32" s="1165"/>
      <c r="K32" s="296">
        <v>1799862</v>
      </c>
      <c r="L32" s="296">
        <v>32464</v>
      </c>
      <c r="M32" s="297">
        <v>39687</v>
      </c>
      <c r="N32" s="298">
        <v>-18.2</v>
      </c>
    </row>
    <row r="33" spans="1:16" ht="13.5" customHeight="1">
      <c r="A33" s="250"/>
      <c r="B33" s="246"/>
      <c r="C33" s="246"/>
      <c r="D33" s="246"/>
      <c r="E33" s="246"/>
      <c r="F33" s="246"/>
      <c r="G33" s="1163" t="s">
        <v>504</v>
      </c>
      <c r="H33" s="1164"/>
      <c r="I33" s="1164"/>
      <c r="J33" s="1165"/>
      <c r="K33" s="296" t="s">
        <v>489</v>
      </c>
      <c r="L33" s="296" t="s">
        <v>489</v>
      </c>
      <c r="M33" s="297" t="s">
        <v>489</v>
      </c>
      <c r="N33" s="298" t="s">
        <v>489</v>
      </c>
    </row>
    <row r="34" spans="1:16" ht="27" customHeight="1">
      <c r="A34" s="250"/>
      <c r="B34" s="246"/>
      <c r="C34" s="246"/>
      <c r="D34" s="246"/>
      <c r="E34" s="246"/>
      <c r="F34" s="246"/>
      <c r="G34" s="1163" t="s">
        <v>505</v>
      </c>
      <c r="H34" s="1164"/>
      <c r="I34" s="1164"/>
      <c r="J34" s="1165"/>
      <c r="K34" s="296" t="s">
        <v>489</v>
      </c>
      <c r="L34" s="296" t="s">
        <v>489</v>
      </c>
      <c r="M34" s="297">
        <v>56</v>
      </c>
      <c r="N34" s="298" t="s">
        <v>489</v>
      </c>
    </row>
    <row r="35" spans="1:16" ht="27" customHeight="1">
      <c r="A35" s="250"/>
      <c r="B35" s="246"/>
      <c r="C35" s="246"/>
      <c r="D35" s="246"/>
      <c r="E35" s="246"/>
      <c r="F35" s="246"/>
      <c r="G35" s="1163" t="s">
        <v>506</v>
      </c>
      <c r="H35" s="1164"/>
      <c r="I35" s="1164"/>
      <c r="J35" s="1165"/>
      <c r="K35" s="296">
        <v>567390</v>
      </c>
      <c r="L35" s="296">
        <v>10234</v>
      </c>
      <c r="M35" s="297">
        <v>13696</v>
      </c>
      <c r="N35" s="298">
        <v>-25.3</v>
      </c>
    </row>
    <row r="36" spans="1:16" ht="27" customHeight="1">
      <c r="A36" s="250"/>
      <c r="B36" s="246"/>
      <c r="C36" s="246"/>
      <c r="D36" s="246"/>
      <c r="E36" s="246"/>
      <c r="F36" s="246"/>
      <c r="G36" s="1163" t="s">
        <v>507</v>
      </c>
      <c r="H36" s="1164"/>
      <c r="I36" s="1164"/>
      <c r="J36" s="1165"/>
      <c r="K36" s="296" t="s">
        <v>489</v>
      </c>
      <c r="L36" s="296" t="s">
        <v>489</v>
      </c>
      <c r="M36" s="297">
        <v>1733</v>
      </c>
      <c r="N36" s="298" t="s">
        <v>489</v>
      </c>
    </row>
    <row r="37" spans="1:16" ht="13.5" customHeight="1">
      <c r="A37" s="250"/>
      <c r="B37" s="246"/>
      <c r="C37" s="246"/>
      <c r="D37" s="246"/>
      <c r="E37" s="246"/>
      <c r="F37" s="246"/>
      <c r="G37" s="1163" t="s">
        <v>508</v>
      </c>
      <c r="H37" s="1164"/>
      <c r="I37" s="1164"/>
      <c r="J37" s="1165"/>
      <c r="K37" s="296">
        <v>21151</v>
      </c>
      <c r="L37" s="296">
        <v>382</v>
      </c>
      <c r="M37" s="297">
        <v>790</v>
      </c>
      <c r="N37" s="298">
        <v>-51.6</v>
      </c>
    </row>
    <row r="38" spans="1:16" ht="27" customHeight="1">
      <c r="A38" s="250"/>
      <c r="B38" s="246"/>
      <c r="C38" s="246"/>
      <c r="D38" s="246"/>
      <c r="E38" s="246"/>
      <c r="F38" s="246"/>
      <c r="G38" s="1166" t="s">
        <v>509</v>
      </c>
      <c r="H38" s="1167"/>
      <c r="I38" s="1167"/>
      <c r="J38" s="1168"/>
      <c r="K38" s="299" t="s">
        <v>489</v>
      </c>
      <c r="L38" s="299" t="s">
        <v>489</v>
      </c>
      <c r="M38" s="300">
        <v>1</v>
      </c>
      <c r="N38" s="301" t="s">
        <v>489</v>
      </c>
      <c r="O38" s="295"/>
    </row>
    <row r="39" spans="1:16">
      <c r="A39" s="250"/>
      <c r="B39" s="246"/>
      <c r="C39" s="246"/>
      <c r="D39" s="246"/>
      <c r="E39" s="246"/>
      <c r="F39" s="246"/>
      <c r="G39" s="1166" t="s">
        <v>510</v>
      </c>
      <c r="H39" s="1167"/>
      <c r="I39" s="1167"/>
      <c r="J39" s="1168"/>
      <c r="K39" s="302">
        <v>-209650</v>
      </c>
      <c r="L39" s="302">
        <v>-3781</v>
      </c>
      <c r="M39" s="303">
        <v>-5521</v>
      </c>
      <c r="N39" s="304">
        <v>-31.5</v>
      </c>
      <c r="O39" s="295"/>
    </row>
    <row r="40" spans="1:16" ht="27" customHeight="1">
      <c r="A40" s="250"/>
      <c r="B40" s="246"/>
      <c r="C40" s="246"/>
      <c r="D40" s="246"/>
      <c r="E40" s="246"/>
      <c r="F40" s="246"/>
      <c r="G40" s="1163" t="s">
        <v>511</v>
      </c>
      <c r="H40" s="1164"/>
      <c r="I40" s="1164"/>
      <c r="J40" s="1165"/>
      <c r="K40" s="302">
        <v>-1224087</v>
      </c>
      <c r="L40" s="302">
        <v>-22079</v>
      </c>
      <c r="M40" s="303">
        <v>-35785</v>
      </c>
      <c r="N40" s="304">
        <v>-38.299999999999997</v>
      </c>
      <c r="O40" s="295"/>
    </row>
    <row r="41" spans="1:16">
      <c r="A41" s="250"/>
      <c r="B41" s="246"/>
      <c r="C41" s="246"/>
      <c r="D41" s="246"/>
      <c r="E41" s="246"/>
      <c r="F41" s="246"/>
      <c r="G41" s="1169" t="s">
        <v>282</v>
      </c>
      <c r="H41" s="1170"/>
      <c r="I41" s="1170"/>
      <c r="J41" s="1171"/>
      <c r="K41" s="296">
        <v>954666</v>
      </c>
      <c r="L41" s="302">
        <v>17219</v>
      </c>
      <c r="M41" s="303">
        <v>14658</v>
      </c>
      <c r="N41" s="304">
        <v>17.5</v>
      </c>
      <c r="O41" s="295"/>
    </row>
    <row r="42" spans="1:16">
      <c r="A42" s="250"/>
      <c r="B42" s="246"/>
      <c r="C42" s="246"/>
      <c r="D42" s="246"/>
      <c r="E42" s="246"/>
      <c r="F42" s="246"/>
      <c r="G42" s="305" t="s">
        <v>512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513</v>
      </c>
      <c r="B47" s="246"/>
      <c r="C47" s="246"/>
      <c r="D47" s="246"/>
      <c r="E47" s="246"/>
      <c r="F47" s="246"/>
      <c r="G47" s="246"/>
      <c r="H47" s="246"/>
      <c r="I47" s="246"/>
      <c r="J47" s="246"/>
      <c r="K47" s="246"/>
      <c r="L47" s="246"/>
      <c r="M47" s="246"/>
      <c r="N47" s="246"/>
    </row>
    <row r="48" spans="1:16">
      <c r="A48" s="250"/>
      <c r="B48" s="246"/>
      <c r="C48" s="246"/>
      <c r="D48" s="246"/>
      <c r="E48" s="246"/>
      <c r="F48" s="246"/>
      <c r="G48" s="310" t="s">
        <v>514</v>
      </c>
      <c r="H48" s="310"/>
      <c r="I48" s="310"/>
      <c r="J48" s="310"/>
      <c r="K48" s="310"/>
      <c r="L48" s="310"/>
      <c r="M48" s="311"/>
      <c r="N48" s="310"/>
    </row>
    <row r="49" spans="1:14" ht="13.5" customHeight="1">
      <c r="A49" s="250"/>
      <c r="B49" s="246"/>
      <c r="C49" s="246"/>
      <c r="D49" s="246"/>
      <c r="E49" s="246"/>
      <c r="F49" s="246"/>
      <c r="G49" s="312"/>
      <c r="H49" s="313"/>
      <c r="I49" s="1158" t="s">
        <v>480</v>
      </c>
      <c r="J49" s="1160" t="s">
        <v>515</v>
      </c>
      <c r="K49" s="1161"/>
      <c r="L49" s="1161"/>
      <c r="M49" s="1161"/>
      <c r="N49" s="1162"/>
    </row>
    <row r="50" spans="1:14">
      <c r="A50" s="250"/>
      <c r="B50" s="246"/>
      <c r="C50" s="246"/>
      <c r="D50" s="246"/>
      <c r="E50" s="246"/>
      <c r="F50" s="246"/>
      <c r="G50" s="314"/>
      <c r="H50" s="315"/>
      <c r="I50" s="1159"/>
      <c r="J50" s="316" t="s">
        <v>516</v>
      </c>
      <c r="K50" s="317" t="s">
        <v>517</v>
      </c>
      <c r="L50" s="318" t="s">
        <v>518</v>
      </c>
      <c r="M50" s="319" t="s">
        <v>519</v>
      </c>
      <c r="N50" s="320" t="s">
        <v>520</v>
      </c>
    </row>
    <row r="51" spans="1:14">
      <c r="A51" s="250"/>
      <c r="B51" s="246"/>
      <c r="C51" s="246"/>
      <c r="D51" s="246"/>
      <c r="E51" s="246"/>
      <c r="F51" s="246"/>
      <c r="G51" s="312" t="s">
        <v>521</v>
      </c>
      <c r="H51" s="313"/>
      <c r="I51" s="321">
        <v>1944046</v>
      </c>
      <c r="J51" s="322">
        <v>34511</v>
      </c>
      <c r="K51" s="323">
        <v>4.8</v>
      </c>
      <c r="L51" s="324">
        <v>50880</v>
      </c>
      <c r="M51" s="325">
        <v>7</v>
      </c>
      <c r="N51" s="326">
        <v>-2.2000000000000002</v>
      </c>
    </row>
    <row r="52" spans="1:14">
      <c r="A52" s="250"/>
      <c r="B52" s="246"/>
      <c r="C52" s="246"/>
      <c r="D52" s="246"/>
      <c r="E52" s="246"/>
      <c r="F52" s="246"/>
      <c r="G52" s="327"/>
      <c r="H52" s="328" t="s">
        <v>522</v>
      </c>
      <c r="I52" s="329">
        <v>1424854</v>
      </c>
      <c r="J52" s="330">
        <v>25294</v>
      </c>
      <c r="K52" s="331">
        <v>1.2</v>
      </c>
      <c r="L52" s="332">
        <v>26879</v>
      </c>
      <c r="M52" s="333">
        <v>2.4</v>
      </c>
      <c r="N52" s="334">
        <v>-1.2</v>
      </c>
    </row>
    <row r="53" spans="1:14">
      <c r="A53" s="250"/>
      <c r="B53" s="246"/>
      <c r="C53" s="246"/>
      <c r="D53" s="246"/>
      <c r="E53" s="246"/>
      <c r="F53" s="246"/>
      <c r="G53" s="312" t="s">
        <v>523</v>
      </c>
      <c r="H53" s="313"/>
      <c r="I53" s="321">
        <v>3159504</v>
      </c>
      <c r="J53" s="322">
        <v>56278</v>
      </c>
      <c r="K53" s="323">
        <v>63.1</v>
      </c>
      <c r="L53" s="324">
        <v>63956</v>
      </c>
      <c r="M53" s="325">
        <v>25.7</v>
      </c>
      <c r="N53" s="326">
        <v>37.4</v>
      </c>
    </row>
    <row r="54" spans="1:14">
      <c r="A54" s="250"/>
      <c r="B54" s="246"/>
      <c r="C54" s="246"/>
      <c r="D54" s="246"/>
      <c r="E54" s="246"/>
      <c r="F54" s="246"/>
      <c r="G54" s="327"/>
      <c r="H54" s="328" t="s">
        <v>522</v>
      </c>
      <c r="I54" s="329">
        <v>2508153</v>
      </c>
      <c r="J54" s="330">
        <v>44676</v>
      </c>
      <c r="K54" s="331">
        <v>76.599999999999994</v>
      </c>
      <c r="L54" s="332">
        <v>29239</v>
      </c>
      <c r="M54" s="333">
        <v>8.8000000000000007</v>
      </c>
      <c r="N54" s="334">
        <v>67.8</v>
      </c>
    </row>
    <row r="55" spans="1:14">
      <c r="A55" s="250"/>
      <c r="B55" s="246"/>
      <c r="C55" s="246"/>
      <c r="D55" s="246"/>
      <c r="E55" s="246"/>
      <c r="F55" s="246"/>
      <c r="G55" s="312" t="s">
        <v>524</v>
      </c>
      <c r="H55" s="313"/>
      <c r="I55" s="321">
        <v>2558376</v>
      </c>
      <c r="J55" s="322">
        <v>45778</v>
      </c>
      <c r="K55" s="323">
        <v>-18.7</v>
      </c>
      <c r="L55" s="324">
        <v>66255</v>
      </c>
      <c r="M55" s="325">
        <v>3.6</v>
      </c>
      <c r="N55" s="326">
        <v>-22.3</v>
      </c>
    </row>
    <row r="56" spans="1:14">
      <c r="A56" s="250"/>
      <c r="B56" s="246"/>
      <c r="C56" s="246"/>
      <c r="D56" s="246"/>
      <c r="E56" s="246"/>
      <c r="F56" s="246"/>
      <c r="G56" s="327"/>
      <c r="H56" s="328" t="s">
        <v>522</v>
      </c>
      <c r="I56" s="329">
        <v>2071671</v>
      </c>
      <c r="J56" s="330">
        <v>37070</v>
      </c>
      <c r="K56" s="331">
        <v>-17</v>
      </c>
      <c r="L56" s="332">
        <v>31822</v>
      </c>
      <c r="M56" s="333">
        <v>8.8000000000000007</v>
      </c>
      <c r="N56" s="334">
        <v>-25.8</v>
      </c>
    </row>
    <row r="57" spans="1:14">
      <c r="A57" s="250"/>
      <c r="B57" s="246"/>
      <c r="C57" s="246"/>
      <c r="D57" s="246"/>
      <c r="E57" s="246"/>
      <c r="F57" s="246"/>
      <c r="G57" s="312" t="s">
        <v>525</v>
      </c>
      <c r="H57" s="313"/>
      <c r="I57" s="321">
        <v>2004513</v>
      </c>
      <c r="J57" s="322">
        <v>36003</v>
      </c>
      <c r="K57" s="323">
        <v>-21.4</v>
      </c>
      <c r="L57" s="324">
        <v>54227</v>
      </c>
      <c r="M57" s="325">
        <v>-18.2</v>
      </c>
      <c r="N57" s="326">
        <v>-3.2</v>
      </c>
    </row>
    <row r="58" spans="1:14">
      <c r="A58" s="250"/>
      <c r="B58" s="246"/>
      <c r="C58" s="246"/>
      <c r="D58" s="246"/>
      <c r="E58" s="246"/>
      <c r="F58" s="246"/>
      <c r="G58" s="327"/>
      <c r="H58" s="328" t="s">
        <v>522</v>
      </c>
      <c r="I58" s="329">
        <v>1892800</v>
      </c>
      <c r="J58" s="330">
        <v>33996</v>
      </c>
      <c r="K58" s="331">
        <v>-8.3000000000000007</v>
      </c>
      <c r="L58" s="332">
        <v>29694</v>
      </c>
      <c r="M58" s="333">
        <v>-6.7</v>
      </c>
      <c r="N58" s="334">
        <v>-1.6</v>
      </c>
    </row>
    <row r="59" spans="1:14">
      <c r="A59" s="250"/>
      <c r="B59" s="246"/>
      <c r="C59" s="246"/>
      <c r="D59" s="246"/>
      <c r="E59" s="246"/>
      <c r="F59" s="246"/>
      <c r="G59" s="312" t="s">
        <v>526</v>
      </c>
      <c r="H59" s="313"/>
      <c r="I59" s="321">
        <v>2382207</v>
      </c>
      <c r="J59" s="322">
        <v>42968</v>
      </c>
      <c r="K59" s="323">
        <v>19.3</v>
      </c>
      <c r="L59" s="324">
        <v>57295</v>
      </c>
      <c r="M59" s="325">
        <v>5.7</v>
      </c>
      <c r="N59" s="326">
        <v>13.6</v>
      </c>
    </row>
    <row r="60" spans="1:14">
      <c r="A60" s="250"/>
      <c r="B60" s="246"/>
      <c r="C60" s="246"/>
      <c r="D60" s="246"/>
      <c r="E60" s="246"/>
      <c r="F60" s="246"/>
      <c r="G60" s="327"/>
      <c r="H60" s="328" t="s">
        <v>522</v>
      </c>
      <c r="I60" s="335">
        <v>1972391</v>
      </c>
      <c r="J60" s="330">
        <v>35576</v>
      </c>
      <c r="K60" s="331">
        <v>4.5999999999999996</v>
      </c>
      <c r="L60" s="332">
        <v>32771</v>
      </c>
      <c r="M60" s="333">
        <v>10.4</v>
      </c>
      <c r="N60" s="334">
        <v>-5.8</v>
      </c>
    </row>
    <row r="61" spans="1:14">
      <c r="A61" s="250"/>
      <c r="B61" s="246"/>
      <c r="C61" s="246"/>
      <c r="D61" s="246"/>
      <c r="E61" s="246"/>
      <c r="F61" s="246"/>
      <c r="G61" s="312" t="s">
        <v>527</v>
      </c>
      <c r="H61" s="336"/>
      <c r="I61" s="337">
        <v>2409729</v>
      </c>
      <c r="J61" s="338">
        <v>43108</v>
      </c>
      <c r="K61" s="339">
        <v>9.4</v>
      </c>
      <c r="L61" s="340">
        <v>58523</v>
      </c>
      <c r="M61" s="341">
        <v>4.8</v>
      </c>
      <c r="N61" s="326">
        <v>4.5999999999999996</v>
      </c>
    </row>
    <row r="62" spans="1:14">
      <c r="A62" s="250"/>
      <c r="B62" s="246"/>
      <c r="C62" s="246"/>
      <c r="D62" s="246"/>
      <c r="E62" s="246"/>
      <c r="F62" s="246"/>
      <c r="G62" s="327"/>
      <c r="H62" s="328" t="s">
        <v>522</v>
      </c>
      <c r="I62" s="329">
        <v>1973974</v>
      </c>
      <c r="J62" s="330">
        <v>35322</v>
      </c>
      <c r="K62" s="331">
        <v>11.4</v>
      </c>
      <c r="L62" s="332">
        <v>30081</v>
      </c>
      <c r="M62" s="333">
        <v>4.7</v>
      </c>
      <c r="N62" s="334">
        <v>6.7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BY35" sqref="BY35:CM35"/>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BY35" sqref="BY35:CM35"/>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election activeCell="BY35" sqref="BY35:CM3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529</v>
      </c>
      <c r="G46" s="8" t="s">
        <v>530</v>
      </c>
      <c r="H46" s="8" t="s">
        <v>531</v>
      </c>
      <c r="I46" s="8" t="s">
        <v>532</v>
      </c>
      <c r="J46" s="9" t="s">
        <v>533</v>
      </c>
    </row>
    <row r="47" spans="2:10" ht="57.75" customHeight="1">
      <c r="B47" s="10"/>
      <c r="C47" s="1172" t="s">
        <v>3</v>
      </c>
      <c r="D47" s="1172"/>
      <c r="E47" s="1173"/>
      <c r="F47" s="11">
        <v>14.92</v>
      </c>
      <c r="G47" s="12">
        <v>11.66</v>
      </c>
      <c r="H47" s="12">
        <v>11.75</v>
      </c>
      <c r="I47" s="12">
        <v>11.77</v>
      </c>
      <c r="J47" s="13">
        <v>8.24</v>
      </c>
    </row>
    <row r="48" spans="2:10" ht="57.75" customHeight="1">
      <c r="B48" s="14"/>
      <c r="C48" s="1174" t="s">
        <v>4</v>
      </c>
      <c r="D48" s="1174"/>
      <c r="E48" s="1175"/>
      <c r="F48" s="15">
        <v>11.52</v>
      </c>
      <c r="G48" s="16">
        <v>10.98</v>
      </c>
      <c r="H48" s="16">
        <v>9.86</v>
      </c>
      <c r="I48" s="16">
        <v>8.1999999999999993</v>
      </c>
      <c r="J48" s="17">
        <v>9.6</v>
      </c>
    </row>
    <row r="49" spans="2:10" ht="57.75" customHeight="1" thickBot="1">
      <c r="B49" s="18"/>
      <c r="C49" s="1176" t="s">
        <v>5</v>
      </c>
      <c r="D49" s="1176"/>
      <c r="E49" s="1177"/>
      <c r="F49" s="19">
        <v>1.05</v>
      </c>
      <c r="G49" s="20" t="s">
        <v>534</v>
      </c>
      <c r="H49" s="20" t="s">
        <v>535</v>
      </c>
      <c r="I49" s="20" t="s">
        <v>536</v>
      </c>
      <c r="J49" s="21" t="s">
        <v>537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2018-03-07T01:47:56Z</cp:lastPrinted>
  <dcterms:created xsi:type="dcterms:W3CDTF">2018-01-24T04:14:29Z</dcterms:created>
  <dcterms:modified xsi:type="dcterms:W3CDTF">2018-11-20T12:03:22Z</dcterms:modified>
</cp:coreProperties>
</file>