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CO34" i="9" s="1"/>
  <c r="CO35" i="9" s="1"/>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BW35" i="9"/>
  <c r="C35" i="9"/>
  <c r="BW34" i="9"/>
  <c r="U34" i="9"/>
  <c r="U35" i="9" s="1"/>
  <c r="U36" i="9" s="1"/>
  <c r="C34" i="9"/>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<sst xmlns="http://schemas.openxmlformats.org/spreadsheetml/2006/main" count="1079" uniqueCount="562">
  <si>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</si>
  <si>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</si>
  <si>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</si>
  <si>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</si>
  <si>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</si>
  <si>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</si>
  <si>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</si>
  <si>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</si>
  <si>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</si>
  <si>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</si>
  <si>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</si>
  <si>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</si>
  <si>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</si>
  <si>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</si>
  <si>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</si>
  <si>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</si>
  <si>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</si>
  <si>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</si>
  <si>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</si>
  <si>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</si>
  <si>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</si>
  <si>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</si>
  <si>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</si>
  <si>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</si>
  <si>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</si>
  <si>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</si>
  <si>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</si>
  <si>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</si>
  <si>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</si>
  <si>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</si>
  <si>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</si>
  <si>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</si>
  <si>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</si>
  <si>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</si>
  <si>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</si>
  <si>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</si>
  <si>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</si>
  <si>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</si>
  <si>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</si>
  <si>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</si>
  <si>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</si>
  <si>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</si>
  <si>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</si>
  <si>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</si>
  <si>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</si>
  <si>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</si>
  <si>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</si>
  <si>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</si>
  <si>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</si>
  <si>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</si>
  <si>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</si>
  <si>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</si>
  <si>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</si>
  <si>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</si>
  <si>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</si>
  <si>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</si>
  <si>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</si>
  <si>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</si>
  <si>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</si>
  <si>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</si>
  <si>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</si>
  <si>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</si>
  <si>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</si>
  <si>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</si>
  <si>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</si>
  <si>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</si>
  <si>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</si>
  <si>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</si>
  <si>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</si>
  <si>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</si>
  <si>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</si>
  <si>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</si>
  <si>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</si>
  <si>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</si>
  <si>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</si>
  <si>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</si>
  <si>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</si>
  <si>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</si>
  <si>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</si>
  <si>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</si>
  <si>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</si>
  <si>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</si>
  <si>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東松山市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</si>
  <si>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</si>
  <si>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</si>
  <si>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</si>
  <si>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</si>
  <si>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</si>
  <si>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</si>
  <si>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</si>
  <si>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</si>
  <si>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</si>
  <si>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</si>
  <si>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</si>
  <si>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</si>
  <si>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</si>
  <si>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</si>
  <si>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</si>
  <si>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</si>
  <si>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</si>
  <si>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</si>
  <si>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</si>
  <si>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</si>
  <si>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</si>
  <si>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</si>
  <si>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</si>
  <si>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</si>
  <si>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</si>
  <si>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</si>
  <si>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</si>
  <si>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</si>
  <si>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</si>
  <si>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</si>
  <si>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</si>
  <si>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</si>
  <si>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</si>
  <si>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</si>
  <si>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</si>
  <si>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</si>
  <si>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</si>
  <si>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</si>
  <si>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</si>
  <si>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</si>
  <si>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</si>
  <si>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</si>
  <si>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</si>
  <si>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</si>
  <si>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</si>
  <si>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</si>
  <si>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</si>
  <si>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</si>
  <si>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</si>
  <si>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</si>
  <si>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</si>
  <si>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</si>
  <si>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</si>
  <si>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</si>
  <si>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</si>
  <si>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</si>
  <si>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</si>
  <si>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</si>
  <si>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</si>
  <si>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</si>
  <si>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</si>
  <si>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</si>
  <si>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</si>
  <si>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</si>
  <si>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</si>
  <si>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</si>
  <si>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</si>
  <si>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</si>
  <si>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</si>
  <si>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</si>
  <si>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</si>
  <si>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</si>
  <si>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</si>
  <si>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</si>
  <si>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</si>
  <si>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</si>
  <si>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</si>
  <si>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</si>
  <si>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</si>
  <si>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</si>
  <si>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</si>
  <si>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</si>
  <si>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</si>
  <si>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</si>
  <si>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</si>
  <si>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</si>
  <si>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</si>
  <si>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</si>
  <si>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</si>
  <si>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</si>
  <si>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</si>
  <si>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</si>
  <si>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</si>
  <si>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</si>
  <si>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</si>
  <si>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</si>
  <si>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</si>
  <si>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</si>
  <si>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</si>
  <si>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</si>
  <si>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</si>
  <si>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</si>
  <si>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</si>
  <si>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</si>
  <si>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</si>
  <si>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</si>
  <si>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</si>
  <si>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</si>
  <si>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</si>
  <si>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</si>
  <si>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</si>
  <si>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</si>
  <si>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</si>
  <si>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埼玉県東松山市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</si>
  <si>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</si>
  <si>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</si>
  <si>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</si>
  <si>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</si>
  <si>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</si>
  <si>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</si>
  <si>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</si>
  <si>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</si>
  <si>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</si>
  <si>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</si>
  <si>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</si>
  <si>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</si>
  <si>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</si>
  <si>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</si>
  <si>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</si>
  <si>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</si>
  <si>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</si>
  <si>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</si>
  <si>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</si>
  <si>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</si>
  <si>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</si>
  <si>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</si>
  <si>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</si>
  <si>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</si>
  <si>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</si>
  <si>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</si>
  <si>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</si>
  <si>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</si>
  <si>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</si>
  <si>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</si>
  <si>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</si>
  <si>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</si>
  <si>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</si>
  <si>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</si>
  <si>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</si>
  <si>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</si>
  <si>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</si>
  <si>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</si>
  <si>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</si>
  <si>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</si>
  <si>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</si>
  <si>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</si>
  <si>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</si>
  <si>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</si>
  <si>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</si>
  <si>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</si>
  <si>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</si>
  <si>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</si>
  <si>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</si>
  <si>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</si>
  <si>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</si>
  <si>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</si>
  <si>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</si>
  <si>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</si>
  <si>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</si>
  <si>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</si>
  <si>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</si>
  <si>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</si>
  <si>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</si>
  <si>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</si>
  <si>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</si>
  <si>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</si>
  <si>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</si>
  <si>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</si>
  <si>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</si>
  <si>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</si>
  <si>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</si>
  <si>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</si>
  <si>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</si>
  <si>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</si>
  <si>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</si>
  <si>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</si>
  <si>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</si>
  <si>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</si>
  <si>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</si>
  <si>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</si>
  <si>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</si>
  <si>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</si>
  <si>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</si>
  <si>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</si>
  <si>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</si>
  <si>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</si>
  <si>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</si>
  <si>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</si>
  <si>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</si>
  <si>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</si>
  <si>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</si>
  <si>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</si>
  <si>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</si>
  <si>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</si>
  <si>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</si>
  <si>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</si>
  <si>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</si>
  <si>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</si>
  <si>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</si>
  <si>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</si>
  <si>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</si>
  <si>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</si>
  <si>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</si>
  <si>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</si>
  <si>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</si>
  <si>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</si>
  <si>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</si>
  <si>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</si>
  <si>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</si>
  <si>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</si>
  <si>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</si>
  <si>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</si>
  <si>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</si>
  <si>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</si>
  <si>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</si>
  <si>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</si>
  <si>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</si>
  <si>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</si>
  <si>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</si>
  <si>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</si>
  <si>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</si>
  <si>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</si>
  <si>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</si>
  <si>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</si>
  <si>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</si>
  <si>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下水道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</si>
  <si>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</si>
  <si>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</si>
  <si>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</si>
  <si>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</si>
  <si>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</si>
  <si>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</si>
  <si>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</si>
  <si>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</si>
  <si>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</si>
  <si>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</si>
  <si>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</si>
  <si>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</si>
  <si>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</si>
  <si>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</si>
  <si>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</si>
  <si>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</si>
  <si>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</si>
  <si>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</si>
  <si>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</si>
  <si>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</si>
  <si>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</si>
  <si>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</si>
  <si>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</si>
  <si>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</si>
  <si>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</si>
  <si>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</si>
  <si>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</si>
  <si>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埼玉県東松山市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</si>
  <si>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</si>
  <si>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</si>
  <si>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</si>
  <si>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</si>
  <si>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</si>
  <si>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</si>
  <si>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</si>
  <si>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</si>
  <si>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</si>
  <si>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</si>
  <si>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</si>
  <si>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</si>
  <si>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</si>
  <si>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</si>
  <si>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</si>
  <si>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</si>
  <si>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</si>
  <si>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</si>
  <si>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</si>
  <si>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</si>
  <si>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</si>
  <si>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</si>
  <si>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</si>
  <si>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</si>
  <si>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</si>
  <si>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</si>
  <si>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</si>
  <si>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</si>
  <si>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</si>
  <si>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</si>
  <si>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</si>
  <si>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</si>
  <si>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</si>
  <si>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</si>
  <si>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</si>
  <si>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</si>
  <si>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</si>
  <si>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</si>
  <si>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</si>
  <si>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下水道事業特別会計</t>
    <phoneticPr fontId="5"/>
  </si>
  <si>
    <t>法非適用企業</t>
    <phoneticPr fontId="5"/>
  </si>
  <si>
    <t>高坂駅東口第一土地区画整理事業特別会計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</si>
  <si>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</si>
  <si>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</si>
  <si>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</si>
  <si>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</si>
  <si>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</si>
  <si>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</si>
  <si>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</si>
  <si>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</si>
  <si>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</si>
  <si>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</si>
  <si>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</si>
  <si>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</si>
  <si>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</si>
  <si>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</si>
  <si>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</si>
  <si>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</si>
  <si>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</si>
  <si>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</si>
  <si>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</si>
  <si>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</si>
  <si>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</si>
  <si>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</si>
  <si>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</si>
  <si>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</si>
  <si>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</si>
  <si>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</si>
  <si>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</si>
  <si>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</si>
  <si>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</si>
  <si>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</si>
  <si>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</si>
  <si>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</si>
  <si>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</si>
  <si>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</si>
  <si>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</si>
  <si>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</si>
  <si>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</si>
  <si>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</si>
  <si>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</si>
  <si>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</si>
  <si>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</si>
  <si>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</si>
  <si>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</si>
  <si>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</si>
  <si>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</si>
  <si>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</si>
  <si>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</si>
  <si>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</si>
  <si>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</si>
  <si>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</si>
  <si>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</si>
  <si>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</si>
  <si>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</si>
  <si>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</si>
  <si>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</si>
  <si>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</si>
  <si>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</si>
  <si>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</si>
  <si>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</si>
  <si>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</si>
  <si>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</si>
  <si>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</si>
  <si>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</si>
  <si>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</si>
  <si>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</si>
  <si>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</si>
  <si>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</si>
  <si>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</si>
  <si>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</si>
  <si>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</si>
  <si>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</si>
  <si>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</si>
  <si>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</si>
  <si>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</si>
  <si>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</si>
  <si>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</si>
  <si>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</si>
  <si>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</si>
  <si>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</si>
  <si>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</si>
  <si>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</si>
  <si>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</si>
  <si>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</si>
  <si>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</si>
  <si>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</si>
  <si>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</si>
  <si>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</si>
  <si>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</si>
  <si>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</si>
  <si>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</si>
  <si>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</si>
  <si>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</si>
  <si>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</si>
  <si>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</si>
  <si>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</si>
  <si>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</si>
  <si>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</si>
  <si>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</si>
  <si>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</si>
  <si>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</si>
  <si>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</si>
  <si>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</si>
  <si>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</si>
  <si>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</si>
  <si>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</si>
  <si>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</si>
  <si>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</si>
  <si>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</si>
  <si>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</si>
  <si>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</si>
  <si>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</si>
  <si>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</si>
  <si>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</si>
  <si>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</si>
  <si>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</si>
  <si>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</si>
  <si>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</si>
  <si>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</si>
  <si>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</si>
  <si>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</si>
  <si>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</si>
  <si>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</si>
  <si>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</si>
  <si>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</si>
  <si>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</si>
  <si>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</si>
  <si>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</si>
  <si>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</si>
  <si>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</si>
  <si>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</si>
  <si>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</si>
  <si>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</si>
  <si>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</si>
  <si>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</si>
  <si>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</si>
  <si>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0.86</t>
  </si>
  <si>
    <t>▲ 1.93</t>
  </si>
  <si>
    <t>水道事業会計</t>
  </si>
  <si>
    <t>病院事業会計</t>
  </si>
  <si>
    <t>一般会計</t>
  </si>
  <si>
    <t>国民健康保険特別会計</t>
  </si>
  <si>
    <t>介護保険特別会計</t>
  </si>
  <si>
    <t>高坂駅東口第一土地区画整理事業特別会計</t>
  </si>
  <si>
    <t>下水道事業特別会計</t>
  </si>
  <si>
    <t>後期高齢者医療特別会計</t>
  </si>
  <si>
    <t>その他会計（赤字）</t>
  </si>
  <si>
    <t>その他会計（黒字）</t>
  </si>
  <si>
    <t>埼玉県後期高齢者医療広域連合</t>
    <rPh sb="0" eb="3">
      <t>サイタマケン</t>
    </rPh>
    <rPh sb="3" eb="5">
      <t>コウキ</t>
    </rPh>
    <rPh sb="5" eb="8">
      <t>コウレイシャ</t>
    </rPh>
    <rPh sb="8" eb="10">
      <t>イリョウ</t>
    </rPh>
    <rPh sb="10" eb="12">
      <t>コウイキ</t>
    </rPh>
    <rPh sb="12" eb="14">
      <t>レンゴウ</t>
    </rPh>
    <phoneticPr fontId="2"/>
  </si>
  <si>
    <t>一般会計</t>
    <rPh sb="0" eb="2">
      <t>イッパン</t>
    </rPh>
    <rPh sb="2" eb="4">
      <t>カイケイ</t>
    </rPh>
    <phoneticPr fontId="2"/>
  </si>
  <si>
    <t>特別会計</t>
    <rPh sb="0" eb="2">
      <t>トクベツ</t>
    </rPh>
    <rPh sb="2" eb="4">
      <t>カイケイ</t>
    </rPh>
    <phoneticPr fontId="2"/>
  </si>
  <si>
    <t>埼玉県市町村総合事務組合</t>
    <rPh sb="0" eb="3">
      <t>サイタマケン</t>
    </rPh>
    <rPh sb="3" eb="6">
      <t>シチョウソン</t>
    </rPh>
    <rPh sb="6" eb="8">
      <t>ソウゴウ</t>
    </rPh>
    <rPh sb="8" eb="10">
      <t>ジム</t>
    </rPh>
    <rPh sb="10" eb="12">
      <t>クミアイ</t>
    </rPh>
    <phoneticPr fontId="2"/>
  </si>
  <si>
    <t>交通災害特別会計</t>
    <rPh sb="0" eb="2">
      <t>コウツウ</t>
    </rPh>
    <rPh sb="2" eb="4">
      <t>サイガイ</t>
    </rPh>
    <rPh sb="4" eb="6">
      <t>トクベツ</t>
    </rPh>
    <rPh sb="6" eb="8">
      <t>カイケイ</t>
    </rPh>
    <phoneticPr fontId="2"/>
  </si>
  <si>
    <t>彩の国さいたま人づくり広域連合</t>
    <rPh sb="0" eb="1">
      <t>サイ</t>
    </rPh>
    <rPh sb="2" eb="3">
      <t>クニ</t>
    </rPh>
    <rPh sb="7" eb="8">
      <t>ヒト</t>
    </rPh>
    <rPh sb="11" eb="13">
      <t>コウイキ</t>
    </rPh>
    <rPh sb="13" eb="15">
      <t>レンゴウ</t>
    </rPh>
    <phoneticPr fontId="2"/>
  </si>
  <si>
    <t>埼玉県都市競艇組合</t>
    <rPh sb="0" eb="3">
      <t>サイタマケン</t>
    </rPh>
    <rPh sb="3" eb="5">
      <t>トシ</t>
    </rPh>
    <rPh sb="5" eb="7">
      <t>キョウテイ</t>
    </rPh>
    <rPh sb="7" eb="9">
      <t>クミアイ</t>
    </rPh>
    <phoneticPr fontId="2"/>
  </si>
  <si>
    <t>-</t>
    <phoneticPr fontId="2"/>
  </si>
  <si>
    <t>東松山文化まちづくり公社</t>
    <rPh sb="0" eb="3">
      <t>ヒガシマツヤマ</t>
    </rPh>
    <rPh sb="3" eb="5">
      <t>ブンカ</t>
    </rPh>
    <rPh sb="10" eb="12">
      <t>コウシャ</t>
    </rPh>
    <phoneticPr fontId="2"/>
  </si>
  <si>
    <t>東松山市農業公社</t>
    <rPh sb="0" eb="4">
      <t>ヒガシマツヤマシ</t>
    </rPh>
    <rPh sb="4" eb="6">
      <t>ノウギョウ</t>
    </rPh>
    <rPh sb="6" eb="8">
      <t>コウシャ</t>
    </rPh>
    <phoneticPr fontId="2"/>
  </si>
  <si>
    <t>比企広域市町村圏組合</t>
    <rPh sb="0" eb="10">
      <t>ヒキコウイキシチョウソンケンクミアイ</t>
    </rPh>
    <phoneticPr fontId="2"/>
  </si>
  <si>
    <t>埼玉中部資源循環組合</t>
    <rPh sb="0" eb="2">
      <t>サイタマ</t>
    </rPh>
    <rPh sb="2" eb="4">
      <t>チュウブ</t>
    </rPh>
    <rPh sb="4" eb="6">
      <t>シゲン</t>
    </rPh>
    <rPh sb="6" eb="8">
      <t>ジュンカン</t>
    </rPh>
    <rPh sb="8" eb="10">
      <t>クミアイ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</si>
  <si>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</si>
  <si>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</si>
  <si>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</si>
  <si>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</si>
  <si>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</si>
  <si>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</si>
  <si>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</si>
  <si>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</si>
  <si>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</si>
  <si>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</si>
  <si>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</si>
  <si>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将来負担比率は、類似団体内平均値を下回っているが、地方債残高が増加する一方で、充当可能基金が減少していることにより、年々上昇傾向にある。
有形固定資産減価償却率がかなりの高水準であり、公共施設の老朽化対策が今後更に必要となることから、将来負担比率も上昇することが見込まれるが、
継続的な基金の積み立てや公債費の適正化に取り組み、現行水準の維持を図る。</t>
    <phoneticPr fontId="5"/>
  </si>
  <si>
    <t>有形固定資産減価償却率</t>
    <phoneticPr fontId="5"/>
  </si>
  <si>
    <t>　将来負担比率及び実質公債費比率は、ともに類似団体内平均値を下回っている。
将来負担比率は前年度に対し３．５ポイント上昇した。これは、地方債残高が増加する一方で、充当可能基金が減少したことによるものである。
実質公債費比率は前年度に対し０．１ポイント上昇したものの、起債対象事業の精査により元利償還金が多額とならないよう努めていることから、類似団体内を大きく下回った。
しかしながら、地方債現在高の増加に伴い、今後どちらの指標も上昇していくことが考えられるため、継続的な基金の積み立てや公債費の適正化に取り組み、現行水準の維持を図る。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</si>
</sst>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57295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38281</c:v>
                </c:pt>
                <c:pt idx="1">
                  <c:v>46218</c:v>
                </c:pt>
                <c:pt idx="2">
                  <c:v>36851</c:v>
                </c:pt>
                <c:pt idx="3">
                  <c:v>43574</c:v>
                </c:pt>
                <c:pt idx="4">
                  <c:v>43365</c:v>
                </c:pt>
              </c:numCache>
            </c:numRef>
          </c:val>
          <c:smooth val="0"/>
        </c:ser>
        <c:dLbls>
          <c:showLegendKey val="0"/>
          <c:showVal val="0"/>
          <c:showCatName val="0"/>
          <c:showSerName val="0"/>
          <c:showPercent val="0"/>
          <c:showBubbleSize val="0"/>
        </c:dLbls>
        <c:marker val="1"/>
        <c:smooth val="0"/>
        <c:axId val="156741632"/>
        <c:axId val="156743552"/>
      </c:lineChart>
      <c:catAx>
        <c:axId val="1567416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6743552"/>
        <c:crosses val="autoZero"/>
        <c:auto val="1"/>
        <c:lblAlgn val="ctr"/>
        <c:lblOffset val="100"/>
        <c:tickLblSkip val="1"/>
        <c:tickMarkSkip val="1"/>
        <c:noMultiLvlLbl val="0"/>
      </c:catAx>
      <c:valAx>
        <c:axId val="15674355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6741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7.02</c:v>
                </c:pt>
                <c:pt idx="1">
                  <c:v>7.48</c:v>
                </c:pt>
                <c:pt idx="2">
                  <c:v>7.39</c:v>
                </c:pt>
                <c:pt idx="3">
                  <c:v>7.11</c:v>
                </c:pt>
                <c:pt idx="4">
                  <c:v>5.94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13.54</c:v>
                </c:pt>
                <c:pt idx="1">
                  <c:v>13.11</c:v>
                </c:pt>
                <c:pt idx="2">
                  <c:v>12.41</c:v>
                </c:pt>
                <c:pt idx="3">
                  <c:v>12.27</c:v>
                </c:pt>
                <c:pt idx="4">
                  <c:v>11.18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73958272"/>
        <c:axId val="173960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1.1100000000000001</c:v>
                </c:pt>
                <c:pt idx="1">
                  <c:v>0.23</c:v>
                </c:pt>
                <c:pt idx="2">
                  <c:v>-0.86</c:v>
                </c:pt>
                <c:pt idx="3">
                  <c:v>0.08</c:v>
                </c:pt>
                <c:pt idx="4">
                  <c:v>-1.93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73958272"/>
        <c:axId val="173960192"/>
      </c:lineChart>
      <c:catAx>
        <c:axId val="173958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3960192"/>
        <c:crosses val="autoZero"/>
        <c:auto val="1"/>
        <c:lblAlgn val="ctr"/>
        <c:lblOffset val="100"/>
        <c:tickLblSkip val="1"/>
        <c:tickMarkSkip val="1"/>
        <c:noMultiLvlLbl val="0"/>
      </c:catAx>
      <c:valAx>
        <c:axId val="173960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958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0.03</c:v>
                </c:pt>
                <c:pt idx="2">
                  <c:v>#N/A</c:v>
                </c:pt>
                <c:pt idx="3">
                  <c:v>0.01</c:v>
                </c:pt>
                <c:pt idx="4">
                  <c:v>#N/A</c:v>
                </c:pt>
                <c:pt idx="5">
                  <c:v>0.02</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0.78</c:v>
                </c:pt>
                <c:pt idx="2">
                  <c:v>#N/A</c:v>
                </c:pt>
                <c:pt idx="3">
                  <c:v>0.76</c:v>
                </c:pt>
                <c:pt idx="4">
                  <c:v>#N/A</c:v>
                </c:pt>
                <c:pt idx="5">
                  <c:v>0.5</c:v>
                </c:pt>
                <c:pt idx="6">
                  <c:v>#N/A</c:v>
                </c:pt>
                <c:pt idx="7">
                  <c:v>0.61</c:v>
                </c:pt>
                <c:pt idx="8">
                  <c:v>#N/A</c:v>
                </c:pt>
                <c:pt idx="9">
                  <c:v>0.56000000000000005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高坂駅東口第一土地区画整理事業特別会計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0.56999999999999995</c:v>
                </c:pt>
                <c:pt idx="2">
                  <c:v>#N/A</c:v>
                </c:pt>
                <c:pt idx="3">
                  <c:v>0.56000000000000005</c:v>
                </c:pt>
                <c:pt idx="4">
                  <c:v>#N/A</c:v>
                </c:pt>
                <c:pt idx="5">
                  <c:v>0.25</c:v>
                </c:pt>
                <c:pt idx="6">
                  <c:v>#N/A</c:v>
                </c:pt>
                <c:pt idx="7">
                  <c:v>0.81</c:v>
                </c:pt>
                <c:pt idx="8">
                  <c:v>#N/A</c:v>
                </c:pt>
                <c:pt idx="9">
                  <c:v>0.65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1.1299999999999999</c:v>
                </c:pt>
                <c:pt idx="2">
                  <c:v>#N/A</c:v>
                </c:pt>
                <c:pt idx="3">
                  <c:v>1.44</c:v>
                </c:pt>
                <c:pt idx="4">
                  <c:v>#N/A</c:v>
                </c:pt>
                <c:pt idx="5">
                  <c:v>2.2999999999999998</c:v>
                </c:pt>
                <c:pt idx="6">
                  <c:v>#N/A</c:v>
                </c:pt>
                <c:pt idx="7">
                  <c:v>1.1000000000000001</c:v>
                </c:pt>
                <c:pt idx="8">
                  <c:v>#N/A</c:v>
                </c:pt>
                <c:pt idx="9">
                  <c:v>1.1599999999999999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5.01</c:v>
                </c:pt>
                <c:pt idx="2">
                  <c:v>#N/A</c:v>
                </c:pt>
                <c:pt idx="3">
                  <c:v>2.98</c:v>
                </c:pt>
                <c:pt idx="4">
                  <c:v>#N/A</c:v>
                </c:pt>
                <c:pt idx="5">
                  <c:v>3.92</c:v>
                </c:pt>
                <c:pt idx="6">
                  <c:v>#N/A</c:v>
                </c:pt>
                <c:pt idx="7">
                  <c:v>4.2300000000000004</c:v>
                </c:pt>
                <c:pt idx="8">
                  <c:v>#N/A</c:v>
                </c:pt>
                <c:pt idx="9">
                  <c:v>4.59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7.02</c:v>
                </c:pt>
                <c:pt idx="2">
                  <c:v>#N/A</c:v>
                </c:pt>
                <c:pt idx="3">
                  <c:v>7.48</c:v>
                </c:pt>
                <c:pt idx="4">
                  <c:v>#N/A</c:v>
                </c:pt>
                <c:pt idx="5">
                  <c:v>7.38</c:v>
                </c:pt>
                <c:pt idx="6">
                  <c:v>#N/A</c:v>
                </c:pt>
                <c:pt idx="7">
                  <c:v>7.11</c:v>
                </c:pt>
                <c:pt idx="8">
                  <c:v>#N/A</c:v>
                </c:pt>
                <c:pt idx="9">
                  <c:v>5.93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8.1300000000000008</c:v>
                </c:pt>
                <c:pt idx="2">
                  <c:v>#N/A</c:v>
                </c:pt>
                <c:pt idx="3">
                  <c:v>8.27</c:v>
                </c:pt>
                <c:pt idx="4">
                  <c:v>#N/A</c:v>
                </c:pt>
                <c:pt idx="5">
                  <c:v>8.48</c:v>
                </c:pt>
                <c:pt idx="6">
                  <c:v>#N/A</c:v>
                </c:pt>
                <c:pt idx="7">
                  <c:v>7.89</c:v>
                </c:pt>
                <c:pt idx="8">
                  <c:v>#N/A</c:v>
                </c:pt>
                <c:pt idx="9">
                  <c:v>7.88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18.54</c:v>
                </c:pt>
                <c:pt idx="2">
                  <c:v>#N/A</c:v>
                </c:pt>
                <c:pt idx="3">
                  <c:v>19.420000000000002</c:v>
                </c:pt>
                <c:pt idx="4">
                  <c:v>#N/A</c:v>
                </c:pt>
                <c:pt idx="5">
                  <c:v>18.79</c:v>
                </c:pt>
                <c:pt idx="6">
                  <c:v>#N/A</c:v>
                </c:pt>
                <c:pt idx="7">
                  <c:v>17.8</c:v>
                </c:pt>
                <c:pt idx="8">
                  <c:v>#N/A</c:v>
                </c:pt>
                <c:pt idx="9">
                  <c:v>18.47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74251008"/>
        <c:axId val="174260992"/>
      </c:barChart>
      <c:catAx>
        <c:axId val="174251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4260992"/>
        <c:crosses val="autoZero"/>
        <c:auto val="1"/>
        <c:lblAlgn val="ctr"/>
        <c:lblOffset val="100"/>
        <c:tickLblSkip val="1"/>
        <c:tickMarkSkip val="1"/>
        <c:noMultiLvlLbl val="0"/>
      </c:catAx>
      <c:valAx>
        <c:axId val="174260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251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2067</c:v>
                </c:pt>
                <c:pt idx="5">
                  <c:v>2176</c:v>
                </c:pt>
                <c:pt idx="8">
                  <c:v>2232</c:v>
                </c:pt>
                <c:pt idx="11">
                  <c:v>2078</c:v>
                </c:pt>
                <c:pt idx="14">
                  <c:v>2159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67</c:v>
                </c:pt>
                <c:pt idx="3">
                  <c:v>81</c:v>
                </c:pt>
                <c:pt idx="6">
                  <c:v>82</c:v>
                </c:pt>
                <c:pt idx="9">
                  <c:v>75</c:v>
                </c:pt>
                <c:pt idx="12">
                  <c:v>78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337</c:v>
                </c:pt>
                <c:pt idx="3">
                  <c:v>388</c:v>
                </c:pt>
                <c:pt idx="6">
                  <c:v>367</c:v>
                </c:pt>
                <c:pt idx="9">
                  <c:v>404</c:v>
                </c:pt>
                <c:pt idx="12">
                  <c:v>344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2190</c:v>
                </c:pt>
                <c:pt idx="3">
                  <c:v>2181</c:v>
                </c:pt>
                <c:pt idx="6">
                  <c:v>2308</c:v>
                </c:pt>
                <c:pt idx="9">
                  <c:v>2147</c:v>
                </c:pt>
                <c:pt idx="12">
                  <c:v>2312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74541056"/>
        <c:axId val="174559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527</c:v>
                </c:pt>
                <c:pt idx="2">
                  <c:v>#N/A</c:v>
                </c:pt>
                <c:pt idx="3">
                  <c:v>#N/A</c:v>
                </c:pt>
                <c:pt idx="4">
                  <c:v>474</c:v>
                </c:pt>
                <c:pt idx="5">
                  <c:v>#N/A</c:v>
                </c:pt>
                <c:pt idx="6">
                  <c:v>#N/A</c:v>
                </c:pt>
                <c:pt idx="7">
                  <c:v>525</c:v>
                </c:pt>
                <c:pt idx="8">
                  <c:v>#N/A</c:v>
                </c:pt>
                <c:pt idx="9">
                  <c:v>#N/A</c:v>
                </c:pt>
                <c:pt idx="10">
                  <c:v>548</c:v>
                </c:pt>
                <c:pt idx="11">
                  <c:v>#N/A</c:v>
                </c:pt>
                <c:pt idx="12">
                  <c:v>#N/A</c:v>
                </c:pt>
                <c:pt idx="13">
                  <c:v>575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74541056"/>
        <c:axId val="174559616"/>
      </c:lineChart>
      <c:catAx>
        <c:axId val="174541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4559616"/>
        <c:crosses val="autoZero"/>
        <c:auto val="1"/>
        <c:lblAlgn val="ctr"/>
        <c:lblOffset val="100"/>
        <c:tickLblSkip val="1"/>
        <c:tickMarkSkip val="1"/>
        <c:noMultiLvlLbl val="0"/>
      </c:catAx>
      <c:valAx>
        <c:axId val="174559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541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20247</c:v>
                </c:pt>
                <c:pt idx="5">
                  <c:v>20621</c:v>
                </c:pt>
                <c:pt idx="8">
                  <c:v>20795</c:v>
                </c:pt>
                <c:pt idx="11">
                  <c:v>21143</c:v>
                </c:pt>
                <c:pt idx="14">
                  <c:v>21418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2821</c:v>
                </c:pt>
                <c:pt idx="5">
                  <c:v>2853</c:v>
                </c:pt>
                <c:pt idx="8">
                  <c:v>2582</c:v>
                </c:pt>
                <c:pt idx="11">
                  <c:v>2608</c:v>
                </c:pt>
                <c:pt idx="14">
                  <c:v>2601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7404</c:v>
                </c:pt>
                <c:pt idx="5">
                  <c:v>7106</c:v>
                </c:pt>
                <c:pt idx="8">
                  <c:v>6411</c:v>
                </c:pt>
                <c:pt idx="11">
                  <c:v>6241</c:v>
                </c:pt>
                <c:pt idx="14">
                  <c:v>6186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4119</c:v>
                </c:pt>
                <c:pt idx="3">
                  <c:v>3898</c:v>
                </c:pt>
                <c:pt idx="6">
                  <c:v>3492</c:v>
                </c:pt>
                <c:pt idx="9">
                  <c:v>3232</c:v>
                </c:pt>
                <c:pt idx="12">
                  <c:v>3086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474</c:v>
                </c:pt>
                <c:pt idx="3">
                  <c:v>522</c:v>
                </c:pt>
                <c:pt idx="6">
                  <c:v>590</c:v>
                </c:pt>
                <c:pt idx="9">
                  <c:v>599</c:v>
                </c:pt>
                <c:pt idx="12">
                  <c:v>539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3692</c:v>
                </c:pt>
                <c:pt idx="3">
                  <c:v>3691</c:v>
                </c:pt>
                <c:pt idx="6">
                  <c:v>3212</c:v>
                </c:pt>
                <c:pt idx="9">
                  <c:v>3460</c:v>
                </c:pt>
                <c:pt idx="12">
                  <c:v>4145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23978</c:v>
                </c:pt>
                <c:pt idx="3">
                  <c:v>24761</c:v>
                </c:pt>
                <c:pt idx="6">
                  <c:v>25148</c:v>
                </c:pt>
                <c:pt idx="9">
                  <c:v>26065</c:v>
                </c:pt>
                <c:pt idx="12">
                  <c:v>26384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77042944"/>
        <c:axId val="1770448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1791</c:v>
                </c:pt>
                <c:pt idx="2">
                  <c:v>#N/A</c:v>
                </c:pt>
                <c:pt idx="3">
                  <c:v>#N/A</c:v>
                </c:pt>
                <c:pt idx="4">
                  <c:v>2291</c:v>
                </c:pt>
                <c:pt idx="5">
                  <c:v>#N/A</c:v>
                </c:pt>
                <c:pt idx="6">
                  <c:v>#N/A</c:v>
                </c:pt>
                <c:pt idx="7">
                  <c:v>2653</c:v>
                </c:pt>
                <c:pt idx="8">
                  <c:v>#N/A</c:v>
                </c:pt>
                <c:pt idx="9">
                  <c:v>#N/A</c:v>
                </c:pt>
                <c:pt idx="10">
                  <c:v>3363</c:v>
                </c:pt>
                <c:pt idx="11">
                  <c:v>#N/A</c:v>
                </c:pt>
                <c:pt idx="12">
                  <c:v>#N/A</c:v>
                </c:pt>
                <c:pt idx="13">
                  <c:v>3949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77042944"/>
        <c:axId val="177044864"/>
      </c:lineChart>
      <c:catAx>
        <c:axId val="177042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7044864"/>
        <c:crosses val="autoZero"/>
        <c:auto val="1"/>
        <c:lblAlgn val="ctr"/>
        <c:lblOffset val="100"/>
        <c:tickLblSkip val="1"/>
        <c:tickMarkSkip val="1"/>
        <c:noMultiLvlLbl val="0"/>
      </c:catAx>
      <c:valAx>
        <c:axId val="177044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042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{D68B109F-1405-4787-AEE5-8B38CADEEA39}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{5AAA4A51-EB16-41F5-894D-4EBD1A0244DD}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{F47E5ECE-7ABF-42B8-B678-958D84F2DA16}</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{D745F9F2-5D33-4D78-9C30-488BC22D145E}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{2FCDCDA9-3ECC-4386-9371-B8288B05A348}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72.3</c:v>
                </c:pt>
              </c:numCache>
            </c:numRef>
          </c:xVal>
          <c:yVal>
            <c:numRef>
              <c:f>公会計指標分析・財政指標組合せ分析表!$K$51:$O$51</c:f>
              <c:numCache>
                <c:formatCode>#,##0.0;"▲ "#,##0.0</c:formatCode>
                <c:ptCount val="5"/>
                <c:pt idx="3">
                  <c:v>22.3</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{EC5F6B2A-9369-4F4D-869F-0299521BE7DB}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{DBDE047A-B970-4ABE-8EDF-8ED4747B9F92}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{D8C55073-5515-4151-A7E0-BCFECC81AA9A}</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{F19D7EC2-61BC-42DE-81F1-BBC6A6526410}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{89680A5D-C30A-4FDB-8AE4-BF8D4DDF704F}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56.8</c:v>
                </c:pt>
              </c:numCache>
            </c:numRef>
          </c:xVal>
          <c:yVal>
            <c:numRef>
              <c:f>公会計指標分析・財政指標組合せ分析表!$K$55:$O$55</c:f>
              <c:numCache>
                <c:formatCode>#,##0.0;"▲ "#,##0.0</c:formatCode>
                <c:ptCount val="5"/>
                <c:pt idx="3">
                  <c:v>33.6</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77297664"/>
        <c:axId val="177332608"/>
      </c:scatterChart>
      <c:valAx>
        <c:axId val="177297664"/>
        <c:scaling>
          <c:orientation val="minMax"/>
          <c:max val="74"/>
          <c:min val="5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7332608"/>
        <c:crosses val="autoZero"/>
        <c:crossBetween val="midCat"/>
      </c:valAx>
      <c:valAx>
        <c:axId val="177332608"/>
        <c:scaling>
          <c:orientation val="minMax"/>
          <c:max val="36"/>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72976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{F8E78E6E-B3A5-452A-93CC-BC0A607BE7FF}</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{BE093743-0E8C-4917-A178-76BF440C44C1}</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{CFE1EC16-6AB4-4193-BF09-CBCE312AE441}</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{276D5690-28C0-4D45-842C-D06FBC0CE387}</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{B4C19590-BDFC-4789-92F0-852797762613}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4.7</c:v>
                </c:pt>
                <c:pt idx="1">
                  <c:v>3.9</c:v>
                </c:pt>
                <c:pt idx="2">
                  <c:v>3.4</c:v>
                </c:pt>
                <c:pt idx="3">
                  <c:v>3.5</c:v>
                </c:pt>
                <c:pt idx="4">
                  <c:v>3.6</c:v>
                </c:pt>
              </c:numCache>
            </c:numRef>
          </c:xVal>
          <c:yVal>
            <c:numRef>
              <c:f>公会計指標分析・財政指標組合せ分析表!$K$73:$O$73</c:f>
              <c:numCache>
                <c:formatCode>#,##0.0;"▲ "#,##0.0</c:formatCode>
                <c:ptCount val="5"/>
                <c:pt idx="0">
                  <c:v>12.3</c:v>
                </c:pt>
                <c:pt idx="1">
                  <c:v>15.6</c:v>
                </c:pt>
                <c:pt idx="2">
                  <c:v>18.3</c:v>
                </c:pt>
                <c:pt idx="3">
                  <c:v>22.3</c:v>
                </c:pt>
                <c:pt idx="4">
                  <c:v>25.8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{98151977-0515-4E5A-B935-C2FD00E0EC44}</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{E94102E2-D3E5-404D-BCD5-E2D32B9029F3}</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{059EC260-BEB4-4DE1-8FCF-36E0B0886C24}</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{DB89B39E-072C-42B6-9090-33A8FAEB08CC}</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{5A992344-9B22-44B8-943E-D987D55AD42F}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7.5</c:v>
                </c:pt>
              </c:numCache>
            </c:numRef>
          </c:xVal>
          <c:yVal>
            <c:numRef>
              <c:f>公会計指標分析・財政指標組合せ分析表!$K$77:$O$77</c:f>
              <c:numCache>
                <c:formatCode>#,##0.0;"▲ "#,##0.0</c:formatCode>
                <c:ptCount val="5"/>
                <c:pt idx="0">
                  <c:v>58.2</c:v>
                </c:pt>
                <c:pt idx="1">
                  <c:v>50.3</c:v>
                </c:pt>
                <c:pt idx="2">
                  <c:v>45.9</c:v>
                </c:pt>
                <c:pt idx="3">
                  <c:v>33.6</c:v>
                </c:pt>
                <c:pt idx="4">
                  <c:v>33.1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77387776"/>
        <c:axId val="179839360"/>
      </c:scatterChart>
      <c:valAx>
        <c:axId val="177387776"/>
        <c:scaling>
          <c:orientation val="minMax"/>
          <c:max val="10.9"/>
          <c:min val="2.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9839360"/>
        <c:crosses val="autoZero"/>
        <c:crossBetween val="midCat"/>
      </c:valAx>
      <c:valAx>
        <c:axId val="179839360"/>
        <c:scaling>
          <c:orientation val="minMax"/>
          <c:max val="66"/>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73877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埼玉県東松山市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実質公債費比率に係る分子の値は、平成２</a:t>
          </a:r>
          <a:r>
            <a:rPr kumimoji="1" lang="ja-JP" altLang="en-US" sz="1400">
              <a:solidFill>
                <a:schemeClr val="dk1"/>
              </a:solidFill>
              <a:effectLst/>
              <a:latin typeface="+mn-lt"/>
              <a:ea typeface="+mn-ea"/>
              <a:cs typeface="+mn-cs"/>
            </a:rPr>
            <a:t>７</a:t>
          </a:r>
          <a:r>
            <a:rPr kumimoji="1" lang="ja-JP" altLang="ja-JP" sz="1400">
              <a:solidFill>
                <a:schemeClr val="dk1"/>
              </a:solidFill>
              <a:effectLst/>
              <a:latin typeface="+mn-lt"/>
              <a:ea typeface="+mn-ea"/>
              <a:cs typeface="+mn-cs"/>
            </a:rPr>
            <a:t>年度に</a:t>
          </a:r>
          <a:r>
            <a:rPr kumimoji="1" lang="ja-JP" altLang="en-US" sz="1400">
              <a:solidFill>
                <a:schemeClr val="dk1"/>
              </a:solidFill>
              <a:effectLst/>
              <a:latin typeface="+mn-lt"/>
              <a:ea typeface="+mn-ea"/>
              <a:cs typeface="+mn-cs"/>
            </a:rPr>
            <a:t>対し</a:t>
          </a:r>
          <a:r>
            <a:rPr kumimoji="1" lang="ja-JP" altLang="ja-JP" sz="1400">
              <a:solidFill>
                <a:schemeClr val="dk1"/>
              </a:solidFill>
              <a:effectLst/>
              <a:latin typeface="+mn-lt"/>
              <a:ea typeface="+mn-ea"/>
              <a:cs typeface="+mn-cs"/>
            </a:rPr>
            <a:t>上昇している。これは、</a:t>
          </a:r>
          <a:r>
            <a:rPr lang="ja-JP" altLang="ja-JP" sz="1400" b="0" i="0" baseline="0">
              <a:solidFill>
                <a:schemeClr val="dk1"/>
              </a:solidFill>
              <a:effectLst/>
              <a:latin typeface="+mn-lt"/>
              <a:ea typeface="+mn-ea"/>
              <a:cs typeface="+mn-cs"/>
            </a:rPr>
            <a:t>元利償還金</a:t>
          </a:r>
          <a:r>
            <a:rPr lang="ja-JP" altLang="en-US" sz="1400" b="0" i="0" baseline="0">
              <a:solidFill>
                <a:schemeClr val="dk1"/>
              </a:solidFill>
              <a:effectLst/>
              <a:latin typeface="+mn-lt"/>
              <a:ea typeface="+mn-ea"/>
              <a:cs typeface="+mn-cs"/>
            </a:rPr>
            <a:t>の増加が</a:t>
          </a:r>
          <a:r>
            <a:rPr lang="ja-JP" altLang="ja-JP" sz="1400" b="0" i="0" baseline="0">
              <a:solidFill>
                <a:schemeClr val="dk1"/>
              </a:solidFill>
              <a:effectLst/>
              <a:latin typeface="+mn-lt"/>
              <a:ea typeface="+mn-ea"/>
              <a:cs typeface="+mn-cs"/>
            </a:rPr>
            <a:t>基準財政需要額</a:t>
          </a:r>
          <a:r>
            <a:rPr kumimoji="1" lang="ja-JP" altLang="ja-JP" sz="1400">
              <a:solidFill>
                <a:schemeClr val="dk1"/>
              </a:solidFill>
              <a:effectLst/>
              <a:latin typeface="+mn-lt"/>
              <a:ea typeface="+mn-ea"/>
              <a:cs typeface="+mn-cs"/>
            </a:rPr>
            <a:t>算入公債費</a:t>
          </a:r>
          <a:r>
            <a:rPr kumimoji="1" lang="ja-JP" altLang="en-US" sz="1400">
              <a:solidFill>
                <a:schemeClr val="dk1"/>
              </a:solidFill>
              <a:effectLst/>
              <a:latin typeface="+mn-lt"/>
              <a:ea typeface="+mn-ea"/>
              <a:cs typeface="+mn-cs"/>
            </a:rPr>
            <a:t>の増加を上回っている</a:t>
          </a:r>
          <a:r>
            <a:rPr kumimoji="1" lang="ja-JP" altLang="ja-JP" sz="1400">
              <a:solidFill>
                <a:schemeClr val="dk1"/>
              </a:solidFill>
              <a:effectLst/>
              <a:latin typeface="+mn-lt"/>
              <a:ea typeface="+mn-ea"/>
              <a:cs typeface="+mn-cs"/>
            </a:rPr>
            <a:t>ことが要因である。</a:t>
          </a:r>
          <a:endParaRPr lang="ja-JP" altLang="ja-JP" sz="1400">
            <a:effectLst/>
          </a:endParaRPr>
        </a:p>
        <a:p>
          <a:r>
            <a:rPr kumimoji="1" lang="ja-JP" altLang="ja-JP" sz="1400">
              <a:solidFill>
                <a:schemeClr val="dk1"/>
              </a:solidFill>
              <a:effectLst/>
              <a:latin typeface="+mn-lt"/>
              <a:ea typeface="+mn-ea"/>
              <a:cs typeface="+mn-cs"/>
            </a:rPr>
            <a:t>　今後も交付税措置のある地方債の借り入れを原則とするとともに起債対象事業費を精査し、新規地方債の発行を抑制するなど、実質公債費比率に係る分子の値の減少に努めていく。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埼玉県東松山市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将来負担比率に係る分子の値は、平成２</a:t>
          </a:r>
          <a:r>
            <a:rPr kumimoji="1" lang="ja-JP" altLang="en-US" sz="1400">
              <a:solidFill>
                <a:schemeClr val="dk1"/>
              </a:solidFill>
              <a:effectLst/>
              <a:latin typeface="+mn-lt"/>
              <a:ea typeface="+mn-ea"/>
              <a:cs typeface="+mn-cs"/>
            </a:rPr>
            <a:t>７</a:t>
          </a:r>
          <a:r>
            <a:rPr kumimoji="1" lang="ja-JP" altLang="ja-JP" sz="1400">
              <a:solidFill>
                <a:schemeClr val="dk1"/>
              </a:solidFill>
              <a:effectLst/>
              <a:latin typeface="+mn-lt"/>
              <a:ea typeface="+mn-ea"/>
              <a:cs typeface="+mn-cs"/>
            </a:rPr>
            <a:t>年度に</a:t>
          </a:r>
          <a:r>
            <a:rPr kumimoji="1" lang="ja-JP" altLang="en-US" sz="1400">
              <a:solidFill>
                <a:schemeClr val="dk1"/>
              </a:solidFill>
              <a:effectLst/>
              <a:latin typeface="+mn-lt"/>
              <a:ea typeface="+mn-ea"/>
              <a:cs typeface="+mn-cs"/>
            </a:rPr>
            <a:t>対し</a:t>
          </a:r>
          <a:r>
            <a:rPr kumimoji="1" lang="ja-JP" altLang="ja-JP" sz="1400">
              <a:solidFill>
                <a:schemeClr val="dk1"/>
              </a:solidFill>
              <a:effectLst/>
              <a:latin typeface="+mn-lt"/>
              <a:ea typeface="+mn-ea"/>
              <a:cs typeface="+mn-cs"/>
            </a:rPr>
            <a:t>上昇している。</a:t>
          </a:r>
          <a:endParaRPr lang="ja-JP" altLang="ja-JP" sz="1400">
            <a:effectLst/>
          </a:endParaRPr>
        </a:p>
        <a:p>
          <a:r>
            <a:rPr kumimoji="1" lang="ja-JP" altLang="ja-JP" sz="1400">
              <a:solidFill>
                <a:schemeClr val="dk1"/>
              </a:solidFill>
              <a:effectLst/>
              <a:latin typeface="+mn-lt"/>
              <a:ea typeface="+mn-ea"/>
              <a:cs typeface="+mn-cs"/>
            </a:rPr>
            <a:t>　これは、一般会計等に係る地方債の現在高</a:t>
          </a:r>
          <a:r>
            <a:rPr kumimoji="1" lang="ja-JP" altLang="en-US" sz="1400">
              <a:solidFill>
                <a:schemeClr val="dk1"/>
              </a:solidFill>
              <a:effectLst/>
              <a:latin typeface="+mn-lt"/>
              <a:ea typeface="+mn-ea"/>
              <a:cs typeface="+mn-cs"/>
            </a:rPr>
            <a:t>及び公営企業債等繰入見込額</a:t>
          </a:r>
          <a:r>
            <a:rPr kumimoji="1" lang="ja-JP" altLang="ja-JP" sz="1400">
              <a:solidFill>
                <a:schemeClr val="dk1"/>
              </a:solidFill>
              <a:effectLst/>
              <a:latin typeface="+mn-lt"/>
              <a:ea typeface="+mn-ea"/>
              <a:cs typeface="+mn-cs"/>
            </a:rPr>
            <a:t>が増加する一方で、充当可能基金が減少したことが主な要因である。</a:t>
          </a:r>
          <a:endParaRPr lang="ja-JP" altLang="ja-JP" sz="1400">
            <a:effectLst/>
          </a:endParaRPr>
        </a:p>
        <a:p>
          <a:r>
            <a:rPr kumimoji="1" lang="ja-JP" altLang="ja-JP" sz="1400">
              <a:solidFill>
                <a:schemeClr val="dk1"/>
              </a:solidFill>
              <a:effectLst/>
              <a:latin typeface="+mn-lt"/>
              <a:ea typeface="+mn-ea"/>
              <a:cs typeface="+mn-cs"/>
            </a:rPr>
            <a:t>　将来負担比率については、類似団体内平均値や全国平均と比しても低い値となっているが、今後も地方債現在高の減少など、より適正な将来負担比率となるよう努めていく。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埼玉県東松山市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89,953
88,125
65.35
31,665,422
30,303,031
1,010,970
17,033,626
25,698,080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25.8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latin typeface="ＭＳ Ｐゴシック"/>
            </a:rPr>
            <a:t>　</a:t>
          </a:r>
          <a:r>
            <a:rPr kumimoji="1" lang="ja-JP" altLang="ja-JP" sz="1100">
              <a:solidFill>
                <a:schemeClr val="dk1"/>
              </a:solidFill>
              <a:effectLst/>
              <a:latin typeface="+mn-lt"/>
              <a:ea typeface="+mn-ea"/>
              <a:cs typeface="+mn-cs"/>
            </a:rPr>
            <a:t>類似団体内平均値５</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％と比較して、７２．３％とかなりの高水準となっており、公共施設の減価償却が進行していることが読み取れる。</a:t>
          </a:r>
          <a:endParaRPr lang="ja-JP" altLang="ja-JP">
            <a:effectLst/>
          </a:endParaRPr>
        </a:p>
        <a:p>
          <a:r>
            <a:rPr kumimoji="1" lang="ja-JP" altLang="ja-JP" sz="1100">
              <a:solidFill>
                <a:schemeClr val="dk1"/>
              </a:solidFill>
              <a:effectLst/>
              <a:latin typeface="+mn-lt"/>
              <a:ea typeface="+mn-ea"/>
              <a:cs typeface="+mn-cs"/>
            </a:rPr>
            <a:t>　道路・橋りょうを始め、公共施設の老朽化対策が今後更に重要となっていくと考えられ、各施設の計画的な維持補修が必要となる。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64" name="直線コネクタ 63"/>
        <xdr:cNvCxnSpPr/>
      </xdr:nvCxnSpPr>
      <xdr:spPr>
        <a:xfrm flipV="1">
          <a:off x="4760595" y="5395595"/>
          <a:ext cx="1270"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6" name="直線コネクタ 6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67" name="有形固定資産減価償却率最大値テキスト"/>
        <xdr:cNvSpPr txBox="1"/>
      </xdr:nvSpPr>
      <xdr:spPr>
        <a:xfrm>
          <a:off x="4813300" y="51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68" name="直線コネクタ 67"/>
        <xdr:cNvCxnSpPr/>
      </xdr:nvCxnSpPr>
      <xdr:spPr>
        <a:xfrm>
          <a:off x="4673600" y="53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45102</xdr:rowOff>
    </xdr:from>
    <xdr:ext cx="405111" cy="259045"/>
    <xdr:sp macro="" textlink="">
      <xdr:nvSpPr>
        <xdr:cNvPr id="69" name="有形固定資産減価償却率平均値テキスト"/>
        <xdr:cNvSpPr txBox="1"/>
      </xdr:nvSpPr>
      <xdr:spPr>
        <a:xfrm>
          <a:off x="4813300" y="5798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66675</xdr:rowOff>
    </xdr:from>
    <xdr:to>
      <xdr:col>3</xdr:col>
      <xdr:colOff>1222375</xdr:colOff>
      <xdr:row>29</xdr:row>
      <xdr:rowOff>168275</xdr:rowOff>
    </xdr:to>
    <xdr:sp macro="" textlink="">
      <xdr:nvSpPr>
        <xdr:cNvPr id="70" name="フローチャート : 判断 69"/>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155363</xdr:rowOff>
    </xdr:from>
    <xdr:to>
      <xdr:col>3</xdr:col>
      <xdr:colOff>511175</xdr:colOff>
      <xdr:row>29</xdr:row>
      <xdr:rowOff>85513</xdr:rowOff>
    </xdr:to>
    <xdr:sp macro="" textlink="">
      <xdr:nvSpPr>
        <xdr:cNvPr id="71" name="フローチャート : 判断 70"/>
        <xdr:cNvSpPr/>
      </xdr:nvSpPr>
      <xdr:spPr>
        <a:xfrm>
          <a:off x="4000500" y="573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25</xdr:row>
      <xdr:rowOff>111972</xdr:rowOff>
    </xdr:from>
    <xdr:to>
      <xdr:col>3</xdr:col>
      <xdr:colOff>511175</xdr:colOff>
      <xdr:row>26</xdr:row>
      <xdr:rowOff>42122</xdr:rowOff>
    </xdr:to>
    <xdr:sp macro="" textlink="">
      <xdr:nvSpPr>
        <xdr:cNvPr id="77" name="円/楕円 76"/>
        <xdr:cNvSpPr/>
      </xdr:nvSpPr>
      <xdr:spPr>
        <a:xfrm>
          <a:off x="4000500" y="517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76640</xdr:rowOff>
    </xdr:from>
    <xdr:ext cx="405111" cy="259045"/>
    <xdr:sp macro="" textlink="">
      <xdr:nvSpPr>
        <xdr:cNvPr id="78" name="n_1aveValue有形固定資産減価償却率"/>
        <xdr:cNvSpPr txBox="1"/>
      </xdr:nvSpPr>
      <xdr:spPr>
        <a:xfrm>
          <a:off x="3836043" y="582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3</xdr:col>
      <xdr:colOff>245118</xdr:colOff>
      <xdr:row>24</xdr:row>
      <xdr:rowOff>58649</xdr:rowOff>
    </xdr:from>
    <xdr:ext cx="405111" cy="259045"/>
    <xdr:sp macro="" textlink="">
      <xdr:nvSpPr>
        <xdr:cNvPr id="79" name="n_1mainValue有形固定資産減価償却率"/>
        <xdr:cNvSpPr txBox="1"/>
      </xdr:nvSpPr>
      <xdr:spPr>
        <a:xfrm>
          <a:off x="3836043" y="4954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埼玉県東松山市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89,953
88,125
65.35
31,665,422
30,303,031
1,010,970
17,033,626
25,698,080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25.8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634865" y="582739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xdr:cNvSpPr txBox="1"/>
      </xdr:nvSpPr>
      <xdr:spPr>
        <a:xfrm>
          <a:off x="47244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36212</xdr:rowOff>
    </xdr:from>
    <xdr:ext cx="405111" cy="259045"/>
    <xdr:sp macro="" textlink="">
      <xdr:nvSpPr>
        <xdr:cNvPr id="62" name="【道路】&#10;有形固定資産減価償却率平均値テキスト"/>
        <xdr:cNvSpPr txBox="1"/>
      </xdr:nvSpPr>
      <xdr:spPr>
        <a:xfrm>
          <a:off x="4724400" y="655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113030</xdr:rowOff>
    </xdr:from>
    <xdr:to>
      <xdr:col>5</xdr:col>
      <xdr:colOff>409575</xdr:colOff>
      <xdr:row>38</xdr:row>
      <xdr:rowOff>43180</xdr:rowOff>
    </xdr:to>
    <xdr:sp macro="" textlink="">
      <xdr:nvSpPr>
        <xdr:cNvPr id="64" name="フローチャート :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116840</xdr:rowOff>
    </xdr:from>
    <xdr:to>
      <xdr:col>5</xdr:col>
      <xdr:colOff>409575</xdr:colOff>
      <xdr:row>35</xdr:row>
      <xdr:rowOff>46990</xdr:rowOff>
    </xdr:to>
    <xdr:sp macro="" textlink="">
      <xdr:nvSpPr>
        <xdr:cNvPr id="70" name="円/楕円 69"/>
        <xdr:cNvSpPr/>
      </xdr:nvSpPr>
      <xdr:spPr>
        <a:xfrm>
          <a:off x="3746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34307</xdr:rowOff>
    </xdr:from>
    <xdr:ext cx="405111" cy="259045"/>
    <xdr:sp macro="" textlink="">
      <xdr:nvSpPr>
        <xdr:cNvPr id="71" name="n_1aveValue【道路】&#10;有形固定資産減価償却率"/>
        <xdr:cNvSpPr txBox="1"/>
      </xdr:nvSpPr>
      <xdr:spPr>
        <a:xfrm>
          <a:off x="3582043"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63517</xdr:rowOff>
    </xdr:from>
    <xdr:ext cx="405111" cy="259045"/>
    <xdr:sp macro="" textlink="">
      <xdr:nvSpPr>
        <xdr:cNvPr id="72" name="n_1mainValue【道路】&#10;有形固定資産減価償却率"/>
        <xdr:cNvSpPr txBox="1"/>
      </xdr:nvSpPr>
      <xdr:spPr>
        <a:xfrm>
          <a:off x="3582043"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6" name="直線コネクタ 95"/>
        <xdr:cNvCxnSpPr/>
      </xdr:nvCxnSpPr>
      <xdr:spPr>
        <a:xfrm flipV="1">
          <a:off x="10476865" y="5872543"/>
          <a:ext cx="0" cy="1260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97" name="【道路】&#10;一人当たり延長最小値テキスト"/>
        <xdr:cNvSpPr txBox="1"/>
      </xdr:nvSpPr>
      <xdr:spPr>
        <a:xfrm>
          <a:off x="10566400" y="71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98" name="直線コネクタ 97"/>
        <xdr:cNvCxnSpPr/>
      </xdr:nvCxnSpPr>
      <xdr:spPr>
        <a:xfrm>
          <a:off x="10388600" y="7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99" name="【道路】&#10;一人当たり延長最大値テキスト"/>
        <xdr:cNvSpPr txBox="1"/>
      </xdr:nvSpPr>
      <xdr:spPr>
        <a:xfrm>
          <a:off x="10566400" y="5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0" name="直線コネクタ 99"/>
        <xdr:cNvCxnSpPr/>
      </xdr:nvCxnSpPr>
      <xdr:spPr>
        <a:xfrm>
          <a:off x="10388600" y="587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167009</xdr:rowOff>
    </xdr:from>
    <xdr:ext cx="534377" cy="259045"/>
    <xdr:sp macro="" textlink="">
      <xdr:nvSpPr>
        <xdr:cNvPr id="101" name="【道路】&#10;一人当たり延長平均値テキスト"/>
        <xdr:cNvSpPr txBox="1"/>
      </xdr:nvSpPr>
      <xdr:spPr>
        <a:xfrm>
          <a:off x="10566400" y="6682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2" name="フローチャート : 判断 101"/>
        <xdr:cNvSpPr/>
      </xdr:nvSpPr>
      <xdr:spPr>
        <a:xfrm>
          <a:off x="10426700" y="67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64986</xdr:rowOff>
    </xdr:from>
    <xdr:to>
      <xdr:col>14</xdr:col>
      <xdr:colOff>79375</xdr:colOff>
      <xdr:row>40</xdr:row>
      <xdr:rowOff>166586</xdr:rowOff>
    </xdr:to>
    <xdr:sp macro="" textlink="">
      <xdr:nvSpPr>
        <xdr:cNvPr id="103" name="フローチャート : 判断 102"/>
        <xdr:cNvSpPr/>
      </xdr:nvSpPr>
      <xdr:spPr>
        <a:xfrm>
          <a:off x="9588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98666</xdr:rowOff>
    </xdr:from>
    <xdr:to>
      <xdr:col>14</xdr:col>
      <xdr:colOff>79375</xdr:colOff>
      <xdr:row>40</xdr:row>
      <xdr:rowOff>28816</xdr:rowOff>
    </xdr:to>
    <xdr:sp macro="" textlink="">
      <xdr:nvSpPr>
        <xdr:cNvPr id="109" name="円/楕円 108"/>
        <xdr:cNvSpPr/>
      </xdr:nvSpPr>
      <xdr:spPr>
        <a:xfrm>
          <a:off x="9588500" y="678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157713</xdr:rowOff>
    </xdr:from>
    <xdr:ext cx="469744" cy="259045"/>
    <xdr:sp macro="" textlink="">
      <xdr:nvSpPr>
        <xdr:cNvPr id="110" name="n_1aveValue【道路】&#10;一人当たり延長"/>
        <xdr:cNvSpPr txBox="1"/>
      </xdr:nvSpPr>
      <xdr:spPr>
        <a:xfrm>
          <a:off x="9391727" y="701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a:t>
          </a:r>
          <a:endParaRPr kumimoji="1" lang="ja-JP" altLang="en-US" sz="1000" b="1">
            <a:solidFill>
              <a:srgbClr val="000080"/>
            </a:solidFill>
            <a:latin typeface="ＭＳ Ｐゴシック"/>
          </a:endParaRPr>
        </a:p>
      </xdr:txBody>
    </xdr:sp>
    <xdr:clientData/>
  </xdr:oneCellAnchor>
  <xdr:oneCellAnchor>
    <xdr:from>
      <xdr:col>13</xdr:col>
      <xdr:colOff>434485</xdr:colOff>
      <xdr:row>38</xdr:row>
      <xdr:rowOff>45343</xdr:rowOff>
    </xdr:from>
    <xdr:ext cx="534377" cy="259045"/>
    <xdr:sp macro="" textlink="">
      <xdr:nvSpPr>
        <xdr:cNvPr id="111" name="n_1mainValue【道路】&#10;一人当たり延長"/>
        <xdr:cNvSpPr txBox="1"/>
      </xdr:nvSpPr>
      <xdr:spPr>
        <a:xfrm>
          <a:off x="9359410" y="65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36" name="直線コネクタ 135"/>
        <xdr:cNvCxnSpPr/>
      </xdr:nvCxnSpPr>
      <xdr:spPr>
        <a:xfrm flipV="1">
          <a:off x="4634865" y="962787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37" name="【橋りょう・トンネル】&#10;有形固定資産減価償却率最小値テキスト"/>
        <xdr:cNvSpPr txBox="1"/>
      </xdr:nvSpPr>
      <xdr:spPr>
        <a:xfrm>
          <a:off x="47244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38" name="直線コネクタ 137"/>
        <xdr:cNvCxnSpPr/>
      </xdr:nvCxnSpPr>
      <xdr:spPr>
        <a:xfrm>
          <a:off x="4546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9"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0" name="直線コネクタ 139"/>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1"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2" name="フローチャート : 判断 141"/>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132080</xdr:rowOff>
    </xdr:from>
    <xdr:to>
      <xdr:col>5</xdr:col>
      <xdr:colOff>409575</xdr:colOff>
      <xdr:row>61</xdr:row>
      <xdr:rowOff>62230</xdr:rowOff>
    </xdr:to>
    <xdr:sp macro="" textlink="">
      <xdr:nvSpPr>
        <xdr:cNvPr id="143" name="フローチャート : 判断 142"/>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69215</xdr:rowOff>
    </xdr:from>
    <xdr:to>
      <xdr:col>5</xdr:col>
      <xdr:colOff>409575</xdr:colOff>
      <xdr:row>58</xdr:row>
      <xdr:rowOff>170815</xdr:rowOff>
    </xdr:to>
    <xdr:sp macro="" textlink="">
      <xdr:nvSpPr>
        <xdr:cNvPr id="149" name="円/楕円 148"/>
        <xdr:cNvSpPr/>
      </xdr:nvSpPr>
      <xdr:spPr>
        <a:xfrm>
          <a:off x="3746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53357</xdr:rowOff>
    </xdr:from>
    <xdr:ext cx="405111" cy="259045"/>
    <xdr:sp macro="" textlink="">
      <xdr:nvSpPr>
        <xdr:cNvPr id="150" name="n_1aveValue【橋りょう・トンネル】&#10;有形固定資産減価償却率"/>
        <xdr:cNvSpPr txBox="1"/>
      </xdr:nvSpPr>
      <xdr:spPr>
        <a:xfrm>
          <a:off x="3582043"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15892</xdr:rowOff>
    </xdr:from>
    <xdr:ext cx="405111" cy="259045"/>
    <xdr:sp macro="" textlink="">
      <xdr:nvSpPr>
        <xdr:cNvPr id="151" name="n_1mainValue【橋りょう・トンネル】&#10;有形固定資産減価償却率"/>
        <xdr:cNvSpPr txBox="1"/>
      </xdr:nvSpPr>
      <xdr:spPr>
        <a:xfrm>
          <a:off x="3582043"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5" name="テキスト ボックス 16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7" name="テキスト ボックス 166"/>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9" name="テキスト ボックス 168"/>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73" name="直線コネクタ 172"/>
        <xdr:cNvCxnSpPr/>
      </xdr:nvCxnSpPr>
      <xdr:spPr>
        <a:xfrm flipV="1">
          <a:off x="10476865" y="9703814"/>
          <a:ext cx="0" cy="125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74" name="【橋りょう・トンネル】&#10;一人当たり有形固定資産（償却資産）額最小値テキスト"/>
        <xdr:cNvSpPr txBox="1"/>
      </xdr:nvSpPr>
      <xdr:spPr>
        <a:xfrm>
          <a:off x="10566400" y="109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75" name="直線コネクタ 174"/>
        <xdr:cNvCxnSpPr/>
      </xdr:nvCxnSpPr>
      <xdr:spPr>
        <a:xfrm>
          <a:off x="10388600" y="109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76" name="【橋りょう・トンネル】&#10;一人当たり有形固定資産（償却資産）額最大値テキスト"/>
        <xdr:cNvSpPr txBox="1"/>
      </xdr:nvSpPr>
      <xdr:spPr>
        <a:xfrm>
          <a:off x="10566400" y="947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77" name="直線コネクタ 176"/>
        <xdr:cNvCxnSpPr/>
      </xdr:nvCxnSpPr>
      <xdr:spPr>
        <a:xfrm>
          <a:off x="10388600" y="970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17873</xdr:rowOff>
    </xdr:from>
    <xdr:ext cx="599010" cy="259045"/>
    <xdr:sp macro="" textlink="">
      <xdr:nvSpPr>
        <xdr:cNvPr id="178" name="【橋りょう・トンネル】&#10;一人当たり有形固定資産（償却資産）額平均値テキスト"/>
        <xdr:cNvSpPr txBox="1"/>
      </xdr:nvSpPr>
      <xdr:spPr>
        <a:xfrm>
          <a:off x="10566400" y="104763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79" name="フローチャート : 判断 178"/>
        <xdr:cNvSpPr/>
      </xdr:nvSpPr>
      <xdr:spPr>
        <a:xfrm>
          <a:off x="10426700" y="10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35170</xdr:rowOff>
    </xdr:from>
    <xdr:to>
      <xdr:col>14</xdr:col>
      <xdr:colOff>79375</xdr:colOff>
      <xdr:row>62</xdr:row>
      <xdr:rowOff>136770</xdr:rowOff>
    </xdr:to>
    <xdr:sp macro="" textlink="">
      <xdr:nvSpPr>
        <xdr:cNvPr id="180" name="フローチャート : 判断 179"/>
        <xdr:cNvSpPr/>
      </xdr:nvSpPr>
      <xdr:spPr>
        <a:xfrm>
          <a:off x="9588500" y="106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139985</xdr:rowOff>
    </xdr:from>
    <xdr:to>
      <xdr:col>14</xdr:col>
      <xdr:colOff>79375</xdr:colOff>
      <xdr:row>61</xdr:row>
      <xdr:rowOff>70135</xdr:rowOff>
    </xdr:to>
    <xdr:sp macro="" textlink="">
      <xdr:nvSpPr>
        <xdr:cNvPr id="186" name="円/楕円 185"/>
        <xdr:cNvSpPr/>
      </xdr:nvSpPr>
      <xdr:spPr>
        <a:xfrm>
          <a:off x="9588500" y="1042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127897</xdr:rowOff>
    </xdr:from>
    <xdr:ext cx="599010" cy="259045"/>
    <xdr:sp macro="" textlink="">
      <xdr:nvSpPr>
        <xdr:cNvPr id="187" name="n_1aveValue【橋りょう・トンネル】&#10;一人当たり有形固定資産（償却資産）額"/>
        <xdr:cNvSpPr txBox="1"/>
      </xdr:nvSpPr>
      <xdr:spPr>
        <a:xfrm>
          <a:off x="9327094" y="1075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112,393</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86662</xdr:rowOff>
    </xdr:from>
    <xdr:ext cx="599010" cy="259045"/>
    <xdr:sp macro="" textlink="">
      <xdr:nvSpPr>
        <xdr:cNvPr id="188" name="n_1mainValue【橋りょう・トンネル】&#10;一人当たり有形固定資産（償却資産）額"/>
        <xdr:cNvSpPr txBox="1"/>
      </xdr:nvSpPr>
      <xdr:spPr>
        <a:xfrm>
          <a:off x="9327094" y="10202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216,542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199" name="直線コネクタ 19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0" name="テキスト ボックス 199"/>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1" name="直線コネクタ 20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2" name="テキスト ボックス 20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3" name="直線コネクタ 20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4" name="テキスト ボックス 20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5" name="直線コネクタ 20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6" name="テキスト ボックス 20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7" name="直線コネクタ 20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8" name="テキスト ボックス 20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51436</xdr:rowOff>
    </xdr:to>
    <xdr:cxnSp macro="">
      <xdr:nvCxnSpPr>
        <xdr:cNvPr id="212" name="直線コネクタ 211"/>
        <xdr:cNvCxnSpPr/>
      </xdr:nvCxnSpPr>
      <xdr:spPr>
        <a:xfrm flipV="1">
          <a:off x="4634865" y="13308330"/>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55263</xdr:rowOff>
    </xdr:from>
    <xdr:ext cx="340478" cy="259045"/>
    <xdr:sp macro="" textlink="">
      <xdr:nvSpPr>
        <xdr:cNvPr id="213" name="【公営住宅】&#10;有形固定資産減価償却率最小値テキスト"/>
        <xdr:cNvSpPr txBox="1"/>
      </xdr:nvSpPr>
      <xdr:spPr>
        <a:xfrm>
          <a:off x="4724400" y="147999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51436</xdr:rowOff>
    </xdr:from>
    <xdr:to>
      <xdr:col>6</xdr:col>
      <xdr:colOff>600075</xdr:colOff>
      <xdr:row>86</xdr:row>
      <xdr:rowOff>51436</xdr:rowOff>
    </xdr:to>
    <xdr:cxnSp macro="">
      <xdr:nvCxnSpPr>
        <xdr:cNvPr id="214" name="直線コネクタ 213"/>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53357</xdr:rowOff>
    </xdr:from>
    <xdr:ext cx="405111" cy="259045"/>
    <xdr:sp macro="" textlink="">
      <xdr:nvSpPr>
        <xdr:cNvPr id="215" name="【公営住宅】&#10;有形固定資産減価償却率最大値テキスト"/>
        <xdr:cNvSpPr txBox="1"/>
      </xdr:nvSpPr>
      <xdr:spPr>
        <a:xfrm>
          <a:off x="47244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216" name="直線コネクタ 215"/>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139082</xdr:rowOff>
    </xdr:from>
    <xdr:ext cx="405111" cy="259045"/>
    <xdr:sp macro="" textlink="">
      <xdr:nvSpPr>
        <xdr:cNvPr id="217" name="【公営住宅】&#10;有形固定資産減価償却率平均値テキスト"/>
        <xdr:cNvSpPr txBox="1"/>
      </xdr:nvSpPr>
      <xdr:spPr>
        <a:xfrm>
          <a:off x="4724400" y="13683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160655</xdr:rowOff>
    </xdr:from>
    <xdr:to>
      <xdr:col>6</xdr:col>
      <xdr:colOff>561975</xdr:colOff>
      <xdr:row>80</xdr:row>
      <xdr:rowOff>90805</xdr:rowOff>
    </xdr:to>
    <xdr:sp macro="" textlink="">
      <xdr:nvSpPr>
        <xdr:cNvPr id="218" name="フローチャート : 判断 217"/>
        <xdr:cNvSpPr/>
      </xdr:nvSpPr>
      <xdr:spPr>
        <a:xfrm>
          <a:off x="4584700" y="137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74930</xdr:rowOff>
    </xdr:from>
    <xdr:to>
      <xdr:col>5</xdr:col>
      <xdr:colOff>409575</xdr:colOff>
      <xdr:row>80</xdr:row>
      <xdr:rowOff>5080</xdr:rowOff>
    </xdr:to>
    <xdr:sp macro="" textlink="">
      <xdr:nvSpPr>
        <xdr:cNvPr id="219" name="フローチャート : 判断 218"/>
        <xdr:cNvSpPr/>
      </xdr:nvSpPr>
      <xdr:spPr>
        <a:xfrm>
          <a:off x="3746500" y="1361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19686</xdr:rowOff>
    </xdr:from>
    <xdr:to>
      <xdr:col>5</xdr:col>
      <xdr:colOff>409575</xdr:colOff>
      <xdr:row>81</xdr:row>
      <xdr:rowOff>121286</xdr:rowOff>
    </xdr:to>
    <xdr:sp macro="" textlink="">
      <xdr:nvSpPr>
        <xdr:cNvPr id="225" name="円/楕円 224"/>
        <xdr:cNvSpPr/>
      </xdr:nvSpPr>
      <xdr:spPr>
        <a:xfrm>
          <a:off x="37465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21607</xdr:rowOff>
    </xdr:from>
    <xdr:ext cx="405111" cy="259045"/>
    <xdr:sp macro="" textlink="">
      <xdr:nvSpPr>
        <xdr:cNvPr id="226" name="n_1aveValue【公営住宅】&#10;有形固定資産減価償却率"/>
        <xdr:cNvSpPr txBox="1"/>
      </xdr:nvSpPr>
      <xdr:spPr>
        <a:xfrm>
          <a:off x="3582043"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112413</xdr:rowOff>
    </xdr:from>
    <xdr:ext cx="405111" cy="259045"/>
    <xdr:sp macro="" textlink="">
      <xdr:nvSpPr>
        <xdr:cNvPr id="227" name="n_1mainValue【公営住宅】&#10;有形固定資産減価償却率"/>
        <xdr:cNvSpPr txBox="1"/>
      </xdr:nvSpPr>
      <xdr:spPr>
        <a:xfrm>
          <a:off x="3582043"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8" name="直線コネクタ 23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9" name="テキスト ボックス 23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0" name="直線コネクタ 23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1" name="テキスト ボックス 24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2" name="直線コネクタ 24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3" name="テキスト ボックス 24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4" name="直線コネクタ 24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5" name="テキスト ボックス 24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127254</xdr:rowOff>
    </xdr:from>
    <xdr:to>
      <xdr:col>15</xdr:col>
      <xdr:colOff>180340</xdr:colOff>
      <xdr:row>85</xdr:row>
      <xdr:rowOff>146456</xdr:rowOff>
    </xdr:to>
    <xdr:cxnSp macro="">
      <xdr:nvCxnSpPr>
        <xdr:cNvPr id="249" name="直線コネクタ 248"/>
        <xdr:cNvCxnSpPr/>
      </xdr:nvCxnSpPr>
      <xdr:spPr>
        <a:xfrm flipV="1">
          <a:off x="10476865" y="13328904"/>
          <a:ext cx="0" cy="139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150283</xdr:rowOff>
    </xdr:from>
    <xdr:ext cx="469744" cy="259045"/>
    <xdr:sp macro="" textlink="">
      <xdr:nvSpPr>
        <xdr:cNvPr id="250" name="【公営住宅】&#10;一人当たり面積最小値テキスト"/>
        <xdr:cNvSpPr txBox="1"/>
      </xdr:nvSpPr>
      <xdr:spPr>
        <a:xfrm>
          <a:off x="10566400" y="1472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85</xdr:row>
      <xdr:rowOff>146456</xdr:rowOff>
    </xdr:from>
    <xdr:to>
      <xdr:col>15</xdr:col>
      <xdr:colOff>269875</xdr:colOff>
      <xdr:row>85</xdr:row>
      <xdr:rowOff>146456</xdr:rowOff>
    </xdr:to>
    <xdr:cxnSp macro="">
      <xdr:nvCxnSpPr>
        <xdr:cNvPr id="251" name="直線コネクタ 250"/>
        <xdr:cNvCxnSpPr/>
      </xdr:nvCxnSpPr>
      <xdr:spPr>
        <a:xfrm>
          <a:off x="10388600" y="1471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73931</xdr:rowOff>
    </xdr:from>
    <xdr:ext cx="469744" cy="259045"/>
    <xdr:sp macro="" textlink="">
      <xdr:nvSpPr>
        <xdr:cNvPr id="252" name="【公営住宅】&#10;一人当たり面積最大値テキスト"/>
        <xdr:cNvSpPr txBox="1"/>
      </xdr:nvSpPr>
      <xdr:spPr>
        <a:xfrm>
          <a:off x="105664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77</xdr:row>
      <xdr:rowOff>127254</xdr:rowOff>
    </xdr:from>
    <xdr:to>
      <xdr:col>15</xdr:col>
      <xdr:colOff>269875</xdr:colOff>
      <xdr:row>77</xdr:row>
      <xdr:rowOff>127254</xdr:rowOff>
    </xdr:to>
    <xdr:cxnSp macro="">
      <xdr:nvCxnSpPr>
        <xdr:cNvPr id="253" name="直線コネクタ 252"/>
        <xdr:cNvCxnSpPr/>
      </xdr:nvCxnSpPr>
      <xdr:spPr>
        <a:xfrm>
          <a:off x="10388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42079</xdr:rowOff>
    </xdr:from>
    <xdr:ext cx="469744" cy="259045"/>
    <xdr:sp macro="" textlink="">
      <xdr:nvSpPr>
        <xdr:cNvPr id="254" name="【公営住宅】&#10;一人当たり面積平均値テキスト"/>
        <xdr:cNvSpPr txBox="1"/>
      </xdr:nvSpPr>
      <xdr:spPr>
        <a:xfrm>
          <a:off x="10566400" y="14272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63652</xdr:rowOff>
    </xdr:from>
    <xdr:to>
      <xdr:col>15</xdr:col>
      <xdr:colOff>231775</xdr:colOff>
      <xdr:row>83</xdr:row>
      <xdr:rowOff>165252</xdr:rowOff>
    </xdr:to>
    <xdr:sp macro="" textlink="">
      <xdr:nvSpPr>
        <xdr:cNvPr id="255" name="フローチャート : 判断 254"/>
        <xdr:cNvSpPr/>
      </xdr:nvSpPr>
      <xdr:spPr>
        <a:xfrm>
          <a:off x="10426700" y="142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24333</xdr:rowOff>
    </xdr:from>
    <xdr:to>
      <xdr:col>14</xdr:col>
      <xdr:colOff>79375</xdr:colOff>
      <xdr:row>83</xdr:row>
      <xdr:rowOff>125933</xdr:rowOff>
    </xdr:to>
    <xdr:sp macro="" textlink="">
      <xdr:nvSpPr>
        <xdr:cNvPr id="256" name="フローチャート : 判断 255"/>
        <xdr:cNvSpPr/>
      </xdr:nvSpPr>
      <xdr:spPr>
        <a:xfrm>
          <a:off x="9588500" y="1425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80569</xdr:rowOff>
    </xdr:from>
    <xdr:to>
      <xdr:col>14</xdr:col>
      <xdr:colOff>79375</xdr:colOff>
      <xdr:row>85</xdr:row>
      <xdr:rowOff>10719</xdr:rowOff>
    </xdr:to>
    <xdr:sp macro="" textlink="">
      <xdr:nvSpPr>
        <xdr:cNvPr id="262" name="円/楕円 261"/>
        <xdr:cNvSpPr/>
      </xdr:nvSpPr>
      <xdr:spPr>
        <a:xfrm>
          <a:off x="9588500" y="1448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142460</xdr:rowOff>
    </xdr:from>
    <xdr:ext cx="469744" cy="259045"/>
    <xdr:sp macro="" textlink="">
      <xdr:nvSpPr>
        <xdr:cNvPr id="263" name="n_1aveValue【公営住宅】&#10;一人当たり面積"/>
        <xdr:cNvSpPr txBox="1"/>
      </xdr:nvSpPr>
      <xdr:spPr>
        <a:xfrm>
          <a:off x="9391727" y="14029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1846</xdr:rowOff>
    </xdr:from>
    <xdr:ext cx="469744" cy="259045"/>
    <xdr:sp macro="" textlink="">
      <xdr:nvSpPr>
        <xdr:cNvPr id="264" name="n_1mainValue【公営住宅】&#10;一人当たり面積"/>
        <xdr:cNvSpPr txBox="1"/>
      </xdr:nvSpPr>
      <xdr:spPr>
        <a:xfrm>
          <a:off x="9391727" y="14575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1" name="テキスト ボックス 29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2" name="直線コネクタ 29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3" name="テキスト ボックス 29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4" name="直線コネクタ 29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5" name="テキスト ボックス 29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6" name="直線コネクタ 29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7" name="テキスト ボックス 29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8" name="直線コネクタ 29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99" name="テキスト ボックス 29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0" name="直線コネクタ 2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1" name="テキスト ボックス 30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105918</xdr:rowOff>
    </xdr:from>
    <xdr:to>
      <xdr:col>23</xdr:col>
      <xdr:colOff>516889</xdr:colOff>
      <xdr:row>41</xdr:row>
      <xdr:rowOff>103632</xdr:rowOff>
    </xdr:to>
    <xdr:cxnSp macro="">
      <xdr:nvCxnSpPr>
        <xdr:cNvPr id="303" name="直線コネクタ 302"/>
        <xdr:cNvCxnSpPr/>
      </xdr:nvCxnSpPr>
      <xdr:spPr>
        <a:xfrm flipV="1">
          <a:off x="16318864" y="5763768"/>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107459</xdr:rowOff>
    </xdr:from>
    <xdr:ext cx="405111" cy="259045"/>
    <xdr:sp macro="" textlink="">
      <xdr:nvSpPr>
        <xdr:cNvPr id="304" name="【認定こども園・幼稚園・保育所】&#10;有形固定資産減価償却率最小値テキスト"/>
        <xdr:cNvSpPr txBox="1"/>
      </xdr:nvSpPr>
      <xdr:spPr>
        <a:xfrm>
          <a:off x="164084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103632</xdr:rowOff>
    </xdr:from>
    <xdr:to>
      <xdr:col>23</xdr:col>
      <xdr:colOff>606425</xdr:colOff>
      <xdr:row>41</xdr:row>
      <xdr:rowOff>103632</xdr:rowOff>
    </xdr:to>
    <xdr:cxnSp macro="">
      <xdr:nvCxnSpPr>
        <xdr:cNvPr id="305" name="直線コネクタ 304"/>
        <xdr:cNvCxnSpPr/>
      </xdr:nvCxnSpPr>
      <xdr:spPr>
        <a:xfrm>
          <a:off x="16230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52595</xdr:rowOff>
    </xdr:from>
    <xdr:ext cx="405111" cy="259045"/>
    <xdr:sp macro="" textlink="">
      <xdr:nvSpPr>
        <xdr:cNvPr id="306" name="【認定こども園・幼稚園・保育所】&#10;有形固定資産減価償却率最大値テキスト"/>
        <xdr:cNvSpPr txBox="1"/>
      </xdr:nvSpPr>
      <xdr:spPr>
        <a:xfrm>
          <a:off x="164084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105918</xdr:rowOff>
    </xdr:from>
    <xdr:to>
      <xdr:col>23</xdr:col>
      <xdr:colOff>606425</xdr:colOff>
      <xdr:row>33</xdr:row>
      <xdr:rowOff>105918</xdr:rowOff>
    </xdr:to>
    <xdr:cxnSp macro="">
      <xdr:nvCxnSpPr>
        <xdr:cNvPr id="307" name="直線コネクタ 306"/>
        <xdr:cNvCxnSpPr/>
      </xdr:nvCxnSpPr>
      <xdr:spPr>
        <a:xfrm>
          <a:off x="16230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74693</xdr:rowOff>
    </xdr:from>
    <xdr:ext cx="405111" cy="259045"/>
    <xdr:sp macro="" textlink="">
      <xdr:nvSpPr>
        <xdr:cNvPr id="308" name="【認定こども園・幼稚園・保育所】&#10;有形固定資産減価償却率平均値テキスト"/>
        <xdr:cNvSpPr txBox="1"/>
      </xdr:nvSpPr>
      <xdr:spPr>
        <a:xfrm>
          <a:off x="16408400" y="624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96266</xdr:rowOff>
    </xdr:from>
    <xdr:to>
      <xdr:col>23</xdr:col>
      <xdr:colOff>568325</xdr:colOff>
      <xdr:row>37</xdr:row>
      <xdr:rowOff>26416</xdr:rowOff>
    </xdr:to>
    <xdr:sp macro="" textlink="">
      <xdr:nvSpPr>
        <xdr:cNvPr id="309" name="フローチャート : 判断 308"/>
        <xdr:cNvSpPr/>
      </xdr:nvSpPr>
      <xdr:spPr>
        <a:xfrm>
          <a:off x="16268700" y="62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48260</xdr:rowOff>
    </xdr:from>
    <xdr:to>
      <xdr:col>22</xdr:col>
      <xdr:colOff>415925</xdr:colOff>
      <xdr:row>37</xdr:row>
      <xdr:rowOff>149860</xdr:rowOff>
    </xdr:to>
    <xdr:sp macro="" textlink="">
      <xdr:nvSpPr>
        <xdr:cNvPr id="310" name="フローチャート : 判断 309"/>
        <xdr:cNvSpPr/>
      </xdr:nvSpPr>
      <xdr:spPr>
        <a:xfrm>
          <a:off x="15430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50546</xdr:rowOff>
    </xdr:from>
    <xdr:to>
      <xdr:col>22</xdr:col>
      <xdr:colOff>415925</xdr:colOff>
      <xdr:row>38</xdr:row>
      <xdr:rowOff>152146</xdr:rowOff>
    </xdr:to>
    <xdr:sp macro="" textlink="">
      <xdr:nvSpPr>
        <xdr:cNvPr id="316" name="円/楕円 315"/>
        <xdr:cNvSpPr/>
      </xdr:nvSpPr>
      <xdr:spPr>
        <a:xfrm>
          <a:off x="15430500" y="65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166387</xdr:rowOff>
    </xdr:from>
    <xdr:ext cx="405111" cy="259045"/>
    <xdr:sp macro="" textlink="">
      <xdr:nvSpPr>
        <xdr:cNvPr id="317" name="n_1aveValue【認定こども園・幼稚園・保育所】&#10;有形固定資産減価償却率"/>
        <xdr:cNvSpPr txBox="1"/>
      </xdr:nvSpPr>
      <xdr:spPr>
        <a:xfrm>
          <a:off x="15266043"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143273</xdr:rowOff>
    </xdr:from>
    <xdr:ext cx="405111" cy="259045"/>
    <xdr:sp macro="" textlink="">
      <xdr:nvSpPr>
        <xdr:cNvPr id="318" name="n_1mainValue【認定こども園・幼稚園・保育所】&#10;有形固定資産減価償却率"/>
        <xdr:cNvSpPr txBox="1"/>
      </xdr:nvSpPr>
      <xdr:spPr>
        <a:xfrm>
          <a:off x="15266043" y="665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6" name="正方形/長方形 3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7" name="テキスト ボックス 3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8" name="直線コネクタ 3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9" name="直線コネクタ 3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0" name="テキスト ボックス 32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1" name="直線コネクタ 3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2" name="テキスト ボックス 33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3" name="直線コネクタ 3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4" name="テキスト ボックス 33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5" name="直線コネクタ 3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6" name="テキスト ボックス 33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7" name="直線コネクタ 3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8" name="テキスト ボックス 33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9" name="直線コネクタ 3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0" name="テキスト ボックス 3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342" name="直線コネクタ 341"/>
        <xdr:cNvCxnSpPr/>
      </xdr:nvCxnSpPr>
      <xdr:spPr>
        <a:xfrm flipV="1">
          <a:off x="22160864" y="58864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343"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344" name="直線コネクタ 343"/>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345" name="【認定こども園・幼稚園・保育所】&#10;一人当たり面積最大値テキスト"/>
        <xdr:cNvSpPr txBox="1"/>
      </xdr:nvSpPr>
      <xdr:spPr>
        <a:xfrm>
          <a:off x="22250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346" name="直線コネクタ 345"/>
        <xdr:cNvCxnSpPr/>
      </xdr:nvCxnSpPr>
      <xdr:spPr>
        <a:xfrm>
          <a:off x="22072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34307</xdr:rowOff>
    </xdr:from>
    <xdr:ext cx="469744" cy="259045"/>
    <xdr:sp macro="" textlink="">
      <xdr:nvSpPr>
        <xdr:cNvPr id="347" name="【認定こども園・幼稚園・保育所】&#10;一人当たり面積平均値テキスト"/>
        <xdr:cNvSpPr txBox="1"/>
      </xdr:nvSpPr>
      <xdr:spPr>
        <a:xfrm>
          <a:off x="222504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348" name="フローチャート : 判断 347"/>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55880</xdr:rowOff>
    </xdr:from>
    <xdr:to>
      <xdr:col>31</xdr:col>
      <xdr:colOff>85725</xdr:colOff>
      <xdr:row>40</xdr:row>
      <xdr:rowOff>157480</xdr:rowOff>
    </xdr:to>
    <xdr:sp macro="" textlink="">
      <xdr:nvSpPr>
        <xdr:cNvPr id="349" name="フローチャート : 判断 348"/>
        <xdr:cNvSpPr/>
      </xdr:nvSpPr>
      <xdr:spPr>
        <a:xfrm>
          <a:off x="212725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0" name="テキスト ボックス 3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1" name="テキスト ボックス 3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2" name="テキスト ボックス 3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3" name="テキスト ボックス 3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4" name="テキスト ボックス 3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162560</xdr:rowOff>
    </xdr:from>
    <xdr:to>
      <xdr:col>31</xdr:col>
      <xdr:colOff>85725</xdr:colOff>
      <xdr:row>41</xdr:row>
      <xdr:rowOff>92710</xdr:rowOff>
    </xdr:to>
    <xdr:sp macro="" textlink="">
      <xdr:nvSpPr>
        <xdr:cNvPr id="355" name="円/楕円 354"/>
        <xdr:cNvSpPr/>
      </xdr:nvSpPr>
      <xdr:spPr>
        <a:xfrm>
          <a:off x="21272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2557</xdr:rowOff>
    </xdr:from>
    <xdr:ext cx="469744" cy="259045"/>
    <xdr:sp macro="" textlink="">
      <xdr:nvSpPr>
        <xdr:cNvPr id="356" name="n_1aveValue【認定こども園・幼稚園・保育所】&#10;一人当たり面積"/>
        <xdr:cNvSpPr txBox="1"/>
      </xdr:nvSpPr>
      <xdr:spPr>
        <a:xfrm>
          <a:off x="21075727" y="668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83837</xdr:rowOff>
    </xdr:from>
    <xdr:ext cx="469744" cy="259045"/>
    <xdr:sp macro="" textlink="">
      <xdr:nvSpPr>
        <xdr:cNvPr id="357" name="n_1mainValue【認定こども園・幼稚園・保育所】&#10;一人当たり面積"/>
        <xdr:cNvSpPr txBox="1"/>
      </xdr:nvSpPr>
      <xdr:spPr>
        <a:xfrm>
          <a:off x="210757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8" name="正方形/長方形 3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9" name="正方形/長方形 3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0" name="正方形/長方形 3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1" name="正方形/長方形 3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2" name="正方形/長方形 3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3" name="正方形/長方形 3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4" name="正方形/長方形 3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5" name="正方形/長方形 3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6" name="テキスト ボックス 3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7" name="直線コネクタ 3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8" name="テキスト ボックス 36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9" name="直線コネクタ 36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0" name="テキスト ボックス 36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1" name="直線コネクタ 37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2" name="テキスト ボックス 37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3" name="直線コネクタ 37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4" name="テキスト ボックス 37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5" name="直線コネクタ 37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6" name="テキスト ボックス 37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7" name="直線コネクタ 37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8" name="テキスト ボックス 37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0" name="テキスト ボックス 37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382" name="直線コネクタ 381"/>
        <xdr:cNvCxnSpPr/>
      </xdr:nvCxnSpPr>
      <xdr:spPr>
        <a:xfrm flipV="1">
          <a:off x="16318864" y="962787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383" name="【学校施設】&#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384" name="直線コネクタ 383"/>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385" name="【学校施設】&#10;有形固定資産減価償却率最大値テキスト"/>
        <xdr:cNvSpPr txBox="1"/>
      </xdr:nvSpPr>
      <xdr:spPr>
        <a:xfrm>
          <a:off x="16408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386" name="直線コネクタ 385"/>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19067</xdr:rowOff>
    </xdr:from>
    <xdr:ext cx="405111" cy="259045"/>
    <xdr:sp macro="" textlink="">
      <xdr:nvSpPr>
        <xdr:cNvPr id="387" name="【学校施設】&#10;有形固定資産減価償却率平均値テキスト"/>
        <xdr:cNvSpPr txBox="1"/>
      </xdr:nvSpPr>
      <xdr:spPr>
        <a:xfrm>
          <a:off x="164084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388" name="フローチャート : 判断 387"/>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21590</xdr:rowOff>
    </xdr:from>
    <xdr:to>
      <xdr:col>22</xdr:col>
      <xdr:colOff>415925</xdr:colOff>
      <xdr:row>59</xdr:row>
      <xdr:rowOff>123190</xdr:rowOff>
    </xdr:to>
    <xdr:sp macro="" textlink="">
      <xdr:nvSpPr>
        <xdr:cNvPr id="389" name="フローチャート : 判断 388"/>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0" name="テキスト ボックス 3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1" name="テキスト ボックス 3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2" name="テキスト ボックス 3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3" name="テキスト ボックス 3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4" name="テキスト ボックス 3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105410</xdr:rowOff>
    </xdr:from>
    <xdr:to>
      <xdr:col>22</xdr:col>
      <xdr:colOff>415925</xdr:colOff>
      <xdr:row>61</xdr:row>
      <xdr:rowOff>35560</xdr:rowOff>
    </xdr:to>
    <xdr:sp macro="" textlink="">
      <xdr:nvSpPr>
        <xdr:cNvPr id="395" name="円/楕円 394"/>
        <xdr:cNvSpPr/>
      </xdr:nvSpPr>
      <xdr:spPr>
        <a:xfrm>
          <a:off x="15430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139717</xdr:rowOff>
    </xdr:from>
    <xdr:ext cx="405111" cy="259045"/>
    <xdr:sp macro="" textlink="">
      <xdr:nvSpPr>
        <xdr:cNvPr id="396" name="n_1aveValue【学校施設】&#10;有形固定資産減価償却率"/>
        <xdr:cNvSpPr txBox="1"/>
      </xdr:nvSpPr>
      <xdr:spPr>
        <a:xfrm>
          <a:off x="15266043"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26687</xdr:rowOff>
    </xdr:from>
    <xdr:ext cx="405111" cy="259045"/>
    <xdr:sp macro="" textlink="">
      <xdr:nvSpPr>
        <xdr:cNvPr id="397" name="n_1mainValue【学校施設】&#10;有形固定資産減価償却率"/>
        <xdr:cNvSpPr txBox="1"/>
      </xdr:nvSpPr>
      <xdr:spPr>
        <a:xfrm>
          <a:off x="15266043"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8" name="テキスト ボックス 40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9" name="直線コネクタ 4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0" name="テキスト ボックス 4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1" name="直線コネクタ 4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2" name="テキスト ボックス 4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3" name="直線コネクタ 4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4" name="テキスト ボックス 4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5" name="直線コネクタ 4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6" name="テキスト ボックス 41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7" name="直線コネクタ 4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8" name="テキスト ボックス 41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0" name="テキスト ボックス 4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422" name="直線コネクタ 421"/>
        <xdr:cNvCxnSpPr/>
      </xdr:nvCxnSpPr>
      <xdr:spPr>
        <a:xfrm flipV="1">
          <a:off x="22160864" y="9505188"/>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23"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24" name="直線コネクタ 423"/>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425" name="【学校施設】&#10;一人当たり面積最大値テキスト"/>
        <xdr:cNvSpPr txBox="1"/>
      </xdr:nvSpPr>
      <xdr:spPr>
        <a:xfrm>
          <a:off x="222504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426" name="直線コネクタ 425"/>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67073</xdr:rowOff>
    </xdr:from>
    <xdr:ext cx="469744" cy="259045"/>
    <xdr:sp macro="" textlink="">
      <xdr:nvSpPr>
        <xdr:cNvPr id="427" name="【学校施設】&#10;一人当たり面積平均値テキスト"/>
        <xdr:cNvSpPr txBox="1"/>
      </xdr:nvSpPr>
      <xdr:spPr>
        <a:xfrm>
          <a:off x="22250400" y="10182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428" name="フローチャート : 判断 427"/>
        <xdr:cNvSpPr/>
      </xdr:nvSpPr>
      <xdr:spPr>
        <a:xfrm>
          <a:off x="22110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50546</xdr:rowOff>
    </xdr:from>
    <xdr:to>
      <xdr:col>31</xdr:col>
      <xdr:colOff>85725</xdr:colOff>
      <xdr:row>59</xdr:row>
      <xdr:rowOff>152146</xdr:rowOff>
    </xdr:to>
    <xdr:sp macro="" textlink="">
      <xdr:nvSpPr>
        <xdr:cNvPr id="429" name="フローチャート : 判断 428"/>
        <xdr:cNvSpPr/>
      </xdr:nvSpPr>
      <xdr:spPr>
        <a:xfrm>
          <a:off x="21272500" y="1016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104648</xdr:rowOff>
    </xdr:from>
    <xdr:to>
      <xdr:col>31</xdr:col>
      <xdr:colOff>85725</xdr:colOff>
      <xdr:row>61</xdr:row>
      <xdr:rowOff>34798</xdr:rowOff>
    </xdr:to>
    <xdr:sp macro="" textlink="">
      <xdr:nvSpPr>
        <xdr:cNvPr id="435" name="円/楕円 434"/>
        <xdr:cNvSpPr/>
      </xdr:nvSpPr>
      <xdr:spPr>
        <a:xfrm>
          <a:off x="21272500" y="103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168673</xdr:rowOff>
    </xdr:from>
    <xdr:ext cx="469744" cy="259045"/>
    <xdr:sp macro="" textlink="">
      <xdr:nvSpPr>
        <xdr:cNvPr id="436" name="n_1aveValue【学校施設】&#10;一人当たり面積"/>
        <xdr:cNvSpPr txBox="1"/>
      </xdr:nvSpPr>
      <xdr:spPr>
        <a:xfrm>
          <a:off x="21075727" y="994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1.592</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25925</xdr:rowOff>
    </xdr:from>
    <xdr:ext cx="469744" cy="259045"/>
    <xdr:sp macro="" textlink="">
      <xdr:nvSpPr>
        <xdr:cNvPr id="437" name="n_1mainValue【学校施設】&#10;一人当たり面積"/>
        <xdr:cNvSpPr txBox="1"/>
      </xdr:nvSpPr>
      <xdr:spPr>
        <a:xfrm>
          <a:off x="21075727" y="1048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6" name="正方形/長方形 4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7" name="正方形/長方形 4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8" name="正方形/長方形 4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9" name="正方形/長方形 4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0" name="正方形/長方形 4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1" name="正方形/長方形 4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2" name="正方形/長方形 4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3" name="正方形/長方形 45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4" name="正方形/長方形 4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5" name="正方形/長方形 4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6" name="正方形/長方形 4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7" name="正方形/長方形 4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8" name="正方形/長方形 4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9" name="正方形/長方形 4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0" name="正方形/長方形 4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1" name="正方形/長方形 46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62" name="正方形/長方形 4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3" name="正方形/長方形 4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4" name="正方形/長方形 4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5" name="正方形/長方形 4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6" name="正方形/長方形 4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7" name="正方形/長方形 4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8" name="正方形/長方形 4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69" name="正方形/長方形 46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70" name="正方形/長方形 4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1" name="正方形/長方形 4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2" name="テキスト ボックス 4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400">
              <a:solidFill>
                <a:schemeClr val="dk1"/>
              </a:solidFill>
              <a:effectLst/>
              <a:latin typeface="+mn-lt"/>
              <a:ea typeface="+mn-ea"/>
              <a:cs typeface="+mn-cs"/>
            </a:rPr>
            <a:t>有形固定資産減価償却率、人口一人当たりの面積等は、共に道路・橋りょうを除き、類似団体内平均値を下回っている。</a:t>
          </a:r>
          <a:endParaRPr lang="ja-JP" altLang="ja-JP" sz="1800">
            <a:effectLst/>
          </a:endParaRPr>
        </a:p>
        <a:p>
          <a:r>
            <a:rPr kumimoji="1" lang="ja-JP" altLang="ja-JP" sz="1400">
              <a:solidFill>
                <a:schemeClr val="dk1"/>
              </a:solidFill>
              <a:effectLst/>
              <a:latin typeface="+mn-lt"/>
              <a:ea typeface="+mn-ea"/>
              <a:cs typeface="+mn-cs"/>
            </a:rPr>
            <a:t>道路・橋りょうの有形固定資産減価償却率は、かなりの高水準となっており、老朽化対策の必要性が高い施設であることが読み取れる。</a:t>
          </a:r>
          <a:endParaRPr lang="ja-JP" altLang="ja-JP" sz="1800">
            <a:effectLst/>
          </a:endParaRPr>
        </a:p>
        <a:p>
          <a:r>
            <a:rPr kumimoji="1" lang="ja-JP" altLang="ja-JP" sz="1400">
              <a:solidFill>
                <a:schemeClr val="dk1"/>
              </a:solidFill>
              <a:effectLst/>
              <a:latin typeface="+mn-lt"/>
              <a:ea typeface="+mn-ea"/>
              <a:cs typeface="+mn-cs"/>
            </a:rPr>
            <a:t>また、その他の施設についても、今後も適正な管理、計画的な維持補修を行い、長寿命化を図っていく。</a:t>
          </a:r>
          <a:endParaRPr lang="ja-JP" altLang="ja-JP" sz="18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埼玉県東松山市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89,953
88,125
65.35
31,665,422
30,303,031
1,010,970
17,033,626
25,698,080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25.8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xdr:cNvCxnSpPr/>
      </xdr:nvCxnSpPr>
      <xdr:spPr>
        <a:xfrm flipV="1">
          <a:off x="4634865" y="5814060"/>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xdr:cNvSpPr txBox="1"/>
      </xdr:nvSpPr>
      <xdr:spPr>
        <a:xfrm>
          <a:off x="4724400" y="724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xdr:cNvSpPr txBox="1"/>
      </xdr:nvSpPr>
      <xdr:spPr>
        <a:xfrm>
          <a:off x="47244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75673</xdr:rowOff>
    </xdr:from>
    <xdr:ext cx="405111" cy="259045"/>
    <xdr:sp macro="" textlink="">
      <xdr:nvSpPr>
        <xdr:cNvPr id="63" name="【図書館】&#10;有形固定資産減価償却率平均値テキスト"/>
        <xdr:cNvSpPr txBox="1"/>
      </xdr:nvSpPr>
      <xdr:spPr>
        <a:xfrm>
          <a:off x="47244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xdr:cNvSpPr/>
      </xdr:nvSpPr>
      <xdr:spPr>
        <a:xfrm>
          <a:off x="4584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157661</xdr:rowOff>
    </xdr:from>
    <xdr:to>
      <xdr:col>5</xdr:col>
      <xdr:colOff>409575</xdr:colOff>
      <xdr:row>38</xdr:row>
      <xdr:rowOff>87812</xdr:rowOff>
    </xdr:to>
    <xdr:sp macro="" textlink="">
      <xdr:nvSpPr>
        <xdr:cNvPr id="65" name="フローチャート : 判断 64"/>
        <xdr:cNvSpPr/>
      </xdr:nvSpPr>
      <xdr:spPr>
        <a:xfrm>
          <a:off x="3746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78939</xdr:rowOff>
    </xdr:from>
    <xdr:ext cx="405111" cy="259045"/>
    <xdr:sp macro="" textlink="">
      <xdr:nvSpPr>
        <xdr:cNvPr id="66" name="n_1aveValue【図書館】&#10;有形固定資産減価償却率"/>
        <xdr:cNvSpPr txBox="1"/>
      </xdr:nvSpPr>
      <xdr:spPr>
        <a:xfrm>
          <a:off x="3582043"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100511</xdr:rowOff>
    </xdr:from>
    <xdr:to>
      <xdr:col>5</xdr:col>
      <xdr:colOff>409575</xdr:colOff>
      <xdr:row>38</xdr:row>
      <xdr:rowOff>30662</xdr:rowOff>
    </xdr:to>
    <xdr:sp macro="" textlink="">
      <xdr:nvSpPr>
        <xdr:cNvPr id="72" name="円/楕円 71"/>
        <xdr:cNvSpPr/>
      </xdr:nvSpPr>
      <xdr:spPr>
        <a:xfrm>
          <a:off x="3746500" y="64441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47188</xdr:rowOff>
    </xdr:from>
    <xdr:ext cx="405111" cy="259045"/>
    <xdr:sp macro="" textlink="">
      <xdr:nvSpPr>
        <xdr:cNvPr id="73" name="n_1mainValue【図書館】&#10;有形固定資産減価償却率"/>
        <xdr:cNvSpPr txBox="1"/>
      </xdr:nvSpPr>
      <xdr:spPr>
        <a:xfrm>
          <a:off x="3582043"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97" name="直線コネクタ 96"/>
        <xdr:cNvCxnSpPr/>
      </xdr:nvCxnSpPr>
      <xdr:spPr>
        <a:xfrm flipV="1">
          <a:off x="10476865" y="5715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98" name="【図書館】&#10;一人当たり面積最小値テキスト"/>
        <xdr:cNvSpPr txBox="1"/>
      </xdr:nvSpPr>
      <xdr:spPr>
        <a:xfrm>
          <a:off x="10566400"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99" name="直線コネクタ 98"/>
        <xdr:cNvCxnSpPr/>
      </xdr:nvCxnSpPr>
      <xdr:spPr>
        <a:xfrm>
          <a:off x="103886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0"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1" name="直線コネクタ 100"/>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3827</xdr:rowOff>
    </xdr:from>
    <xdr:ext cx="469744" cy="259045"/>
    <xdr:sp macro="" textlink="">
      <xdr:nvSpPr>
        <xdr:cNvPr id="102" name="【図書館】&#10;一人当たり面積平均値テキスト"/>
        <xdr:cNvSpPr txBox="1"/>
      </xdr:nvSpPr>
      <xdr:spPr>
        <a:xfrm>
          <a:off x="105664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3" name="フローチャート : 判断 102"/>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19050</xdr:rowOff>
    </xdr:from>
    <xdr:to>
      <xdr:col>14</xdr:col>
      <xdr:colOff>79375</xdr:colOff>
      <xdr:row>39</xdr:row>
      <xdr:rowOff>120650</xdr:rowOff>
    </xdr:to>
    <xdr:sp macro="" textlink="">
      <xdr:nvSpPr>
        <xdr:cNvPr id="104" name="フローチャート : 判断 103"/>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111777</xdr:rowOff>
    </xdr:from>
    <xdr:ext cx="469744" cy="259045"/>
    <xdr:sp macro="" textlink="">
      <xdr:nvSpPr>
        <xdr:cNvPr id="105" name="n_1aveValue【図書館】&#10;一人当たり面積"/>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139700</xdr:rowOff>
    </xdr:from>
    <xdr:to>
      <xdr:col>14</xdr:col>
      <xdr:colOff>79375</xdr:colOff>
      <xdr:row>37</xdr:row>
      <xdr:rowOff>69850</xdr:rowOff>
    </xdr:to>
    <xdr:sp macro="" textlink="">
      <xdr:nvSpPr>
        <xdr:cNvPr id="111" name="円/楕円 110"/>
        <xdr:cNvSpPr/>
      </xdr:nvSpPr>
      <xdr:spPr>
        <a:xfrm>
          <a:off x="958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86377</xdr:rowOff>
    </xdr:from>
    <xdr:ext cx="469744" cy="259045"/>
    <xdr:sp macro="" textlink="">
      <xdr:nvSpPr>
        <xdr:cNvPr id="112" name="n_1mainValue【図書館】&#10;一人当たり面積"/>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1" name="テキスト ボックス 13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35" name="直線コネクタ 134"/>
        <xdr:cNvCxnSpPr/>
      </xdr:nvCxnSpPr>
      <xdr:spPr>
        <a:xfrm flipV="1">
          <a:off x="4634865" y="962177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36" name="【体育館・プール】&#10;有形固定資産減価償却率最小値テキスト"/>
        <xdr:cNvSpPr txBox="1"/>
      </xdr:nvSpPr>
      <xdr:spPr>
        <a:xfrm>
          <a:off x="4724400" y="108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37" name="直線コネクタ 136"/>
        <xdr:cNvCxnSpPr/>
      </xdr:nvCxnSpPr>
      <xdr:spPr>
        <a:xfrm>
          <a:off x="4546600" y="108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38" name="【体育館・プール】&#10;有形固定資産減価償却率最大値テキスト"/>
        <xdr:cNvSpPr txBox="1"/>
      </xdr:nvSpPr>
      <xdr:spPr>
        <a:xfrm>
          <a:off x="47244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39" name="直線コネクタ 138"/>
        <xdr:cNvCxnSpPr/>
      </xdr:nvCxnSpPr>
      <xdr:spPr>
        <a:xfrm>
          <a:off x="4546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110507</xdr:rowOff>
    </xdr:from>
    <xdr:ext cx="405111" cy="259045"/>
    <xdr:sp macro="" textlink="">
      <xdr:nvSpPr>
        <xdr:cNvPr id="140" name="【体育館・プール】&#10;有形固定資産減価償却率平均値テキスト"/>
        <xdr:cNvSpPr txBox="1"/>
      </xdr:nvSpPr>
      <xdr:spPr>
        <a:xfrm>
          <a:off x="47244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1" name="フローチャート : 判断 140"/>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88646</xdr:rowOff>
    </xdr:from>
    <xdr:to>
      <xdr:col>5</xdr:col>
      <xdr:colOff>409575</xdr:colOff>
      <xdr:row>62</xdr:row>
      <xdr:rowOff>18796</xdr:rowOff>
    </xdr:to>
    <xdr:sp macro="" textlink="">
      <xdr:nvSpPr>
        <xdr:cNvPr id="142" name="フローチャート : 判断 141"/>
        <xdr:cNvSpPr/>
      </xdr:nvSpPr>
      <xdr:spPr>
        <a:xfrm>
          <a:off x="37465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35323</xdr:rowOff>
    </xdr:from>
    <xdr:ext cx="405111" cy="259045"/>
    <xdr:sp macro="" textlink="">
      <xdr:nvSpPr>
        <xdr:cNvPr id="143" name="n_1aveValue【体育館・プール】&#10;有形固定資産減価償却率"/>
        <xdr:cNvSpPr txBox="1"/>
      </xdr:nvSpPr>
      <xdr:spPr>
        <a:xfrm>
          <a:off x="3582043" y="1032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47498</xdr:rowOff>
    </xdr:from>
    <xdr:to>
      <xdr:col>5</xdr:col>
      <xdr:colOff>409575</xdr:colOff>
      <xdr:row>62</xdr:row>
      <xdr:rowOff>149098</xdr:rowOff>
    </xdr:to>
    <xdr:sp macro="" textlink="">
      <xdr:nvSpPr>
        <xdr:cNvPr id="149" name="円/楕円 148"/>
        <xdr:cNvSpPr/>
      </xdr:nvSpPr>
      <xdr:spPr>
        <a:xfrm>
          <a:off x="3746500" y="1067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140225</xdr:rowOff>
    </xdr:from>
    <xdr:ext cx="405111" cy="259045"/>
    <xdr:sp macro="" textlink="">
      <xdr:nvSpPr>
        <xdr:cNvPr id="150" name="n_1mainValue【体育館・プール】&#10;有形固定資産減価償却率"/>
        <xdr:cNvSpPr txBox="1"/>
      </xdr:nvSpPr>
      <xdr:spPr>
        <a:xfrm>
          <a:off x="3582043" y="1077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2" name="テキスト ボックス 16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4" name="テキスト ボックス 16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6" name="テキスト ボックス 16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8" name="テキスト ボックス 16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0" name="テキスト ボックス 16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74" name="直線コネクタ 173"/>
        <xdr:cNvCxnSpPr/>
      </xdr:nvCxnSpPr>
      <xdr:spPr>
        <a:xfrm flipV="1">
          <a:off x="10476865" y="94507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75" name="【体育館・プール】&#10;一人当たり面積最小値テキスト"/>
        <xdr:cNvSpPr txBox="1"/>
      </xdr:nvSpPr>
      <xdr:spPr>
        <a:xfrm>
          <a:off x="10566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76" name="直線コネクタ 175"/>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77" name="【体育館・プール】&#10;一人当たり面積最大値テキスト"/>
        <xdr:cNvSpPr txBox="1"/>
      </xdr:nvSpPr>
      <xdr:spPr>
        <a:xfrm>
          <a:off x="105664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78" name="直線コネクタ 177"/>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7637</xdr:rowOff>
    </xdr:from>
    <xdr:ext cx="469744" cy="259045"/>
    <xdr:sp macro="" textlink="">
      <xdr:nvSpPr>
        <xdr:cNvPr id="179" name="【体育館・プール】&#10;一人当たり面積平均値テキスト"/>
        <xdr:cNvSpPr txBox="1"/>
      </xdr:nvSpPr>
      <xdr:spPr>
        <a:xfrm>
          <a:off x="105664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0" name="フローチャート : 判断 179"/>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107315</xdr:rowOff>
    </xdr:from>
    <xdr:to>
      <xdr:col>14</xdr:col>
      <xdr:colOff>79375</xdr:colOff>
      <xdr:row>63</xdr:row>
      <xdr:rowOff>37465</xdr:rowOff>
    </xdr:to>
    <xdr:sp macro="" textlink="">
      <xdr:nvSpPr>
        <xdr:cNvPr id="181" name="フローチャート : 判断 180"/>
        <xdr:cNvSpPr/>
      </xdr:nvSpPr>
      <xdr:spPr>
        <a:xfrm>
          <a:off x="9588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53992</xdr:rowOff>
    </xdr:from>
    <xdr:ext cx="469744" cy="259045"/>
    <xdr:sp macro="" textlink="">
      <xdr:nvSpPr>
        <xdr:cNvPr id="182" name="n_1aveValue【体育館・プール】&#10;一人当たり面積"/>
        <xdr:cNvSpPr txBox="1"/>
      </xdr:nvSpPr>
      <xdr:spPr>
        <a:xfrm>
          <a:off x="9391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34925</xdr:rowOff>
    </xdr:from>
    <xdr:to>
      <xdr:col>14</xdr:col>
      <xdr:colOff>79375</xdr:colOff>
      <xdr:row>63</xdr:row>
      <xdr:rowOff>136525</xdr:rowOff>
    </xdr:to>
    <xdr:sp macro="" textlink="">
      <xdr:nvSpPr>
        <xdr:cNvPr id="188" name="円/楕円 187"/>
        <xdr:cNvSpPr/>
      </xdr:nvSpPr>
      <xdr:spPr>
        <a:xfrm>
          <a:off x="9588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127652</xdr:rowOff>
    </xdr:from>
    <xdr:ext cx="469744" cy="259045"/>
    <xdr:sp macro="" textlink="">
      <xdr:nvSpPr>
        <xdr:cNvPr id="189" name="n_1mainValue【体育館・プール】&#10;一人当たり面積"/>
        <xdr:cNvSpPr txBox="1"/>
      </xdr:nvSpPr>
      <xdr:spPr>
        <a:xfrm>
          <a:off x="9391727"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0" name="テキスト ボックス 19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0" name="テキスト ボックス 20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86</xdr:row>
      <xdr:rowOff>7620</xdr:rowOff>
    </xdr:to>
    <xdr:cxnSp macro="">
      <xdr:nvCxnSpPr>
        <xdr:cNvPr id="214" name="直線コネクタ 213"/>
        <xdr:cNvCxnSpPr/>
      </xdr:nvCxnSpPr>
      <xdr:spPr>
        <a:xfrm flipV="1">
          <a:off x="4634865" y="133731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11447</xdr:rowOff>
    </xdr:from>
    <xdr:ext cx="405111" cy="259045"/>
    <xdr:sp macro="" textlink="">
      <xdr:nvSpPr>
        <xdr:cNvPr id="215" name="【福祉施設】&#10;有形固定資産減価償却率最小値テキスト"/>
        <xdr:cNvSpPr txBox="1"/>
      </xdr:nvSpPr>
      <xdr:spPr>
        <a:xfrm>
          <a:off x="47244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422275</xdr:colOff>
      <xdr:row>86</xdr:row>
      <xdr:rowOff>7620</xdr:rowOff>
    </xdr:from>
    <xdr:to>
      <xdr:col>6</xdr:col>
      <xdr:colOff>600075</xdr:colOff>
      <xdr:row>86</xdr:row>
      <xdr:rowOff>7620</xdr:rowOff>
    </xdr:to>
    <xdr:cxnSp macro="">
      <xdr:nvCxnSpPr>
        <xdr:cNvPr id="216" name="直線コネクタ 215"/>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118127</xdr:rowOff>
    </xdr:from>
    <xdr:ext cx="405111" cy="259045"/>
    <xdr:sp macro="" textlink="">
      <xdr:nvSpPr>
        <xdr:cNvPr id="217" name="【福祉施設】&#10;有形固定資産減価償却率最大値テキスト"/>
        <xdr:cNvSpPr txBox="1"/>
      </xdr:nvSpPr>
      <xdr:spPr>
        <a:xfrm>
          <a:off x="4724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18" name="直線コネクタ 217"/>
        <xdr:cNvCxnSpPr/>
      </xdr:nvCxnSpPr>
      <xdr:spPr>
        <a:xfrm>
          <a:off x="4546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129557</xdr:rowOff>
    </xdr:from>
    <xdr:ext cx="405111" cy="259045"/>
    <xdr:sp macro="" textlink="">
      <xdr:nvSpPr>
        <xdr:cNvPr id="219" name="【福祉施設】&#10;有形固定資産減価償却率平均値テキスト"/>
        <xdr:cNvSpPr txBox="1"/>
      </xdr:nvSpPr>
      <xdr:spPr>
        <a:xfrm>
          <a:off x="47244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151130</xdr:rowOff>
    </xdr:from>
    <xdr:to>
      <xdr:col>6</xdr:col>
      <xdr:colOff>561975</xdr:colOff>
      <xdr:row>83</xdr:row>
      <xdr:rowOff>81280</xdr:rowOff>
    </xdr:to>
    <xdr:sp macro="" textlink="">
      <xdr:nvSpPr>
        <xdr:cNvPr id="220" name="フローチャート : 判断 219"/>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168275</xdr:rowOff>
    </xdr:from>
    <xdr:to>
      <xdr:col>5</xdr:col>
      <xdr:colOff>409575</xdr:colOff>
      <xdr:row>83</xdr:row>
      <xdr:rowOff>98425</xdr:rowOff>
    </xdr:to>
    <xdr:sp macro="" textlink="">
      <xdr:nvSpPr>
        <xdr:cNvPr id="221" name="フローチャート : 判断 220"/>
        <xdr:cNvSpPr/>
      </xdr:nvSpPr>
      <xdr:spPr>
        <a:xfrm>
          <a:off x="3746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89552</xdr:rowOff>
    </xdr:from>
    <xdr:ext cx="405111" cy="259045"/>
    <xdr:sp macro="" textlink="">
      <xdr:nvSpPr>
        <xdr:cNvPr id="222" name="n_1aveValue【福祉施設】&#10;有形固定資産減価償却率"/>
        <xdr:cNvSpPr txBox="1"/>
      </xdr:nvSpPr>
      <xdr:spPr>
        <a:xfrm>
          <a:off x="3582043"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44450</xdr:rowOff>
    </xdr:from>
    <xdr:to>
      <xdr:col>5</xdr:col>
      <xdr:colOff>409575</xdr:colOff>
      <xdr:row>81</xdr:row>
      <xdr:rowOff>146050</xdr:rowOff>
    </xdr:to>
    <xdr:sp macro="" textlink="">
      <xdr:nvSpPr>
        <xdr:cNvPr id="228" name="円/楕円 227"/>
        <xdr:cNvSpPr/>
      </xdr:nvSpPr>
      <xdr:spPr>
        <a:xfrm>
          <a:off x="3746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162577</xdr:rowOff>
    </xdr:from>
    <xdr:ext cx="405111" cy="259045"/>
    <xdr:sp macro="" textlink="">
      <xdr:nvSpPr>
        <xdr:cNvPr id="229" name="n_1mainValue【福祉施設】&#10;有形固定資産減価償却率"/>
        <xdr:cNvSpPr txBox="1"/>
      </xdr:nvSpPr>
      <xdr:spPr>
        <a:xfrm>
          <a:off x="3582043"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0" name="直線コネクタ 23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1" name="テキスト ボックス 24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2" name="直線コネクタ 24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3" name="テキスト ボックス 24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4" name="直線コネクタ 24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5" name="テキスト ボックス 24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6" name="直線コネクタ 24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7" name="テキスト ボックス 24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8" name="直線コネクタ 24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9" name="テキスト ボックス 24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0" name="直線コネクタ 24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1" name="テキスト ボックス 25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3" name="テキスト ボックス 25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86</xdr:row>
      <xdr:rowOff>139337</xdr:rowOff>
    </xdr:to>
    <xdr:cxnSp macro="">
      <xdr:nvCxnSpPr>
        <xdr:cNvPr id="255" name="直線コネクタ 254"/>
        <xdr:cNvCxnSpPr/>
      </xdr:nvCxnSpPr>
      <xdr:spPr>
        <a:xfrm flipV="1">
          <a:off x="10476865" y="13456920"/>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143164</xdr:rowOff>
    </xdr:from>
    <xdr:ext cx="469744" cy="259045"/>
    <xdr:sp macro="" textlink="">
      <xdr:nvSpPr>
        <xdr:cNvPr id="256" name="【福祉施設】&#10;一人当たり面積最小値テキスト"/>
        <xdr:cNvSpPr txBox="1"/>
      </xdr:nvSpPr>
      <xdr:spPr>
        <a:xfrm>
          <a:off x="105664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139337</xdr:rowOff>
    </xdr:from>
    <xdr:to>
      <xdr:col>15</xdr:col>
      <xdr:colOff>269875</xdr:colOff>
      <xdr:row>86</xdr:row>
      <xdr:rowOff>139337</xdr:rowOff>
    </xdr:to>
    <xdr:cxnSp macro="">
      <xdr:nvCxnSpPr>
        <xdr:cNvPr id="257" name="直線コネクタ 256"/>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30497</xdr:rowOff>
    </xdr:from>
    <xdr:ext cx="469744" cy="259045"/>
    <xdr:sp macro="" textlink="">
      <xdr:nvSpPr>
        <xdr:cNvPr id="258" name="【福祉施設】&#10;一人当たり面積最大値テキスト"/>
        <xdr:cNvSpPr txBox="1"/>
      </xdr:nvSpPr>
      <xdr:spPr>
        <a:xfrm>
          <a:off x="105664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59" name="直線コネクタ 258"/>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138809</xdr:rowOff>
    </xdr:from>
    <xdr:ext cx="469744" cy="259045"/>
    <xdr:sp macro="" textlink="">
      <xdr:nvSpPr>
        <xdr:cNvPr id="260" name="【福祉施設】&#10;一人当たり面積平均値テキスト"/>
        <xdr:cNvSpPr txBox="1"/>
      </xdr:nvSpPr>
      <xdr:spPr>
        <a:xfrm>
          <a:off x="10566400" y="14540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160382</xdr:rowOff>
    </xdr:from>
    <xdr:to>
      <xdr:col>15</xdr:col>
      <xdr:colOff>231775</xdr:colOff>
      <xdr:row>85</xdr:row>
      <xdr:rowOff>90532</xdr:rowOff>
    </xdr:to>
    <xdr:sp macro="" textlink="">
      <xdr:nvSpPr>
        <xdr:cNvPr id="261" name="フローチャート : 判断 260"/>
        <xdr:cNvSpPr/>
      </xdr:nvSpPr>
      <xdr:spPr>
        <a:xfrm>
          <a:off x="10426700" y="145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11793</xdr:rowOff>
    </xdr:from>
    <xdr:to>
      <xdr:col>14</xdr:col>
      <xdr:colOff>79375</xdr:colOff>
      <xdr:row>85</xdr:row>
      <xdr:rowOff>113393</xdr:rowOff>
    </xdr:to>
    <xdr:sp macro="" textlink="">
      <xdr:nvSpPr>
        <xdr:cNvPr id="262" name="フローチャート : 判断 261"/>
        <xdr:cNvSpPr/>
      </xdr:nvSpPr>
      <xdr:spPr>
        <a:xfrm>
          <a:off x="9588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129920</xdr:rowOff>
    </xdr:from>
    <xdr:ext cx="469744" cy="259045"/>
    <xdr:sp macro="" textlink="">
      <xdr:nvSpPr>
        <xdr:cNvPr id="263" name="n_1aveValue【福祉施設】&#10;一人当たり面積"/>
        <xdr:cNvSpPr txBox="1"/>
      </xdr:nvSpPr>
      <xdr:spPr>
        <a:xfrm>
          <a:off x="9391727" y="1436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4" name="テキスト ボックス 26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5" name="テキスト ボックス 26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6" name="テキスト ボックス 26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7" name="テキスト ボックス 26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8" name="テキスト ボックス 26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98334</xdr:rowOff>
    </xdr:from>
    <xdr:to>
      <xdr:col>14</xdr:col>
      <xdr:colOff>79375</xdr:colOff>
      <xdr:row>87</xdr:row>
      <xdr:rowOff>28484</xdr:rowOff>
    </xdr:to>
    <xdr:sp macro="" textlink="">
      <xdr:nvSpPr>
        <xdr:cNvPr id="269" name="円/楕円 268"/>
        <xdr:cNvSpPr/>
      </xdr:nvSpPr>
      <xdr:spPr>
        <a:xfrm>
          <a:off x="9588500" y="148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87</xdr:row>
      <xdr:rowOff>19611</xdr:rowOff>
    </xdr:from>
    <xdr:ext cx="469744" cy="259045"/>
    <xdr:sp macro="" textlink="">
      <xdr:nvSpPr>
        <xdr:cNvPr id="270" name="n_1mainValue【福祉施設】&#10;一人当たり面積"/>
        <xdr:cNvSpPr txBox="1"/>
      </xdr:nvSpPr>
      <xdr:spPr>
        <a:xfrm>
          <a:off x="9391727" y="1493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9" name="テキスト ボックス 2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0" name="直線コネクタ 2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1" name="テキスト ボックス 28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2" name="直線コネクタ 28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3" name="テキスト ボックス 28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4" name="直線コネクタ 28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5" name="テキスト ボックス 28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6" name="直線コネクタ 28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7" name="テキスト ボックス 28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8" name="直線コネクタ 28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9" name="テキスト ボックス 28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0" name="直線コネクタ 28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1" name="テキスト ボックス 29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3" name="テキスト ボックス 29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110489</xdr:rowOff>
    </xdr:to>
    <xdr:cxnSp macro="">
      <xdr:nvCxnSpPr>
        <xdr:cNvPr id="295" name="直線コネクタ 294"/>
        <xdr:cNvCxnSpPr/>
      </xdr:nvCxnSpPr>
      <xdr:spPr>
        <a:xfrm flipV="1">
          <a:off x="4634865" y="17318355"/>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114316</xdr:rowOff>
    </xdr:from>
    <xdr:ext cx="405111" cy="259045"/>
    <xdr:sp macro="" textlink="">
      <xdr:nvSpPr>
        <xdr:cNvPr id="296" name="【市民会館】&#10;有形固定資産減価償却率最小値テキスト"/>
        <xdr:cNvSpPr txBox="1"/>
      </xdr:nvSpPr>
      <xdr:spPr>
        <a:xfrm>
          <a:off x="4724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110489</xdr:rowOff>
    </xdr:from>
    <xdr:to>
      <xdr:col>6</xdr:col>
      <xdr:colOff>600075</xdr:colOff>
      <xdr:row>108</xdr:row>
      <xdr:rowOff>110489</xdr:rowOff>
    </xdr:to>
    <xdr:cxnSp macro="">
      <xdr:nvCxnSpPr>
        <xdr:cNvPr id="297" name="直線コネクタ 296"/>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120032</xdr:rowOff>
    </xdr:from>
    <xdr:ext cx="405111" cy="259045"/>
    <xdr:sp macro="" textlink="">
      <xdr:nvSpPr>
        <xdr:cNvPr id="298" name="【市民会館】&#10;有形固定資産減価償却率最大値テキスト"/>
        <xdr:cNvSpPr txBox="1"/>
      </xdr:nvSpPr>
      <xdr:spPr>
        <a:xfrm>
          <a:off x="4724400" y="1709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299" name="直線コネクタ 298"/>
        <xdr:cNvCxnSpPr/>
      </xdr:nvCxnSpPr>
      <xdr:spPr>
        <a:xfrm>
          <a:off x="4546600" y="1731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120032</xdr:rowOff>
    </xdr:from>
    <xdr:ext cx="405111" cy="259045"/>
    <xdr:sp macro="" textlink="">
      <xdr:nvSpPr>
        <xdr:cNvPr id="300" name="【市民会館】&#10;有形固定資産減価償却率平均値テキスト"/>
        <xdr:cNvSpPr txBox="1"/>
      </xdr:nvSpPr>
      <xdr:spPr>
        <a:xfrm>
          <a:off x="4724400" y="18122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301" name="フローチャート : 判断 300"/>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34925</xdr:rowOff>
    </xdr:from>
    <xdr:to>
      <xdr:col>5</xdr:col>
      <xdr:colOff>409575</xdr:colOff>
      <xdr:row>105</xdr:row>
      <xdr:rowOff>136525</xdr:rowOff>
    </xdr:to>
    <xdr:sp macro="" textlink="">
      <xdr:nvSpPr>
        <xdr:cNvPr id="302" name="フローチャート : 判断 301"/>
        <xdr:cNvSpPr/>
      </xdr:nvSpPr>
      <xdr:spPr>
        <a:xfrm>
          <a:off x="37465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127652</xdr:rowOff>
    </xdr:from>
    <xdr:ext cx="405111" cy="259045"/>
    <xdr:sp macro="" textlink="">
      <xdr:nvSpPr>
        <xdr:cNvPr id="303" name="n_1aveValue【市民会館】&#10;有形固定資産減価償却率"/>
        <xdr:cNvSpPr txBox="1"/>
      </xdr:nvSpPr>
      <xdr:spPr>
        <a:xfrm>
          <a:off x="3582043" y="1812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67311</xdr:rowOff>
    </xdr:from>
    <xdr:to>
      <xdr:col>5</xdr:col>
      <xdr:colOff>409575</xdr:colOff>
      <xdr:row>104</xdr:row>
      <xdr:rowOff>168911</xdr:rowOff>
    </xdr:to>
    <xdr:sp macro="" textlink="">
      <xdr:nvSpPr>
        <xdr:cNvPr id="309" name="円/楕円 308"/>
        <xdr:cNvSpPr/>
      </xdr:nvSpPr>
      <xdr:spPr>
        <a:xfrm>
          <a:off x="3746500" y="178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13988</xdr:rowOff>
    </xdr:from>
    <xdr:ext cx="405111" cy="259045"/>
    <xdr:sp macro="" textlink="">
      <xdr:nvSpPr>
        <xdr:cNvPr id="310" name="n_1mainValue【市民会館】&#10;有形固定資産減価償却率"/>
        <xdr:cNvSpPr txBox="1"/>
      </xdr:nvSpPr>
      <xdr:spPr>
        <a:xfrm>
          <a:off x="3582043"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1" name="直線コネクタ 32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2" name="テキスト ボックス 32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3" name="直線コネクタ 32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4" name="テキスト ボックス 32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5" name="直線コネクタ 32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6" name="テキスト ボックス 32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7" name="直線コネクタ 32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8" name="テキスト ボックス 32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9" name="直線コネクタ 3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0" name="テキスト ボックス 3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110489</xdr:rowOff>
    </xdr:from>
    <xdr:to>
      <xdr:col>15</xdr:col>
      <xdr:colOff>180340</xdr:colOff>
      <xdr:row>107</xdr:row>
      <xdr:rowOff>110489</xdr:rowOff>
    </xdr:to>
    <xdr:cxnSp macro="">
      <xdr:nvCxnSpPr>
        <xdr:cNvPr id="332" name="直線コネクタ 331"/>
        <xdr:cNvCxnSpPr/>
      </xdr:nvCxnSpPr>
      <xdr:spPr>
        <a:xfrm flipV="1">
          <a:off x="10476865" y="170840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114316</xdr:rowOff>
    </xdr:from>
    <xdr:ext cx="469744" cy="259045"/>
    <xdr:sp macro="" textlink="">
      <xdr:nvSpPr>
        <xdr:cNvPr id="333" name="【市民会館】&#10;一人当たり面積最小値テキスト"/>
        <xdr:cNvSpPr txBox="1"/>
      </xdr:nvSpPr>
      <xdr:spPr>
        <a:xfrm>
          <a:off x="10566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107</xdr:row>
      <xdr:rowOff>110489</xdr:rowOff>
    </xdr:from>
    <xdr:to>
      <xdr:col>15</xdr:col>
      <xdr:colOff>269875</xdr:colOff>
      <xdr:row>107</xdr:row>
      <xdr:rowOff>110489</xdr:rowOff>
    </xdr:to>
    <xdr:cxnSp macro="">
      <xdr:nvCxnSpPr>
        <xdr:cNvPr id="334" name="直線コネクタ 333"/>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57166</xdr:rowOff>
    </xdr:from>
    <xdr:ext cx="469744" cy="259045"/>
    <xdr:sp macro="" textlink="">
      <xdr:nvSpPr>
        <xdr:cNvPr id="335" name="【市民会館】&#10;一人当たり面積最大値テキスト"/>
        <xdr:cNvSpPr txBox="1"/>
      </xdr:nvSpPr>
      <xdr:spPr>
        <a:xfrm>
          <a:off x="105664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99</xdr:row>
      <xdr:rowOff>110489</xdr:rowOff>
    </xdr:from>
    <xdr:to>
      <xdr:col>15</xdr:col>
      <xdr:colOff>269875</xdr:colOff>
      <xdr:row>99</xdr:row>
      <xdr:rowOff>110489</xdr:rowOff>
    </xdr:to>
    <xdr:cxnSp macro="">
      <xdr:nvCxnSpPr>
        <xdr:cNvPr id="336" name="直線コネクタ 335"/>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90695</xdr:rowOff>
    </xdr:from>
    <xdr:ext cx="469744" cy="259045"/>
    <xdr:sp macro="" textlink="">
      <xdr:nvSpPr>
        <xdr:cNvPr id="337" name="【市民会館】&#10;一人当たり面積平均値テキスト"/>
        <xdr:cNvSpPr txBox="1"/>
      </xdr:nvSpPr>
      <xdr:spPr>
        <a:xfrm>
          <a:off x="10566400" y="1792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112268</xdr:rowOff>
    </xdr:from>
    <xdr:to>
      <xdr:col>15</xdr:col>
      <xdr:colOff>231775</xdr:colOff>
      <xdr:row>105</xdr:row>
      <xdr:rowOff>42418</xdr:rowOff>
    </xdr:to>
    <xdr:sp macro="" textlink="">
      <xdr:nvSpPr>
        <xdr:cNvPr id="338" name="フローチャート : 判断 337"/>
        <xdr:cNvSpPr/>
      </xdr:nvSpPr>
      <xdr:spPr>
        <a:xfrm>
          <a:off x="104267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167132</xdr:rowOff>
    </xdr:from>
    <xdr:to>
      <xdr:col>14</xdr:col>
      <xdr:colOff>79375</xdr:colOff>
      <xdr:row>105</xdr:row>
      <xdr:rowOff>97282</xdr:rowOff>
    </xdr:to>
    <xdr:sp macro="" textlink="">
      <xdr:nvSpPr>
        <xdr:cNvPr id="339" name="フローチャート : 判断 338"/>
        <xdr:cNvSpPr/>
      </xdr:nvSpPr>
      <xdr:spPr>
        <a:xfrm>
          <a:off x="9588500" y="1799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113809</xdr:rowOff>
    </xdr:from>
    <xdr:ext cx="469744" cy="259045"/>
    <xdr:sp macro="" textlink="">
      <xdr:nvSpPr>
        <xdr:cNvPr id="340" name="n_1aveValue【市民会館】&#10;一人当たり面積"/>
        <xdr:cNvSpPr txBox="1"/>
      </xdr:nvSpPr>
      <xdr:spPr>
        <a:xfrm>
          <a:off x="9391727" y="1777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1" name="テキスト ボックス 34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2" name="テキスト ボックス 34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3" name="テキスト ボックス 34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4" name="テキスト ボックス 34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5" name="テキスト ボックス 34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80263</xdr:rowOff>
    </xdr:from>
    <xdr:to>
      <xdr:col>14</xdr:col>
      <xdr:colOff>79375</xdr:colOff>
      <xdr:row>107</xdr:row>
      <xdr:rowOff>10413</xdr:rowOff>
    </xdr:to>
    <xdr:sp macro="" textlink="">
      <xdr:nvSpPr>
        <xdr:cNvPr id="346" name="円/楕円 345"/>
        <xdr:cNvSpPr/>
      </xdr:nvSpPr>
      <xdr:spPr>
        <a:xfrm>
          <a:off x="9588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1540</xdr:rowOff>
    </xdr:from>
    <xdr:ext cx="469744" cy="259045"/>
    <xdr:sp macro="" textlink="">
      <xdr:nvSpPr>
        <xdr:cNvPr id="347" name="n_1mainValue【市民会館】&#10;一人当たり面積"/>
        <xdr:cNvSpPr txBox="1"/>
      </xdr:nvSpPr>
      <xdr:spPr>
        <a:xfrm>
          <a:off x="93917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8" name="テキスト ボックス 35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9" name="直線コネクタ 35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0" name="テキスト ボックス 35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1" name="直線コネクタ 36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2" name="テキスト ボックス 36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3" name="直線コネクタ 36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4" name="テキスト ボックス 36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5" name="直線コネクタ 36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6" name="テキスト ボックス 36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7" name="直線コネクタ 36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8" name="テキスト ボックス 36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9" name="直線コネクタ 3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0" name="テキスト ボックス 3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148590</xdr:rowOff>
    </xdr:from>
    <xdr:to>
      <xdr:col>23</xdr:col>
      <xdr:colOff>516889</xdr:colOff>
      <xdr:row>41</xdr:row>
      <xdr:rowOff>13335</xdr:rowOff>
    </xdr:to>
    <xdr:cxnSp macro="">
      <xdr:nvCxnSpPr>
        <xdr:cNvPr id="372" name="直線コネクタ 371"/>
        <xdr:cNvCxnSpPr/>
      </xdr:nvCxnSpPr>
      <xdr:spPr>
        <a:xfrm flipV="1">
          <a:off x="16318864" y="5806440"/>
          <a:ext cx="0" cy="123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17162</xdr:rowOff>
    </xdr:from>
    <xdr:ext cx="405111" cy="259045"/>
    <xdr:sp macro="" textlink="">
      <xdr:nvSpPr>
        <xdr:cNvPr id="373" name="【一般廃棄物処理施設】&#10;有形固定資産減価償却率最小値テキスト"/>
        <xdr:cNvSpPr txBox="1"/>
      </xdr:nvSpPr>
      <xdr:spPr>
        <a:xfrm>
          <a:off x="16408400" y="70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23</xdr:col>
      <xdr:colOff>428625</xdr:colOff>
      <xdr:row>41</xdr:row>
      <xdr:rowOff>13335</xdr:rowOff>
    </xdr:from>
    <xdr:to>
      <xdr:col>23</xdr:col>
      <xdr:colOff>606425</xdr:colOff>
      <xdr:row>41</xdr:row>
      <xdr:rowOff>13335</xdr:rowOff>
    </xdr:to>
    <xdr:cxnSp macro="">
      <xdr:nvCxnSpPr>
        <xdr:cNvPr id="374" name="直線コネクタ 373"/>
        <xdr:cNvCxnSpPr/>
      </xdr:nvCxnSpPr>
      <xdr:spPr>
        <a:xfrm>
          <a:off x="16230600" y="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95267</xdr:rowOff>
    </xdr:from>
    <xdr:ext cx="405111" cy="259045"/>
    <xdr:sp macro="" textlink="">
      <xdr:nvSpPr>
        <xdr:cNvPr id="375" name="【一般廃棄物処理施設】&#10;有形固定資産減価償却率最大値テキスト"/>
        <xdr:cNvSpPr txBox="1"/>
      </xdr:nvSpPr>
      <xdr:spPr>
        <a:xfrm>
          <a:off x="164084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23</xdr:col>
      <xdr:colOff>428625</xdr:colOff>
      <xdr:row>33</xdr:row>
      <xdr:rowOff>148590</xdr:rowOff>
    </xdr:from>
    <xdr:to>
      <xdr:col>23</xdr:col>
      <xdr:colOff>606425</xdr:colOff>
      <xdr:row>33</xdr:row>
      <xdr:rowOff>148590</xdr:rowOff>
    </xdr:to>
    <xdr:cxnSp macro="">
      <xdr:nvCxnSpPr>
        <xdr:cNvPr id="376" name="直線コネクタ 375"/>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148607</xdr:rowOff>
    </xdr:from>
    <xdr:ext cx="405111" cy="259045"/>
    <xdr:sp macro="" textlink="">
      <xdr:nvSpPr>
        <xdr:cNvPr id="377" name="【一般廃棄物処理施設】&#10;有形固定資産減価償却率平均値テキスト"/>
        <xdr:cNvSpPr txBox="1"/>
      </xdr:nvSpPr>
      <xdr:spPr>
        <a:xfrm>
          <a:off x="164084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170180</xdr:rowOff>
    </xdr:from>
    <xdr:to>
      <xdr:col>23</xdr:col>
      <xdr:colOff>568325</xdr:colOff>
      <xdr:row>37</xdr:row>
      <xdr:rowOff>100330</xdr:rowOff>
    </xdr:to>
    <xdr:sp macro="" textlink="">
      <xdr:nvSpPr>
        <xdr:cNvPr id="378" name="フローチャート : 判断 377"/>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19685</xdr:rowOff>
    </xdr:from>
    <xdr:to>
      <xdr:col>22</xdr:col>
      <xdr:colOff>415925</xdr:colOff>
      <xdr:row>37</xdr:row>
      <xdr:rowOff>121285</xdr:rowOff>
    </xdr:to>
    <xdr:sp macro="" textlink="">
      <xdr:nvSpPr>
        <xdr:cNvPr id="379" name="フローチャート : 判断 378"/>
        <xdr:cNvSpPr/>
      </xdr:nvSpPr>
      <xdr:spPr>
        <a:xfrm>
          <a:off x="15430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112412</xdr:rowOff>
    </xdr:from>
    <xdr:ext cx="405111" cy="259045"/>
    <xdr:sp macro="" textlink="">
      <xdr:nvSpPr>
        <xdr:cNvPr id="380" name="n_1aveValue【一般廃棄物処理施設】&#10;有形固定資産減価償却率"/>
        <xdr:cNvSpPr txBox="1"/>
      </xdr:nvSpPr>
      <xdr:spPr>
        <a:xfrm>
          <a:off x="15266043"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36830</xdr:rowOff>
    </xdr:from>
    <xdr:to>
      <xdr:col>22</xdr:col>
      <xdr:colOff>415925</xdr:colOff>
      <xdr:row>33</xdr:row>
      <xdr:rowOff>138430</xdr:rowOff>
    </xdr:to>
    <xdr:sp macro="" textlink="">
      <xdr:nvSpPr>
        <xdr:cNvPr id="386" name="円/楕円 385"/>
        <xdr:cNvSpPr/>
      </xdr:nvSpPr>
      <xdr:spPr>
        <a:xfrm>
          <a:off x="15430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31</xdr:row>
      <xdr:rowOff>154957</xdr:rowOff>
    </xdr:from>
    <xdr:ext cx="405111" cy="259045"/>
    <xdr:sp macro="" textlink="">
      <xdr:nvSpPr>
        <xdr:cNvPr id="387" name="n_1mainValue【一般廃棄物処理施設】&#10;有形固定資産減価償却率"/>
        <xdr:cNvSpPr txBox="1"/>
      </xdr:nvSpPr>
      <xdr:spPr>
        <a:xfrm>
          <a:off x="15266043" y="54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8" name="正方形/長方形 3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9" name="正方形/長方形 38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0" name="正方形/長方形 38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1" name="正方形/長方形 39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2" name="正方形/長方形 39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3" name="正方形/長方形 39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4" name="正方形/長方形 39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5" name="正方形/長方形 39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6" name="テキスト ボックス 39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7" name="直線コネクタ 39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398" name="直線コネクタ 397"/>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48277</xdr:rowOff>
    </xdr:from>
    <xdr:ext cx="248786" cy="259045"/>
    <xdr:sp macro="" textlink="">
      <xdr:nvSpPr>
        <xdr:cNvPr id="399" name="テキスト ボックス 398"/>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0" name="直線コネクタ 39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01" name="テキスト ボックス 40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402" name="直線コネクタ 401"/>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33</xdr:row>
      <xdr:rowOff>105427</xdr:rowOff>
    </xdr:from>
    <xdr:ext cx="595419" cy="259045"/>
    <xdr:sp macro="" textlink="">
      <xdr:nvSpPr>
        <xdr:cNvPr id="403" name="テキスト ボックス 402"/>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5" name="テキスト ボックス 40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76200</xdr:rowOff>
    </xdr:from>
    <xdr:to>
      <xdr:col>32</xdr:col>
      <xdr:colOff>186689</xdr:colOff>
      <xdr:row>40</xdr:row>
      <xdr:rowOff>92019</xdr:rowOff>
    </xdr:to>
    <xdr:cxnSp macro="">
      <xdr:nvCxnSpPr>
        <xdr:cNvPr id="407" name="直線コネクタ 406"/>
        <xdr:cNvCxnSpPr/>
      </xdr:nvCxnSpPr>
      <xdr:spPr>
        <a:xfrm flipV="1">
          <a:off x="22160864" y="5734050"/>
          <a:ext cx="0" cy="121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95846</xdr:rowOff>
    </xdr:from>
    <xdr:ext cx="534377" cy="259045"/>
    <xdr:sp macro="" textlink="">
      <xdr:nvSpPr>
        <xdr:cNvPr id="408" name="【一般廃棄物処理施設】&#10;一人当たり有形固定資産（償却資産）額最小値テキスト"/>
        <xdr:cNvSpPr txBox="1"/>
      </xdr:nvSpPr>
      <xdr:spPr>
        <a:xfrm>
          <a:off x="22250400" y="6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17,232</a:t>
          </a:r>
          <a:endParaRPr kumimoji="1" lang="ja-JP" altLang="en-US" sz="1000" b="1">
            <a:latin typeface="ＭＳ Ｐゴシック"/>
          </a:endParaRPr>
        </a:p>
      </xdr:txBody>
    </xdr:sp>
    <xdr:clientData/>
  </xdr:oneCellAnchor>
  <xdr:twoCellAnchor>
    <xdr:from>
      <xdr:col>32</xdr:col>
      <xdr:colOff>98425</xdr:colOff>
      <xdr:row>40</xdr:row>
      <xdr:rowOff>92019</xdr:rowOff>
    </xdr:from>
    <xdr:to>
      <xdr:col>32</xdr:col>
      <xdr:colOff>276225</xdr:colOff>
      <xdr:row>40</xdr:row>
      <xdr:rowOff>92019</xdr:rowOff>
    </xdr:to>
    <xdr:cxnSp macro="">
      <xdr:nvCxnSpPr>
        <xdr:cNvPr id="409" name="直線コネクタ 408"/>
        <xdr:cNvCxnSpPr/>
      </xdr:nvCxnSpPr>
      <xdr:spPr>
        <a:xfrm>
          <a:off x="22072600" y="695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22877</xdr:rowOff>
    </xdr:from>
    <xdr:ext cx="599010" cy="259045"/>
    <xdr:sp macro="" textlink="">
      <xdr:nvSpPr>
        <xdr:cNvPr id="410" name="【一般廃棄物処理施設】&#10;一人当たり有形固定資産（償却資産）額最大値テキスト"/>
        <xdr:cNvSpPr txBox="1"/>
      </xdr:nvSpPr>
      <xdr:spPr>
        <a:xfrm>
          <a:off x="22250400" y="550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230,000</a:t>
          </a:r>
          <a:endParaRPr kumimoji="1" lang="ja-JP" altLang="en-US" sz="1000" b="1">
            <a:latin typeface="ＭＳ Ｐゴシック"/>
          </a:endParaRPr>
        </a:p>
      </xdr:txBody>
    </xdr:sp>
    <xdr:clientData/>
  </xdr:oneCellAnchor>
  <xdr:twoCellAnchor>
    <xdr:from>
      <xdr:col>32</xdr:col>
      <xdr:colOff>98425</xdr:colOff>
      <xdr:row>33</xdr:row>
      <xdr:rowOff>76200</xdr:rowOff>
    </xdr:from>
    <xdr:to>
      <xdr:col>32</xdr:col>
      <xdr:colOff>276225</xdr:colOff>
      <xdr:row>33</xdr:row>
      <xdr:rowOff>76200</xdr:rowOff>
    </xdr:to>
    <xdr:cxnSp macro="">
      <xdr:nvCxnSpPr>
        <xdr:cNvPr id="411" name="直線コネクタ 410"/>
        <xdr:cNvCxnSpPr/>
      </xdr:nvCxnSpPr>
      <xdr:spPr>
        <a:xfrm>
          <a:off x="22072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157680</xdr:rowOff>
    </xdr:from>
    <xdr:ext cx="534377" cy="259045"/>
    <xdr:sp macro="" textlink="">
      <xdr:nvSpPr>
        <xdr:cNvPr id="412" name="【一般廃棄物処理施設】&#10;一人当たり有形固定資産（償却資産）額平均値テキスト"/>
        <xdr:cNvSpPr txBox="1"/>
      </xdr:nvSpPr>
      <xdr:spPr>
        <a:xfrm>
          <a:off x="22250400" y="650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83,079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7803</xdr:rowOff>
    </xdr:from>
    <xdr:to>
      <xdr:col>32</xdr:col>
      <xdr:colOff>238125</xdr:colOff>
      <xdr:row>38</xdr:row>
      <xdr:rowOff>109403</xdr:rowOff>
    </xdr:to>
    <xdr:sp macro="" textlink="">
      <xdr:nvSpPr>
        <xdr:cNvPr id="413" name="フローチャート : 判断 412"/>
        <xdr:cNvSpPr/>
      </xdr:nvSpPr>
      <xdr:spPr>
        <a:xfrm>
          <a:off x="22110700" y="652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142255</xdr:rowOff>
    </xdr:from>
    <xdr:to>
      <xdr:col>31</xdr:col>
      <xdr:colOff>85725</xdr:colOff>
      <xdr:row>39</xdr:row>
      <xdr:rowOff>72405</xdr:rowOff>
    </xdr:to>
    <xdr:sp macro="" textlink="">
      <xdr:nvSpPr>
        <xdr:cNvPr id="414" name="フローチャート : 判断 413"/>
        <xdr:cNvSpPr/>
      </xdr:nvSpPr>
      <xdr:spPr>
        <a:xfrm>
          <a:off x="21272500" y="665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88931</xdr:rowOff>
    </xdr:from>
    <xdr:ext cx="534377" cy="259045"/>
    <xdr:sp macro="" textlink="">
      <xdr:nvSpPr>
        <xdr:cNvPr id="415" name="n_1aveValue【一般廃棄物処理施設】&#10;一人当たり有形固定資産（償却資産）額"/>
        <xdr:cNvSpPr txBox="1"/>
      </xdr:nvSpPr>
      <xdr:spPr>
        <a:xfrm>
          <a:off x="21043411" y="643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59,553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12021</xdr:rowOff>
    </xdr:from>
    <xdr:to>
      <xdr:col>31</xdr:col>
      <xdr:colOff>85725</xdr:colOff>
      <xdr:row>40</xdr:row>
      <xdr:rowOff>113621</xdr:rowOff>
    </xdr:to>
    <xdr:sp macro="" textlink="">
      <xdr:nvSpPr>
        <xdr:cNvPr id="421" name="円/楕円 420"/>
        <xdr:cNvSpPr/>
      </xdr:nvSpPr>
      <xdr:spPr>
        <a:xfrm>
          <a:off x="21272500" y="687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104748</xdr:rowOff>
    </xdr:from>
    <xdr:ext cx="534377" cy="259045"/>
    <xdr:sp macro="" textlink="">
      <xdr:nvSpPr>
        <xdr:cNvPr id="422" name="n_1mainValue【一般廃棄物処理施設】&#10;一人当たり有形固定資産（償却資産）額"/>
        <xdr:cNvSpPr txBox="1"/>
      </xdr:nvSpPr>
      <xdr:spPr>
        <a:xfrm>
          <a:off x="21043411" y="696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33" name="直線コネクタ 43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34" name="テキスト ボックス 43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35" name="直線コネクタ 43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36" name="テキスト ボックス 43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37" name="直線コネクタ 43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38" name="テキスト ボックス 43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39" name="直線コネクタ 43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40" name="テキスト ボックス 43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41" name="直線コネクタ 44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42" name="テキスト ボックス 44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43" name="直線コネクタ 44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44" name="テキスト ボックス 44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5" name="直線コネクタ 4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6" name="テキスト ボックス 4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55517</xdr:rowOff>
    </xdr:from>
    <xdr:to>
      <xdr:col>23</xdr:col>
      <xdr:colOff>516889</xdr:colOff>
      <xdr:row>64</xdr:row>
      <xdr:rowOff>42454</xdr:rowOff>
    </xdr:to>
    <xdr:cxnSp macro="">
      <xdr:nvCxnSpPr>
        <xdr:cNvPr id="448" name="直線コネクタ 447"/>
        <xdr:cNvCxnSpPr/>
      </xdr:nvCxnSpPr>
      <xdr:spPr>
        <a:xfrm flipV="1">
          <a:off x="16318864" y="965671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46281</xdr:rowOff>
    </xdr:from>
    <xdr:ext cx="340478" cy="259045"/>
    <xdr:sp macro="" textlink="">
      <xdr:nvSpPr>
        <xdr:cNvPr id="449" name="【保健センター・保健所】&#10;有形固定資産減価償却率最小値テキスト"/>
        <xdr:cNvSpPr txBox="1"/>
      </xdr:nvSpPr>
      <xdr:spPr>
        <a:xfrm>
          <a:off x="16408400" y="1101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42454</xdr:rowOff>
    </xdr:from>
    <xdr:to>
      <xdr:col>23</xdr:col>
      <xdr:colOff>606425</xdr:colOff>
      <xdr:row>64</xdr:row>
      <xdr:rowOff>42454</xdr:rowOff>
    </xdr:to>
    <xdr:cxnSp macro="">
      <xdr:nvCxnSpPr>
        <xdr:cNvPr id="450" name="直線コネクタ 449"/>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2194</xdr:rowOff>
    </xdr:from>
    <xdr:ext cx="405111" cy="259045"/>
    <xdr:sp macro="" textlink="">
      <xdr:nvSpPr>
        <xdr:cNvPr id="451" name="【保健センター・保健所】&#10;有形固定資産減価償却率最大値テキスト"/>
        <xdr:cNvSpPr txBox="1"/>
      </xdr:nvSpPr>
      <xdr:spPr>
        <a:xfrm>
          <a:off x="164084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55517</xdr:rowOff>
    </xdr:from>
    <xdr:to>
      <xdr:col>23</xdr:col>
      <xdr:colOff>606425</xdr:colOff>
      <xdr:row>56</xdr:row>
      <xdr:rowOff>55517</xdr:rowOff>
    </xdr:to>
    <xdr:cxnSp macro="">
      <xdr:nvCxnSpPr>
        <xdr:cNvPr id="452" name="直線コネクタ 451"/>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92546</xdr:rowOff>
    </xdr:from>
    <xdr:ext cx="405111" cy="259045"/>
    <xdr:sp macro="" textlink="">
      <xdr:nvSpPr>
        <xdr:cNvPr id="453" name="【保健センター・保健所】&#10;有形固定資産減価償却率平均値テキスト"/>
        <xdr:cNvSpPr txBox="1"/>
      </xdr:nvSpPr>
      <xdr:spPr>
        <a:xfrm>
          <a:off x="164084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114119</xdr:rowOff>
    </xdr:from>
    <xdr:to>
      <xdr:col>23</xdr:col>
      <xdr:colOff>568325</xdr:colOff>
      <xdr:row>60</xdr:row>
      <xdr:rowOff>44269</xdr:rowOff>
    </xdr:to>
    <xdr:sp macro="" textlink="">
      <xdr:nvSpPr>
        <xdr:cNvPr id="454" name="フローチャート : 判断 453"/>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63500</xdr:rowOff>
    </xdr:from>
    <xdr:to>
      <xdr:col>22</xdr:col>
      <xdr:colOff>415925</xdr:colOff>
      <xdr:row>60</xdr:row>
      <xdr:rowOff>165100</xdr:rowOff>
    </xdr:to>
    <xdr:sp macro="" textlink="">
      <xdr:nvSpPr>
        <xdr:cNvPr id="455" name="フローチャート : 判断 454"/>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156227</xdr:rowOff>
    </xdr:from>
    <xdr:ext cx="405111" cy="259045"/>
    <xdr:sp macro="" textlink="">
      <xdr:nvSpPr>
        <xdr:cNvPr id="456" name="n_1aveValue【保健センター・保健所】&#10;有形固定資産減価償却率"/>
        <xdr:cNvSpPr txBox="1"/>
      </xdr:nvSpPr>
      <xdr:spPr>
        <a:xfrm>
          <a:off x="15266043"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7" name="テキスト ボックス 4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8" name="テキスト ボックス 4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9" name="テキスト ボックス 4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0" name="テキスト ボックス 4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1" name="テキスト ボックス 4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96157</xdr:rowOff>
    </xdr:from>
    <xdr:to>
      <xdr:col>22</xdr:col>
      <xdr:colOff>415925</xdr:colOff>
      <xdr:row>59</xdr:row>
      <xdr:rowOff>26307</xdr:rowOff>
    </xdr:to>
    <xdr:sp macro="" textlink="">
      <xdr:nvSpPr>
        <xdr:cNvPr id="462" name="円/楕円 461"/>
        <xdr:cNvSpPr/>
      </xdr:nvSpPr>
      <xdr:spPr>
        <a:xfrm>
          <a:off x="15430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42834</xdr:rowOff>
    </xdr:from>
    <xdr:ext cx="405111" cy="259045"/>
    <xdr:sp macro="" textlink="">
      <xdr:nvSpPr>
        <xdr:cNvPr id="463" name="n_1mainValue【保健センター・保健所】&#10;有形固定資産減価償却率"/>
        <xdr:cNvSpPr txBox="1"/>
      </xdr:nvSpPr>
      <xdr:spPr>
        <a:xfrm>
          <a:off x="15266043"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4" name="正方形/長方形 4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5" name="正方形/長方形 4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6" name="正方形/長方形 4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7" name="正方形/長方形 4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8" name="正方形/長方形 4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9" name="正方形/長方形 4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0" name="正方形/長方形 4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1" name="正方形/長方形 4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2" name="テキスト ボックス 4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3" name="直線コネクタ 4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74" name="直線コネクタ 4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5" name="テキスト ボックス 4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6" name="直線コネクタ 4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7" name="テキスト ボックス 4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8" name="直線コネクタ 4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79" name="テキスト ボックス 4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0" name="直線コネクタ 4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81" name="テキスト ボックス 4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2" name="直線コネクタ 4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83" name="テキスト ボックス 4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4" name="直線コネクタ 4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5" name="テキスト ボックス 4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12700</xdr:rowOff>
    </xdr:from>
    <xdr:to>
      <xdr:col>32</xdr:col>
      <xdr:colOff>186689</xdr:colOff>
      <xdr:row>63</xdr:row>
      <xdr:rowOff>95250</xdr:rowOff>
    </xdr:to>
    <xdr:cxnSp macro="">
      <xdr:nvCxnSpPr>
        <xdr:cNvPr id="487" name="直線コネクタ 486"/>
        <xdr:cNvCxnSpPr/>
      </xdr:nvCxnSpPr>
      <xdr:spPr>
        <a:xfrm flipV="1">
          <a:off x="22160864" y="96139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488"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489" name="直線コネクタ 488"/>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130827</xdr:rowOff>
    </xdr:from>
    <xdr:ext cx="469744" cy="259045"/>
    <xdr:sp macro="" textlink="">
      <xdr:nvSpPr>
        <xdr:cNvPr id="490" name="【保健センター・保健所】&#10;一人当たり面積最大値テキスト"/>
        <xdr:cNvSpPr txBox="1"/>
      </xdr:nvSpPr>
      <xdr:spPr>
        <a:xfrm>
          <a:off x="22250400"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491" name="直線コネクタ 490"/>
        <xdr:cNvCxnSpPr/>
      </xdr:nvCxnSpPr>
      <xdr:spPr>
        <a:xfrm>
          <a:off x="220726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48277</xdr:rowOff>
    </xdr:from>
    <xdr:ext cx="469744" cy="259045"/>
    <xdr:sp macro="" textlink="">
      <xdr:nvSpPr>
        <xdr:cNvPr id="492" name="【保健センター・保健所】&#10;一人当たり面積平均値テキスト"/>
        <xdr:cNvSpPr txBox="1"/>
      </xdr:nvSpPr>
      <xdr:spPr>
        <a:xfrm>
          <a:off x="222504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493" name="フローチャート : 判断 492"/>
        <xdr:cNvSpPr/>
      </xdr:nvSpPr>
      <xdr:spPr>
        <a:xfrm>
          <a:off x="221107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107950</xdr:rowOff>
    </xdr:from>
    <xdr:to>
      <xdr:col>31</xdr:col>
      <xdr:colOff>85725</xdr:colOff>
      <xdr:row>62</xdr:row>
      <xdr:rowOff>38100</xdr:rowOff>
    </xdr:to>
    <xdr:sp macro="" textlink="">
      <xdr:nvSpPr>
        <xdr:cNvPr id="494" name="フローチャート : 判断 493"/>
        <xdr:cNvSpPr/>
      </xdr:nvSpPr>
      <xdr:spPr>
        <a:xfrm>
          <a:off x="21272500" y="105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54627</xdr:rowOff>
    </xdr:from>
    <xdr:ext cx="469744" cy="259045"/>
    <xdr:sp macro="" textlink="">
      <xdr:nvSpPr>
        <xdr:cNvPr id="495" name="n_1aveValue【保健センター・保健所】&#10;一人当たり面積"/>
        <xdr:cNvSpPr txBox="1"/>
      </xdr:nvSpPr>
      <xdr:spPr>
        <a:xfrm>
          <a:off x="21075727"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6" name="テキスト ボックス 4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7" name="テキスト ボックス 4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8" name="テキスト ボックス 4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9" name="テキスト ボックス 4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0" name="テキスト ボックス 4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38100</xdr:rowOff>
    </xdr:from>
    <xdr:to>
      <xdr:col>31</xdr:col>
      <xdr:colOff>85725</xdr:colOff>
      <xdr:row>62</xdr:row>
      <xdr:rowOff>139700</xdr:rowOff>
    </xdr:to>
    <xdr:sp macro="" textlink="">
      <xdr:nvSpPr>
        <xdr:cNvPr id="501" name="円/楕円 500"/>
        <xdr:cNvSpPr/>
      </xdr:nvSpPr>
      <xdr:spPr>
        <a:xfrm>
          <a:off x="21272500" y="106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130827</xdr:rowOff>
    </xdr:from>
    <xdr:ext cx="469744" cy="259045"/>
    <xdr:sp macro="" textlink="">
      <xdr:nvSpPr>
        <xdr:cNvPr id="502" name="n_1mainValue【保健センター・保健所】&#10;一人当たり面積"/>
        <xdr:cNvSpPr txBox="1"/>
      </xdr:nvSpPr>
      <xdr:spPr>
        <a:xfrm>
          <a:off x="210757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3" name="正方形/長方形 5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4" name="正方形/長方形 5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5" name="正方形/長方形 5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6" name="正方形/長方形 5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7" name="正方形/長方形 5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8" name="正方形/長方形 5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9" name="正方形/長方形 5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0" name="正方形/長方形 50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1" name="テキスト ボックス 51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2" name="直線コネクタ 51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13" name="テキスト ボックス 51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14" name="直線コネクタ 51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15" name="テキスト ボックス 51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16" name="直線コネクタ 51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17" name="テキスト ボックス 51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18" name="直線コネクタ 51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19" name="テキスト ボックス 51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20" name="直線コネクタ 51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21" name="テキスト ボックス 52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2" name="直線コネクタ 5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3" name="テキスト ボックス 52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85</xdr:row>
      <xdr:rowOff>65532</xdr:rowOff>
    </xdr:to>
    <xdr:cxnSp macro="">
      <xdr:nvCxnSpPr>
        <xdr:cNvPr id="525" name="直線コネクタ 524"/>
        <xdr:cNvCxnSpPr/>
      </xdr:nvCxnSpPr>
      <xdr:spPr>
        <a:xfrm flipV="1">
          <a:off x="16318864" y="1339977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69359</xdr:rowOff>
    </xdr:from>
    <xdr:ext cx="405111" cy="259045"/>
    <xdr:sp macro="" textlink="">
      <xdr:nvSpPr>
        <xdr:cNvPr id="526" name="【消防施設】&#10;有形固定資産減価償却率最小値テキスト"/>
        <xdr:cNvSpPr txBox="1"/>
      </xdr:nvSpPr>
      <xdr:spPr>
        <a:xfrm>
          <a:off x="164084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65532</xdr:rowOff>
    </xdr:from>
    <xdr:to>
      <xdr:col>23</xdr:col>
      <xdr:colOff>606425</xdr:colOff>
      <xdr:row>85</xdr:row>
      <xdr:rowOff>65532</xdr:rowOff>
    </xdr:to>
    <xdr:cxnSp macro="">
      <xdr:nvCxnSpPr>
        <xdr:cNvPr id="527" name="直線コネクタ 526"/>
        <xdr:cNvCxnSpPr/>
      </xdr:nvCxnSpPr>
      <xdr:spPr>
        <a:xfrm>
          <a:off x="16230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528"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529" name="直線コネクタ 528"/>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38879</xdr:rowOff>
    </xdr:from>
    <xdr:ext cx="405111" cy="259045"/>
    <xdr:sp macro="" textlink="">
      <xdr:nvSpPr>
        <xdr:cNvPr id="530" name="【消防施設】&#10;有形固定資産減価償却率平均値テキスト"/>
        <xdr:cNvSpPr txBox="1"/>
      </xdr:nvSpPr>
      <xdr:spPr>
        <a:xfrm>
          <a:off x="16408400" y="1392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60452</xdr:rowOff>
    </xdr:from>
    <xdr:to>
      <xdr:col>23</xdr:col>
      <xdr:colOff>568325</xdr:colOff>
      <xdr:row>81</xdr:row>
      <xdr:rowOff>162052</xdr:rowOff>
    </xdr:to>
    <xdr:sp macro="" textlink="">
      <xdr:nvSpPr>
        <xdr:cNvPr id="531" name="フローチャート : 判断 530"/>
        <xdr:cNvSpPr/>
      </xdr:nvSpPr>
      <xdr:spPr>
        <a:xfrm>
          <a:off x="16268700" y="1394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53594</xdr:rowOff>
    </xdr:from>
    <xdr:to>
      <xdr:col>22</xdr:col>
      <xdr:colOff>415925</xdr:colOff>
      <xdr:row>81</xdr:row>
      <xdr:rowOff>155194</xdr:rowOff>
    </xdr:to>
    <xdr:sp macro="" textlink="">
      <xdr:nvSpPr>
        <xdr:cNvPr id="532" name="フローチャート : 判断 531"/>
        <xdr:cNvSpPr/>
      </xdr:nvSpPr>
      <xdr:spPr>
        <a:xfrm>
          <a:off x="154305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271</xdr:rowOff>
    </xdr:from>
    <xdr:ext cx="405111" cy="259045"/>
    <xdr:sp macro="" textlink="">
      <xdr:nvSpPr>
        <xdr:cNvPr id="533" name="n_1aveValue【消防施設】&#10;有形固定資産減価償却率"/>
        <xdr:cNvSpPr txBox="1"/>
      </xdr:nvSpPr>
      <xdr:spPr>
        <a:xfrm>
          <a:off x="15266043" y="1371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4" name="テキスト ボックス 5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5" name="テキスト ボックス 5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6" name="テキスト ボックス 5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7" name="テキスト ボックス 5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8" name="テキスト ボックス 5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7874</xdr:rowOff>
    </xdr:from>
    <xdr:to>
      <xdr:col>22</xdr:col>
      <xdr:colOff>415925</xdr:colOff>
      <xdr:row>84</xdr:row>
      <xdr:rowOff>109474</xdr:rowOff>
    </xdr:to>
    <xdr:sp macro="" textlink="">
      <xdr:nvSpPr>
        <xdr:cNvPr id="539" name="円/楕円 538"/>
        <xdr:cNvSpPr/>
      </xdr:nvSpPr>
      <xdr:spPr>
        <a:xfrm>
          <a:off x="15430500" y="1440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100601</xdr:rowOff>
    </xdr:from>
    <xdr:ext cx="405111" cy="259045"/>
    <xdr:sp macro="" textlink="">
      <xdr:nvSpPr>
        <xdr:cNvPr id="540" name="n_1mainValue【消防施設】&#10;有形固定資産減価償却率"/>
        <xdr:cNvSpPr txBox="1"/>
      </xdr:nvSpPr>
      <xdr:spPr>
        <a:xfrm>
          <a:off x="15266043" y="1450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8" name="正方形/長方形 5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9" name="テキスト ボックス 5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0" name="直線コネクタ 5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51" name="直線コネクタ 55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52" name="テキスト ボックス 55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53" name="直線コネクタ 55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54" name="テキスト ボックス 55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55" name="直線コネクタ 55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56" name="テキスト ボックス 55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57" name="直線コネクタ 55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58" name="テキスト ボックス 55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59" name="直線コネクタ 55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60" name="テキスト ボックス 55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61" name="直線コネクタ 56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62" name="テキスト ボックス 56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3" name="直線コネクタ 5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4" name="テキスト ボックス 5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166007</xdr:rowOff>
    </xdr:from>
    <xdr:to>
      <xdr:col>32</xdr:col>
      <xdr:colOff>186689</xdr:colOff>
      <xdr:row>86</xdr:row>
      <xdr:rowOff>48986</xdr:rowOff>
    </xdr:to>
    <xdr:cxnSp macro="">
      <xdr:nvCxnSpPr>
        <xdr:cNvPr id="566" name="直線コネクタ 565"/>
        <xdr:cNvCxnSpPr/>
      </xdr:nvCxnSpPr>
      <xdr:spPr>
        <a:xfrm flipV="1">
          <a:off x="22160864" y="133676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67"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68" name="直線コネクタ 567"/>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112684</xdr:rowOff>
    </xdr:from>
    <xdr:ext cx="469744" cy="259045"/>
    <xdr:sp macro="" textlink="">
      <xdr:nvSpPr>
        <xdr:cNvPr id="569" name="【消防施設】&#10;一人当たり面積最大値テキスト"/>
        <xdr:cNvSpPr txBox="1"/>
      </xdr:nvSpPr>
      <xdr:spPr>
        <a:xfrm>
          <a:off x="22250400" y="131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77</xdr:row>
      <xdr:rowOff>166007</xdr:rowOff>
    </xdr:from>
    <xdr:to>
      <xdr:col>32</xdr:col>
      <xdr:colOff>276225</xdr:colOff>
      <xdr:row>77</xdr:row>
      <xdr:rowOff>166007</xdr:rowOff>
    </xdr:to>
    <xdr:cxnSp macro="">
      <xdr:nvCxnSpPr>
        <xdr:cNvPr id="570" name="直線コネクタ 569"/>
        <xdr:cNvCxnSpPr/>
      </xdr:nvCxnSpPr>
      <xdr:spPr>
        <a:xfrm>
          <a:off x="22072600" y="1336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126291</xdr:rowOff>
    </xdr:from>
    <xdr:ext cx="469744" cy="259045"/>
    <xdr:sp macro="" textlink="">
      <xdr:nvSpPr>
        <xdr:cNvPr id="571" name="【消防施設】&#10;一人当たり面積平均値テキスト"/>
        <xdr:cNvSpPr txBox="1"/>
      </xdr:nvSpPr>
      <xdr:spPr>
        <a:xfrm>
          <a:off x="22250400" y="14013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147864</xdr:rowOff>
    </xdr:from>
    <xdr:to>
      <xdr:col>32</xdr:col>
      <xdr:colOff>238125</xdr:colOff>
      <xdr:row>82</xdr:row>
      <xdr:rowOff>78014</xdr:rowOff>
    </xdr:to>
    <xdr:sp macro="" textlink="">
      <xdr:nvSpPr>
        <xdr:cNvPr id="572" name="フローチャート : 判断 571"/>
        <xdr:cNvSpPr/>
      </xdr:nvSpPr>
      <xdr:spPr>
        <a:xfrm>
          <a:off x="22110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153307</xdr:rowOff>
    </xdr:from>
    <xdr:to>
      <xdr:col>31</xdr:col>
      <xdr:colOff>85725</xdr:colOff>
      <xdr:row>84</xdr:row>
      <xdr:rowOff>83457</xdr:rowOff>
    </xdr:to>
    <xdr:sp macro="" textlink="">
      <xdr:nvSpPr>
        <xdr:cNvPr id="573" name="フローチャート : 判断 572"/>
        <xdr:cNvSpPr/>
      </xdr:nvSpPr>
      <xdr:spPr>
        <a:xfrm>
          <a:off x="212725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99984</xdr:rowOff>
    </xdr:from>
    <xdr:ext cx="469744" cy="259045"/>
    <xdr:sp macro="" textlink="">
      <xdr:nvSpPr>
        <xdr:cNvPr id="574" name="n_1aveValue【消防施設】&#10;一人当たり面積"/>
        <xdr:cNvSpPr txBox="1"/>
      </xdr:nvSpPr>
      <xdr:spPr>
        <a:xfrm>
          <a:off x="21075727" y="1415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5" name="テキスト ボックス 5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6" name="テキスト ボックス 5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7" name="テキスト ボックス 5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8" name="テキスト ボックス 5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9" name="テキスト ボックス 5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3629</xdr:rowOff>
    </xdr:from>
    <xdr:to>
      <xdr:col>31</xdr:col>
      <xdr:colOff>85725</xdr:colOff>
      <xdr:row>84</xdr:row>
      <xdr:rowOff>105229</xdr:rowOff>
    </xdr:to>
    <xdr:sp macro="" textlink="">
      <xdr:nvSpPr>
        <xdr:cNvPr id="580" name="円/楕円 579"/>
        <xdr:cNvSpPr/>
      </xdr:nvSpPr>
      <xdr:spPr>
        <a:xfrm>
          <a:off x="21272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96356</xdr:rowOff>
    </xdr:from>
    <xdr:ext cx="469744" cy="259045"/>
    <xdr:sp macro="" textlink="">
      <xdr:nvSpPr>
        <xdr:cNvPr id="581" name="n_1mainValue【消防施設】&#10;一人当たり面積"/>
        <xdr:cNvSpPr txBox="1"/>
      </xdr:nvSpPr>
      <xdr:spPr>
        <a:xfrm>
          <a:off x="210757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2" name="正方形/長方形 5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3" name="正方形/長方形 5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4" name="正方形/長方形 5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5" name="正方形/長方形 5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6" name="正方形/長方形 5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7" name="正方形/長方形 5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8" name="正方形/長方形 5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9" name="正方形/長方形 5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0" name="テキスト ボックス 5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1" name="直線コネクタ 5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92" name="テキスト ボックス 59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93" name="直線コネクタ 59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94" name="テキスト ボックス 59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95" name="直線コネクタ 59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96" name="テキスト ボックス 59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97" name="直線コネクタ 59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98" name="テキスト ボックス 59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99" name="直線コネクタ 59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00" name="テキスト ボックス 59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01" name="直線コネクタ 60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02" name="テキスト ボックス 60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3" name="直線コネクタ 6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4" name="テキスト ボックス 6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606" name="直線コネクタ 605"/>
        <xdr:cNvCxnSpPr/>
      </xdr:nvCxnSpPr>
      <xdr:spPr>
        <a:xfrm flipV="1">
          <a:off x="16318864" y="17345025"/>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607" name="【庁舎】&#10;有形固定資産減価償却率最小値テキスト"/>
        <xdr:cNvSpPr txBox="1"/>
      </xdr:nvSpPr>
      <xdr:spPr>
        <a:xfrm>
          <a:off x="16408400" y="187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608" name="直線コネクタ 607"/>
        <xdr:cNvCxnSpPr/>
      </xdr:nvCxnSpPr>
      <xdr:spPr>
        <a:xfrm>
          <a:off x="16230600" y="187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609" name="【庁舎】&#10;有形固定資産減価償却率最大値テキスト"/>
        <xdr:cNvSpPr txBox="1"/>
      </xdr:nvSpPr>
      <xdr:spPr>
        <a:xfrm>
          <a:off x="16408400"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610" name="直線コネクタ 609"/>
        <xdr:cNvCxnSpPr/>
      </xdr:nvCxnSpPr>
      <xdr:spPr>
        <a:xfrm>
          <a:off x="16230600" y="1734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59072</xdr:rowOff>
    </xdr:from>
    <xdr:ext cx="405111" cy="259045"/>
    <xdr:sp macro="" textlink="">
      <xdr:nvSpPr>
        <xdr:cNvPr id="611" name="【庁舎】&#10;有形固定資産減価償却率平均値テキスト"/>
        <xdr:cNvSpPr txBox="1"/>
      </xdr:nvSpPr>
      <xdr:spPr>
        <a:xfrm>
          <a:off x="164084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612" name="フローチャート : 判断 611"/>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8255</xdr:rowOff>
    </xdr:from>
    <xdr:to>
      <xdr:col>22</xdr:col>
      <xdr:colOff>415925</xdr:colOff>
      <xdr:row>104</xdr:row>
      <xdr:rowOff>109855</xdr:rowOff>
    </xdr:to>
    <xdr:sp macro="" textlink="">
      <xdr:nvSpPr>
        <xdr:cNvPr id="613" name="フローチャート : 判断 612"/>
        <xdr:cNvSpPr/>
      </xdr:nvSpPr>
      <xdr:spPr>
        <a:xfrm>
          <a:off x="15430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100982</xdr:rowOff>
    </xdr:from>
    <xdr:ext cx="405111" cy="259045"/>
    <xdr:sp macro="" textlink="">
      <xdr:nvSpPr>
        <xdr:cNvPr id="614" name="n_1aveValue【庁舎】&#10;有形固定資産減価償却率"/>
        <xdr:cNvSpPr txBox="1"/>
      </xdr:nvSpPr>
      <xdr:spPr>
        <a:xfrm>
          <a:off x="15266043"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5" name="テキスト ボックス 6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6" name="テキスト ボックス 6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7" name="テキスト ボックス 6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8" name="テキスト ボックス 6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9" name="テキスト ボックス 6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55880</xdr:rowOff>
    </xdr:from>
    <xdr:to>
      <xdr:col>22</xdr:col>
      <xdr:colOff>415925</xdr:colOff>
      <xdr:row>102</xdr:row>
      <xdr:rowOff>157480</xdr:rowOff>
    </xdr:to>
    <xdr:sp macro="" textlink="">
      <xdr:nvSpPr>
        <xdr:cNvPr id="620" name="円/楕円 619"/>
        <xdr:cNvSpPr/>
      </xdr:nvSpPr>
      <xdr:spPr>
        <a:xfrm>
          <a:off x="1543050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2557</xdr:rowOff>
    </xdr:from>
    <xdr:ext cx="405111" cy="259045"/>
    <xdr:sp macro="" textlink="">
      <xdr:nvSpPr>
        <xdr:cNvPr id="621" name="n_1mainValue【庁舎】&#10;有形固定資産減価償却率"/>
        <xdr:cNvSpPr txBox="1"/>
      </xdr:nvSpPr>
      <xdr:spPr>
        <a:xfrm>
          <a:off x="15266043" y="1731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2" name="正方形/長方形 6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3" name="正方形/長方形 6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4" name="正方形/長方形 6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5" name="正方形/長方形 6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6" name="正方形/長方形 6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7" name="正方形/長方形 6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8" name="正方形/長方形 6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9" name="正方形/長方形 6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0" name="テキスト ボックス 6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1" name="直線コネクタ 6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32" name="直線コネクタ 63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33" name="テキスト ボックス 63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34" name="直線コネクタ 63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35" name="テキスト ボックス 63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36" name="直線コネクタ 63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37" name="テキスト ボックス 63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38" name="直線コネクタ 63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39" name="テキスト ボックス 63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0" name="直線コネクタ 63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1" name="テキスト ボックス 64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110489</xdr:rowOff>
    </xdr:from>
    <xdr:to>
      <xdr:col>32</xdr:col>
      <xdr:colOff>186689</xdr:colOff>
      <xdr:row>107</xdr:row>
      <xdr:rowOff>3048</xdr:rowOff>
    </xdr:to>
    <xdr:cxnSp macro="">
      <xdr:nvCxnSpPr>
        <xdr:cNvPr id="643" name="直線コネクタ 642"/>
        <xdr:cNvCxnSpPr/>
      </xdr:nvCxnSpPr>
      <xdr:spPr>
        <a:xfrm flipV="1">
          <a:off x="22160864" y="17255489"/>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6875</xdr:rowOff>
    </xdr:from>
    <xdr:ext cx="469744" cy="259045"/>
    <xdr:sp macro="" textlink="">
      <xdr:nvSpPr>
        <xdr:cNvPr id="644" name="【庁舎】&#10;一人当たり面積最小値テキスト"/>
        <xdr:cNvSpPr txBox="1"/>
      </xdr:nvSpPr>
      <xdr:spPr>
        <a:xfrm>
          <a:off x="22250400" y="1835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107</xdr:row>
      <xdr:rowOff>3048</xdr:rowOff>
    </xdr:from>
    <xdr:to>
      <xdr:col>32</xdr:col>
      <xdr:colOff>276225</xdr:colOff>
      <xdr:row>107</xdr:row>
      <xdr:rowOff>3048</xdr:rowOff>
    </xdr:to>
    <xdr:cxnSp macro="">
      <xdr:nvCxnSpPr>
        <xdr:cNvPr id="645" name="直線コネクタ 644"/>
        <xdr:cNvCxnSpPr/>
      </xdr:nvCxnSpPr>
      <xdr:spPr>
        <a:xfrm>
          <a:off x="22072600" y="183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57166</xdr:rowOff>
    </xdr:from>
    <xdr:ext cx="469744" cy="259045"/>
    <xdr:sp macro="" textlink="">
      <xdr:nvSpPr>
        <xdr:cNvPr id="646" name="【庁舎】&#10;一人当たり面積最大値テキスト"/>
        <xdr:cNvSpPr txBox="1"/>
      </xdr:nvSpPr>
      <xdr:spPr>
        <a:xfrm>
          <a:off x="22250400" y="170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100</xdr:row>
      <xdr:rowOff>110489</xdr:rowOff>
    </xdr:from>
    <xdr:to>
      <xdr:col>32</xdr:col>
      <xdr:colOff>276225</xdr:colOff>
      <xdr:row>100</xdr:row>
      <xdr:rowOff>110489</xdr:rowOff>
    </xdr:to>
    <xdr:cxnSp macro="">
      <xdr:nvCxnSpPr>
        <xdr:cNvPr id="647" name="直線コネクタ 646"/>
        <xdr:cNvCxnSpPr/>
      </xdr:nvCxnSpPr>
      <xdr:spPr>
        <a:xfrm>
          <a:off x="22072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24401</xdr:rowOff>
    </xdr:from>
    <xdr:ext cx="469744" cy="259045"/>
    <xdr:sp macro="" textlink="">
      <xdr:nvSpPr>
        <xdr:cNvPr id="648" name="【庁舎】&#10;一人当たり面積平均値テキスト"/>
        <xdr:cNvSpPr txBox="1"/>
      </xdr:nvSpPr>
      <xdr:spPr>
        <a:xfrm>
          <a:off x="22250400" y="18026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45974</xdr:rowOff>
    </xdr:from>
    <xdr:to>
      <xdr:col>32</xdr:col>
      <xdr:colOff>238125</xdr:colOff>
      <xdr:row>105</xdr:row>
      <xdr:rowOff>147574</xdr:rowOff>
    </xdr:to>
    <xdr:sp macro="" textlink="">
      <xdr:nvSpPr>
        <xdr:cNvPr id="649" name="フローチャート : 判断 648"/>
        <xdr:cNvSpPr/>
      </xdr:nvSpPr>
      <xdr:spPr>
        <a:xfrm>
          <a:off x="221107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160274</xdr:rowOff>
    </xdr:from>
    <xdr:to>
      <xdr:col>31</xdr:col>
      <xdr:colOff>85725</xdr:colOff>
      <xdr:row>106</xdr:row>
      <xdr:rowOff>90424</xdr:rowOff>
    </xdr:to>
    <xdr:sp macro="" textlink="">
      <xdr:nvSpPr>
        <xdr:cNvPr id="650" name="フローチャート : 判断 649"/>
        <xdr:cNvSpPr/>
      </xdr:nvSpPr>
      <xdr:spPr>
        <a:xfrm>
          <a:off x="21272500" y="181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106951</xdr:rowOff>
    </xdr:from>
    <xdr:ext cx="469744" cy="259045"/>
    <xdr:sp macro="" textlink="">
      <xdr:nvSpPr>
        <xdr:cNvPr id="651" name="n_1aveValue【庁舎】&#10;一人当たり面積"/>
        <xdr:cNvSpPr txBox="1"/>
      </xdr:nvSpPr>
      <xdr:spPr>
        <a:xfrm>
          <a:off x="21075727" y="1793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52" name="テキスト ボックス 6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3" name="テキスト ボックス 6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4" name="テキスト ボックス 6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5" name="テキスト ボックス 6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6" name="テキスト ボックス 6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23113</xdr:rowOff>
    </xdr:from>
    <xdr:to>
      <xdr:col>31</xdr:col>
      <xdr:colOff>85725</xdr:colOff>
      <xdr:row>107</xdr:row>
      <xdr:rowOff>124713</xdr:rowOff>
    </xdr:to>
    <xdr:sp macro="" textlink="">
      <xdr:nvSpPr>
        <xdr:cNvPr id="657" name="円/楕円 656"/>
        <xdr:cNvSpPr/>
      </xdr:nvSpPr>
      <xdr:spPr>
        <a:xfrm>
          <a:off x="21272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115840</xdr:rowOff>
    </xdr:from>
    <xdr:ext cx="469744" cy="259045"/>
    <xdr:sp macro="" textlink="">
      <xdr:nvSpPr>
        <xdr:cNvPr id="658" name="n_1mainValue【庁舎】&#10;一人当たり面積"/>
        <xdr:cNvSpPr txBox="1"/>
      </xdr:nvSpPr>
      <xdr:spPr>
        <a:xfrm>
          <a:off x="21075727" y="1846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9" name="正方形/長方形 6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0" name="正方形/長方形 6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1" name="テキスト ボックス 6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400">
              <a:solidFill>
                <a:schemeClr val="dk1"/>
              </a:solidFill>
              <a:effectLst/>
              <a:latin typeface="+mn-lt"/>
              <a:ea typeface="+mn-ea"/>
              <a:cs typeface="+mn-cs"/>
            </a:rPr>
            <a:t>有形固定資産減価償却率は、体育館及び消防施設を除き、類似団体内平均値を上回っている。</a:t>
          </a:r>
          <a:endParaRPr lang="ja-JP" altLang="ja-JP" sz="1800">
            <a:effectLst/>
          </a:endParaRPr>
        </a:p>
        <a:p>
          <a:r>
            <a:rPr kumimoji="1" lang="ja-JP" altLang="ja-JP" sz="1400">
              <a:solidFill>
                <a:schemeClr val="dk1"/>
              </a:solidFill>
              <a:effectLst/>
              <a:latin typeface="+mn-lt"/>
              <a:ea typeface="+mn-ea"/>
              <a:cs typeface="+mn-cs"/>
            </a:rPr>
            <a:t>このうち、一般廃棄物処理施設については、９８．４％とかなりの高水準であるが、新施設への移行を予定しており、今後数値は減少する見込みである。</a:t>
          </a:r>
          <a:endParaRPr lang="ja-JP" altLang="ja-JP" sz="1800">
            <a:effectLst/>
          </a:endParaRPr>
        </a:p>
        <a:p>
          <a:r>
            <a:rPr kumimoji="1" lang="ja-JP" altLang="ja-JP" sz="1400">
              <a:solidFill>
                <a:schemeClr val="dk1"/>
              </a:solidFill>
              <a:effectLst/>
              <a:latin typeface="+mn-lt"/>
              <a:ea typeface="+mn-ea"/>
              <a:cs typeface="+mn-cs"/>
            </a:rPr>
            <a:t>庁舎については、耐震改修は済んでいるが、今後も適正な管理、計画的な維持補修を行い、長寿命化を図っていく。</a:t>
          </a:r>
          <a:endParaRPr lang="ja-JP" altLang="ja-JP" sz="18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埼玉県東松山市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89,953
88,125
65.35
31,665,422
30,303,031
1,010,970
17,033,626
25,698,080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25.8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市税</a:t>
          </a:r>
          <a:r>
            <a:rPr kumimoji="1" lang="ja-JP" altLang="ja-JP" sz="1300">
              <a:solidFill>
                <a:schemeClr val="dk1"/>
              </a:solidFill>
              <a:effectLst/>
              <a:latin typeface="+mn-lt"/>
              <a:ea typeface="+mn-ea"/>
              <a:cs typeface="+mn-cs"/>
            </a:rPr>
            <a:t>の増加等により基準財政収入額が増加したものの、社会福祉費等の増加により基準財政需要額も増加したため財政力指数は、前年と同率となった。</a:t>
          </a:r>
          <a:r>
            <a:rPr kumimoji="1" lang="ja-JP" altLang="en-US" sz="1300">
              <a:solidFill>
                <a:schemeClr val="dk1"/>
              </a:solidFill>
              <a:effectLst/>
              <a:latin typeface="+mn-lt"/>
              <a:ea typeface="+mn-ea"/>
              <a:cs typeface="+mn-cs"/>
            </a:rPr>
            <a:t>今後も</a:t>
          </a:r>
          <a:r>
            <a:rPr kumimoji="1" lang="ja-JP" altLang="ja-JP" sz="1300">
              <a:solidFill>
                <a:schemeClr val="dk1"/>
              </a:solidFill>
              <a:effectLst/>
              <a:latin typeface="+mn-lt"/>
              <a:ea typeface="+mn-ea"/>
              <a:cs typeface="+mn-cs"/>
            </a:rPr>
            <a:t>企業誘致</a:t>
          </a:r>
          <a:r>
            <a:rPr kumimoji="1" lang="ja-JP" altLang="en-US" sz="1300">
              <a:solidFill>
                <a:schemeClr val="dk1"/>
              </a:solidFill>
              <a:effectLst/>
              <a:latin typeface="+mn-lt"/>
              <a:ea typeface="+mn-ea"/>
              <a:cs typeface="+mn-cs"/>
            </a:rPr>
            <a:t>を積極的に</a:t>
          </a:r>
          <a:r>
            <a:rPr kumimoji="1" lang="ja-JP" altLang="ja-JP" sz="1300">
              <a:solidFill>
                <a:schemeClr val="dk1"/>
              </a:solidFill>
              <a:effectLst/>
              <a:latin typeface="+mn-lt"/>
              <a:ea typeface="+mn-ea"/>
              <a:cs typeface="+mn-cs"/>
            </a:rPr>
            <a:t>推進</a:t>
          </a:r>
          <a:r>
            <a:rPr kumimoji="1" lang="ja-JP" altLang="en-US" sz="1300">
              <a:solidFill>
                <a:schemeClr val="dk1"/>
              </a:solidFill>
              <a:effectLst/>
              <a:latin typeface="+mn-lt"/>
              <a:ea typeface="+mn-ea"/>
              <a:cs typeface="+mn-cs"/>
            </a:rPr>
            <a:t>する</a:t>
          </a:r>
          <a:r>
            <a:rPr kumimoji="1" lang="ja-JP" altLang="ja-JP" sz="1300">
              <a:solidFill>
                <a:schemeClr val="dk1"/>
              </a:solidFill>
              <a:effectLst/>
              <a:latin typeface="+mn-lt"/>
              <a:ea typeface="+mn-ea"/>
              <a:cs typeface="+mn-cs"/>
            </a:rPr>
            <a:t>とともに、税の収納率向上の取り組みを継続するなど、持続可能な財政運営に努める。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24493</xdr:rowOff>
    </xdr:from>
    <xdr:to>
      <xdr:col>7</xdr:col>
      <xdr:colOff>152400</xdr:colOff>
      <xdr:row>41</xdr:row>
      <xdr:rowOff>24493</xdr:rowOff>
    </xdr:to>
    <xdr:cxnSp macro="">
      <xdr:nvCxnSpPr>
        <xdr:cNvPr id="70" name="直線コネクタ 69"/>
        <xdr:cNvCxnSpPr/>
      </xdr:nvCxnSpPr>
      <xdr:spPr>
        <a:xfrm>
          <a:off x="4114800" y="705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169834</xdr:rowOff>
    </xdr:from>
    <xdr:ext cx="762000" cy="259045"/>
    <xdr:sp macro="" textlink="">
      <xdr:nvSpPr>
        <xdr:cNvPr id="71"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24493</xdr:rowOff>
    </xdr:from>
    <xdr:to>
      <xdr:col>6</xdr:col>
      <xdr:colOff>0</xdr:colOff>
      <xdr:row>41</xdr:row>
      <xdr:rowOff>24493</xdr:rowOff>
    </xdr:to>
    <xdr:cxnSp macro="">
      <xdr:nvCxnSpPr>
        <xdr:cNvPr id="73" name="直線コネクタ 72"/>
        <xdr:cNvCxnSpPr/>
      </xdr:nvCxnSpPr>
      <xdr:spPr>
        <a:xfrm>
          <a:off x="3225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60778</xdr:rowOff>
    </xdr:from>
    <xdr:to>
      <xdr:col>6</xdr:col>
      <xdr:colOff>50800</xdr:colOff>
      <xdr:row>42</xdr:row>
      <xdr:rowOff>162378</xdr:rowOff>
    </xdr:to>
    <xdr:sp macro="" textlink="">
      <xdr:nvSpPr>
        <xdr:cNvPr id="74" name="フローチャート : 判断 73"/>
        <xdr:cNvSpPr/>
      </xdr:nvSpPr>
      <xdr:spPr>
        <a:xfrm>
          <a:off x="4064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147155</xdr:rowOff>
    </xdr:from>
    <xdr:ext cx="736600" cy="259045"/>
    <xdr:sp macro="" textlink="">
      <xdr:nvSpPr>
        <xdr:cNvPr id="75" name="テキスト ボックス 74"/>
        <xdr:cNvSpPr txBox="1"/>
      </xdr:nvSpPr>
      <xdr:spPr>
        <a:xfrm>
          <a:off x="3733800" y="734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24493</xdr:rowOff>
    </xdr:from>
    <xdr:to>
      <xdr:col>4</xdr:col>
      <xdr:colOff>482600</xdr:colOff>
      <xdr:row>41</xdr:row>
      <xdr:rowOff>41728</xdr:rowOff>
    </xdr:to>
    <xdr:cxnSp macro="">
      <xdr:nvCxnSpPr>
        <xdr:cNvPr id="76" name="直線コネクタ 75"/>
        <xdr:cNvCxnSpPr/>
      </xdr:nvCxnSpPr>
      <xdr:spPr>
        <a:xfrm flipV="1">
          <a:off x="2336800" y="70539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7" name="フローチャート : 判断 76"/>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8" name="テキスト ボックス 77"/>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41728</xdr:rowOff>
    </xdr:from>
    <xdr:to>
      <xdr:col>3</xdr:col>
      <xdr:colOff>279400</xdr:colOff>
      <xdr:row>41</xdr:row>
      <xdr:rowOff>58965</xdr:rowOff>
    </xdr:to>
    <xdr:cxnSp macro="">
      <xdr:nvCxnSpPr>
        <xdr:cNvPr id="79" name="直線コネクタ 78"/>
        <xdr:cNvCxnSpPr/>
      </xdr:nvCxnSpPr>
      <xdr:spPr>
        <a:xfrm flipV="1">
          <a:off x="1447800" y="70711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27215</xdr:rowOff>
    </xdr:from>
    <xdr:to>
      <xdr:col>3</xdr:col>
      <xdr:colOff>330200</xdr:colOff>
      <xdr:row>43</xdr:row>
      <xdr:rowOff>128815</xdr:rowOff>
    </xdr:to>
    <xdr:sp macro="" textlink="">
      <xdr:nvSpPr>
        <xdr:cNvPr id="80" name="フローチャート :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82" name="フローチャート :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113592</xdr:rowOff>
    </xdr:from>
    <xdr:ext cx="762000" cy="259045"/>
    <xdr:sp macro="" textlink="">
      <xdr:nvSpPr>
        <xdr:cNvPr id="83" name="テキスト ボックス 82"/>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145143</xdr:rowOff>
    </xdr:from>
    <xdr:to>
      <xdr:col>7</xdr:col>
      <xdr:colOff>203200</xdr:colOff>
      <xdr:row>41</xdr:row>
      <xdr:rowOff>75293</xdr:rowOff>
    </xdr:to>
    <xdr:sp macro="" textlink="">
      <xdr:nvSpPr>
        <xdr:cNvPr id="89" name="円/楕円 88"/>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161670</xdr:rowOff>
    </xdr:from>
    <xdr:ext cx="762000" cy="259045"/>
    <xdr:sp macro="" textlink="">
      <xdr:nvSpPr>
        <xdr:cNvPr id="90" name="財政力該当値テキスト"/>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145143</xdr:rowOff>
    </xdr:from>
    <xdr:to>
      <xdr:col>6</xdr:col>
      <xdr:colOff>50800</xdr:colOff>
      <xdr:row>41</xdr:row>
      <xdr:rowOff>75293</xdr:rowOff>
    </xdr:to>
    <xdr:sp macro="" textlink="">
      <xdr:nvSpPr>
        <xdr:cNvPr id="91" name="円/楕円 90"/>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85470</xdr:rowOff>
    </xdr:from>
    <xdr:ext cx="736600" cy="259045"/>
    <xdr:sp macro="" textlink="">
      <xdr:nvSpPr>
        <xdr:cNvPr id="92" name="テキスト ボックス 91"/>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145143</xdr:rowOff>
    </xdr:from>
    <xdr:to>
      <xdr:col>4</xdr:col>
      <xdr:colOff>533400</xdr:colOff>
      <xdr:row>41</xdr:row>
      <xdr:rowOff>75293</xdr:rowOff>
    </xdr:to>
    <xdr:sp macro="" textlink="">
      <xdr:nvSpPr>
        <xdr:cNvPr id="93" name="円/楕円 92"/>
        <xdr:cNvSpPr/>
      </xdr:nvSpPr>
      <xdr:spPr>
        <a:xfrm>
          <a:off x="3175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85470</xdr:rowOff>
    </xdr:from>
    <xdr:ext cx="762000" cy="259045"/>
    <xdr:sp macro="" textlink="">
      <xdr:nvSpPr>
        <xdr:cNvPr id="94" name="テキスト ボックス 93"/>
        <xdr:cNvSpPr txBox="1"/>
      </xdr:nvSpPr>
      <xdr:spPr>
        <a:xfrm>
          <a:off x="2844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162378</xdr:rowOff>
    </xdr:from>
    <xdr:to>
      <xdr:col>3</xdr:col>
      <xdr:colOff>330200</xdr:colOff>
      <xdr:row>41</xdr:row>
      <xdr:rowOff>92528</xdr:rowOff>
    </xdr:to>
    <xdr:sp macro="" textlink="">
      <xdr:nvSpPr>
        <xdr:cNvPr id="95" name="円/楕円 94"/>
        <xdr:cNvSpPr/>
      </xdr:nvSpPr>
      <xdr:spPr>
        <a:xfrm>
          <a:off x="2286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96" name="テキスト ボックス 95"/>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8165</xdr:rowOff>
    </xdr:from>
    <xdr:to>
      <xdr:col>2</xdr:col>
      <xdr:colOff>127000</xdr:colOff>
      <xdr:row>41</xdr:row>
      <xdr:rowOff>109765</xdr:rowOff>
    </xdr:to>
    <xdr:sp macro="" textlink="">
      <xdr:nvSpPr>
        <xdr:cNvPr id="97" name="円/楕円 96"/>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119942</xdr:rowOff>
    </xdr:from>
    <xdr:ext cx="762000" cy="259045"/>
    <xdr:sp macro="" textlink="">
      <xdr:nvSpPr>
        <xdr:cNvPr id="98" name="テキスト ボックス 97"/>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少子高齢化等</a:t>
          </a:r>
          <a:r>
            <a:rPr kumimoji="1" lang="ja-JP" altLang="en-US" sz="1300" b="0" i="0" u="none" strike="noStrike" kern="0" cap="none" spc="0" normalizeH="0" baseline="0" noProof="0">
              <a:ln>
                <a:noFill/>
              </a:ln>
              <a:solidFill>
                <a:prstClr val="black"/>
              </a:solidFill>
              <a:effectLst/>
              <a:uLnTx/>
              <a:uFillTx/>
              <a:latin typeface="+mn-lt"/>
              <a:ea typeface="+mn-ea"/>
              <a:cs typeface="+mn-cs"/>
            </a:rPr>
            <a:t>、社会情勢の変化</a:t>
          </a:r>
          <a:r>
            <a:rPr kumimoji="1" lang="ja-JP" altLang="ja-JP" sz="1300" b="0" i="0" u="none" strike="noStrike" kern="0" cap="none" spc="0" normalizeH="0" baseline="0" noProof="0">
              <a:ln>
                <a:noFill/>
              </a:ln>
              <a:solidFill>
                <a:prstClr val="black"/>
              </a:solidFill>
              <a:effectLst/>
              <a:uLnTx/>
              <a:uFillTx/>
              <a:latin typeface="+mn-lt"/>
              <a:ea typeface="+mn-ea"/>
              <a:cs typeface="+mn-cs"/>
            </a:rPr>
            <a:t>の影響により、扶助費の金額が増加している</a:t>
          </a:r>
          <a:r>
            <a:rPr kumimoji="1" lang="ja-JP" altLang="en-US" sz="1300" b="0" i="0" u="none" strike="noStrike" kern="0" cap="none" spc="0" normalizeH="0" baseline="0" noProof="0">
              <a:ln>
                <a:noFill/>
              </a:ln>
              <a:solidFill>
                <a:prstClr val="black"/>
              </a:solidFill>
              <a:effectLst/>
              <a:uLnTx/>
              <a:uFillTx/>
              <a:latin typeface="+mn-lt"/>
              <a:ea typeface="+mn-ea"/>
              <a:cs typeface="+mn-cs"/>
            </a:rPr>
            <a:t>ことから</a:t>
          </a:r>
          <a:r>
            <a:rPr kumimoji="1" lang="ja-JP" altLang="ja-JP" sz="1300" b="0" i="0" u="none" strike="noStrike" kern="0" cap="none" spc="0" normalizeH="0" baseline="0" noProof="0">
              <a:ln>
                <a:noFill/>
              </a:ln>
              <a:solidFill>
                <a:prstClr val="black"/>
              </a:solidFill>
              <a:effectLst/>
              <a:uLnTx/>
              <a:uFillTx/>
              <a:latin typeface="+mn-lt"/>
              <a:ea typeface="+mn-ea"/>
              <a:cs typeface="+mn-cs"/>
            </a:rPr>
            <a:t>、経常収支比率は対前年度比１．</a:t>
          </a:r>
          <a:r>
            <a:rPr kumimoji="1" lang="ja-JP" altLang="en-US" sz="1300" b="0" i="0" u="none" strike="noStrike" kern="0" cap="none" spc="0" normalizeH="0" baseline="0" noProof="0">
              <a:ln>
                <a:noFill/>
              </a:ln>
              <a:solidFill>
                <a:prstClr val="black"/>
              </a:solidFill>
              <a:effectLst/>
              <a:uLnTx/>
              <a:uFillTx/>
              <a:latin typeface="+mn-lt"/>
              <a:ea typeface="+mn-ea"/>
              <a:cs typeface="+mn-cs"/>
            </a:rPr>
            <a:t>６</a:t>
          </a:r>
          <a:r>
            <a:rPr kumimoji="1" lang="ja-JP" altLang="ja-JP" sz="13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300" b="0" i="0" u="none" strike="noStrike" kern="0" cap="none" spc="0" normalizeH="0" baseline="0" noProof="0">
              <a:ln>
                <a:noFill/>
              </a:ln>
              <a:solidFill>
                <a:prstClr val="black"/>
              </a:solidFill>
              <a:effectLst/>
              <a:uLnTx/>
              <a:uFillTx/>
              <a:latin typeface="+mn-lt"/>
              <a:ea typeface="+mn-ea"/>
              <a:cs typeface="+mn-cs"/>
            </a:rPr>
            <a:t>上昇</a:t>
          </a:r>
          <a:r>
            <a:rPr kumimoji="1" lang="ja-JP" altLang="ja-JP" sz="1300" b="0" i="0" u="none" strike="noStrike" kern="0" cap="none" spc="0" normalizeH="0" baseline="0" noProof="0">
              <a:ln>
                <a:noFill/>
              </a:ln>
              <a:solidFill>
                <a:prstClr val="black"/>
              </a:solidFill>
              <a:effectLst/>
              <a:uLnTx/>
              <a:uFillTx/>
              <a:latin typeface="+mn-lt"/>
              <a:ea typeface="+mn-ea"/>
              <a:cs typeface="+mn-cs"/>
            </a:rPr>
            <a:t>し、</a:t>
          </a:r>
          <a:r>
            <a:rPr kumimoji="1" lang="ja-JP" altLang="en-US" sz="1300" b="0" i="0" u="none" strike="noStrike" kern="0" cap="none" spc="0" normalizeH="0" baseline="0" noProof="0">
              <a:ln>
                <a:noFill/>
              </a:ln>
              <a:solidFill>
                <a:prstClr val="black"/>
              </a:solidFill>
              <a:effectLst/>
              <a:uLnTx/>
              <a:uFillTx/>
              <a:latin typeface="+mn-lt"/>
              <a:ea typeface="+mn-ea"/>
              <a:cs typeface="+mn-cs"/>
            </a:rPr>
            <a:t>全国平均値、埼玉県平均値は下回ったものの、</a:t>
          </a:r>
          <a:r>
            <a:rPr kumimoji="1" lang="ja-JP" altLang="ja-JP" sz="1300" b="0" i="0" u="none" strike="noStrike" kern="0" cap="none" spc="0" normalizeH="0" baseline="0" noProof="0">
              <a:ln>
                <a:noFill/>
              </a:ln>
              <a:solidFill>
                <a:prstClr val="black"/>
              </a:solidFill>
              <a:effectLst/>
              <a:uLnTx/>
              <a:uFillTx/>
              <a:latin typeface="+mn-lt"/>
              <a:ea typeface="+mn-ea"/>
              <a:cs typeface="+mn-cs"/>
            </a:rPr>
            <a:t>類似団体内平均値</a:t>
          </a:r>
          <a:r>
            <a:rPr kumimoji="1" lang="ja-JP" altLang="en-US" sz="1300" b="0" i="0" u="none" strike="noStrike" kern="0" cap="none" spc="0" normalizeH="0" baseline="0" noProof="0">
              <a:ln>
                <a:noFill/>
              </a:ln>
              <a:solidFill>
                <a:prstClr val="black"/>
              </a:solidFill>
              <a:effectLst/>
              <a:uLnTx/>
              <a:uFillTx/>
              <a:latin typeface="+mn-lt"/>
              <a:ea typeface="+mn-ea"/>
              <a:cs typeface="+mn-cs"/>
            </a:rPr>
            <a:t>を上回った</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mn-lt"/>
              <a:ea typeface="+mn-ea"/>
              <a:cs typeface="+mn-cs"/>
            </a:rPr>
            <a:t>今後も自主財源の確保と歳出の経常経費削減に努め、より効率的な財政運営を図る。</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17780</xdr:rowOff>
    </xdr:from>
    <xdr:to>
      <xdr:col>7</xdr:col>
      <xdr:colOff>152400</xdr:colOff>
      <xdr:row>63</xdr:row>
      <xdr:rowOff>82127</xdr:rowOff>
    </xdr:to>
    <xdr:cxnSp macro="">
      <xdr:nvCxnSpPr>
        <xdr:cNvPr id="133" name="直線コネクタ 132"/>
        <xdr:cNvCxnSpPr/>
      </xdr:nvCxnSpPr>
      <xdr:spPr>
        <a:xfrm>
          <a:off x="4114800" y="1081913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17780</xdr:rowOff>
    </xdr:from>
    <xdr:to>
      <xdr:col>6</xdr:col>
      <xdr:colOff>0</xdr:colOff>
      <xdr:row>63</xdr:row>
      <xdr:rowOff>57996</xdr:rowOff>
    </xdr:to>
    <xdr:cxnSp macro="">
      <xdr:nvCxnSpPr>
        <xdr:cNvPr id="136" name="直線コネクタ 135"/>
        <xdr:cNvCxnSpPr/>
      </xdr:nvCxnSpPr>
      <xdr:spPr>
        <a:xfrm flipV="1">
          <a:off x="3225800" y="108191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11219</xdr:rowOff>
    </xdr:from>
    <xdr:to>
      <xdr:col>6</xdr:col>
      <xdr:colOff>50800</xdr:colOff>
      <xdr:row>63</xdr:row>
      <xdr:rowOff>112819</xdr:rowOff>
    </xdr:to>
    <xdr:sp macro="" textlink="">
      <xdr:nvSpPr>
        <xdr:cNvPr id="137" name="フローチャート : 判断 136"/>
        <xdr:cNvSpPr/>
      </xdr:nvSpPr>
      <xdr:spPr>
        <a:xfrm>
          <a:off x="4064000" y="1081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97596</xdr:rowOff>
    </xdr:from>
    <xdr:ext cx="736600" cy="259045"/>
    <xdr:sp macro="" textlink="">
      <xdr:nvSpPr>
        <xdr:cNvPr id="138" name="テキスト ボックス 137"/>
        <xdr:cNvSpPr txBox="1"/>
      </xdr:nvSpPr>
      <xdr:spPr>
        <a:xfrm>
          <a:off x="3733800" y="10898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157056</xdr:rowOff>
    </xdr:from>
    <xdr:to>
      <xdr:col>4</xdr:col>
      <xdr:colOff>482600</xdr:colOff>
      <xdr:row>63</xdr:row>
      <xdr:rowOff>57996</xdr:rowOff>
    </xdr:to>
    <xdr:cxnSp macro="">
      <xdr:nvCxnSpPr>
        <xdr:cNvPr id="139" name="直線コネクタ 138"/>
        <xdr:cNvCxnSpPr/>
      </xdr:nvCxnSpPr>
      <xdr:spPr>
        <a:xfrm>
          <a:off x="2336800" y="107869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40" name="フローチャート : 判断 139"/>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41" name="テキスト ボックス 140"/>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80645</xdr:rowOff>
    </xdr:from>
    <xdr:to>
      <xdr:col>3</xdr:col>
      <xdr:colOff>279400</xdr:colOff>
      <xdr:row>62</xdr:row>
      <xdr:rowOff>157056</xdr:rowOff>
    </xdr:to>
    <xdr:cxnSp macro="">
      <xdr:nvCxnSpPr>
        <xdr:cNvPr id="142" name="直線コネクタ 141"/>
        <xdr:cNvCxnSpPr/>
      </xdr:nvCxnSpPr>
      <xdr:spPr>
        <a:xfrm>
          <a:off x="1447800" y="10710545"/>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98213</xdr:rowOff>
    </xdr:from>
    <xdr:to>
      <xdr:col>3</xdr:col>
      <xdr:colOff>330200</xdr:colOff>
      <xdr:row>63</xdr:row>
      <xdr:rowOff>28363</xdr:rowOff>
    </xdr:to>
    <xdr:sp macro="" textlink="">
      <xdr:nvSpPr>
        <xdr:cNvPr id="143" name="フローチャート : 判断 142"/>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38540</xdr:rowOff>
    </xdr:from>
    <xdr:ext cx="762000" cy="259045"/>
    <xdr:sp macro="" textlink="">
      <xdr:nvSpPr>
        <xdr:cNvPr id="144" name="テキスト ボックス 143"/>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37271</xdr:rowOff>
    </xdr:from>
    <xdr:ext cx="762000" cy="259045"/>
    <xdr:sp macro="" textlink="">
      <xdr:nvSpPr>
        <xdr:cNvPr id="146" name="テキスト ボックス 145"/>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31327</xdr:rowOff>
    </xdr:from>
    <xdr:to>
      <xdr:col>7</xdr:col>
      <xdr:colOff>203200</xdr:colOff>
      <xdr:row>63</xdr:row>
      <xdr:rowOff>132927</xdr:rowOff>
    </xdr:to>
    <xdr:sp macro="" textlink="">
      <xdr:nvSpPr>
        <xdr:cNvPr id="152" name="円/楕円 151"/>
        <xdr:cNvSpPr/>
      </xdr:nvSpPr>
      <xdr:spPr>
        <a:xfrm>
          <a:off x="49022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3404</xdr:rowOff>
    </xdr:from>
    <xdr:ext cx="762000" cy="259045"/>
    <xdr:sp macro="" textlink="">
      <xdr:nvSpPr>
        <xdr:cNvPr id="153" name="財政構造の弾力性該当値テキスト"/>
        <xdr:cNvSpPr txBox="1"/>
      </xdr:nvSpPr>
      <xdr:spPr>
        <a:xfrm>
          <a:off x="5041900" y="1080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138430</xdr:rowOff>
    </xdr:from>
    <xdr:to>
      <xdr:col>6</xdr:col>
      <xdr:colOff>50800</xdr:colOff>
      <xdr:row>63</xdr:row>
      <xdr:rowOff>68580</xdr:rowOff>
    </xdr:to>
    <xdr:sp macro="" textlink="">
      <xdr:nvSpPr>
        <xdr:cNvPr id="154" name="円/楕円 153"/>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78757</xdr:rowOff>
    </xdr:from>
    <xdr:ext cx="736600" cy="259045"/>
    <xdr:sp macro="" textlink="">
      <xdr:nvSpPr>
        <xdr:cNvPr id="155" name="テキスト ボックス 154"/>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7196</xdr:rowOff>
    </xdr:from>
    <xdr:to>
      <xdr:col>4</xdr:col>
      <xdr:colOff>533400</xdr:colOff>
      <xdr:row>63</xdr:row>
      <xdr:rowOff>108796</xdr:rowOff>
    </xdr:to>
    <xdr:sp macro="" textlink="">
      <xdr:nvSpPr>
        <xdr:cNvPr id="156" name="円/楕円 155"/>
        <xdr:cNvSpPr/>
      </xdr:nvSpPr>
      <xdr:spPr>
        <a:xfrm>
          <a:off x="3175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93573</xdr:rowOff>
    </xdr:from>
    <xdr:ext cx="762000" cy="259045"/>
    <xdr:sp macro="" textlink="">
      <xdr:nvSpPr>
        <xdr:cNvPr id="157" name="テキスト ボックス 156"/>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106256</xdr:rowOff>
    </xdr:from>
    <xdr:to>
      <xdr:col>3</xdr:col>
      <xdr:colOff>330200</xdr:colOff>
      <xdr:row>63</xdr:row>
      <xdr:rowOff>36406</xdr:rowOff>
    </xdr:to>
    <xdr:sp macro="" textlink="">
      <xdr:nvSpPr>
        <xdr:cNvPr id="158" name="円/楕円 157"/>
        <xdr:cNvSpPr/>
      </xdr:nvSpPr>
      <xdr:spPr>
        <a:xfrm>
          <a:off x="2286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21183</xdr:rowOff>
    </xdr:from>
    <xdr:ext cx="762000" cy="259045"/>
    <xdr:sp macro="" textlink="">
      <xdr:nvSpPr>
        <xdr:cNvPr id="159" name="テキスト ボックス 158"/>
        <xdr:cNvSpPr txBox="1"/>
      </xdr:nvSpPr>
      <xdr:spPr>
        <a:xfrm>
          <a:off x="1955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29845</xdr:rowOff>
    </xdr:from>
    <xdr:to>
      <xdr:col>2</xdr:col>
      <xdr:colOff>127000</xdr:colOff>
      <xdr:row>62</xdr:row>
      <xdr:rowOff>131445</xdr:rowOff>
    </xdr:to>
    <xdr:sp macro="" textlink="">
      <xdr:nvSpPr>
        <xdr:cNvPr id="160" name="円/楕円 159"/>
        <xdr:cNvSpPr/>
      </xdr:nvSpPr>
      <xdr:spPr>
        <a:xfrm>
          <a:off x="1397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141622</xdr:rowOff>
    </xdr:from>
    <xdr:ext cx="762000" cy="259045"/>
    <xdr:sp macro="" textlink="">
      <xdr:nvSpPr>
        <xdr:cNvPr id="161" name="テキスト ボックス 160"/>
        <xdr:cNvSpPr txBox="1"/>
      </xdr:nvSpPr>
      <xdr:spPr>
        <a:xfrm>
          <a:off x="1066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集中改革プランをはじめとする行政改革が着実に実行されているため、類似団体内平均値を下回る結果となっている。今後も引き続き、行政改革を推進し、人件費・物件費等の抑制に努める。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28062</xdr:rowOff>
    </xdr:from>
    <xdr:to>
      <xdr:col>7</xdr:col>
      <xdr:colOff>152400</xdr:colOff>
      <xdr:row>81</xdr:row>
      <xdr:rowOff>29177</xdr:rowOff>
    </xdr:to>
    <xdr:cxnSp macro="">
      <xdr:nvCxnSpPr>
        <xdr:cNvPr id="197" name="直線コネクタ 196"/>
        <xdr:cNvCxnSpPr/>
      </xdr:nvCxnSpPr>
      <xdr:spPr>
        <a:xfrm flipV="1">
          <a:off x="4114800" y="13915512"/>
          <a:ext cx="838200" cy="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12838</xdr:rowOff>
    </xdr:from>
    <xdr:ext cx="762000" cy="259045"/>
    <xdr:sp macro="" textlink="">
      <xdr:nvSpPr>
        <xdr:cNvPr id="198" name="人件費・物件費等の状況平均値テキスト"/>
        <xdr:cNvSpPr txBox="1"/>
      </xdr:nvSpPr>
      <xdr:spPr>
        <a:xfrm>
          <a:off x="5041900" y="13900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17538</xdr:rowOff>
    </xdr:from>
    <xdr:to>
      <xdr:col>6</xdr:col>
      <xdr:colOff>0</xdr:colOff>
      <xdr:row>81</xdr:row>
      <xdr:rowOff>29177</xdr:rowOff>
    </xdr:to>
    <xdr:cxnSp macro="">
      <xdr:nvCxnSpPr>
        <xdr:cNvPr id="200" name="直線コネクタ 199"/>
        <xdr:cNvCxnSpPr/>
      </xdr:nvCxnSpPr>
      <xdr:spPr>
        <a:xfrm>
          <a:off x="3225800" y="13904988"/>
          <a:ext cx="889000" cy="1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159139</xdr:rowOff>
    </xdr:from>
    <xdr:to>
      <xdr:col>6</xdr:col>
      <xdr:colOff>50800</xdr:colOff>
      <xdr:row>81</xdr:row>
      <xdr:rowOff>89289</xdr:rowOff>
    </xdr:to>
    <xdr:sp macro="" textlink="">
      <xdr:nvSpPr>
        <xdr:cNvPr id="201" name="フローチャート : 判断 200"/>
        <xdr:cNvSpPr/>
      </xdr:nvSpPr>
      <xdr:spPr>
        <a:xfrm>
          <a:off x="4064000" y="1387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74066</xdr:rowOff>
    </xdr:from>
    <xdr:ext cx="736600" cy="259045"/>
    <xdr:sp macro="" textlink="">
      <xdr:nvSpPr>
        <xdr:cNvPr id="202" name="テキスト ボックス 201"/>
        <xdr:cNvSpPr txBox="1"/>
      </xdr:nvSpPr>
      <xdr:spPr>
        <a:xfrm>
          <a:off x="3733800" y="13961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11263</xdr:rowOff>
    </xdr:from>
    <xdr:to>
      <xdr:col>4</xdr:col>
      <xdr:colOff>482600</xdr:colOff>
      <xdr:row>81</xdr:row>
      <xdr:rowOff>17538</xdr:rowOff>
    </xdr:to>
    <xdr:cxnSp macro="">
      <xdr:nvCxnSpPr>
        <xdr:cNvPr id="203" name="直線コネクタ 202"/>
        <xdr:cNvCxnSpPr/>
      </xdr:nvCxnSpPr>
      <xdr:spPr>
        <a:xfrm>
          <a:off x="2336800" y="13898713"/>
          <a:ext cx="889000" cy="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14055</xdr:rowOff>
    </xdr:from>
    <xdr:to>
      <xdr:col>4</xdr:col>
      <xdr:colOff>533400</xdr:colOff>
      <xdr:row>81</xdr:row>
      <xdr:rowOff>115655</xdr:rowOff>
    </xdr:to>
    <xdr:sp macro="" textlink="">
      <xdr:nvSpPr>
        <xdr:cNvPr id="204" name="フローチャート : 判断 203"/>
        <xdr:cNvSpPr/>
      </xdr:nvSpPr>
      <xdr:spPr>
        <a:xfrm>
          <a:off x="3175000" y="139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100432</xdr:rowOff>
    </xdr:from>
    <xdr:ext cx="762000" cy="259045"/>
    <xdr:sp macro="" textlink="">
      <xdr:nvSpPr>
        <xdr:cNvPr id="205" name="テキスト ボックス 204"/>
        <xdr:cNvSpPr txBox="1"/>
      </xdr:nvSpPr>
      <xdr:spPr>
        <a:xfrm>
          <a:off x="2844800" y="1398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11263</xdr:rowOff>
    </xdr:from>
    <xdr:to>
      <xdr:col>3</xdr:col>
      <xdr:colOff>279400</xdr:colOff>
      <xdr:row>81</xdr:row>
      <xdr:rowOff>15367</xdr:rowOff>
    </xdr:to>
    <xdr:cxnSp macro="">
      <xdr:nvCxnSpPr>
        <xdr:cNvPr id="206" name="直線コネクタ 205"/>
        <xdr:cNvCxnSpPr/>
      </xdr:nvCxnSpPr>
      <xdr:spPr>
        <a:xfrm flipV="1">
          <a:off x="1447800" y="13898713"/>
          <a:ext cx="889000" cy="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12356</xdr:rowOff>
    </xdr:from>
    <xdr:to>
      <xdr:col>3</xdr:col>
      <xdr:colOff>330200</xdr:colOff>
      <xdr:row>81</xdr:row>
      <xdr:rowOff>113956</xdr:rowOff>
    </xdr:to>
    <xdr:sp macro="" textlink="">
      <xdr:nvSpPr>
        <xdr:cNvPr id="207" name="フローチャート : 判断 206"/>
        <xdr:cNvSpPr/>
      </xdr:nvSpPr>
      <xdr:spPr>
        <a:xfrm>
          <a:off x="22860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98733</xdr:rowOff>
    </xdr:from>
    <xdr:ext cx="762000" cy="259045"/>
    <xdr:sp macro="" textlink="">
      <xdr:nvSpPr>
        <xdr:cNvPr id="208" name="テキスト ボックス 207"/>
        <xdr:cNvSpPr txBox="1"/>
      </xdr:nvSpPr>
      <xdr:spPr>
        <a:xfrm>
          <a:off x="1955800" y="139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9758</xdr:rowOff>
    </xdr:from>
    <xdr:to>
      <xdr:col>2</xdr:col>
      <xdr:colOff>127000</xdr:colOff>
      <xdr:row>81</xdr:row>
      <xdr:rowOff>111358</xdr:rowOff>
    </xdr:to>
    <xdr:sp macro="" textlink="">
      <xdr:nvSpPr>
        <xdr:cNvPr id="209" name="フローチャート : 判断 208"/>
        <xdr:cNvSpPr/>
      </xdr:nvSpPr>
      <xdr:spPr>
        <a:xfrm>
          <a:off x="1397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96135</xdr:rowOff>
    </xdr:from>
    <xdr:ext cx="762000" cy="259045"/>
    <xdr:sp macro="" textlink="">
      <xdr:nvSpPr>
        <xdr:cNvPr id="210" name="テキスト ボックス 209"/>
        <xdr:cNvSpPr txBox="1"/>
      </xdr:nvSpPr>
      <xdr:spPr>
        <a:xfrm>
          <a:off x="1066800" y="1398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148712</xdr:rowOff>
    </xdr:from>
    <xdr:to>
      <xdr:col>7</xdr:col>
      <xdr:colOff>203200</xdr:colOff>
      <xdr:row>81</xdr:row>
      <xdr:rowOff>78862</xdr:rowOff>
    </xdr:to>
    <xdr:sp macro="" textlink="">
      <xdr:nvSpPr>
        <xdr:cNvPr id="216" name="円/楕円 215"/>
        <xdr:cNvSpPr/>
      </xdr:nvSpPr>
      <xdr:spPr>
        <a:xfrm>
          <a:off x="4902200" y="1386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69989</xdr:rowOff>
    </xdr:from>
    <xdr:ext cx="762000" cy="259045"/>
    <xdr:sp macro="" textlink="">
      <xdr:nvSpPr>
        <xdr:cNvPr id="217" name="人件費・物件費等の状況該当値テキスト"/>
        <xdr:cNvSpPr txBox="1"/>
      </xdr:nvSpPr>
      <xdr:spPr>
        <a:xfrm>
          <a:off x="5041900" y="13785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99,965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149827</xdr:rowOff>
    </xdr:from>
    <xdr:to>
      <xdr:col>6</xdr:col>
      <xdr:colOff>50800</xdr:colOff>
      <xdr:row>81</xdr:row>
      <xdr:rowOff>79977</xdr:rowOff>
    </xdr:to>
    <xdr:sp macro="" textlink="">
      <xdr:nvSpPr>
        <xdr:cNvPr id="218" name="円/楕円 217"/>
        <xdr:cNvSpPr/>
      </xdr:nvSpPr>
      <xdr:spPr>
        <a:xfrm>
          <a:off x="4064000" y="1386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90154</xdr:rowOff>
    </xdr:from>
    <xdr:ext cx="736600" cy="259045"/>
    <xdr:sp macro="" textlink="">
      <xdr:nvSpPr>
        <xdr:cNvPr id="219" name="テキスト ボックス 218"/>
        <xdr:cNvSpPr txBox="1"/>
      </xdr:nvSpPr>
      <xdr:spPr>
        <a:xfrm>
          <a:off x="3733800" y="13634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100,612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138188</xdr:rowOff>
    </xdr:from>
    <xdr:to>
      <xdr:col>4</xdr:col>
      <xdr:colOff>533400</xdr:colOff>
      <xdr:row>81</xdr:row>
      <xdr:rowOff>68338</xdr:rowOff>
    </xdr:to>
    <xdr:sp macro="" textlink="">
      <xdr:nvSpPr>
        <xdr:cNvPr id="220" name="円/楕円 219"/>
        <xdr:cNvSpPr/>
      </xdr:nvSpPr>
      <xdr:spPr>
        <a:xfrm>
          <a:off x="3175000" y="1385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78515</xdr:rowOff>
    </xdr:from>
    <xdr:ext cx="762000" cy="259045"/>
    <xdr:sp macro="" textlink="">
      <xdr:nvSpPr>
        <xdr:cNvPr id="221" name="テキスト ボックス 220"/>
        <xdr:cNvSpPr txBox="1"/>
      </xdr:nvSpPr>
      <xdr:spPr>
        <a:xfrm>
          <a:off x="2844800" y="13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93,860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131913</xdr:rowOff>
    </xdr:from>
    <xdr:to>
      <xdr:col>3</xdr:col>
      <xdr:colOff>330200</xdr:colOff>
      <xdr:row>81</xdr:row>
      <xdr:rowOff>62063</xdr:rowOff>
    </xdr:to>
    <xdr:sp macro="" textlink="">
      <xdr:nvSpPr>
        <xdr:cNvPr id="222" name="円/楕円 221"/>
        <xdr:cNvSpPr/>
      </xdr:nvSpPr>
      <xdr:spPr>
        <a:xfrm>
          <a:off x="2286000" y="1384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72240</xdr:rowOff>
    </xdr:from>
    <xdr:ext cx="762000" cy="259045"/>
    <xdr:sp macro="" textlink="">
      <xdr:nvSpPr>
        <xdr:cNvPr id="223" name="テキスト ボックス 222"/>
        <xdr:cNvSpPr txBox="1"/>
      </xdr:nvSpPr>
      <xdr:spPr>
        <a:xfrm>
          <a:off x="1955800" y="1361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90,219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136017</xdr:rowOff>
    </xdr:from>
    <xdr:to>
      <xdr:col>2</xdr:col>
      <xdr:colOff>127000</xdr:colOff>
      <xdr:row>81</xdr:row>
      <xdr:rowOff>66167</xdr:rowOff>
    </xdr:to>
    <xdr:sp macro="" textlink="">
      <xdr:nvSpPr>
        <xdr:cNvPr id="224" name="円/楕円 223"/>
        <xdr:cNvSpPr/>
      </xdr:nvSpPr>
      <xdr:spPr>
        <a:xfrm>
          <a:off x="1397000" y="1385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76344</xdr:rowOff>
    </xdr:from>
    <xdr:ext cx="762000" cy="259045"/>
    <xdr:sp macro="" textlink="">
      <xdr:nvSpPr>
        <xdr:cNvPr id="225" name="テキスト ボックス 224"/>
        <xdr:cNvSpPr txBox="1"/>
      </xdr:nvSpPr>
      <xdr:spPr>
        <a:xfrm>
          <a:off x="1066800" y="13620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92,600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給与水準については、人事院勧告などに基づき適正化に努めている。引き続き、人事院勧告に基づき、適正な給与水準を保っていく。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76805</xdr:rowOff>
    </xdr:from>
    <xdr:to>
      <xdr:col>24</xdr:col>
      <xdr:colOff>558800</xdr:colOff>
      <xdr:row>84</xdr:row>
      <xdr:rowOff>145748</xdr:rowOff>
    </xdr:to>
    <xdr:cxnSp macro="">
      <xdr:nvCxnSpPr>
        <xdr:cNvPr id="261" name="直線コネクタ 260"/>
        <xdr:cNvCxnSpPr/>
      </xdr:nvCxnSpPr>
      <xdr:spPr>
        <a:xfrm flipV="1">
          <a:off x="16179800" y="1447860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62"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53823</xdr:rowOff>
    </xdr:from>
    <xdr:to>
      <xdr:col>23</xdr:col>
      <xdr:colOff>406400</xdr:colOff>
      <xdr:row>84</xdr:row>
      <xdr:rowOff>145748</xdr:rowOff>
    </xdr:to>
    <xdr:cxnSp macro="">
      <xdr:nvCxnSpPr>
        <xdr:cNvPr id="264" name="直線コネクタ 263"/>
        <xdr:cNvCxnSpPr/>
      </xdr:nvCxnSpPr>
      <xdr:spPr>
        <a:xfrm>
          <a:off x="15290800" y="14455623"/>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117021</xdr:rowOff>
    </xdr:from>
    <xdr:to>
      <xdr:col>23</xdr:col>
      <xdr:colOff>457200</xdr:colOff>
      <xdr:row>84</xdr:row>
      <xdr:rowOff>47171</xdr:rowOff>
    </xdr:to>
    <xdr:sp macro="" textlink="">
      <xdr:nvSpPr>
        <xdr:cNvPr id="265" name="フローチャート : 判断 264"/>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57348</xdr:rowOff>
    </xdr:from>
    <xdr:ext cx="736600" cy="259045"/>
    <xdr:sp macro="" textlink="">
      <xdr:nvSpPr>
        <xdr:cNvPr id="266" name="テキスト ボックス 265"/>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53823</xdr:rowOff>
    </xdr:from>
    <xdr:to>
      <xdr:col>22</xdr:col>
      <xdr:colOff>203200</xdr:colOff>
      <xdr:row>84</xdr:row>
      <xdr:rowOff>99786</xdr:rowOff>
    </xdr:to>
    <xdr:cxnSp macro="">
      <xdr:nvCxnSpPr>
        <xdr:cNvPr id="267" name="直線コネクタ 266"/>
        <xdr:cNvCxnSpPr/>
      </xdr:nvCxnSpPr>
      <xdr:spPr>
        <a:xfrm flipV="1">
          <a:off x="14401800" y="14455623"/>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8" name="フローチャート : 判断 267"/>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9" name="テキスト ボックス 268"/>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99786</xdr:rowOff>
    </xdr:from>
    <xdr:to>
      <xdr:col>21</xdr:col>
      <xdr:colOff>0</xdr:colOff>
      <xdr:row>89</xdr:row>
      <xdr:rowOff>23888</xdr:rowOff>
    </xdr:to>
    <xdr:cxnSp macro="">
      <xdr:nvCxnSpPr>
        <xdr:cNvPr id="270" name="直線コネクタ 269"/>
        <xdr:cNvCxnSpPr/>
      </xdr:nvCxnSpPr>
      <xdr:spPr>
        <a:xfrm flipV="1">
          <a:off x="13512800" y="14501586"/>
          <a:ext cx="889000" cy="78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71" name="フローチャート : 判断 270"/>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72" name="テキスト ボックス 271"/>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3" name="フローチャート : 判断 272"/>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74" name="テキスト ボックス 273"/>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26005</xdr:rowOff>
    </xdr:from>
    <xdr:to>
      <xdr:col>24</xdr:col>
      <xdr:colOff>609600</xdr:colOff>
      <xdr:row>84</xdr:row>
      <xdr:rowOff>127605</xdr:rowOff>
    </xdr:to>
    <xdr:sp macro="" textlink="">
      <xdr:nvSpPr>
        <xdr:cNvPr id="280" name="円/楕円 279"/>
        <xdr:cNvSpPr/>
      </xdr:nvSpPr>
      <xdr:spPr>
        <a:xfrm>
          <a:off x="169672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169532</xdr:rowOff>
    </xdr:from>
    <xdr:ext cx="762000" cy="259045"/>
    <xdr:sp macro="" textlink="">
      <xdr:nvSpPr>
        <xdr:cNvPr id="281" name="給与水準   （国との比較）該当値テキスト"/>
        <xdr:cNvSpPr txBox="1"/>
      </xdr:nvSpPr>
      <xdr:spPr>
        <a:xfrm>
          <a:off x="17106900" y="1439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94948</xdr:rowOff>
    </xdr:from>
    <xdr:to>
      <xdr:col>23</xdr:col>
      <xdr:colOff>457200</xdr:colOff>
      <xdr:row>85</xdr:row>
      <xdr:rowOff>25098</xdr:rowOff>
    </xdr:to>
    <xdr:sp macro="" textlink="">
      <xdr:nvSpPr>
        <xdr:cNvPr id="282" name="円/楕円 281"/>
        <xdr:cNvSpPr/>
      </xdr:nvSpPr>
      <xdr:spPr>
        <a:xfrm>
          <a:off x="16129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83" name="テキスト ボックス 282"/>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3023</xdr:rowOff>
    </xdr:from>
    <xdr:to>
      <xdr:col>22</xdr:col>
      <xdr:colOff>254000</xdr:colOff>
      <xdr:row>84</xdr:row>
      <xdr:rowOff>104623</xdr:rowOff>
    </xdr:to>
    <xdr:sp macro="" textlink="">
      <xdr:nvSpPr>
        <xdr:cNvPr id="284" name="円/楕円 283"/>
        <xdr:cNvSpPr/>
      </xdr:nvSpPr>
      <xdr:spPr>
        <a:xfrm>
          <a:off x="15240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89400</xdr:rowOff>
    </xdr:from>
    <xdr:ext cx="762000" cy="259045"/>
    <xdr:sp macro="" textlink="">
      <xdr:nvSpPr>
        <xdr:cNvPr id="285" name="テキスト ボックス 284"/>
        <xdr:cNvSpPr txBox="1"/>
      </xdr:nvSpPr>
      <xdr:spPr>
        <a:xfrm>
          <a:off x="14909800" y="1449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48986</xdr:rowOff>
    </xdr:from>
    <xdr:to>
      <xdr:col>21</xdr:col>
      <xdr:colOff>50800</xdr:colOff>
      <xdr:row>84</xdr:row>
      <xdr:rowOff>150586</xdr:rowOff>
    </xdr:to>
    <xdr:sp macro="" textlink="">
      <xdr:nvSpPr>
        <xdr:cNvPr id="286" name="円/楕円 285"/>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135363</xdr:rowOff>
    </xdr:from>
    <xdr:ext cx="762000" cy="259045"/>
    <xdr:sp macro="" textlink="">
      <xdr:nvSpPr>
        <xdr:cNvPr id="287" name="テキスト ボックス 286"/>
        <xdr:cNvSpPr txBox="1"/>
      </xdr:nvSpPr>
      <xdr:spPr>
        <a:xfrm>
          <a:off x="14020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144538</xdr:rowOff>
    </xdr:from>
    <xdr:to>
      <xdr:col>19</xdr:col>
      <xdr:colOff>533400</xdr:colOff>
      <xdr:row>89</xdr:row>
      <xdr:rowOff>74688</xdr:rowOff>
    </xdr:to>
    <xdr:sp macro="" textlink="">
      <xdr:nvSpPr>
        <xdr:cNvPr id="288" name="円/楕円 287"/>
        <xdr:cNvSpPr/>
      </xdr:nvSpPr>
      <xdr:spPr>
        <a:xfrm>
          <a:off x="13462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59465</xdr:rowOff>
    </xdr:from>
    <xdr:ext cx="762000" cy="259045"/>
    <xdr:sp macro="" textlink="">
      <xdr:nvSpPr>
        <xdr:cNvPr id="289" name="テキスト ボックス 288"/>
        <xdr:cNvSpPr txBox="1"/>
      </xdr:nvSpPr>
      <xdr:spPr>
        <a:xfrm>
          <a:off x="13131800" y="1531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指定</a:t>
          </a:r>
          <a:r>
            <a:rPr kumimoji="1" lang="ja-JP" altLang="en-US" sz="1300">
              <a:solidFill>
                <a:schemeClr val="dk1"/>
              </a:solidFill>
              <a:effectLst/>
              <a:latin typeface="+mn-lt"/>
              <a:ea typeface="+mn-ea"/>
              <a:cs typeface="+mn-cs"/>
            </a:rPr>
            <a:t>管理者制度の活用を</a:t>
          </a:r>
          <a:r>
            <a:rPr kumimoji="1" lang="ja-JP" altLang="ja-JP" sz="1300">
              <a:solidFill>
                <a:schemeClr val="dk1"/>
              </a:solidFill>
              <a:effectLst/>
              <a:latin typeface="+mn-lt"/>
              <a:ea typeface="+mn-ea"/>
              <a:cs typeface="+mn-cs"/>
            </a:rPr>
            <a:t>はじめとした民間委託の推進など、行政改革を推し進めた結果、これまでと同様に類似団体内平均値を下回っている。今後も引き続き、適正な定員管理に努めていく。</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3281</xdr:rowOff>
    </xdr:from>
    <xdr:to>
      <xdr:col>24</xdr:col>
      <xdr:colOff>558800</xdr:colOff>
      <xdr:row>60</xdr:row>
      <xdr:rowOff>27411</xdr:rowOff>
    </xdr:to>
    <xdr:cxnSp macro="">
      <xdr:nvCxnSpPr>
        <xdr:cNvPr id="324" name="直線コネクタ 323"/>
        <xdr:cNvCxnSpPr/>
      </xdr:nvCxnSpPr>
      <xdr:spPr>
        <a:xfrm>
          <a:off x="16179800" y="10290281"/>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100982</xdr:rowOff>
    </xdr:from>
    <xdr:ext cx="762000" cy="259045"/>
    <xdr:sp macro="" textlink="">
      <xdr:nvSpPr>
        <xdr:cNvPr id="325" name="定員管理の状況平均値テキスト"/>
        <xdr:cNvSpPr txBox="1"/>
      </xdr:nvSpPr>
      <xdr:spPr>
        <a:xfrm>
          <a:off x="17106900" y="1055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152612</xdr:rowOff>
    </xdr:from>
    <xdr:to>
      <xdr:col>23</xdr:col>
      <xdr:colOff>406400</xdr:colOff>
      <xdr:row>60</xdr:row>
      <xdr:rowOff>3281</xdr:rowOff>
    </xdr:to>
    <xdr:cxnSp macro="">
      <xdr:nvCxnSpPr>
        <xdr:cNvPr id="327" name="直線コネクタ 326"/>
        <xdr:cNvCxnSpPr/>
      </xdr:nvCxnSpPr>
      <xdr:spPr>
        <a:xfrm>
          <a:off x="15290800" y="10268162"/>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28" name="フローチャート : 判断 327"/>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165540</xdr:rowOff>
    </xdr:from>
    <xdr:ext cx="736600" cy="259045"/>
    <xdr:sp macro="" textlink="">
      <xdr:nvSpPr>
        <xdr:cNvPr id="329" name="テキスト ボックス 328"/>
        <xdr:cNvSpPr txBox="1"/>
      </xdr:nvSpPr>
      <xdr:spPr>
        <a:xfrm>
          <a:off x="15798800" y="104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144569</xdr:rowOff>
    </xdr:from>
    <xdr:to>
      <xdr:col>22</xdr:col>
      <xdr:colOff>203200</xdr:colOff>
      <xdr:row>59</xdr:row>
      <xdr:rowOff>152612</xdr:rowOff>
    </xdr:to>
    <xdr:cxnSp macro="">
      <xdr:nvCxnSpPr>
        <xdr:cNvPr id="330" name="直線コネクタ 329"/>
        <xdr:cNvCxnSpPr/>
      </xdr:nvCxnSpPr>
      <xdr:spPr>
        <a:xfrm>
          <a:off x="14401800" y="1026011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31" name="フローチャート : 判断 330"/>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32" name="テキスト ボックス 331"/>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126471</xdr:rowOff>
    </xdr:from>
    <xdr:to>
      <xdr:col>21</xdr:col>
      <xdr:colOff>0</xdr:colOff>
      <xdr:row>59</xdr:row>
      <xdr:rowOff>144569</xdr:rowOff>
    </xdr:to>
    <xdr:cxnSp macro="">
      <xdr:nvCxnSpPr>
        <xdr:cNvPr id="333" name="直線コネクタ 332"/>
        <xdr:cNvCxnSpPr/>
      </xdr:nvCxnSpPr>
      <xdr:spPr>
        <a:xfrm>
          <a:off x="13512800" y="10242021"/>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34" name="フローチャート : 判断 333"/>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35" name="テキスト ボックス 334"/>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36" name="フローチャート : 判断 335"/>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7" name="テキスト ボックス 336"/>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148061</xdr:rowOff>
    </xdr:from>
    <xdr:to>
      <xdr:col>24</xdr:col>
      <xdr:colOff>609600</xdr:colOff>
      <xdr:row>60</xdr:row>
      <xdr:rowOff>78211</xdr:rowOff>
    </xdr:to>
    <xdr:sp macro="" textlink="">
      <xdr:nvSpPr>
        <xdr:cNvPr id="343" name="円/楕円 342"/>
        <xdr:cNvSpPr/>
      </xdr:nvSpPr>
      <xdr:spPr>
        <a:xfrm>
          <a:off x="16967200" y="102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164588</xdr:rowOff>
    </xdr:from>
    <xdr:ext cx="762000" cy="259045"/>
    <xdr:sp macro="" textlink="">
      <xdr:nvSpPr>
        <xdr:cNvPr id="344" name="定員管理の状況該当値テキスト"/>
        <xdr:cNvSpPr txBox="1"/>
      </xdr:nvSpPr>
      <xdr:spPr>
        <a:xfrm>
          <a:off x="17106900" y="101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123931</xdr:rowOff>
    </xdr:from>
    <xdr:to>
      <xdr:col>23</xdr:col>
      <xdr:colOff>457200</xdr:colOff>
      <xdr:row>60</xdr:row>
      <xdr:rowOff>54081</xdr:rowOff>
    </xdr:to>
    <xdr:sp macro="" textlink="">
      <xdr:nvSpPr>
        <xdr:cNvPr id="345" name="円/楕円 344"/>
        <xdr:cNvSpPr/>
      </xdr:nvSpPr>
      <xdr:spPr>
        <a:xfrm>
          <a:off x="16129000" y="1023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64258</xdr:rowOff>
    </xdr:from>
    <xdr:ext cx="736600" cy="259045"/>
    <xdr:sp macro="" textlink="">
      <xdr:nvSpPr>
        <xdr:cNvPr id="346" name="テキスト ボックス 345"/>
        <xdr:cNvSpPr txBox="1"/>
      </xdr:nvSpPr>
      <xdr:spPr>
        <a:xfrm>
          <a:off x="15798800" y="10008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101812</xdr:rowOff>
    </xdr:from>
    <xdr:to>
      <xdr:col>22</xdr:col>
      <xdr:colOff>254000</xdr:colOff>
      <xdr:row>60</xdr:row>
      <xdr:rowOff>31962</xdr:rowOff>
    </xdr:to>
    <xdr:sp macro="" textlink="">
      <xdr:nvSpPr>
        <xdr:cNvPr id="347" name="円/楕円 346"/>
        <xdr:cNvSpPr/>
      </xdr:nvSpPr>
      <xdr:spPr>
        <a:xfrm>
          <a:off x="15240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42139</xdr:rowOff>
    </xdr:from>
    <xdr:ext cx="762000" cy="259045"/>
    <xdr:sp macro="" textlink="">
      <xdr:nvSpPr>
        <xdr:cNvPr id="348" name="テキスト ボックス 347"/>
        <xdr:cNvSpPr txBox="1"/>
      </xdr:nvSpPr>
      <xdr:spPr>
        <a:xfrm>
          <a:off x="14909800" y="998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93769</xdr:rowOff>
    </xdr:from>
    <xdr:to>
      <xdr:col>21</xdr:col>
      <xdr:colOff>50800</xdr:colOff>
      <xdr:row>60</xdr:row>
      <xdr:rowOff>23919</xdr:rowOff>
    </xdr:to>
    <xdr:sp macro="" textlink="">
      <xdr:nvSpPr>
        <xdr:cNvPr id="349" name="円/楕円 348"/>
        <xdr:cNvSpPr/>
      </xdr:nvSpPr>
      <xdr:spPr>
        <a:xfrm>
          <a:off x="14351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34096</xdr:rowOff>
    </xdr:from>
    <xdr:ext cx="762000" cy="259045"/>
    <xdr:sp macro="" textlink="">
      <xdr:nvSpPr>
        <xdr:cNvPr id="350" name="テキスト ボックス 349"/>
        <xdr:cNvSpPr txBox="1"/>
      </xdr:nvSpPr>
      <xdr:spPr>
        <a:xfrm>
          <a:off x="14020800" y="997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75671</xdr:rowOff>
    </xdr:from>
    <xdr:to>
      <xdr:col>19</xdr:col>
      <xdr:colOff>533400</xdr:colOff>
      <xdr:row>60</xdr:row>
      <xdr:rowOff>5821</xdr:rowOff>
    </xdr:to>
    <xdr:sp macro="" textlink="">
      <xdr:nvSpPr>
        <xdr:cNvPr id="351" name="円/楕円 350"/>
        <xdr:cNvSpPr/>
      </xdr:nvSpPr>
      <xdr:spPr>
        <a:xfrm>
          <a:off x="13462000" y="1019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15998</xdr:rowOff>
    </xdr:from>
    <xdr:ext cx="762000" cy="259045"/>
    <xdr:sp macro="" textlink="">
      <xdr:nvSpPr>
        <xdr:cNvPr id="352" name="テキスト ボックス 351"/>
        <xdr:cNvSpPr txBox="1"/>
      </xdr:nvSpPr>
      <xdr:spPr>
        <a:xfrm>
          <a:off x="13131800" y="996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実質公債費比率については、前年度に</a:t>
          </a:r>
          <a:r>
            <a:rPr kumimoji="1" lang="ja-JP" altLang="en-US" sz="1300">
              <a:solidFill>
                <a:schemeClr val="dk1"/>
              </a:solidFill>
              <a:effectLst/>
              <a:latin typeface="+mn-lt"/>
              <a:ea typeface="+mn-ea"/>
              <a:cs typeface="+mn-cs"/>
            </a:rPr>
            <a:t>対し</a:t>
          </a:r>
          <a:r>
            <a:rPr kumimoji="1" lang="ja-JP" altLang="ja-JP" sz="1300">
              <a:solidFill>
                <a:schemeClr val="dk1"/>
              </a:solidFill>
              <a:effectLst/>
              <a:latin typeface="+mn-lt"/>
              <a:ea typeface="+mn-ea"/>
              <a:cs typeface="+mn-cs"/>
            </a:rPr>
            <a:t>０．１ポイント上昇しているものの、起債対象事業の精査により元利償還金の額が多額とならないよう努めていることから、類似団体内平均値を大きく下回っている。今後も起債対象事業費の精査を行い、現行水準の維持に努め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22678</xdr:rowOff>
    </xdr:from>
    <xdr:to>
      <xdr:col>24</xdr:col>
      <xdr:colOff>558800</xdr:colOff>
      <xdr:row>39</xdr:row>
      <xdr:rowOff>29573</xdr:rowOff>
    </xdr:to>
    <xdr:cxnSp macro="">
      <xdr:nvCxnSpPr>
        <xdr:cNvPr id="387" name="直線コネクタ 386"/>
        <xdr:cNvCxnSpPr/>
      </xdr:nvCxnSpPr>
      <xdr:spPr>
        <a:xfrm>
          <a:off x="16179800" y="6709228"/>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15784</xdr:rowOff>
    </xdr:from>
    <xdr:to>
      <xdr:col>23</xdr:col>
      <xdr:colOff>406400</xdr:colOff>
      <xdr:row>39</xdr:row>
      <xdr:rowOff>22678</xdr:rowOff>
    </xdr:to>
    <xdr:cxnSp macro="">
      <xdr:nvCxnSpPr>
        <xdr:cNvPr id="390" name="直線コネクタ 389"/>
        <xdr:cNvCxnSpPr/>
      </xdr:nvCxnSpPr>
      <xdr:spPr>
        <a:xfrm>
          <a:off x="15290800" y="670233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41728</xdr:rowOff>
    </xdr:from>
    <xdr:to>
      <xdr:col>23</xdr:col>
      <xdr:colOff>457200</xdr:colOff>
      <xdr:row>40</xdr:row>
      <xdr:rowOff>143328</xdr:rowOff>
    </xdr:to>
    <xdr:sp macro="" textlink="">
      <xdr:nvSpPr>
        <xdr:cNvPr id="391" name="フローチャート : 判断 390"/>
        <xdr:cNvSpPr/>
      </xdr:nvSpPr>
      <xdr:spPr>
        <a:xfrm>
          <a:off x="16129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128105</xdr:rowOff>
    </xdr:from>
    <xdr:ext cx="736600" cy="259045"/>
    <xdr:sp macro="" textlink="">
      <xdr:nvSpPr>
        <xdr:cNvPr id="392" name="テキスト ボックス 391"/>
        <xdr:cNvSpPr txBox="1"/>
      </xdr:nvSpPr>
      <xdr:spPr>
        <a:xfrm>
          <a:off x="15798800" y="698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15784</xdr:rowOff>
    </xdr:from>
    <xdr:to>
      <xdr:col>22</xdr:col>
      <xdr:colOff>203200</xdr:colOff>
      <xdr:row>39</xdr:row>
      <xdr:rowOff>50256</xdr:rowOff>
    </xdr:to>
    <xdr:cxnSp macro="">
      <xdr:nvCxnSpPr>
        <xdr:cNvPr id="393" name="直線コネクタ 392"/>
        <xdr:cNvCxnSpPr/>
      </xdr:nvCxnSpPr>
      <xdr:spPr>
        <a:xfrm flipV="1">
          <a:off x="14401800" y="670233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165826</xdr:rowOff>
    </xdr:from>
    <xdr:to>
      <xdr:col>22</xdr:col>
      <xdr:colOff>254000</xdr:colOff>
      <xdr:row>41</xdr:row>
      <xdr:rowOff>95976</xdr:rowOff>
    </xdr:to>
    <xdr:sp macro="" textlink="">
      <xdr:nvSpPr>
        <xdr:cNvPr id="394" name="フローチャート : 判断 393"/>
        <xdr:cNvSpPr/>
      </xdr:nvSpPr>
      <xdr:spPr>
        <a:xfrm>
          <a:off x="15240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80753</xdr:rowOff>
    </xdr:from>
    <xdr:ext cx="762000" cy="259045"/>
    <xdr:sp macro="" textlink="">
      <xdr:nvSpPr>
        <xdr:cNvPr id="395" name="テキスト ボックス 394"/>
        <xdr:cNvSpPr txBox="1"/>
      </xdr:nvSpPr>
      <xdr:spPr>
        <a:xfrm>
          <a:off x="14909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50256</xdr:rowOff>
    </xdr:from>
    <xdr:to>
      <xdr:col>21</xdr:col>
      <xdr:colOff>0</xdr:colOff>
      <xdr:row>39</xdr:row>
      <xdr:rowOff>105410</xdr:rowOff>
    </xdr:to>
    <xdr:cxnSp macro="">
      <xdr:nvCxnSpPr>
        <xdr:cNvPr id="396" name="直線コネクタ 395"/>
        <xdr:cNvCxnSpPr/>
      </xdr:nvCxnSpPr>
      <xdr:spPr>
        <a:xfrm flipV="1">
          <a:off x="13512800" y="6736806"/>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7" name="フローチャート : 判断 396"/>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135907</xdr:rowOff>
    </xdr:from>
    <xdr:ext cx="762000" cy="259045"/>
    <xdr:sp macro="" textlink="">
      <xdr:nvSpPr>
        <xdr:cNvPr id="398" name="テキスト ボックス 397"/>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9" name="フローチャート : 判断 398"/>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12717</xdr:rowOff>
    </xdr:from>
    <xdr:ext cx="762000" cy="259045"/>
    <xdr:sp macro="" textlink="">
      <xdr:nvSpPr>
        <xdr:cNvPr id="400" name="テキスト ボックス 399"/>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150223</xdr:rowOff>
    </xdr:from>
    <xdr:to>
      <xdr:col>24</xdr:col>
      <xdr:colOff>609600</xdr:colOff>
      <xdr:row>39</xdr:row>
      <xdr:rowOff>80373</xdr:rowOff>
    </xdr:to>
    <xdr:sp macro="" textlink="">
      <xdr:nvSpPr>
        <xdr:cNvPr id="406" name="円/楕円 405"/>
        <xdr:cNvSpPr/>
      </xdr:nvSpPr>
      <xdr:spPr>
        <a:xfrm>
          <a:off x="16967200" y="666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166750</xdr:rowOff>
    </xdr:from>
    <xdr:ext cx="762000" cy="259045"/>
    <xdr:sp macro="" textlink="">
      <xdr:nvSpPr>
        <xdr:cNvPr id="407" name="公債費負担の状況該当値テキスト"/>
        <xdr:cNvSpPr txBox="1"/>
      </xdr:nvSpPr>
      <xdr:spPr>
        <a:xfrm>
          <a:off x="17106900" y="651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143328</xdr:rowOff>
    </xdr:from>
    <xdr:to>
      <xdr:col>23</xdr:col>
      <xdr:colOff>457200</xdr:colOff>
      <xdr:row>39</xdr:row>
      <xdr:rowOff>73478</xdr:rowOff>
    </xdr:to>
    <xdr:sp macro="" textlink="">
      <xdr:nvSpPr>
        <xdr:cNvPr id="408" name="円/楕円 407"/>
        <xdr:cNvSpPr/>
      </xdr:nvSpPr>
      <xdr:spPr>
        <a:xfrm>
          <a:off x="16129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83655</xdr:rowOff>
    </xdr:from>
    <xdr:ext cx="736600" cy="259045"/>
    <xdr:sp macro="" textlink="">
      <xdr:nvSpPr>
        <xdr:cNvPr id="409" name="テキスト ボックス 408"/>
        <xdr:cNvSpPr txBox="1"/>
      </xdr:nvSpPr>
      <xdr:spPr>
        <a:xfrm>
          <a:off x="15798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136434</xdr:rowOff>
    </xdr:from>
    <xdr:to>
      <xdr:col>22</xdr:col>
      <xdr:colOff>254000</xdr:colOff>
      <xdr:row>39</xdr:row>
      <xdr:rowOff>66584</xdr:rowOff>
    </xdr:to>
    <xdr:sp macro="" textlink="">
      <xdr:nvSpPr>
        <xdr:cNvPr id="410" name="円/楕円 409"/>
        <xdr:cNvSpPr/>
      </xdr:nvSpPr>
      <xdr:spPr>
        <a:xfrm>
          <a:off x="152400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76761</xdr:rowOff>
    </xdr:from>
    <xdr:ext cx="762000" cy="259045"/>
    <xdr:sp macro="" textlink="">
      <xdr:nvSpPr>
        <xdr:cNvPr id="411" name="テキスト ボックス 410"/>
        <xdr:cNvSpPr txBox="1"/>
      </xdr:nvSpPr>
      <xdr:spPr>
        <a:xfrm>
          <a:off x="14909800" y="642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170906</xdr:rowOff>
    </xdr:from>
    <xdr:to>
      <xdr:col>21</xdr:col>
      <xdr:colOff>50800</xdr:colOff>
      <xdr:row>39</xdr:row>
      <xdr:rowOff>101056</xdr:rowOff>
    </xdr:to>
    <xdr:sp macro="" textlink="">
      <xdr:nvSpPr>
        <xdr:cNvPr id="412" name="円/楕円 411"/>
        <xdr:cNvSpPr/>
      </xdr:nvSpPr>
      <xdr:spPr>
        <a:xfrm>
          <a:off x="14351000" y="66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111233</xdr:rowOff>
    </xdr:from>
    <xdr:ext cx="762000" cy="259045"/>
    <xdr:sp macro="" textlink="">
      <xdr:nvSpPr>
        <xdr:cNvPr id="413" name="テキスト ボックス 412"/>
        <xdr:cNvSpPr txBox="1"/>
      </xdr:nvSpPr>
      <xdr:spPr>
        <a:xfrm>
          <a:off x="14020800" y="645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54610</xdr:rowOff>
    </xdr:from>
    <xdr:to>
      <xdr:col>19</xdr:col>
      <xdr:colOff>533400</xdr:colOff>
      <xdr:row>39</xdr:row>
      <xdr:rowOff>156210</xdr:rowOff>
    </xdr:to>
    <xdr:sp macro="" textlink="">
      <xdr:nvSpPr>
        <xdr:cNvPr id="414" name="円/楕円 413"/>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166387</xdr:rowOff>
    </xdr:from>
    <xdr:ext cx="762000" cy="259045"/>
    <xdr:sp macro="" textlink="">
      <xdr:nvSpPr>
        <xdr:cNvPr id="415" name="テキスト ボックス 414"/>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将来負担比率については、地方債現在高が増加する一方で、充当可能基金が減少したことにより前年度に</a:t>
          </a:r>
          <a:r>
            <a:rPr kumimoji="1" lang="ja-JP" altLang="en-US" sz="1300">
              <a:solidFill>
                <a:schemeClr val="dk1"/>
              </a:solidFill>
              <a:effectLst/>
              <a:latin typeface="+mn-lt"/>
              <a:ea typeface="+mn-ea"/>
              <a:cs typeface="+mn-cs"/>
            </a:rPr>
            <a:t>対し３</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ポイント上昇している。しかしながら、類似団体内平均値を下回っており、今後も財政調整基金をはじめとして、継続的に基金を積み立て、交付税措置のある地方債の借り入れを原則とするなど、常に後年度を見据えた財政運営に努めていく。</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149733</xdr:rowOff>
    </xdr:from>
    <xdr:to>
      <xdr:col>24</xdr:col>
      <xdr:colOff>558800</xdr:colOff>
      <xdr:row>15</xdr:row>
      <xdr:rowOff>6435</xdr:rowOff>
    </xdr:to>
    <xdr:cxnSp macro="">
      <xdr:nvCxnSpPr>
        <xdr:cNvPr id="449" name="直線コネクタ 448"/>
        <xdr:cNvCxnSpPr/>
      </xdr:nvCxnSpPr>
      <xdr:spPr>
        <a:xfrm>
          <a:off x="16179800" y="2550033"/>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157878</xdr:rowOff>
    </xdr:from>
    <xdr:ext cx="762000" cy="259045"/>
    <xdr:sp macro="" textlink="">
      <xdr:nvSpPr>
        <xdr:cNvPr id="450" name="将来負担の状況平均値テキスト"/>
        <xdr:cNvSpPr txBox="1"/>
      </xdr:nvSpPr>
      <xdr:spPr>
        <a:xfrm>
          <a:off x="17106900" y="2558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1" name="フローチャート : 判断 450"/>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117560</xdr:rowOff>
    </xdr:from>
    <xdr:to>
      <xdr:col>23</xdr:col>
      <xdr:colOff>406400</xdr:colOff>
      <xdr:row>14</xdr:row>
      <xdr:rowOff>149733</xdr:rowOff>
    </xdr:to>
    <xdr:cxnSp macro="">
      <xdr:nvCxnSpPr>
        <xdr:cNvPr id="452" name="直線コネクタ 451"/>
        <xdr:cNvCxnSpPr/>
      </xdr:nvCxnSpPr>
      <xdr:spPr>
        <a:xfrm>
          <a:off x="15290800" y="251786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53" name="フローチャート : 判断 452"/>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104750</xdr:rowOff>
    </xdr:from>
    <xdr:ext cx="736600" cy="259045"/>
    <xdr:sp macro="" textlink="">
      <xdr:nvSpPr>
        <xdr:cNvPr id="454" name="テキスト ボックス 453"/>
        <xdr:cNvSpPr txBox="1"/>
      </xdr:nvSpPr>
      <xdr:spPr>
        <a:xfrm>
          <a:off x="15798800" y="2676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95843</xdr:rowOff>
    </xdr:from>
    <xdr:to>
      <xdr:col>22</xdr:col>
      <xdr:colOff>203200</xdr:colOff>
      <xdr:row>14</xdr:row>
      <xdr:rowOff>117560</xdr:rowOff>
    </xdr:to>
    <xdr:cxnSp macro="">
      <xdr:nvCxnSpPr>
        <xdr:cNvPr id="455" name="直線コネクタ 454"/>
        <xdr:cNvCxnSpPr/>
      </xdr:nvCxnSpPr>
      <xdr:spPr>
        <a:xfrm>
          <a:off x="14401800" y="2496143"/>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6" name="フローチャート : 判断 455"/>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57" name="テキスト ボックス 456"/>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69300</xdr:rowOff>
    </xdr:from>
    <xdr:to>
      <xdr:col>21</xdr:col>
      <xdr:colOff>0</xdr:colOff>
      <xdr:row>14</xdr:row>
      <xdr:rowOff>95843</xdr:rowOff>
    </xdr:to>
    <xdr:cxnSp macro="">
      <xdr:nvCxnSpPr>
        <xdr:cNvPr id="458" name="直線コネクタ 457"/>
        <xdr:cNvCxnSpPr/>
      </xdr:nvCxnSpPr>
      <xdr:spPr>
        <a:xfrm>
          <a:off x="13512800" y="2469600"/>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9" name="フローチャート : 判断 458"/>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60" name="テキスト ボックス 459"/>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61" name="フローチャート : 判断 460"/>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62" name="テキスト ボックス 461"/>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127085</xdr:rowOff>
    </xdr:from>
    <xdr:to>
      <xdr:col>24</xdr:col>
      <xdr:colOff>609600</xdr:colOff>
      <xdr:row>15</xdr:row>
      <xdr:rowOff>57235</xdr:rowOff>
    </xdr:to>
    <xdr:sp macro="" textlink="">
      <xdr:nvSpPr>
        <xdr:cNvPr id="468" name="円/楕円 467"/>
        <xdr:cNvSpPr/>
      </xdr:nvSpPr>
      <xdr:spPr>
        <a:xfrm>
          <a:off x="16967200" y="25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143612</xdr:rowOff>
    </xdr:from>
    <xdr:ext cx="762000" cy="259045"/>
    <xdr:sp macro="" textlink="">
      <xdr:nvSpPr>
        <xdr:cNvPr id="469" name="将来負担の状況該当値テキスト"/>
        <xdr:cNvSpPr txBox="1"/>
      </xdr:nvSpPr>
      <xdr:spPr>
        <a:xfrm>
          <a:off x="17106900" y="237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98933</xdr:rowOff>
    </xdr:from>
    <xdr:to>
      <xdr:col>23</xdr:col>
      <xdr:colOff>457200</xdr:colOff>
      <xdr:row>15</xdr:row>
      <xdr:rowOff>29083</xdr:rowOff>
    </xdr:to>
    <xdr:sp macro="" textlink="">
      <xdr:nvSpPr>
        <xdr:cNvPr id="470" name="円/楕円 469"/>
        <xdr:cNvSpPr/>
      </xdr:nvSpPr>
      <xdr:spPr>
        <a:xfrm>
          <a:off x="16129000" y="24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71" name="テキスト ボックス 470"/>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66760</xdr:rowOff>
    </xdr:from>
    <xdr:to>
      <xdr:col>22</xdr:col>
      <xdr:colOff>254000</xdr:colOff>
      <xdr:row>14</xdr:row>
      <xdr:rowOff>168360</xdr:rowOff>
    </xdr:to>
    <xdr:sp macro="" textlink="">
      <xdr:nvSpPr>
        <xdr:cNvPr id="472" name="円/楕円 471"/>
        <xdr:cNvSpPr/>
      </xdr:nvSpPr>
      <xdr:spPr>
        <a:xfrm>
          <a:off x="15240000" y="24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7087</xdr:rowOff>
    </xdr:from>
    <xdr:ext cx="762000" cy="259045"/>
    <xdr:sp macro="" textlink="">
      <xdr:nvSpPr>
        <xdr:cNvPr id="473" name="テキスト ボックス 472"/>
        <xdr:cNvSpPr txBox="1"/>
      </xdr:nvSpPr>
      <xdr:spPr>
        <a:xfrm>
          <a:off x="14909800" y="22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45043</xdr:rowOff>
    </xdr:from>
    <xdr:to>
      <xdr:col>21</xdr:col>
      <xdr:colOff>50800</xdr:colOff>
      <xdr:row>14</xdr:row>
      <xdr:rowOff>146643</xdr:rowOff>
    </xdr:to>
    <xdr:sp macro="" textlink="">
      <xdr:nvSpPr>
        <xdr:cNvPr id="474" name="円/楕円 473"/>
        <xdr:cNvSpPr/>
      </xdr:nvSpPr>
      <xdr:spPr>
        <a:xfrm>
          <a:off x="14351000" y="244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156820</xdr:rowOff>
    </xdr:from>
    <xdr:ext cx="762000" cy="259045"/>
    <xdr:sp macro="" textlink="">
      <xdr:nvSpPr>
        <xdr:cNvPr id="475" name="テキスト ボックス 474"/>
        <xdr:cNvSpPr txBox="1"/>
      </xdr:nvSpPr>
      <xdr:spPr>
        <a:xfrm>
          <a:off x="14020800" y="221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18500</xdr:rowOff>
    </xdr:from>
    <xdr:to>
      <xdr:col>19</xdr:col>
      <xdr:colOff>533400</xdr:colOff>
      <xdr:row>14</xdr:row>
      <xdr:rowOff>120100</xdr:rowOff>
    </xdr:to>
    <xdr:sp macro="" textlink="">
      <xdr:nvSpPr>
        <xdr:cNvPr id="476" name="円/楕円 475"/>
        <xdr:cNvSpPr/>
      </xdr:nvSpPr>
      <xdr:spPr>
        <a:xfrm>
          <a:off x="13462000" y="24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130277</xdr:rowOff>
    </xdr:from>
    <xdr:ext cx="762000" cy="259045"/>
    <xdr:sp macro="" textlink="">
      <xdr:nvSpPr>
        <xdr:cNvPr id="477" name="テキスト ボックス 476"/>
        <xdr:cNvSpPr txBox="1"/>
      </xdr:nvSpPr>
      <xdr:spPr>
        <a:xfrm>
          <a:off x="13131800" y="21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埼玉県東松山市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89,953
88,125
65.35
31,665,422
30,303,031
1,010,970
17,033,626
25,698,080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25.8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集中改革プラン等に基づき、指定管理者</a:t>
          </a:r>
          <a:r>
            <a:rPr kumimoji="1" lang="ja-JP" altLang="en-US" sz="1300">
              <a:solidFill>
                <a:schemeClr val="dk1"/>
              </a:solidFill>
              <a:effectLst/>
              <a:latin typeface="+mn-lt"/>
              <a:ea typeface="+mn-ea"/>
              <a:cs typeface="+mn-cs"/>
            </a:rPr>
            <a:t>制度の活用を</a:t>
          </a:r>
          <a:r>
            <a:rPr kumimoji="1" lang="ja-JP" altLang="ja-JP" sz="1300">
              <a:solidFill>
                <a:schemeClr val="dk1"/>
              </a:solidFill>
              <a:effectLst/>
              <a:latin typeface="+mn-lt"/>
              <a:ea typeface="+mn-ea"/>
              <a:cs typeface="+mn-cs"/>
            </a:rPr>
            <a:t>はじめとした民間委託の推進など、徹底した行政改革を推し進めた結果、財政比較分析表における定数管理の状況において、他団体に比して人口千人当たりの職員数が少なくなっているため、</a:t>
          </a:r>
          <a:r>
            <a:rPr kumimoji="1" lang="ja-JP" altLang="en-US" sz="1300">
              <a:solidFill>
                <a:schemeClr val="dk1"/>
              </a:solidFill>
              <a:effectLst/>
              <a:latin typeface="+mn-lt"/>
              <a:ea typeface="+mn-ea"/>
              <a:cs typeface="+mn-cs"/>
            </a:rPr>
            <a:t>全国平均値、埼玉県平均</a:t>
          </a:r>
          <a:r>
            <a:rPr kumimoji="1" lang="ja-JP" altLang="ja-JP" sz="1300">
              <a:solidFill>
                <a:schemeClr val="dk1"/>
              </a:solidFill>
              <a:effectLst/>
              <a:latin typeface="+mn-lt"/>
              <a:ea typeface="+mn-ea"/>
              <a:cs typeface="+mn-cs"/>
            </a:rPr>
            <a:t>値を下回っている。今後も適正な定員管理や給与水準の維持に努めていく。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66040</xdr:rowOff>
    </xdr:from>
    <xdr:to>
      <xdr:col>7</xdr:col>
      <xdr:colOff>15875</xdr:colOff>
      <xdr:row>36</xdr:row>
      <xdr:rowOff>104140</xdr:rowOff>
    </xdr:to>
    <xdr:cxnSp macro="">
      <xdr:nvCxnSpPr>
        <xdr:cNvPr id="66" name="直線コネクタ 65"/>
        <xdr:cNvCxnSpPr/>
      </xdr:nvCxnSpPr>
      <xdr:spPr>
        <a:xfrm>
          <a:off x="3987800" y="62382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7"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66040</xdr:rowOff>
    </xdr:from>
    <xdr:to>
      <xdr:col>5</xdr:col>
      <xdr:colOff>549275</xdr:colOff>
      <xdr:row>36</xdr:row>
      <xdr:rowOff>81280</xdr:rowOff>
    </xdr:to>
    <xdr:cxnSp macro="">
      <xdr:nvCxnSpPr>
        <xdr:cNvPr id="69" name="直線コネクタ 68"/>
        <xdr:cNvCxnSpPr/>
      </xdr:nvCxnSpPr>
      <xdr:spPr>
        <a:xfrm flipV="1">
          <a:off x="3098800" y="6238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43180</xdr:rowOff>
    </xdr:from>
    <xdr:to>
      <xdr:col>4</xdr:col>
      <xdr:colOff>346075</xdr:colOff>
      <xdr:row>36</xdr:row>
      <xdr:rowOff>81280</xdr:rowOff>
    </xdr:to>
    <xdr:cxnSp macro="">
      <xdr:nvCxnSpPr>
        <xdr:cNvPr id="72" name="直線コネクタ 71"/>
        <xdr:cNvCxnSpPr/>
      </xdr:nvCxnSpPr>
      <xdr:spPr>
        <a:xfrm>
          <a:off x="2209800" y="6215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43180</xdr:rowOff>
    </xdr:from>
    <xdr:to>
      <xdr:col>3</xdr:col>
      <xdr:colOff>142875</xdr:colOff>
      <xdr:row>36</xdr:row>
      <xdr:rowOff>81280</xdr:rowOff>
    </xdr:to>
    <xdr:cxnSp macro="">
      <xdr:nvCxnSpPr>
        <xdr:cNvPr id="75" name="直線コネクタ 74"/>
        <xdr:cNvCxnSpPr/>
      </xdr:nvCxnSpPr>
      <xdr:spPr>
        <a:xfrm flipV="1">
          <a:off x="1320800" y="6215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85" name="円/楕円 84"/>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25417</xdr:rowOff>
    </xdr:from>
    <xdr:ext cx="762000" cy="259045"/>
    <xdr:sp macro="" textlink="">
      <xdr:nvSpPr>
        <xdr:cNvPr id="86" name="人件費該当値テキスト"/>
        <xdr:cNvSpPr txBox="1"/>
      </xdr:nvSpPr>
      <xdr:spPr>
        <a:xfrm>
          <a:off x="4914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15240</xdr:rowOff>
    </xdr:from>
    <xdr:to>
      <xdr:col>5</xdr:col>
      <xdr:colOff>600075</xdr:colOff>
      <xdr:row>36</xdr:row>
      <xdr:rowOff>116840</xdr:rowOff>
    </xdr:to>
    <xdr:sp macro="" textlink="">
      <xdr:nvSpPr>
        <xdr:cNvPr id="87" name="円/楕円 86"/>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127017</xdr:rowOff>
    </xdr:from>
    <xdr:ext cx="736600" cy="259045"/>
    <xdr:sp macro="" textlink="">
      <xdr:nvSpPr>
        <xdr:cNvPr id="88" name="テキスト ボックス 87"/>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30480</xdr:rowOff>
    </xdr:from>
    <xdr:to>
      <xdr:col>4</xdr:col>
      <xdr:colOff>396875</xdr:colOff>
      <xdr:row>36</xdr:row>
      <xdr:rowOff>132080</xdr:rowOff>
    </xdr:to>
    <xdr:sp macro="" textlink="">
      <xdr:nvSpPr>
        <xdr:cNvPr id="89" name="円/楕円 88"/>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142257</xdr:rowOff>
    </xdr:from>
    <xdr:ext cx="762000" cy="259045"/>
    <xdr:sp macro="" textlink="">
      <xdr:nvSpPr>
        <xdr:cNvPr id="90" name="テキスト ボックス 89"/>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163830</xdr:rowOff>
    </xdr:from>
    <xdr:to>
      <xdr:col>3</xdr:col>
      <xdr:colOff>193675</xdr:colOff>
      <xdr:row>36</xdr:row>
      <xdr:rowOff>93980</xdr:rowOff>
    </xdr:to>
    <xdr:sp macro="" textlink="">
      <xdr:nvSpPr>
        <xdr:cNvPr id="91" name="円/楕円 90"/>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104157</xdr:rowOff>
    </xdr:from>
    <xdr:ext cx="762000" cy="259045"/>
    <xdr:sp macro="" textlink="">
      <xdr:nvSpPr>
        <xdr:cNvPr id="92" name="テキスト ボックス 91"/>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93" name="円/楕円 92"/>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142257</xdr:rowOff>
    </xdr:from>
    <xdr:ext cx="762000" cy="259045"/>
    <xdr:sp macro="" textlink="">
      <xdr:nvSpPr>
        <xdr:cNvPr id="94" name="テキスト ボックス 93"/>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ここ数年、類似団体内平均値を上回る結果となっている</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指定管理者</a:t>
          </a:r>
          <a:r>
            <a:rPr kumimoji="1" lang="ja-JP" altLang="en-US" sz="1300">
              <a:solidFill>
                <a:schemeClr val="dk1"/>
              </a:solidFill>
              <a:effectLst/>
              <a:latin typeface="+mn-lt"/>
              <a:ea typeface="+mn-ea"/>
              <a:cs typeface="+mn-cs"/>
            </a:rPr>
            <a:t>制度の活用</a:t>
          </a:r>
          <a:r>
            <a:rPr kumimoji="1" lang="ja-JP" altLang="ja-JP" sz="1300">
              <a:solidFill>
                <a:schemeClr val="dk1"/>
              </a:solidFill>
              <a:effectLst/>
              <a:latin typeface="+mn-lt"/>
              <a:ea typeface="+mn-ea"/>
              <a:cs typeface="+mn-cs"/>
            </a:rPr>
            <a:t>など民間委託を積極的に推し進めた結果、職員人件費等から委託料（物件費）へのシフトが起きているためであり、今後も適正な水準となるよう努めていく。</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39370</xdr:rowOff>
    </xdr:from>
    <xdr:to>
      <xdr:col>24</xdr:col>
      <xdr:colOff>31750</xdr:colOff>
      <xdr:row>19</xdr:row>
      <xdr:rowOff>62230</xdr:rowOff>
    </xdr:to>
    <xdr:cxnSp macro="">
      <xdr:nvCxnSpPr>
        <xdr:cNvPr id="127" name="直線コネクタ 126"/>
        <xdr:cNvCxnSpPr/>
      </xdr:nvCxnSpPr>
      <xdr:spPr>
        <a:xfrm flipV="1">
          <a:off x="15671800" y="3296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104157</xdr:rowOff>
    </xdr:from>
    <xdr:ext cx="762000" cy="259045"/>
    <xdr:sp macro="" textlink="">
      <xdr:nvSpPr>
        <xdr:cNvPr id="128" name="物件費平均値テキスト"/>
        <xdr:cNvSpPr txBox="1"/>
      </xdr:nvSpPr>
      <xdr:spPr>
        <a:xfrm>
          <a:off x="16598900" y="2847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62230</xdr:rowOff>
    </xdr:from>
    <xdr:to>
      <xdr:col>22</xdr:col>
      <xdr:colOff>565150</xdr:colOff>
      <xdr:row>19</xdr:row>
      <xdr:rowOff>62230</xdr:rowOff>
    </xdr:to>
    <xdr:cxnSp macro="">
      <xdr:nvCxnSpPr>
        <xdr:cNvPr id="130" name="直線コネクタ 129"/>
        <xdr:cNvCxnSpPr/>
      </xdr:nvCxnSpPr>
      <xdr:spPr>
        <a:xfrm>
          <a:off x="14782800" y="331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34290</xdr:rowOff>
    </xdr:from>
    <xdr:to>
      <xdr:col>22</xdr:col>
      <xdr:colOff>615950</xdr:colOff>
      <xdr:row>17</xdr:row>
      <xdr:rowOff>135890</xdr:rowOff>
    </xdr:to>
    <xdr:sp macro="" textlink="">
      <xdr:nvSpPr>
        <xdr:cNvPr id="131" name="フローチャート : 判断 130"/>
        <xdr:cNvSpPr/>
      </xdr:nvSpPr>
      <xdr:spPr>
        <a:xfrm>
          <a:off x="15621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146067</xdr:rowOff>
    </xdr:from>
    <xdr:ext cx="736600" cy="259045"/>
    <xdr:sp macro="" textlink="">
      <xdr:nvSpPr>
        <xdr:cNvPr id="132" name="テキスト ボックス 131"/>
        <xdr:cNvSpPr txBox="1"/>
      </xdr:nvSpPr>
      <xdr:spPr>
        <a:xfrm>
          <a:off x="15290800" y="2717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165100</xdr:rowOff>
    </xdr:from>
    <xdr:to>
      <xdr:col>21</xdr:col>
      <xdr:colOff>361950</xdr:colOff>
      <xdr:row>19</xdr:row>
      <xdr:rowOff>62230</xdr:rowOff>
    </xdr:to>
    <xdr:cxnSp macro="">
      <xdr:nvCxnSpPr>
        <xdr:cNvPr id="133" name="直線コネクタ 132"/>
        <xdr:cNvCxnSpPr/>
      </xdr:nvCxnSpPr>
      <xdr:spPr>
        <a:xfrm>
          <a:off x="13893800" y="3251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160020</xdr:rowOff>
    </xdr:from>
    <xdr:to>
      <xdr:col>21</xdr:col>
      <xdr:colOff>412750</xdr:colOff>
      <xdr:row>17</xdr:row>
      <xdr:rowOff>90170</xdr:rowOff>
    </xdr:to>
    <xdr:sp macro="" textlink="">
      <xdr:nvSpPr>
        <xdr:cNvPr id="134" name="フローチャート :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100347</xdr:rowOff>
    </xdr:from>
    <xdr:ext cx="762000" cy="259045"/>
    <xdr:sp macro="" textlink="">
      <xdr:nvSpPr>
        <xdr:cNvPr id="135" name="テキスト ボックス 134"/>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73660</xdr:rowOff>
    </xdr:from>
    <xdr:to>
      <xdr:col>20</xdr:col>
      <xdr:colOff>158750</xdr:colOff>
      <xdr:row>18</xdr:row>
      <xdr:rowOff>165100</xdr:rowOff>
    </xdr:to>
    <xdr:cxnSp macro="">
      <xdr:nvCxnSpPr>
        <xdr:cNvPr id="136" name="直線コネクタ 135"/>
        <xdr:cNvCxnSpPr/>
      </xdr:nvCxnSpPr>
      <xdr:spPr>
        <a:xfrm>
          <a:off x="13004800" y="3159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106680</xdr:rowOff>
    </xdr:from>
    <xdr:to>
      <xdr:col>20</xdr:col>
      <xdr:colOff>209550</xdr:colOff>
      <xdr:row>17</xdr:row>
      <xdr:rowOff>36830</xdr:rowOff>
    </xdr:to>
    <xdr:sp macro="" textlink="">
      <xdr:nvSpPr>
        <xdr:cNvPr id="137" name="フローチャート : 判断 136"/>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47007</xdr:rowOff>
    </xdr:from>
    <xdr:ext cx="762000" cy="259045"/>
    <xdr:sp macro="" textlink="">
      <xdr:nvSpPr>
        <xdr:cNvPr id="138" name="テキスト ボックス 137"/>
        <xdr:cNvSpPr txBox="1"/>
      </xdr:nvSpPr>
      <xdr:spPr>
        <a:xfrm>
          <a:off x="13512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16527</xdr:rowOff>
    </xdr:from>
    <xdr:ext cx="762000" cy="259045"/>
    <xdr:sp macro="" textlink="">
      <xdr:nvSpPr>
        <xdr:cNvPr id="140" name="テキスト ボックス 139"/>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160020</xdr:rowOff>
    </xdr:from>
    <xdr:to>
      <xdr:col>24</xdr:col>
      <xdr:colOff>82550</xdr:colOff>
      <xdr:row>19</xdr:row>
      <xdr:rowOff>90170</xdr:rowOff>
    </xdr:to>
    <xdr:sp macro="" textlink="">
      <xdr:nvSpPr>
        <xdr:cNvPr id="146" name="円/楕円 145"/>
        <xdr:cNvSpPr/>
      </xdr:nvSpPr>
      <xdr:spPr>
        <a:xfrm>
          <a:off x="164592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132097</xdr:rowOff>
    </xdr:from>
    <xdr:ext cx="762000" cy="259045"/>
    <xdr:sp macro="" textlink="">
      <xdr:nvSpPr>
        <xdr:cNvPr id="147" name="物件費該当値テキスト"/>
        <xdr:cNvSpPr txBox="1"/>
      </xdr:nvSpPr>
      <xdr:spPr>
        <a:xfrm>
          <a:off x="165989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11430</xdr:rowOff>
    </xdr:from>
    <xdr:to>
      <xdr:col>22</xdr:col>
      <xdr:colOff>615950</xdr:colOff>
      <xdr:row>19</xdr:row>
      <xdr:rowOff>113030</xdr:rowOff>
    </xdr:to>
    <xdr:sp macro="" textlink="">
      <xdr:nvSpPr>
        <xdr:cNvPr id="148" name="円/楕円 147"/>
        <xdr:cNvSpPr/>
      </xdr:nvSpPr>
      <xdr:spPr>
        <a:xfrm>
          <a:off x="15621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97807</xdr:rowOff>
    </xdr:from>
    <xdr:ext cx="736600" cy="259045"/>
    <xdr:sp macro="" textlink="">
      <xdr:nvSpPr>
        <xdr:cNvPr id="149" name="テキスト ボックス 148"/>
        <xdr:cNvSpPr txBox="1"/>
      </xdr:nvSpPr>
      <xdr:spPr>
        <a:xfrm>
          <a:off x="15290800" y="335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11430</xdr:rowOff>
    </xdr:from>
    <xdr:to>
      <xdr:col>21</xdr:col>
      <xdr:colOff>412750</xdr:colOff>
      <xdr:row>19</xdr:row>
      <xdr:rowOff>113030</xdr:rowOff>
    </xdr:to>
    <xdr:sp macro="" textlink="">
      <xdr:nvSpPr>
        <xdr:cNvPr id="150" name="円/楕円 149"/>
        <xdr:cNvSpPr/>
      </xdr:nvSpPr>
      <xdr:spPr>
        <a:xfrm>
          <a:off x="14732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97807</xdr:rowOff>
    </xdr:from>
    <xdr:ext cx="762000" cy="259045"/>
    <xdr:sp macro="" textlink="">
      <xdr:nvSpPr>
        <xdr:cNvPr id="151" name="テキスト ボックス 150"/>
        <xdr:cNvSpPr txBox="1"/>
      </xdr:nvSpPr>
      <xdr:spPr>
        <a:xfrm>
          <a:off x="14401800" y="33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114300</xdr:rowOff>
    </xdr:from>
    <xdr:to>
      <xdr:col>20</xdr:col>
      <xdr:colOff>209550</xdr:colOff>
      <xdr:row>19</xdr:row>
      <xdr:rowOff>44450</xdr:rowOff>
    </xdr:to>
    <xdr:sp macro="" textlink="">
      <xdr:nvSpPr>
        <xdr:cNvPr id="152" name="円/楕円 151"/>
        <xdr:cNvSpPr/>
      </xdr:nvSpPr>
      <xdr:spPr>
        <a:xfrm>
          <a:off x="13843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29227</xdr:rowOff>
    </xdr:from>
    <xdr:ext cx="762000" cy="259045"/>
    <xdr:sp macro="" textlink="">
      <xdr:nvSpPr>
        <xdr:cNvPr id="153" name="テキスト ボックス 152"/>
        <xdr:cNvSpPr txBox="1"/>
      </xdr:nvSpPr>
      <xdr:spPr>
        <a:xfrm>
          <a:off x="13512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22860</xdr:rowOff>
    </xdr:from>
    <xdr:to>
      <xdr:col>19</xdr:col>
      <xdr:colOff>6350</xdr:colOff>
      <xdr:row>18</xdr:row>
      <xdr:rowOff>124460</xdr:rowOff>
    </xdr:to>
    <xdr:sp macro="" textlink="">
      <xdr:nvSpPr>
        <xdr:cNvPr id="154" name="円/楕円 153"/>
        <xdr:cNvSpPr/>
      </xdr:nvSpPr>
      <xdr:spPr>
        <a:xfrm>
          <a:off x="12954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109237</xdr:rowOff>
    </xdr:from>
    <xdr:ext cx="762000" cy="259045"/>
    <xdr:sp macro="" textlink="">
      <xdr:nvSpPr>
        <xdr:cNvPr id="155" name="テキスト ボックス 154"/>
        <xdr:cNvSpPr txBox="1"/>
      </xdr:nvSpPr>
      <xdr:spPr>
        <a:xfrm>
          <a:off x="12623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社会情勢の変化の</a:t>
          </a:r>
          <a:r>
            <a:rPr kumimoji="1" lang="ja-JP" altLang="ja-JP" sz="1300">
              <a:solidFill>
                <a:schemeClr val="dk1"/>
              </a:solidFill>
              <a:effectLst/>
              <a:latin typeface="+mn-lt"/>
              <a:ea typeface="+mn-ea"/>
              <a:cs typeface="+mn-cs"/>
            </a:rPr>
            <a:t>影響</a:t>
          </a:r>
          <a:r>
            <a:rPr kumimoji="1" lang="ja-JP" altLang="en-US" sz="1300">
              <a:solidFill>
                <a:schemeClr val="dk1"/>
              </a:solidFill>
              <a:effectLst/>
              <a:latin typeface="+mn-lt"/>
              <a:ea typeface="+mn-ea"/>
              <a:cs typeface="+mn-cs"/>
            </a:rPr>
            <a:t>により</a:t>
          </a:r>
          <a:r>
            <a:rPr kumimoji="1" lang="ja-JP" altLang="ja-JP" sz="1300">
              <a:solidFill>
                <a:schemeClr val="dk1"/>
              </a:solidFill>
              <a:effectLst/>
              <a:latin typeface="+mn-lt"/>
              <a:ea typeface="+mn-ea"/>
              <a:cs typeface="+mn-cs"/>
            </a:rPr>
            <a:t>、生活保護受給者が増加しているとともに、障害福祉サービス費も増加していることから、扶助費は年々増加傾向にあり、</a:t>
          </a:r>
          <a:r>
            <a:rPr kumimoji="1" lang="ja-JP" altLang="en-US" sz="1300">
              <a:solidFill>
                <a:schemeClr val="dk1"/>
              </a:solidFill>
              <a:effectLst/>
              <a:latin typeface="+mn-lt"/>
              <a:ea typeface="+mn-ea"/>
              <a:cs typeface="+mn-cs"/>
            </a:rPr>
            <a:t>全国平均値、埼玉県平均値を下回ったものの、</a:t>
          </a:r>
          <a:r>
            <a:rPr kumimoji="1" lang="ja-JP" altLang="ja-JP" sz="1300">
              <a:solidFill>
                <a:schemeClr val="dk1"/>
              </a:solidFill>
              <a:effectLst/>
              <a:latin typeface="+mn-lt"/>
              <a:ea typeface="+mn-ea"/>
              <a:cs typeface="+mn-cs"/>
            </a:rPr>
            <a:t>類似団体内平均値</a:t>
          </a:r>
          <a:r>
            <a:rPr kumimoji="1" lang="ja-JP" altLang="en-US" sz="1300">
              <a:solidFill>
                <a:schemeClr val="dk1"/>
              </a:solidFill>
              <a:effectLst/>
              <a:latin typeface="+mn-lt"/>
              <a:ea typeface="+mn-ea"/>
              <a:cs typeface="+mn-cs"/>
            </a:rPr>
            <a:t>を上回った</a:t>
          </a:r>
          <a:r>
            <a:rPr kumimoji="1" lang="ja-JP" altLang="ja-JP" sz="1300">
              <a:solidFill>
                <a:schemeClr val="dk1"/>
              </a:solidFill>
              <a:effectLst/>
              <a:latin typeface="+mn-lt"/>
              <a:ea typeface="+mn-ea"/>
              <a:cs typeface="+mn-cs"/>
            </a:rPr>
            <a:t>。</a:t>
          </a:r>
          <a:endParaRPr lang="ja-JP" altLang="ja-JP" sz="1300">
            <a:effectLst/>
          </a:endParaRPr>
        </a:p>
        <a:p>
          <a:r>
            <a:rPr kumimoji="1" lang="ja-JP" altLang="en-US" sz="1300">
              <a:solidFill>
                <a:schemeClr val="dk1"/>
              </a:solidFill>
              <a:effectLst/>
              <a:latin typeface="+mn-lt"/>
              <a:ea typeface="+mn-ea"/>
              <a:cs typeface="+mn-cs"/>
            </a:rPr>
            <a:t>今後も</a:t>
          </a:r>
          <a:r>
            <a:rPr kumimoji="1" lang="ja-JP" altLang="ja-JP" sz="1300">
              <a:solidFill>
                <a:schemeClr val="dk1"/>
              </a:solidFill>
              <a:effectLst/>
              <a:latin typeface="+mn-lt"/>
              <a:ea typeface="+mn-ea"/>
              <a:cs typeface="+mn-cs"/>
            </a:rPr>
            <a:t>就労支援や適正な資格審査等を実施することで、扶助費の適正な水準の確保を図るよう努めていく。</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34472</xdr:rowOff>
    </xdr:from>
    <xdr:to>
      <xdr:col>7</xdr:col>
      <xdr:colOff>15875</xdr:colOff>
      <xdr:row>56</xdr:row>
      <xdr:rowOff>99785</xdr:rowOff>
    </xdr:to>
    <xdr:cxnSp macro="">
      <xdr:nvCxnSpPr>
        <xdr:cNvPr id="190" name="直線コネクタ 189"/>
        <xdr:cNvCxnSpPr/>
      </xdr:nvCxnSpPr>
      <xdr:spPr>
        <a:xfrm>
          <a:off x="3987800" y="96356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34472</xdr:rowOff>
    </xdr:from>
    <xdr:to>
      <xdr:col>5</xdr:col>
      <xdr:colOff>549275</xdr:colOff>
      <xdr:row>56</xdr:row>
      <xdr:rowOff>45357</xdr:rowOff>
    </xdr:to>
    <xdr:cxnSp macro="">
      <xdr:nvCxnSpPr>
        <xdr:cNvPr id="193" name="直線コネクタ 192"/>
        <xdr:cNvCxnSpPr/>
      </xdr:nvCxnSpPr>
      <xdr:spPr>
        <a:xfrm flipV="1">
          <a:off x="3098800" y="9635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1815</xdr:rowOff>
    </xdr:from>
    <xdr:to>
      <xdr:col>4</xdr:col>
      <xdr:colOff>346075</xdr:colOff>
      <xdr:row>56</xdr:row>
      <xdr:rowOff>45357</xdr:rowOff>
    </xdr:to>
    <xdr:cxnSp macro="">
      <xdr:nvCxnSpPr>
        <xdr:cNvPr id="196" name="直線コネクタ 195"/>
        <xdr:cNvCxnSpPr/>
      </xdr:nvCxnSpPr>
      <xdr:spPr>
        <a:xfrm>
          <a:off x="2209800" y="96030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75293</xdr:rowOff>
    </xdr:from>
    <xdr:to>
      <xdr:col>3</xdr:col>
      <xdr:colOff>142875</xdr:colOff>
      <xdr:row>56</xdr:row>
      <xdr:rowOff>1815</xdr:rowOff>
    </xdr:to>
    <xdr:cxnSp macro="">
      <xdr:nvCxnSpPr>
        <xdr:cNvPr id="199" name="直線コネクタ 198"/>
        <xdr:cNvCxnSpPr/>
      </xdr:nvCxnSpPr>
      <xdr:spPr>
        <a:xfrm>
          <a:off x="1320800" y="95050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48985</xdr:rowOff>
    </xdr:from>
    <xdr:to>
      <xdr:col>7</xdr:col>
      <xdr:colOff>66675</xdr:colOff>
      <xdr:row>56</xdr:row>
      <xdr:rowOff>150585</xdr:rowOff>
    </xdr:to>
    <xdr:sp macro="" textlink="">
      <xdr:nvSpPr>
        <xdr:cNvPr id="209" name="円/楕円 208"/>
        <xdr:cNvSpPr/>
      </xdr:nvSpPr>
      <xdr:spPr>
        <a:xfrm>
          <a:off x="47752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21062</xdr:rowOff>
    </xdr:from>
    <xdr:ext cx="762000" cy="259045"/>
    <xdr:sp macro="" textlink="">
      <xdr:nvSpPr>
        <xdr:cNvPr id="210" name="扶助費該当値テキスト"/>
        <xdr:cNvSpPr txBox="1"/>
      </xdr:nvSpPr>
      <xdr:spPr>
        <a:xfrm>
          <a:off x="4914900" y="962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155122</xdr:rowOff>
    </xdr:from>
    <xdr:to>
      <xdr:col>5</xdr:col>
      <xdr:colOff>600075</xdr:colOff>
      <xdr:row>56</xdr:row>
      <xdr:rowOff>85272</xdr:rowOff>
    </xdr:to>
    <xdr:sp macro="" textlink="">
      <xdr:nvSpPr>
        <xdr:cNvPr id="211" name="円/楕円 210"/>
        <xdr:cNvSpPr/>
      </xdr:nvSpPr>
      <xdr:spPr>
        <a:xfrm>
          <a:off x="3937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95449</xdr:rowOff>
    </xdr:from>
    <xdr:ext cx="736600" cy="259045"/>
    <xdr:sp macro="" textlink="">
      <xdr:nvSpPr>
        <xdr:cNvPr id="212" name="テキスト ボックス 211"/>
        <xdr:cNvSpPr txBox="1"/>
      </xdr:nvSpPr>
      <xdr:spPr>
        <a:xfrm>
          <a:off x="3606800" y="935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166007</xdr:rowOff>
    </xdr:from>
    <xdr:to>
      <xdr:col>4</xdr:col>
      <xdr:colOff>396875</xdr:colOff>
      <xdr:row>56</xdr:row>
      <xdr:rowOff>96157</xdr:rowOff>
    </xdr:to>
    <xdr:sp macro="" textlink="">
      <xdr:nvSpPr>
        <xdr:cNvPr id="213" name="円/楕円 212"/>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214" name="テキスト ボックス 213"/>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122465</xdr:rowOff>
    </xdr:from>
    <xdr:to>
      <xdr:col>3</xdr:col>
      <xdr:colOff>193675</xdr:colOff>
      <xdr:row>56</xdr:row>
      <xdr:rowOff>52615</xdr:rowOff>
    </xdr:to>
    <xdr:sp macro="" textlink="">
      <xdr:nvSpPr>
        <xdr:cNvPr id="215" name="円/楕円 214"/>
        <xdr:cNvSpPr/>
      </xdr:nvSpPr>
      <xdr:spPr>
        <a:xfrm>
          <a:off x="2159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37392</xdr:rowOff>
    </xdr:from>
    <xdr:ext cx="762000" cy="259045"/>
    <xdr:sp macro="" textlink="">
      <xdr:nvSpPr>
        <xdr:cNvPr id="216" name="テキスト ボックス 215"/>
        <xdr:cNvSpPr txBox="1"/>
      </xdr:nvSpPr>
      <xdr:spPr>
        <a:xfrm>
          <a:off x="1828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17" name="円/楕円 216"/>
        <xdr:cNvSpPr/>
      </xdr:nvSpPr>
      <xdr:spPr>
        <a:xfrm>
          <a:off x="1270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110870</xdr:rowOff>
    </xdr:from>
    <xdr:ext cx="762000" cy="259045"/>
    <xdr:sp macro="" textlink="">
      <xdr:nvSpPr>
        <xdr:cNvPr id="218" name="テキスト ボックス 217"/>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維持補修費及び繰出金が減少しているものの、分母を構成する臨時財政対策債が減少したため、前年度に比して０．１ポイント上昇しているが、</a:t>
          </a:r>
          <a:r>
            <a:rPr kumimoji="1" lang="ja-JP" altLang="ja-JP" sz="1300" b="0" i="0" u="none" strike="noStrike" kern="0" cap="none" spc="0" normalizeH="0" baseline="0" noProof="0">
              <a:ln>
                <a:noFill/>
              </a:ln>
              <a:solidFill>
                <a:prstClr val="black"/>
              </a:solidFill>
              <a:effectLst/>
              <a:uLnTx/>
              <a:uFillTx/>
              <a:latin typeface="+mn-lt"/>
              <a:ea typeface="+mn-ea"/>
              <a:cs typeface="+mn-cs"/>
            </a:rPr>
            <a:t>類似団体内平均値を下回る結果となっている。今後も経常経費の削減に努め、より効率的な財政運営を図れるよう努めていく。</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4535</xdr:rowOff>
    </xdr:from>
    <xdr:to>
      <xdr:col>24</xdr:col>
      <xdr:colOff>31750</xdr:colOff>
      <xdr:row>57</xdr:row>
      <xdr:rowOff>15422</xdr:rowOff>
    </xdr:to>
    <xdr:cxnSp macro="">
      <xdr:nvCxnSpPr>
        <xdr:cNvPr id="253" name="直線コネクタ 252"/>
        <xdr:cNvCxnSpPr/>
      </xdr:nvCxnSpPr>
      <xdr:spPr>
        <a:xfrm>
          <a:off x="15671800" y="97771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99984</xdr:rowOff>
    </xdr:from>
    <xdr:ext cx="762000" cy="259045"/>
    <xdr:sp macro="" textlink="">
      <xdr:nvSpPr>
        <xdr:cNvPr id="254" name="その他平均値テキスト"/>
        <xdr:cNvSpPr txBox="1"/>
      </xdr:nvSpPr>
      <xdr:spPr>
        <a:xfrm>
          <a:off x="16598900" y="987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121557</xdr:rowOff>
    </xdr:from>
    <xdr:to>
      <xdr:col>22</xdr:col>
      <xdr:colOff>565150</xdr:colOff>
      <xdr:row>57</xdr:row>
      <xdr:rowOff>4535</xdr:rowOff>
    </xdr:to>
    <xdr:cxnSp macro="">
      <xdr:nvCxnSpPr>
        <xdr:cNvPr id="256" name="直線コネクタ 255"/>
        <xdr:cNvCxnSpPr/>
      </xdr:nvCxnSpPr>
      <xdr:spPr>
        <a:xfrm>
          <a:off x="14782800" y="97227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106135</xdr:rowOff>
    </xdr:from>
    <xdr:to>
      <xdr:col>22</xdr:col>
      <xdr:colOff>615950</xdr:colOff>
      <xdr:row>58</xdr:row>
      <xdr:rowOff>36285</xdr:rowOff>
    </xdr:to>
    <xdr:sp macro="" textlink="">
      <xdr:nvSpPr>
        <xdr:cNvPr id="257" name="フローチャート : 判断 256"/>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21062</xdr:rowOff>
    </xdr:from>
    <xdr:ext cx="736600" cy="259045"/>
    <xdr:sp macro="" textlink="">
      <xdr:nvSpPr>
        <xdr:cNvPr id="258" name="テキスト ボックス 257"/>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121557</xdr:rowOff>
    </xdr:from>
    <xdr:to>
      <xdr:col>21</xdr:col>
      <xdr:colOff>361950</xdr:colOff>
      <xdr:row>56</xdr:row>
      <xdr:rowOff>121557</xdr:rowOff>
    </xdr:to>
    <xdr:cxnSp macro="">
      <xdr:nvCxnSpPr>
        <xdr:cNvPr id="259" name="直線コネクタ 258"/>
        <xdr:cNvCxnSpPr/>
      </xdr:nvCxnSpPr>
      <xdr:spPr>
        <a:xfrm>
          <a:off x="13893800" y="9722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95250</xdr:rowOff>
    </xdr:from>
    <xdr:to>
      <xdr:col>21</xdr:col>
      <xdr:colOff>412750</xdr:colOff>
      <xdr:row>58</xdr:row>
      <xdr:rowOff>25400</xdr:rowOff>
    </xdr:to>
    <xdr:sp macro="" textlink="">
      <xdr:nvSpPr>
        <xdr:cNvPr id="260" name="フローチャート : 判断 259"/>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61" name="テキスト ボックス 260"/>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121557</xdr:rowOff>
    </xdr:from>
    <xdr:to>
      <xdr:col>20</xdr:col>
      <xdr:colOff>158750</xdr:colOff>
      <xdr:row>57</xdr:row>
      <xdr:rowOff>37193</xdr:rowOff>
    </xdr:to>
    <xdr:cxnSp macro="">
      <xdr:nvCxnSpPr>
        <xdr:cNvPr id="262" name="直線コネクタ 261"/>
        <xdr:cNvCxnSpPr/>
      </xdr:nvCxnSpPr>
      <xdr:spPr>
        <a:xfrm flipV="1">
          <a:off x="13004800" y="97227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73478</xdr:rowOff>
    </xdr:from>
    <xdr:to>
      <xdr:col>20</xdr:col>
      <xdr:colOff>209550</xdr:colOff>
      <xdr:row>58</xdr:row>
      <xdr:rowOff>3628</xdr:rowOff>
    </xdr:to>
    <xdr:sp macro="" textlink="">
      <xdr:nvSpPr>
        <xdr:cNvPr id="263" name="フローチャート : 判断 262"/>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159855</xdr:rowOff>
    </xdr:from>
    <xdr:ext cx="762000" cy="259045"/>
    <xdr:sp macro="" textlink="">
      <xdr:nvSpPr>
        <xdr:cNvPr id="264" name="テキスト ボックス 263"/>
        <xdr:cNvSpPr txBox="1"/>
      </xdr:nvSpPr>
      <xdr:spPr>
        <a:xfrm>
          <a:off x="13512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5" name="フローチャート : 判断 264"/>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159855</xdr:rowOff>
    </xdr:from>
    <xdr:ext cx="762000" cy="259045"/>
    <xdr:sp macro="" textlink="">
      <xdr:nvSpPr>
        <xdr:cNvPr id="266" name="テキスト ボックス 265"/>
        <xdr:cNvSpPr txBox="1"/>
      </xdr:nvSpPr>
      <xdr:spPr>
        <a:xfrm>
          <a:off x="12623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136072</xdr:rowOff>
    </xdr:from>
    <xdr:to>
      <xdr:col>24</xdr:col>
      <xdr:colOff>82550</xdr:colOff>
      <xdr:row>57</xdr:row>
      <xdr:rowOff>66222</xdr:rowOff>
    </xdr:to>
    <xdr:sp macro="" textlink="">
      <xdr:nvSpPr>
        <xdr:cNvPr id="272" name="円/楕円 271"/>
        <xdr:cNvSpPr/>
      </xdr:nvSpPr>
      <xdr:spPr>
        <a:xfrm>
          <a:off x="16459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152599</xdr:rowOff>
    </xdr:from>
    <xdr:ext cx="762000" cy="259045"/>
    <xdr:sp macro="" textlink="">
      <xdr:nvSpPr>
        <xdr:cNvPr id="273" name="その他該当値テキスト"/>
        <xdr:cNvSpPr txBox="1"/>
      </xdr:nvSpPr>
      <xdr:spPr>
        <a:xfrm>
          <a:off x="165989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125185</xdr:rowOff>
    </xdr:from>
    <xdr:to>
      <xdr:col>22</xdr:col>
      <xdr:colOff>615950</xdr:colOff>
      <xdr:row>57</xdr:row>
      <xdr:rowOff>55335</xdr:rowOff>
    </xdr:to>
    <xdr:sp macro="" textlink="">
      <xdr:nvSpPr>
        <xdr:cNvPr id="274" name="円/楕円 273"/>
        <xdr:cNvSpPr/>
      </xdr:nvSpPr>
      <xdr:spPr>
        <a:xfrm>
          <a:off x="15621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65512</xdr:rowOff>
    </xdr:from>
    <xdr:ext cx="736600" cy="259045"/>
    <xdr:sp macro="" textlink="">
      <xdr:nvSpPr>
        <xdr:cNvPr id="275" name="テキスト ボックス 274"/>
        <xdr:cNvSpPr txBox="1"/>
      </xdr:nvSpPr>
      <xdr:spPr>
        <a:xfrm>
          <a:off x="15290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70757</xdr:rowOff>
    </xdr:from>
    <xdr:to>
      <xdr:col>21</xdr:col>
      <xdr:colOff>412750</xdr:colOff>
      <xdr:row>57</xdr:row>
      <xdr:rowOff>907</xdr:rowOff>
    </xdr:to>
    <xdr:sp macro="" textlink="">
      <xdr:nvSpPr>
        <xdr:cNvPr id="276" name="円/楕円 275"/>
        <xdr:cNvSpPr/>
      </xdr:nvSpPr>
      <xdr:spPr>
        <a:xfrm>
          <a:off x="14732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11084</xdr:rowOff>
    </xdr:from>
    <xdr:ext cx="762000" cy="259045"/>
    <xdr:sp macro="" textlink="">
      <xdr:nvSpPr>
        <xdr:cNvPr id="277" name="テキスト ボックス 276"/>
        <xdr:cNvSpPr txBox="1"/>
      </xdr:nvSpPr>
      <xdr:spPr>
        <a:xfrm>
          <a:off x="14401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70757</xdr:rowOff>
    </xdr:from>
    <xdr:to>
      <xdr:col>20</xdr:col>
      <xdr:colOff>209550</xdr:colOff>
      <xdr:row>57</xdr:row>
      <xdr:rowOff>907</xdr:rowOff>
    </xdr:to>
    <xdr:sp macro="" textlink="">
      <xdr:nvSpPr>
        <xdr:cNvPr id="278" name="円/楕円 277"/>
        <xdr:cNvSpPr/>
      </xdr:nvSpPr>
      <xdr:spPr>
        <a:xfrm>
          <a:off x="13843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11084</xdr:rowOff>
    </xdr:from>
    <xdr:ext cx="762000" cy="259045"/>
    <xdr:sp macro="" textlink="">
      <xdr:nvSpPr>
        <xdr:cNvPr id="279" name="テキスト ボックス 278"/>
        <xdr:cNvSpPr txBox="1"/>
      </xdr:nvSpPr>
      <xdr:spPr>
        <a:xfrm>
          <a:off x="13512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157843</xdr:rowOff>
    </xdr:from>
    <xdr:to>
      <xdr:col>19</xdr:col>
      <xdr:colOff>6350</xdr:colOff>
      <xdr:row>57</xdr:row>
      <xdr:rowOff>87993</xdr:rowOff>
    </xdr:to>
    <xdr:sp macro="" textlink="">
      <xdr:nvSpPr>
        <xdr:cNvPr id="280" name="円/楕円 279"/>
        <xdr:cNvSpPr/>
      </xdr:nvSpPr>
      <xdr:spPr>
        <a:xfrm>
          <a:off x="12954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98170</xdr:rowOff>
    </xdr:from>
    <xdr:ext cx="762000" cy="259045"/>
    <xdr:sp macro="" textlink="">
      <xdr:nvSpPr>
        <xdr:cNvPr id="281" name="テキスト ボックス 280"/>
        <xdr:cNvSpPr txBox="1"/>
      </xdr:nvSpPr>
      <xdr:spPr>
        <a:xfrm>
          <a:off x="12623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ここ数年、類似団体内平均値を</a:t>
          </a:r>
          <a:r>
            <a:rPr kumimoji="1" lang="ja-JP" altLang="en-US" sz="1300" b="0" i="0" u="none" strike="noStrike" kern="0" cap="none" spc="0" normalizeH="0" baseline="0" noProof="0">
              <a:ln>
                <a:noFill/>
              </a:ln>
              <a:solidFill>
                <a:prstClr val="black"/>
              </a:solidFill>
              <a:effectLst/>
              <a:uLnTx/>
              <a:uFillTx/>
              <a:latin typeface="+mn-lt"/>
              <a:ea typeface="+mn-ea"/>
              <a:cs typeface="+mn-cs"/>
            </a:rPr>
            <a:t>やや</a:t>
          </a:r>
          <a:r>
            <a:rPr kumimoji="1" lang="ja-JP" altLang="ja-JP" sz="1300" b="0" i="0" u="none" strike="noStrike" kern="0" cap="none" spc="0" normalizeH="0" baseline="0" noProof="0">
              <a:ln>
                <a:noFill/>
              </a:ln>
              <a:solidFill>
                <a:prstClr val="black"/>
              </a:solidFill>
              <a:effectLst/>
              <a:uLnTx/>
              <a:uFillTx/>
              <a:latin typeface="+mn-lt"/>
              <a:ea typeface="+mn-ea"/>
              <a:cs typeface="+mn-cs"/>
            </a:rPr>
            <a:t>上回る結果となっている。これは、一部事務組合への負担金や病院事業に対する補助金</a:t>
          </a:r>
          <a:r>
            <a:rPr kumimoji="1" lang="ja-JP" altLang="en-US" sz="1300" b="0" i="0" u="none" strike="noStrike" kern="0" cap="none" spc="0" normalizeH="0" baseline="0" noProof="0">
              <a:ln>
                <a:noFill/>
              </a:ln>
              <a:solidFill>
                <a:prstClr val="black"/>
              </a:solidFill>
              <a:effectLst/>
              <a:uLnTx/>
              <a:uFillTx/>
              <a:latin typeface="+mn-lt"/>
              <a:ea typeface="+mn-ea"/>
              <a:cs typeface="+mn-cs"/>
            </a:rPr>
            <a:t>が</a:t>
          </a:r>
          <a:r>
            <a:rPr kumimoji="1" lang="ja-JP" altLang="ja-JP" sz="1300" b="0" i="0" u="none" strike="noStrike" kern="0" cap="none" spc="0" normalizeH="0" baseline="0" noProof="0">
              <a:ln>
                <a:noFill/>
              </a:ln>
              <a:solidFill>
                <a:prstClr val="black"/>
              </a:solidFill>
              <a:effectLst/>
              <a:uLnTx/>
              <a:uFillTx/>
              <a:latin typeface="+mn-lt"/>
              <a:ea typeface="+mn-ea"/>
              <a:cs typeface="+mn-cs"/>
            </a:rPr>
            <a:t>多額になっているためである。今後も補助金等の見直し作業を進め、更なる適正化に努めていく。</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6985</xdr:rowOff>
    </xdr:from>
    <xdr:to>
      <xdr:col>24</xdr:col>
      <xdr:colOff>31750</xdr:colOff>
      <xdr:row>38</xdr:row>
      <xdr:rowOff>24130</xdr:rowOff>
    </xdr:to>
    <xdr:cxnSp macro="">
      <xdr:nvCxnSpPr>
        <xdr:cNvPr id="309" name="直線コネクタ 308"/>
        <xdr:cNvCxnSpPr/>
      </xdr:nvCxnSpPr>
      <xdr:spPr>
        <a:xfrm flipV="1">
          <a:off x="15671800" y="652208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18415</xdr:rowOff>
    </xdr:from>
    <xdr:to>
      <xdr:col>22</xdr:col>
      <xdr:colOff>565150</xdr:colOff>
      <xdr:row>38</xdr:row>
      <xdr:rowOff>24130</xdr:rowOff>
    </xdr:to>
    <xdr:cxnSp macro="">
      <xdr:nvCxnSpPr>
        <xdr:cNvPr id="312" name="直線コネクタ 311"/>
        <xdr:cNvCxnSpPr/>
      </xdr:nvCxnSpPr>
      <xdr:spPr>
        <a:xfrm>
          <a:off x="14782800" y="65335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87630</xdr:rowOff>
    </xdr:from>
    <xdr:to>
      <xdr:col>22</xdr:col>
      <xdr:colOff>615950</xdr:colOff>
      <xdr:row>38</xdr:row>
      <xdr:rowOff>17780</xdr:rowOff>
    </xdr:to>
    <xdr:sp macro="" textlink="">
      <xdr:nvSpPr>
        <xdr:cNvPr id="313" name="フローチャート : 判断 312"/>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27957</xdr:rowOff>
    </xdr:from>
    <xdr:ext cx="736600" cy="259045"/>
    <xdr:sp macro="" textlink="">
      <xdr:nvSpPr>
        <xdr:cNvPr id="314" name="テキスト ボックス 313"/>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18415</xdr:rowOff>
    </xdr:from>
    <xdr:to>
      <xdr:col>21</xdr:col>
      <xdr:colOff>361950</xdr:colOff>
      <xdr:row>38</xdr:row>
      <xdr:rowOff>52705</xdr:rowOff>
    </xdr:to>
    <xdr:cxnSp macro="">
      <xdr:nvCxnSpPr>
        <xdr:cNvPr id="315" name="直線コネクタ 314"/>
        <xdr:cNvCxnSpPr/>
      </xdr:nvCxnSpPr>
      <xdr:spPr>
        <a:xfrm flipV="1">
          <a:off x="13893800" y="65335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6" name="フローチャート : 判断 315"/>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7" name="テキスト ボックス 316"/>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18415</xdr:rowOff>
    </xdr:from>
    <xdr:to>
      <xdr:col>20</xdr:col>
      <xdr:colOff>158750</xdr:colOff>
      <xdr:row>38</xdr:row>
      <xdr:rowOff>52705</xdr:rowOff>
    </xdr:to>
    <xdr:cxnSp macro="">
      <xdr:nvCxnSpPr>
        <xdr:cNvPr id="318" name="直線コネクタ 317"/>
        <xdr:cNvCxnSpPr/>
      </xdr:nvCxnSpPr>
      <xdr:spPr>
        <a:xfrm>
          <a:off x="13004800" y="65335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9" name="フローチャート : 判断 318"/>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20" name="テキスト ボックス 319"/>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1" name="フローチャート : 判断 320"/>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22" name="テキスト ボックス 321"/>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127635</xdr:rowOff>
    </xdr:from>
    <xdr:to>
      <xdr:col>24</xdr:col>
      <xdr:colOff>82550</xdr:colOff>
      <xdr:row>38</xdr:row>
      <xdr:rowOff>57785</xdr:rowOff>
    </xdr:to>
    <xdr:sp macro="" textlink="">
      <xdr:nvSpPr>
        <xdr:cNvPr id="328" name="円/楕円 327"/>
        <xdr:cNvSpPr/>
      </xdr:nvSpPr>
      <xdr:spPr>
        <a:xfrm>
          <a:off x="16459200" y="64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99712</xdr:rowOff>
    </xdr:from>
    <xdr:ext cx="762000" cy="259045"/>
    <xdr:sp macro="" textlink="">
      <xdr:nvSpPr>
        <xdr:cNvPr id="329" name="補助費等該当値テキスト"/>
        <xdr:cNvSpPr txBox="1"/>
      </xdr:nvSpPr>
      <xdr:spPr>
        <a:xfrm>
          <a:off x="16598900" y="644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144780</xdr:rowOff>
    </xdr:from>
    <xdr:to>
      <xdr:col>22</xdr:col>
      <xdr:colOff>615950</xdr:colOff>
      <xdr:row>38</xdr:row>
      <xdr:rowOff>74930</xdr:rowOff>
    </xdr:to>
    <xdr:sp macro="" textlink="">
      <xdr:nvSpPr>
        <xdr:cNvPr id="330" name="円/楕円 329"/>
        <xdr:cNvSpPr/>
      </xdr:nvSpPr>
      <xdr:spPr>
        <a:xfrm>
          <a:off x="156210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59707</xdr:rowOff>
    </xdr:from>
    <xdr:ext cx="736600" cy="259045"/>
    <xdr:sp macro="" textlink="">
      <xdr:nvSpPr>
        <xdr:cNvPr id="331" name="テキスト ボックス 330"/>
        <xdr:cNvSpPr txBox="1"/>
      </xdr:nvSpPr>
      <xdr:spPr>
        <a:xfrm>
          <a:off x="15290800" y="657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139065</xdr:rowOff>
    </xdr:from>
    <xdr:to>
      <xdr:col>21</xdr:col>
      <xdr:colOff>412750</xdr:colOff>
      <xdr:row>38</xdr:row>
      <xdr:rowOff>69215</xdr:rowOff>
    </xdr:to>
    <xdr:sp macro="" textlink="">
      <xdr:nvSpPr>
        <xdr:cNvPr id="332" name="円/楕円 331"/>
        <xdr:cNvSpPr/>
      </xdr:nvSpPr>
      <xdr:spPr>
        <a:xfrm>
          <a:off x="147320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53992</xdr:rowOff>
    </xdr:from>
    <xdr:ext cx="762000" cy="259045"/>
    <xdr:sp macro="" textlink="">
      <xdr:nvSpPr>
        <xdr:cNvPr id="333" name="テキスト ボックス 332"/>
        <xdr:cNvSpPr txBox="1"/>
      </xdr:nvSpPr>
      <xdr:spPr>
        <a:xfrm>
          <a:off x="14401800" y="65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1905</xdr:rowOff>
    </xdr:from>
    <xdr:to>
      <xdr:col>20</xdr:col>
      <xdr:colOff>209550</xdr:colOff>
      <xdr:row>38</xdr:row>
      <xdr:rowOff>103505</xdr:rowOff>
    </xdr:to>
    <xdr:sp macro="" textlink="">
      <xdr:nvSpPr>
        <xdr:cNvPr id="334" name="円/楕円 333"/>
        <xdr:cNvSpPr/>
      </xdr:nvSpPr>
      <xdr:spPr>
        <a:xfrm>
          <a:off x="138430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88282</xdr:rowOff>
    </xdr:from>
    <xdr:ext cx="762000" cy="259045"/>
    <xdr:sp macro="" textlink="">
      <xdr:nvSpPr>
        <xdr:cNvPr id="335" name="テキスト ボックス 334"/>
        <xdr:cNvSpPr txBox="1"/>
      </xdr:nvSpPr>
      <xdr:spPr>
        <a:xfrm>
          <a:off x="13512800" y="66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139065</xdr:rowOff>
    </xdr:from>
    <xdr:to>
      <xdr:col>19</xdr:col>
      <xdr:colOff>6350</xdr:colOff>
      <xdr:row>38</xdr:row>
      <xdr:rowOff>69215</xdr:rowOff>
    </xdr:to>
    <xdr:sp macro="" textlink="">
      <xdr:nvSpPr>
        <xdr:cNvPr id="336" name="円/楕円 335"/>
        <xdr:cNvSpPr/>
      </xdr:nvSpPr>
      <xdr:spPr>
        <a:xfrm>
          <a:off x="129540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53992</xdr:rowOff>
    </xdr:from>
    <xdr:ext cx="762000" cy="259045"/>
    <xdr:sp macro="" textlink="">
      <xdr:nvSpPr>
        <xdr:cNvPr id="337" name="テキスト ボックス 336"/>
        <xdr:cNvSpPr txBox="1"/>
      </xdr:nvSpPr>
      <xdr:spPr>
        <a:xfrm>
          <a:off x="12623800" y="65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ここ数年と同様類似団体内平均値を下回っている。公債費については、起債対象事業の精査により、できるだけ多額とならないようにしており、今後も適正な水準となるよう努めていく。</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94996</xdr:rowOff>
    </xdr:from>
    <xdr:to>
      <xdr:col>7</xdr:col>
      <xdr:colOff>15875</xdr:colOff>
      <xdr:row>76</xdr:row>
      <xdr:rowOff>140715</xdr:rowOff>
    </xdr:to>
    <xdr:cxnSp macro="">
      <xdr:nvCxnSpPr>
        <xdr:cNvPr id="367" name="直線コネクタ 366"/>
        <xdr:cNvCxnSpPr/>
      </xdr:nvCxnSpPr>
      <xdr:spPr>
        <a:xfrm>
          <a:off x="3987800" y="1312519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8"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94996</xdr:rowOff>
    </xdr:from>
    <xdr:to>
      <xdr:col>5</xdr:col>
      <xdr:colOff>549275</xdr:colOff>
      <xdr:row>76</xdr:row>
      <xdr:rowOff>154432</xdr:rowOff>
    </xdr:to>
    <xdr:cxnSp macro="">
      <xdr:nvCxnSpPr>
        <xdr:cNvPr id="370" name="直線コネクタ 369"/>
        <xdr:cNvCxnSpPr/>
      </xdr:nvCxnSpPr>
      <xdr:spPr>
        <a:xfrm flipV="1">
          <a:off x="3098800" y="131251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114571</xdr:rowOff>
    </xdr:from>
    <xdr:ext cx="736600" cy="259045"/>
    <xdr:sp macro="" textlink="">
      <xdr:nvSpPr>
        <xdr:cNvPr id="372" name="テキスト ボックス 371"/>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127000</xdr:rowOff>
    </xdr:from>
    <xdr:to>
      <xdr:col>4</xdr:col>
      <xdr:colOff>346075</xdr:colOff>
      <xdr:row>76</xdr:row>
      <xdr:rowOff>154432</xdr:rowOff>
    </xdr:to>
    <xdr:cxnSp macro="">
      <xdr:nvCxnSpPr>
        <xdr:cNvPr id="373" name="直線コネクタ 372"/>
        <xdr:cNvCxnSpPr/>
      </xdr:nvCxnSpPr>
      <xdr:spPr>
        <a:xfrm>
          <a:off x="2209800" y="131572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104139</xdr:rowOff>
    </xdr:from>
    <xdr:to>
      <xdr:col>3</xdr:col>
      <xdr:colOff>142875</xdr:colOff>
      <xdr:row>76</xdr:row>
      <xdr:rowOff>127000</xdr:rowOff>
    </xdr:to>
    <xdr:cxnSp macro="">
      <xdr:nvCxnSpPr>
        <xdr:cNvPr id="376" name="直線コネクタ 375"/>
        <xdr:cNvCxnSpPr/>
      </xdr:nvCxnSpPr>
      <xdr:spPr>
        <a:xfrm>
          <a:off x="1320800" y="13134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86" name="円/楕円 385"/>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106442</xdr:rowOff>
    </xdr:from>
    <xdr:ext cx="762000" cy="259045"/>
    <xdr:sp macro="" textlink="">
      <xdr:nvSpPr>
        <xdr:cNvPr id="387" name="公債費該当値テキスト"/>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44196</xdr:rowOff>
    </xdr:from>
    <xdr:to>
      <xdr:col>5</xdr:col>
      <xdr:colOff>600075</xdr:colOff>
      <xdr:row>76</xdr:row>
      <xdr:rowOff>145796</xdr:rowOff>
    </xdr:to>
    <xdr:sp macro="" textlink="">
      <xdr:nvSpPr>
        <xdr:cNvPr id="388" name="円/楕円 387"/>
        <xdr:cNvSpPr/>
      </xdr:nvSpPr>
      <xdr:spPr>
        <a:xfrm>
          <a:off x="3937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155973</xdr:rowOff>
    </xdr:from>
    <xdr:ext cx="736600" cy="259045"/>
    <xdr:sp macro="" textlink="">
      <xdr:nvSpPr>
        <xdr:cNvPr id="389" name="テキスト ボックス 388"/>
        <xdr:cNvSpPr txBox="1"/>
      </xdr:nvSpPr>
      <xdr:spPr>
        <a:xfrm>
          <a:off x="3606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103632</xdr:rowOff>
    </xdr:from>
    <xdr:to>
      <xdr:col>4</xdr:col>
      <xdr:colOff>396875</xdr:colOff>
      <xdr:row>77</xdr:row>
      <xdr:rowOff>33782</xdr:rowOff>
    </xdr:to>
    <xdr:sp macro="" textlink="">
      <xdr:nvSpPr>
        <xdr:cNvPr id="390" name="円/楕円 389"/>
        <xdr:cNvSpPr/>
      </xdr:nvSpPr>
      <xdr:spPr>
        <a:xfrm>
          <a:off x="3048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43959</xdr:rowOff>
    </xdr:from>
    <xdr:ext cx="762000" cy="259045"/>
    <xdr:sp macro="" textlink="">
      <xdr:nvSpPr>
        <xdr:cNvPr id="391" name="テキスト ボックス 390"/>
        <xdr:cNvSpPr txBox="1"/>
      </xdr:nvSpPr>
      <xdr:spPr>
        <a:xfrm>
          <a:off x="2717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76200</xdr:rowOff>
    </xdr:from>
    <xdr:to>
      <xdr:col>3</xdr:col>
      <xdr:colOff>193675</xdr:colOff>
      <xdr:row>77</xdr:row>
      <xdr:rowOff>6350</xdr:rowOff>
    </xdr:to>
    <xdr:sp macro="" textlink="">
      <xdr:nvSpPr>
        <xdr:cNvPr id="392" name="円/楕円 391"/>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16527</xdr:rowOff>
    </xdr:from>
    <xdr:ext cx="762000" cy="259045"/>
    <xdr:sp macro="" textlink="">
      <xdr:nvSpPr>
        <xdr:cNvPr id="393" name="テキスト ボックス 392"/>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53339</xdr:rowOff>
    </xdr:from>
    <xdr:to>
      <xdr:col>1</xdr:col>
      <xdr:colOff>676275</xdr:colOff>
      <xdr:row>76</xdr:row>
      <xdr:rowOff>154939</xdr:rowOff>
    </xdr:to>
    <xdr:sp macro="" textlink="">
      <xdr:nvSpPr>
        <xdr:cNvPr id="394" name="円/楕円 393"/>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165117</xdr:rowOff>
    </xdr:from>
    <xdr:ext cx="762000" cy="259045"/>
    <xdr:sp macro="" textlink="">
      <xdr:nvSpPr>
        <xdr:cNvPr id="395" name="テキスト ボックス 394"/>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類似団体内平均値を上回っているのは、</a:t>
          </a:r>
          <a:r>
            <a:rPr kumimoji="1" lang="ja-JP" altLang="en-US" sz="1300">
              <a:solidFill>
                <a:schemeClr val="dk1"/>
              </a:solidFill>
              <a:effectLst/>
              <a:latin typeface="+mn-lt"/>
              <a:ea typeface="+mn-ea"/>
              <a:cs typeface="+mn-cs"/>
            </a:rPr>
            <a:t>扶助</a:t>
          </a:r>
          <a:r>
            <a:rPr kumimoji="1" lang="ja-JP" altLang="ja-JP" sz="1300">
              <a:solidFill>
                <a:schemeClr val="dk1"/>
              </a:solidFill>
              <a:effectLst/>
              <a:latin typeface="+mn-lt"/>
              <a:ea typeface="+mn-ea"/>
              <a:cs typeface="+mn-cs"/>
            </a:rPr>
            <a:t>費や</a:t>
          </a:r>
          <a:r>
            <a:rPr kumimoji="1" lang="ja-JP" altLang="en-US" sz="1300">
              <a:solidFill>
                <a:schemeClr val="dk1"/>
              </a:solidFill>
              <a:effectLst/>
              <a:latin typeface="+mn-lt"/>
              <a:ea typeface="+mn-ea"/>
              <a:cs typeface="+mn-cs"/>
            </a:rPr>
            <a:t>補助費</a:t>
          </a:r>
          <a:r>
            <a:rPr kumimoji="1" lang="ja-JP" altLang="ja-JP" sz="1300">
              <a:solidFill>
                <a:schemeClr val="dk1"/>
              </a:solidFill>
              <a:effectLst/>
              <a:latin typeface="+mn-lt"/>
              <a:ea typeface="+mn-ea"/>
              <a:cs typeface="+mn-cs"/>
            </a:rPr>
            <a:t>が前年度に比して上昇していることが主な要因であり、今後も適正な水準となるよう努めていく。</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24130</xdr:rowOff>
    </xdr:from>
    <xdr:to>
      <xdr:col>24</xdr:col>
      <xdr:colOff>31750</xdr:colOff>
      <xdr:row>77</xdr:row>
      <xdr:rowOff>46989</xdr:rowOff>
    </xdr:to>
    <xdr:cxnSp macro="">
      <xdr:nvCxnSpPr>
        <xdr:cNvPr id="428" name="直線コネクタ 427"/>
        <xdr:cNvCxnSpPr/>
      </xdr:nvCxnSpPr>
      <xdr:spPr>
        <a:xfrm>
          <a:off x="15671800" y="132257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16527</xdr:rowOff>
    </xdr:from>
    <xdr:ext cx="762000" cy="259045"/>
    <xdr:sp macro="" textlink="">
      <xdr:nvSpPr>
        <xdr:cNvPr id="429" name="公債費以外平均値テキスト"/>
        <xdr:cNvSpPr txBox="1"/>
      </xdr:nvSpPr>
      <xdr:spPr>
        <a:xfrm>
          <a:off x="16598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12700</xdr:rowOff>
    </xdr:from>
    <xdr:to>
      <xdr:col>22</xdr:col>
      <xdr:colOff>565150</xdr:colOff>
      <xdr:row>77</xdr:row>
      <xdr:rowOff>24130</xdr:rowOff>
    </xdr:to>
    <xdr:cxnSp macro="">
      <xdr:nvCxnSpPr>
        <xdr:cNvPr id="431" name="直線コネクタ 430"/>
        <xdr:cNvCxnSpPr/>
      </xdr:nvCxnSpPr>
      <xdr:spPr>
        <a:xfrm>
          <a:off x="14782800" y="132143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168927</xdr:rowOff>
    </xdr:from>
    <xdr:ext cx="736600" cy="259045"/>
    <xdr:sp macro="" textlink="">
      <xdr:nvSpPr>
        <xdr:cNvPr id="433" name="テキスト ボックス 432"/>
        <xdr:cNvSpPr txBox="1"/>
      </xdr:nvSpPr>
      <xdr:spPr>
        <a:xfrm>
          <a:off x="15290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138430</xdr:rowOff>
    </xdr:from>
    <xdr:to>
      <xdr:col>21</xdr:col>
      <xdr:colOff>361950</xdr:colOff>
      <xdr:row>77</xdr:row>
      <xdr:rowOff>12700</xdr:rowOff>
    </xdr:to>
    <xdr:cxnSp macro="">
      <xdr:nvCxnSpPr>
        <xdr:cNvPr id="434" name="直線コネクタ 433"/>
        <xdr:cNvCxnSpPr/>
      </xdr:nvCxnSpPr>
      <xdr:spPr>
        <a:xfrm>
          <a:off x="13893800" y="131686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85089</xdr:rowOff>
    </xdr:from>
    <xdr:to>
      <xdr:col>20</xdr:col>
      <xdr:colOff>158750</xdr:colOff>
      <xdr:row>76</xdr:row>
      <xdr:rowOff>138430</xdr:rowOff>
    </xdr:to>
    <xdr:cxnSp macro="">
      <xdr:nvCxnSpPr>
        <xdr:cNvPr id="437" name="直線コネクタ 436"/>
        <xdr:cNvCxnSpPr/>
      </xdr:nvCxnSpPr>
      <xdr:spPr>
        <a:xfrm>
          <a:off x="13004800" y="131152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47" name="円/楕円 446"/>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139716</xdr:rowOff>
    </xdr:from>
    <xdr:ext cx="762000" cy="259045"/>
    <xdr:sp macro="" textlink="">
      <xdr:nvSpPr>
        <xdr:cNvPr id="448" name="公債費以外該当値テキスト"/>
        <xdr:cNvSpPr txBox="1"/>
      </xdr:nvSpPr>
      <xdr:spPr>
        <a:xfrm>
          <a:off x="16598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144780</xdr:rowOff>
    </xdr:from>
    <xdr:to>
      <xdr:col>22</xdr:col>
      <xdr:colOff>615950</xdr:colOff>
      <xdr:row>77</xdr:row>
      <xdr:rowOff>74930</xdr:rowOff>
    </xdr:to>
    <xdr:sp macro="" textlink="">
      <xdr:nvSpPr>
        <xdr:cNvPr id="449" name="円/楕円 448"/>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50" name="テキスト ボックス 449"/>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133350</xdr:rowOff>
    </xdr:from>
    <xdr:to>
      <xdr:col>21</xdr:col>
      <xdr:colOff>412750</xdr:colOff>
      <xdr:row>77</xdr:row>
      <xdr:rowOff>63500</xdr:rowOff>
    </xdr:to>
    <xdr:sp macro="" textlink="">
      <xdr:nvSpPr>
        <xdr:cNvPr id="451" name="円/楕円 450"/>
        <xdr:cNvSpPr/>
      </xdr:nvSpPr>
      <xdr:spPr>
        <a:xfrm>
          <a:off x="14732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48277</xdr:rowOff>
    </xdr:from>
    <xdr:ext cx="762000" cy="259045"/>
    <xdr:sp macro="" textlink="">
      <xdr:nvSpPr>
        <xdr:cNvPr id="452" name="テキスト ボックス 451"/>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87630</xdr:rowOff>
    </xdr:from>
    <xdr:to>
      <xdr:col>20</xdr:col>
      <xdr:colOff>209550</xdr:colOff>
      <xdr:row>77</xdr:row>
      <xdr:rowOff>17780</xdr:rowOff>
    </xdr:to>
    <xdr:sp macro="" textlink="">
      <xdr:nvSpPr>
        <xdr:cNvPr id="453" name="円/楕円 452"/>
        <xdr:cNvSpPr/>
      </xdr:nvSpPr>
      <xdr:spPr>
        <a:xfrm>
          <a:off x="13843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2557</xdr:rowOff>
    </xdr:from>
    <xdr:ext cx="762000" cy="259045"/>
    <xdr:sp macro="" textlink="">
      <xdr:nvSpPr>
        <xdr:cNvPr id="454" name="テキスト ボックス 453"/>
        <xdr:cNvSpPr txBox="1"/>
      </xdr:nvSpPr>
      <xdr:spPr>
        <a:xfrm>
          <a:off x="13512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55" name="円/楕円 454"/>
        <xdr:cNvSpPr/>
      </xdr:nvSpPr>
      <xdr:spPr>
        <a:xfrm>
          <a:off x="12954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56" name="テキスト ボックス 455"/>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埼玉県東松山市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146945</xdr:rowOff>
    </xdr:from>
    <xdr:to>
      <xdr:col>4</xdr:col>
      <xdr:colOff>1117600</xdr:colOff>
      <xdr:row>17</xdr:row>
      <xdr:rowOff>155880</xdr:rowOff>
    </xdr:to>
    <xdr:cxnSp macro="">
      <xdr:nvCxnSpPr>
        <xdr:cNvPr id="50" name="直線コネクタ 49"/>
        <xdr:cNvCxnSpPr/>
      </xdr:nvCxnSpPr>
      <xdr:spPr bwMode="auto">
        <a:xfrm flipV="1">
          <a:off x="5003800" y="3109220"/>
          <a:ext cx="647700" cy="8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108634</xdr:rowOff>
    </xdr:from>
    <xdr:ext cx="762000" cy="259045"/>
    <xdr:sp macro="" textlink="">
      <xdr:nvSpPr>
        <xdr:cNvPr id="51" name="人口1人当たり決算額の推移平均値テキスト130"/>
        <xdr:cNvSpPr txBox="1"/>
      </xdr:nvSpPr>
      <xdr:spPr>
        <a:xfrm>
          <a:off x="5740400" y="272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155880</xdr:rowOff>
    </xdr:from>
    <xdr:to>
      <xdr:col>4</xdr:col>
      <xdr:colOff>469900</xdr:colOff>
      <xdr:row>18</xdr:row>
      <xdr:rowOff>40780</xdr:rowOff>
    </xdr:to>
    <xdr:cxnSp macro="">
      <xdr:nvCxnSpPr>
        <xdr:cNvPr id="53" name="直線コネクタ 52"/>
        <xdr:cNvCxnSpPr/>
      </xdr:nvCxnSpPr>
      <xdr:spPr bwMode="auto">
        <a:xfrm flipV="1">
          <a:off x="4305300" y="3118155"/>
          <a:ext cx="698500" cy="56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136866</xdr:rowOff>
    </xdr:from>
    <xdr:ext cx="736600" cy="259045"/>
    <xdr:sp macro="" textlink="">
      <xdr:nvSpPr>
        <xdr:cNvPr id="55" name="テキスト ボックス 54"/>
        <xdr:cNvSpPr txBox="1"/>
      </xdr:nvSpPr>
      <xdr:spPr>
        <a:xfrm>
          <a:off x="4622800" y="2756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40780</xdr:rowOff>
    </xdr:from>
    <xdr:to>
      <xdr:col>3</xdr:col>
      <xdr:colOff>904875</xdr:colOff>
      <xdr:row>18</xdr:row>
      <xdr:rowOff>74327</xdr:rowOff>
    </xdr:to>
    <xdr:cxnSp macro="">
      <xdr:nvCxnSpPr>
        <xdr:cNvPr id="56" name="直線コネクタ 55"/>
        <xdr:cNvCxnSpPr/>
      </xdr:nvCxnSpPr>
      <xdr:spPr bwMode="auto">
        <a:xfrm flipV="1">
          <a:off x="3606800" y="3174505"/>
          <a:ext cx="698500" cy="33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49676</xdr:rowOff>
    </xdr:from>
    <xdr:to>
      <xdr:col>3</xdr:col>
      <xdr:colOff>206375</xdr:colOff>
      <xdr:row>18</xdr:row>
      <xdr:rowOff>74327</xdr:rowOff>
    </xdr:to>
    <xdr:cxnSp macro="">
      <xdr:nvCxnSpPr>
        <xdr:cNvPr id="59" name="直線コネクタ 58"/>
        <xdr:cNvCxnSpPr/>
      </xdr:nvCxnSpPr>
      <xdr:spPr bwMode="auto">
        <a:xfrm>
          <a:off x="2908300" y="3183401"/>
          <a:ext cx="698500" cy="24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96145</xdr:rowOff>
    </xdr:from>
    <xdr:to>
      <xdr:col>5</xdr:col>
      <xdr:colOff>34925</xdr:colOff>
      <xdr:row>18</xdr:row>
      <xdr:rowOff>26295</xdr:rowOff>
    </xdr:to>
    <xdr:sp macro="" textlink="">
      <xdr:nvSpPr>
        <xdr:cNvPr id="69" name="円/楕円 68"/>
        <xdr:cNvSpPr/>
      </xdr:nvSpPr>
      <xdr:spPr bwMode="auto">
        <a:xfrm>
          <a:off x="5600700" y="3058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68222</xdr:rowOff>
    </xdr:from>
    <xdr:ext cx="762000" cy="259045"/>
    <xdr:sp macro="" textlink="">
      <xdr:nvSpPr>
        <xdr:cNvPr id="70" name="人口1人当たり決算額の推移該当値テキスト130"/>
        <xdr:cNvSpPr txBox="1"/>
      </xdr:nvSpPr>
      <xdr:spPr>
        <a:xfrm>
          <a:off x="5740400" y="30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63,453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105080</xdr:rowOff>
    </xdr:from>
    <xdr:to>
      <xdr:col>4</xdr:col>
      <xdr:colOff>520700</xdr:colOff>
      <xdr:row>18</xdr:row>
      <xdr:rowOff>35230</xdr:rowOff>
    </xdr:to>
    <xdr:sp macro="" textlink="">
      <xdr:nvSpPr>
        <xdr:cNvPr id="71" name="円/楕円 70"/>
        <xdr:cNvSpPr/>
      </xdr:nvSpPr>
      <xdr:spPr bwMode="auto">
        <a:xfrm>
          <a:off x="4953000" y="3067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20007</xdr:rowOff>
    </xdr:from>
    <xdr:ext cx="736600" cy="259045"/>
    <xdr:sp macro="" textlink="">
      <xdr:nvSpPr>
        <xdr:cNvPr id="72" name="テキスト ボックス 71"/>
        <xdr:cNvSpPr txBox="1"/>
      </xdr:nvSpPr>
      <xdr:spPr>
        <a:xfrm>
          <a:off x="4622800" y="315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62,984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161430</xdr:rowOff>
    </xdr:from>
    <xdr:to>
      <xdr:col>3</xdr:col>
      <xdr:colOff>955675</xdr:colOff>
      <xdr:row>18</xdr:row>
      <xdr:rowOff>91580</xdr:rowOff>
    </xdr:to>
    <xdr:sp macro="" textlink="">
      <xdr:nvSpPr>
        <xdr:cNvPr id="73" name="円/楕円 72"/>
        <xdr:cNvSpPr/>
      </xdr:nvSpPr>
      <xdr:spPr bwMode="auto">
        <a:xfrm>
          <a:off x="4254500" y="3123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76357</xdr:rowOff>
    </xdr:from>
    <xdr:ext cx="762000" cy="259045"/>
    <xdr:sp macro="" textlink="">
      <xdr:nvSpPr>
        <xdr:cNvPr id="74" name="テキスト ボックス 73"/>
        <xdr:cNvSpPr txBox="1"/>
      </xdr:nvSpPr>
      <xdr:spPr>
        <a:xfrm>
          <a:off x="3924300" y="321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60,026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23527</xdr:rowOff>
    </xdr:from>
    <xdr:to>
      <xdr:col>3</xdr:col>
      <xdr:colOff>257175</xdr:colOff>
      <xdr:row>18</xdr:row>
      <xdr:rowOff>125126</xdr:rowOff>
    </xdr:to>
    <xdr:sp macro="" textlink="">
      <xdr:nvSpPr>
        <xdr:cNvPr id="75" name="円/楕円 74"/>
        <xdr:cNvSpPr/>
      </xdr:nvSpPr>
      <xdr:spPr bwMode="auto">
        <a:xfrm>
          <a:off x="3556000" y="315725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109904</xdr:rowOff>
    </xdr:from>
    <xdr:ext cx="762000" cy="259045"/>
    <xdr:sp macro="" textlink="">
      <xdr:nvSpPr>
        <xdr:cNvPr id="76" name="テキスト ボックス 75"/>
        <xdr:cNvSpPr txBox="1"/>
      </xdr:nvSpPr>
      <xdr:spPr>
        <a:xfrm>
          <a:off x="3225800" y="324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58,265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170326</xdr:rowOff>
    </xdr:from>
    <xdr:to>
      <xdr:col>2</xdr:col>
      <xdr:colOff>692150</xdr:colOff>
      <xdr:row>18</xdr:row>
      <xdr:rowOff>100476</xdr:rowOff>
    </xdr:to>
    <xdr:sp macro="" textlink="">
      <xdr:nvSpPr>
        <xdr:cNvPr id="77" name="円/楕円 76"/>
        <xdr:cNvSpPr/>
      </xdr:nvSpPr>
      <xdr:spPr bwMode="auto">
        <a:xfrm>
          <a:off x="2857500" y="3132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85253</xdr:rowOff>
    </xdr:from>
    <xdr:ext cx="762000" cy="259045"/>
    <xdr:sp macro="" textlink="">
      <xdr:nvSpPr>
        <xdr:cNvPr id="78" name="テキスト ボックス 77"/>
        <xdr:cNvSpPr txBox="1"/>
      </xdr:nvSpPr>
      <xdr:spPr>
        <a:xfrm>
          <a:off x="2527300" y="3218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122983</xdr:rowOff>
    </xdr:from>
    <xdr:to>
      <xdr:col>4</xdr:col>
      <xdr:colOff>1117600</xdr:colOff>
      <xdr:row>36</xdr:row>
      <xdr:rowOff>131114</xdr:rowOff>
    </xdr:to>
    <xdr:cxnSp macro="">
      <xdr:nvCxnSpPr>
        <xdr:cNvPr id="113" name="直線コネクタ 112"/>
        <xdr:cNvCxnSpPr/>
      </xdr:nvCxnSpPr>
      <xdr:spPr bwMode="auto">
        <a:xfrm flipV="1">
          <a:off x="5003800" y="7076233"/>
          <a:ext cx="647700" cy="8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332496</xdr:rowOff>
    </xdr:from>
    <xdr:ext cx="762000" cy="259045"/>
    <xdr:sp macro="" textlink="">
      <xdr:nvSpPr>
        <xdr:cNvPr id="114" name="人口1人当たり決算額の推移平均値テキスト445"/>
        <xdr:cNvSpPr txBox="1"/>
      </xdr:nvSpPr>
      <xdr:spPr>
        <a:xfrm>
          <a:off x="5740400" y="659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131114</xdr:rowOff>
    </xdr:from>
    <xdr:to>
      <xdr:col>4</xdr:col>
      <xdr:colOff>469900</xdr:colOff>
      <xdr:row>36</xdr:row>
      <xdr:rowOff>139671</xdr:rowOff>
    </xdr:to>
    <xdr:cxnSp macro="">
      <xdr:nvCxnSpPr>
        <xdr:cNvPr id="116" name="直線コネクタ 115"/>
        <xdr:cNvCxnSpPr/>
      </xdr:nvCxnSpPr>
      <xdr:spPr bwMode="auto">
        <a:xfrm flipV="1">
          <a:off x="4305300" y="7084364"/>
          <a:ext cx="698500" cy="8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227174</xdr:rowOff>
    </xdr:from>
    <xdr:to>
      <xdr:col>4</xdr:col>
      <xdr:colOff>520700</xdr:colOff>
      <xdr:row>35</xdr:row>
      <xdr:rowOff>328774</xdr:rowOff>
    </xdr:to>
    <xdr:sp macro="" textlink="">
      <xdr:nvSpPr>
        <xdr:cNvPr id="117" name="フローチャート : 判断 116"/>
        <xdr:cNvSpPr/>
      </xdr:nvSpPr>
      <xdr:spPr bwMode="auto">
        <a:xfrm>
          <a:off x="4953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338951</xdr:rowOff>
    </xdr:from>
    <xdr:ext cx="736600" cy="259045"/>
    <xdr:sp macro="" textlink="">
      <xdr:nvSpPr>
        <xdr:cNvPr id="118" name="テキスト ボックス 117"/>
        <xdr:cNvSpPr txBox="1"/>
      </xdr:nvSpPr>
      <xdr:spPr>
        <a:xfrm>
          <a:off x="4622800" y="660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139671</xdr:rowOff>
    </xdr:from>
    <xdr:to>
      <xdr:col>3</xdr:col>
      <xdr:colOff>904875</xdr:colOff>
      <xdr:row>36</xdr:row>
      <xdr:rowOff>158090</xdr:rowOff>
    </xdr:to>
    <xdr:cxnSp macro="">
      <xdr:nvCxnSpPr>
        <xdr:cNvPr id="119" name="直線コネクタ 118"/>
        <xdr:cNvCxnSpPr/>
      </xdr:nvCxnSpPr>
      <xdr:spPr bwMode="auto">
        <a:xfrm flipV="1">
          <a:off x="3606800" y="7092921"/>
          <a:ext cx="698500" cy="18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103404</xdr:rowOff>
    </xdr:from>
    <xdr:to>
      <xdr:col>3</xdr:col>
      <xdr:colOff>955675</xdr:colOff>
      <xdr:row>35</xdr:row>
      <xdr:rowOff>205004</xdr:rowOff>
    </xdr:to>
    <xdr:sp macro="" textlink="">
      <xdr:nvSpPr>
        <xdr:cNvPr id="120" name="フローチャート : 判断 119"/>
        <xdr:cNvSpPr/>
      </xdr:nvSpPr>
      <xdr:spPr bwMode="auto">
        <a:xfrm>
          <a:off x="4254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215181</xdr:rowOff>
    </xdr:from>
    <xdr:ext cx="762000" cy="259045"/>
    <xdr:sp macro="" textlink="">
      <xdr:nvSpPr>
        <xdr:cNvPr id="121" name="テキスト ボックス 120"/>
        <xdr:cNvSpPr txBox="1"/>
      </xdr:nvSpPr>
      <xdr:spPr>
        <a:xfrm>
          <a:off x="3924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139247</xdr:rowOff>
    </xdr:from>
    <xdr:to>
      <xdr:col>3</xdr:col>
      <xdr:colOff>206375</xdr:colOff>
      <xdr:row>36</xdr:row>
      <xdr:rowOff>158090</xdr:rowOff>
    </xdr:to>
    <xdr:cxnSp macro="">
      <xdr:nvCxnSpPr>
        <xdr:cNvPr id="122" name="直線コネクタ 121"/>
        <xdr:cNvCxnSpPr/>
      </xdr:nvCxnSpPr>
      <xdr:spPr bwMode="auto">
        <a:xfrm>
          <a:off x="2908300" y="7092497"/>
          <a:ext cx="698500" cy="18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38743</xdr:rowOff>
    </xdr:from>
    <xdr:to>
      <xdr:col>3</xdr:col>
      <xdr:colOff>257175</xdr:colOff>
      <xdr:row>35</xdr:row>
      <xdr:rowOff>140343</xdr:rowOff>
    </xdr:to>
    <xdr:sp macro="" textlink="">
      <xdr:nvSpPr>
        <xdr:cNvPr id="123" name="フローチャート : 判断 122"/>
        <xdr:cNvSpPr/>
      </xdr:nvSpPr>
      <xdr:spPr bwMode="auto">
        <a:xfrm>
          <a:off x="35560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150519</xdr:rowOff>
    </xdr:from>
    <xdr:ext cx="762000" cy="259045"/>
    <xdr:sp macro="" textlink="">
      <xdr:nvSpPr>
        <xdr:cNvPr id="124" name="テキスト ボックス 123"/>
        <xdr:cNvSpPr txBox="1"/>
      </xdr:nvSpPr>
      <xdr:spPr>
        <a:xfrm>
          <a:off x="32258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332069</xdr:rowOff>
    </xdr:from>
    <xdr:to>
      <xdr:col>2</xdr:col>
      <xdr:colOff>692150</xdr:colOff>
      <xdr:row>35</xdr:row>
      <xdr:rowOff>90769</xdr:rowOff>
    </xdr:to>
    <xdr:sp macro="" textlink="">
      <xdr:nvSpPr>
        <xdr:cNvPr id="125" name="フローチャート : 判断 124"/>
        <xdr:cNvSpPr/>
      </xdr:nvSpPr>
      <xdr:spPr bwMode="auto">
        <a:xfrm>
          <a:off x="28575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100946</xdr:rowOff>
    </xdr:from>
    <xdr:ext cx="762000" cy="259045"/>
    <xdr:sp macro="" textlink="">
      <xdr:nvSpPr>
        <xdr:cNvPr id="126" name="テキスト ボックス 125"/>
        <xdr:cNvSpPr txBox="1"/>
      </xdr:nvSpPr>
      <xdr:spPr>
        <a:xfrm>
          <a:off x="2527300" y="63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72183</xdr:rowOff>
    </xdr:from>
    <xdr:to>
      <xdr:col>5</xdr:col>
      <xdr:colOff>34925</xdr:colOff>
      <xdr:row>37</xdr:row>
      <xdr:rowOff>2333</xdr:rowOff>
    </xdr:to>
    <xdr:sp macro="" textlink="">
      <xdr:nvSpPr>
        <xdr:cNvPr id="132" name="円/楕円 131"/>
        <xdr:cNvSpPr/>
      </xdr:nvSpPr>
      <xdr:spPr bwMode="auto">
        <a:xfrm>
          <a:off x="5600700" y="7025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44260</xdr:rowOff>
    </xdr:from>
    <xdr:ext cx="762000" cy="259045"/>
    <xdr:sp macro="" textlink="">
      <xdr:nvSpPr>
        <xdr:cNvPr id="133" name="人口1人当たり決算額の推移該当値テキスト445"/>
        <xdr:cNvSpPr txBox="1"/>
      </xdr:nvSpPr>
      <xdr:spPr>
        <a:xfrm>
          <a:off x="5740400" y="6997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6,373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80314</xdr:rowOff>
    </xdr:from>
    <xdr:to>
      <xdr:col>4</xdr:col>
      <xdr:colOff>520700</xdr:colOff>
      <xdr:row>37</xdr:row>
      <xdr:rowOff>10464</xdr:rowOff>
    </xdr:to>
    <xdr:sp macro="" textlink="">
      <xdr:nvSpPr>
        <xdr:cNvPr id="134" name="円/楕円 133"/>
        <xdr:cNvSpPr/>
      </xdr:nvSpPr>
      <xdr:spPr bwMode="auto">
        <a:xfrm>
          <a:off x="4953000" y="7033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166691</xdr:rowOff>
    </xdr:from>
    <xdr:ext cx="736600" cy="259045"/>
    <xdr:sp macro="" textlink="">
      <xdr:nvSpPr>
        <xdr:cNvPr id="135" name="テキスト ボックス 134"/>
        <xdr:cNvSpPr txBox="1"/>
      </xdr:nvSpPr>
      <xdr:spPr>
        <a:xfrm>
          <a:off x="4622800" y="711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88871</xdr:rowOff>
    </xdr:from>
    <xdr:to>
      <xdr:col>3</xdr:col>
      <xdr:colOff>955675</xdr:colOff>
      <xdr:row>37</xdr:row>
      <xdr:rowOff>19021</xdr:rowOff>
    </xdr:to>
    <xdr:sp macro="" textlink="">
      <xdr:nvSpPr>
        <xdr:cNvPr id="136" name="円/楕円 135"/>
        <xdr:cNvSpPr/>
      </xdr:nvSpPr>
      <xdr:spPr bwMode="auto">
        <a:xfrm>
          <a:off x="4254500" y="7042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3798</xdr:rowOff>
    </xdr:from>
    <xdr:ext cx="762000" cy="259045"/>
    <xdr:sp macro="" textlink="">
      <xdr:nvSpPr>
        <xdr:cNvPr id="137" name="テキスト ボックス 136"/>
        <xdr:cNvSpPr txBox="1"/>
      </xdr:nvSpPr>
      <xdr:spPr>
        <a:xfrm>
          <a:off x="3924300" y="7128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107290</xdr:rowOff>
    </xdr:from>
    <xdr:to>
      <xdr:col>3</xdr:col>
      <xdr:colOff>257175</xdr:colOff>
      <xdr:row>37</xdr:row>
      <xdr:rowOff>37440</xdr:rowOff>
    </xdr:to>
    <xdr:sp macro="" textlink="">
      <xdr:nvSpPr>
        <xdr:cNvPr id="138" name="円/楕円 137"/>
        <xdr:cNvSpPr/>
      </xdr:nvSpPr>
      <xdr:spPr bwMode="auto">
        <a:xfrm>
          <a:off x="3556000" y="7060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22217</xdr:rowOff>
    </xdr:from>
    <xdr:ext cx="762000" cy="259045"/>
    <xdr:sp macro="" textlink="">
      <xdr:nvSpPr>
        <xdr:cNvPr id="139" name="テキスト ボックス 138"/>
        <xdr:cNvSpPr txBox="1"/>
      </xdr:nvSpPr>
      <xdr:spPr>
        <a:xfrm>
          <a:off x="3225800" y="71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88447</xdr:rowOff>
    </xdr:from>
    <xdr:to>
      <xdr:col>2</xdr:col>
      <xdr:colOff>692150</xdr:colOff>
      <xdr:row>37</xdr:row>
      <xdr:rowOff>18597</xdr:rowOff>
    </xdr:to>
    <xdr:sp macro="" textlink="">
      <xdr:nvSpPr>
        <xdr:cNvPr id="140" name="円/楕円 139"/>
        <xdr:cNvSpPr/>
      </xdr:nvSpPr>
      <xdr:spPr bwMode="auto">
        <a:xfrm>
          <a:off x="2857500" y="7041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3374</xdr:rowOff>
    </xdr:from>
    <xdr:ext cx="762000" cy="259045"/>
    <xdr:sp macro="" textlink="">
      <xdr:nvSpPr>
        <xdr:cNvPr id="141" name="テキスト ボックス 140"/>
        <xdr:cNvSpPr txBox="1"/>
      </xdr:nvSpPr>
      <xdr:spPr>
        <a:xfrm>
          <a:off x="2527300" y="712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埼玉県東松山市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89,953
88,125
65.35
31,665,422
30,303,031
1,010,970
17,033,626
25,698,080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25.8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105524</xdr:rowOff>
    </xdr:from>
    <xdr:to>
      <xdr:col>6</xdr:col>
      <xdr:colOff>511175</xdr:colOff>
      <xdr:row>37</xdr:row>
      <xdr:rowOff>109685</xdr:rowOff>
    </xdr:to>
    <xdr:cxnSp macro="">
      <xdr:nvCxnSpPr>
        <xdr:cNvPr id="59" name="直線コネクタ 58"/>
        <xdr:cNvCxnSpPr/>
      </xdr:nvCxnSpPr>
      <xdr:spPr>
        <a:xfrm flipV="1">
          <a:off x="3797300" y="6449174"/>
          <a:ext cx="8382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122041</xdr:rowOff>
    </xdr:from>
    <xdr:ext cx="534377" cy="259045"/>
    <xdr:sp macro="" textlink="">
      <xdr:nvSpPr>
        <xdr:cNvPr id="60" name="人件費平均値テキスト"/>
        <xdr:cNvSpPr txBox="1"/>
      </xdr:nvSpPr>
      <xdr:spPr>
        <a:xfrm>
          <a:off x="4686300" y="595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109685</xdr:rowOff>
    </xdr:from>
    <xdr:to>
      <xdr:col>5</xdr:col>
      <xdr:colOff>358775</xdr:colOff>
      <xdr:row>37</xdr:row>
      <xdr:rowOff>136363</xdr:rowOff>
    </xdr:to>
    <xdr:cxnSp macro="">
      <xdr:nvCxnSpPr>
        <xdr:cNvPr id="62" name="直線コネクタ 61"/>
        <xdr:cNvCxnSpPr/>
      </xdr:nvCxnSpPr>
      <xdr:spPr>
        <a:xfrm flipV="1">
          <a:off x="2908300" y="6453335"/>
          <a:ext cx="889000" cy="2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135887</xdr:rowOff>
    </xdr:from>
    <xdr:ext cx="534377" cy="259045"/>
    <xdr:sp macro="" textlink="">
      <xdr:nvSpPr>
        <xdr:cNvPr id="64" name="テキスト ボックス 63"/>
        <xdr:cNvSpPr txBox="1"/>
      </xdr:nvSpPr>
      <xdr:spPr>
        <a:xfrm>
          <a:off x="3530111" y="59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136363</xdr:rowOff>
    </xdr:from>
    <xdr:to>
      <xdr:col>4</xdr:col>
      <xdr:colOff>155575</xdr:colOff>
      <xdr:row>37</xdr:row>
      <xdr:rowOff>166240</xdr:rowOff>
    </xdr:to>
    <xdr:cxnSp macro="">
      <xdr:nvCxnSpPr>
        <xdr:cNvPr id="65" name="直線コネクタ 64"/>
        <xdr:cNvCxnSpPr/>
      </xdr:nvCxnSpPr>
      <xdr:spPr>
        <a:xfrm flipV="1">
          <a:off x="2019300" y="6480013"/>
          <a:ext cx="889000" cy="2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134877</xdr:rowOff>
    </xdr:from>
    <xdr:to>
      <xdr:col>2</xdr:col>
      <xdr:colOff>638175</xdr:colOff>
      <xdr:row>37</xdr:row>
      <xdr:rowOff>166240</xdr:rowOff>
    </xdr:to>
    <xdr:cxnSp macro="">
      <xdr:nvCxnSpPr>
        <xdr:cNvPr id="68" name="直線コネクタ 67"/>
        <xdr:cNvCxnSpPr/>
      </xdr:nvCxnSpPr>
      <xdr:spPr>
        <a:xfrm>
          <a:off x="1130300" y="6478527"/>
          <a:ext cx="889000" cy="3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54724</xdr:rowOff>
    </xdr:from>
    <xdr:to>
      <xdr:col>6</xdr:col>
      <xdr:colOff>561975</xdr:colOff>
      <xdr:row>37</xdr:row>
      <xdr:rowOff>156324</xdr:rowOff>
    </xdr:to>
    <xdr:sp macro="" textlink="">
      <xdr:nvSpPr>
        <xdr:cNvPr id="78" name="円/楕円 77"/>
        <xdr:cNvSpPr/>
      </xdr:nvSpPr>
      <xdr:spPr>
        <a:xfrm>
          <a:off x="4584700" y="639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33151</xdr:rowOff>
    </xdr:from>
    <xdr:ext cx="534377" cy="259045"/>
    <xdr:sp macro="" textlink="">
      <xdr:nvSpPr>
        <xdr:cNvPr id="79" name="人件費該当値テキスト"/>
        <xdr:cNvSpPr txBox="1"/>
      </xdr:nvSpPr>
      <xdr:spPr>
        <a:xfrm>
          <a:off x="4686300" y="63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48,995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58885</xdr:rowOff>
    </xdr:from>
    <xdr:to>
      <xdr:col>5</xdr:col>
      <xdr:colOff>409575</xdr:colOff>
      <xdr:row>37</xdr:row>
      <xdr:rowOff>160485</xdr:rowOff>
    </xdr:to>
    <xdr:sp macro="" textlink="">
      <xdr:nvSpPr>
        <xdr:cNvPr id="80" name="円/楕円 79"/>
        <xdr:cNvSpPr/>
      </xdr:nvSpPr>
      <xdr:spPr>
        <a:xfrm>
          <a:off x="3746500" y="640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151612</xdr:rowOff>
    </xdr:from>
    <xdr:ext cx="534377" cy="259045"/>
    <xdr:sp macro="" textlink="">
      <xdr:nvSpPr>
        <xdr:cNvPr id="81" name="テキスト ボックス 80"/>
        <xdr:cNvSpPr txBox="1"/>
      </xdr:nvSpPr>
      <xdr:spPr>
        <a:xfrm>
          <a:off x="3530111" y="649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48,813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85563</xdr:rowOff>
    </xdr:from>
    <xdr:to>
      <xdr:col>4</xdr:col>
      <xdr:colOff>206375</xdr:colOff>
      <xdr:row>38</xdr:row>
      <xdr:rowOff>15712</xdr:rowOff>
    </xdr:to>
    <xdr:sp macro="" textlink="">
      <xdr:nvSpPr>
        <xdr:cNvPr id="82" name="円/楕円 81"/>
        <xdr:cNvSpPr/>
      </xdr:nvSpPr>
      <xdr:spPr>
        <a:xfrm>
          <a:off x="2857500" y="64292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6839</xdr:rowOff>
    </xdr:from>
    <xdr:ext cx="534377" cy="259045"/>
    <xdr:sp macro="" textlink="">
      <xdr:nvSpPr>
        <xdr:cNvPr id="83" name="テキスト ボックス 82"/>
        <xdr:cNvSpPr txBox="1"/>
      </xdr:nvSpPr>
      <xdr:spPr>
        <a:xfrm>
          <a:off x="2641111" y="652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47,646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115441</xdr:rowOff>
    </xdr:from>
    <xdr:to>
      <xdr:col>3</xdr:col>
      <xdr:colOff>3175</xdr:colOff>
      <xdr:row>38</xdr:row>
      <xdr:rowOff>45591</xdr:rowOff>
    </xdr:to>
    <xdr:sp macro="" textlink="">
      <xdr:nvSpPr>
        <xdr:cNvPr id="84" name="円/楕円 83"/>
        <xdr:cNvSpPr/>
      </xdr:nvSpPr>
      <xdr:spPr>
        <a:xfrm>
          <a:off x="1968500" y="645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36717</xdr:rowOff>
    </xdr:from>
    <xdr:ext cx="534377" cy="259045"/>
    <xdr:sp macro="" textlink="">
      <xdr:nvSpPr>
        <xdr:cNvPr id="85" name="テキスト ボックス 84"/>
        <xdr:cNvSpPr txBox="1"/>
      </xdr:nvSpPr>
      <xdr:spPr>
        <a:xfrm>
          <a:off x="1752111" y="655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46,339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84077</xdr:rowOff>
    </xdr:from>
    <xdr:to>
      <xdr:col>1</xdr:col>
      <xdr:colOff>485775</xdr:colOff>
      <xdr:row>38</xdr:row>
      <xdr:rowOff>14227</xdr:rowOff>
    </xdr:to>
    <xdr:sp macro="" textlink="">
      <xdr:nvSpPr>
        <xdr:cNvPr id="86" name="円/楕円 85"/>
        <xdr:cNvSpPr/>
      </xdr:nvSpPr>
      <xdr:spPr>
        <a:xfrm>
          <a:off x="1079500" y="642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5353</xdr:rowOff>
    </xdr:from>
    <xdr:ext cx="534377" cy="259045"/>
    <xdr:sp macro="" textlink="">
      <xdr:nvSpPr>
        <xdr:cNvPr id="87" name="テキスト ボックス 86"/>
        <xdr:cNvSpPr txBox="1"/>
      </xdr:nvSpPr>
      <xdr:spPr>
        <a:xfrm>
          <a:off x="863111" y="652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15701</xdr:rowOff>
    </xdr:from>
    <xdr:to>
      <xdr:col>6</xdr:col>
      <xdr:colOff>511175</xdr:colOff>
      <xdr:row>59</xdr:row>
      <xdr:rowOff>17241</xdr:rowOff>
    </xdr:to>
    <xdr:cxnSp macro="">
      <xdr:nvCxnSpPr>
        <xdr:cNvPr id="118" name="直線コネクタ 117"/>
        <xdr:cNvCxnSpPr/>
      </xdr:nvCxnSpPr>
      <xdr:spPr>
        <a:xfrm>
          <a:off x="3797300" y="10131251"/>
          <a:ext cx="838200" cy="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15701</xdr:rowOff>
    </xdr:from>
    <xdr:to>
      <xdr:col>5</xdr:col>
      <xdr:colOff>358775</xdr:colOff>
      <xdr:row>59</xdr:row>
      <xdr:rowOff>21894</xdr:rowOff>
    </xdr:to>
    <xdr:cxnSp macro="">
      <xdr:nvCxnSpPr>
        <xdr:cNvPr id="121" name="直線コネクタ 120"/>
        <xdr:cNvCxnSpPr/>
      </xdr:nvCxnSpPr>
      <xdr:spPr>
        <a:xfrm flipV="1">
          <a:off x="2908300" y="10131251"/>
          <a:ext cx="889000" cy="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139845</xdr:rowOff>
    </xdr:from>
    <xdr:to>
      <xdr:col>5</xdr:col>
      <xdr:colOff>409575</xdr:colOff>
      <xdr:row>59</xdr:row>
      <xdr:rowOff>69995</xdr:rowOff>
    </xdr:to>
    <xdr:sp macro="" textlink="">
      <xdr:nvSpPr>
        <xdr:cNvPr id="122" name="フローチャート : 判断 121"/>
        <xdr:cNvSpPr/>
      </xdr:nvSpPr>
      <xdr:spPr>
        <a:xfrm>
          <a:off x="3746500" y="1008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61122</xdr:rowOff>
    </xdr:from>
    <xdr:ext cx="534377" cy="259045"/>
    <xdr:sp macro="" textlink="">
      <xdr:nvSpPr>
        <xdr:cNvPr id="123" name="テキスト ボックス 122"/>
        <xdr:cNvSpPr txBox="1"/>
      </xdr:nvSpPr>
      <xdr:spPr>
        <a:xfrm>
          <a:off x="3530111" y="1017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21894</xdr:rowOff>
    </xdr:from>
    <xdr:to>
      <xdr:col>4</xdr:col>
      <xdr:colOff>155575</xdr:colOff>
      <xdr:row>59</xdr:row>
      <xdr:rowOff>26907</xdr:rowOff>
    </xdr:to>
    <xdr:cxnSp macro="">
      <xdr:nvCxnSpPr>
        <xdr:cNvPr id="124" name="直線コネクタ 123"/>
        <xdr:cNvCxnSpPr/>
      </xdr:nvCxnSpPr>
      <xdr:spPr>
        <a:xfrm flipV="1">
          <a:off x="2019300" y="10137444"/>
          <a:ext cx="889000" cy="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126516</xdr:rowOff>
    </xdr:from>
    <xdr:to>
      <xdr:col>4</xdr:col>
      <xdr:colOff>206375</xdr:colOff>
      <xdr:row>59</xdr:row>
      <xdr:rowOff>56666</xdr:rowOff>
    </xdr:to>
    <xdr:sp macro="" textlink="">
      <xdr:nvSpPr>
        <xdr:cNvPr id="125" name="フローチャート : 判断 124"/>
        <xdr:cNvSpPr/>
      </xdr:nvSpPr>
      <xdr:spPr>
        <a:xfrm>
          <a:off x="2857500" y="100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73193</xdr:rowOff>
    </xdr:from>
    <xdr:ext cx="534377" cy="259045"/>
    <xdr:sp macro="" textlink="">
      <xdr:nvSpPr>
        <xdr:cNvPr id="126" name="テキスト ボックス 125"/>
        <xdr:cNvSpPr txBox="1"/>
      </xdr:nvSpPr>
      <xdr:spPr>
        <a:xfrm>
          <a:off x="2641111" y="984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26907</xdr:rowOff>
    </xdr:from>
    <xdr:to>
      <xdr:col>2</xdr:col>
      <xdr:colOff>638175</xdr:colOff>
      <xdr:row>59</xdr:row>
      <xdr:rowOff>27823</xdr:rowOff>
    </xdr:to>
    <xdr:cxnSp macro="">
      <xdr:nvCxnSpPr>
        <xdr:cNvPr id="127" name="直線コネクタ 126"/>
        <xdr:cNvCxnSpPr/>
      </xdr:nvCxnSpPr>
      <xdr:spPr>
        <a:xfrm flipV="1">
          <a:off x="1130300" y="10142457"/>
          <a:ext cx="889000" cy="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125750</xdr:rowOff>
    </xdr:from>
    <xdr:to>
      <xdr:col>3</xdr:col>
      <xdr:colOff>3175</xdr:colOff>
      <xdr:row>59</xdr:row>
      <xdr:rowOff>55900</xdr:rowOff>
    </xdr:to>
    <xdr:sp macro="" textlink="">
      <xdr:nvSpPr>
        <xdr:cNvPr id="128" name="フローチャート : 判断 127"/>
        <xdr:cNvSpPr/>
      </xdr:nvSpPr>
      <xdr:spPr>
        <a:xfrm>
          <a:off x="1968500" y="100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72427</xdr:rowOff>
    </xdr:from>
    <xdr:ext cx="534377" cy="259045"/>
    <xdr:sp macro="" textlink="">
      <xdr:nvSpPr>
        <xdr:cNvPr id="129" name="テキスト ボックス 128"/>
        <xdr:cNvSpPr txBox="1"/>
      </xdr:nvSpPr>
      <xdr:spPr>
        <a:xfrm>
          <a:off x="1752111" y="98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131287</xdr:rowOff>
    </xdr:from>
    <xdr:to>
      <xdr:col>1</xdr:col>
      <xdr:colOff>485775</xdr:colOff>
      <xdr:row>59</xdr:row>
      <xdr:rowOff>61437</xdr:rowOff>
    </xdr:to>
    <xdr:sp macro="" textlink="">
      <xdr:nvSpPr>
        <xdr:cNvPr id="130" name="フローチャート : 判断 129"/>
        <xdr:cNvSpPr/>
      </xdr:nvSpPr>
      <xdr:spPr>
        <a:xfrm>
          <a:off x="1079500" y="1007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77964</xdr:rowOff>
    </xdr:from>
    <xdr:ext cx="534377" cy="259045"/>
    <xdr:sp macro="" textlink="">
      <xdr:nvSpPr>
        <xdr:cNvPr id="131" name="テキスト ボックス 130"/>
        <xdr:cNvSpPr txBox="1"/>
      </xdr:nvSpPr>
      <xdr:spPr>
        <a:xfrm>
          <a:off x="863111" y="98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137891</xdr:rowOff>
    </xdr:from>
    <xdr:to>
      <xdr:col>6</xdr:col>
      <xdr:colOff>561975</xdr:colOff>
      <xdr:row>59</xdr:row>
      <xdr:rowOff>68041</xdr:rowOff>
    </xdr:to>
    <xdr:sp macro="" textlink="">
      <xdr:nvSpPr>
        <xdr:cNvPr id="137" name="円/楕円 136"/>
        <xdr:cNvSpPr/>
      </xdr:nvSpPr>
      <xdr:spPr>
        <a:xfrm>
          <a:off x="4584700" y="1008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49,997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136351</xdr:rowOff>
    </xdr:from>
    <xdr:to>
      <xdr:col>5</xdr:col>
      <xdr:colOff>409575</xdr:colOff>
      <xdr:row>59</xdr:row>
      <xdr:rowOff>66501</xdr:rowOff>
    </xdr:to>
    <xdr:sp macro="" textlink="">
      <xdr:nvSpPr>
        <xdr:cNvPr id="139" name="円/楕円 138"/>
        <xdr:cNvSpPr/>
      </xdr:nvSpPr>
      <xdr:spPr>
        <a:xfrm>
          <a:off x="3746500" y="1008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83028</xdr:rowOff>
    </xdr:from>
    <xdr:ext cx="534377" cy="259045"/>
    <xdr:sp macro="" textlink="">
      <xdr:nvSpPr>
        <xdr:cNvPr id="140" name="テキスト ボックス 139"/>
        <xdr:cNvSpPr txBox="1"/>
      </xdr:nvSpPr>
      <xdr:spPr>
        <a:xfrm>
          <a:off x="3530111" y="985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50,940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142544</xdr:rowOff>
    </xdr:from>
    <xdr:to>
      <xdr:col>4</xdr:col>
      <xdr:colOff>206375</xdr:colOff>
      <xdr:row>59</xdr:row>
      <xdr:rowOff>72694</xdr:rowOff>
    </xdr:to>
    <xdr:sp macro="" textlink="">
      <xdr:nvSpPr>
        <xdr:cNvPr id="141" name="円/楕円 140"/>
        <xdr:cNvSpPr/>
      </xdr:nvSpPr>
      <xdr:spPr>
        <a:xfrm>
          <a:off x="2857500" y="1008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63821</xdr:rowOff>
    </xdr:from>
    <xdr:ext cx="534377" cy="259045"/>
    <xdr:sp macro="" textlink="">
      <xdr:nvSpPr>
        <xdr:cNvPr id="142" name="テキスト ボックス 141"/>
        <xdr:cNvSpPr txBox="1"/>
      </xdr:nvSpPr>
      <xdr:spPr>
        <a:xfrm>
          <a:off x="2641111" y="1017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47,147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147557</xdr:rowOff>
    </xdr:from>
    <xdr:to>
      <xdr:col>3</xdr:col>
      <xdr:colOff>3175</xdr:colOff>
      <xdr:row>59</xdr:row>
      <xdr:rowOff>77707</xdr:rowOff>
    </xdr:to>
    <xdr:sp macro="" textlink="">
      <xdr:nvSpPr>
        <xdr:cNvPr id="143" name="円/楕円 142"/>
        <xdr:cNvSpPr/>
      </xdr:nvSpPr>
      <xdr:spPr>
        <a:xfrm>
          <a:off x="1968500" y="1009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68834</xdr:rowOff>
    </xdr:from>
    <xdr:ext cx="534377" cy="259045"/>
    <xdr:sp macro="" textlink="">
      <xdr:nvSpPr>
        <xdr:cNvPr id="144" name="テキスト ボックス 143"/>
        <xdr:cNvSpPr txBox="1"/>
      </xdr:nvSpPr>
      <xdr:spPr>
        <a:xfrm>
          <a:off x="1752111" y="1018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44,077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148473</xdr:rowOff>
    </xdr:from>
    <xdr:to>
      <xdr:col>1</xdr:col>
      <xdr:colOff>485775</xdr:colOff>
      <xdr:row>59</xdr:row>
      <xdr:rowOff>78623</xdr:rowOff>
    </xdr:to>
    <xdr:sp macro="" textlink="">
      <xdr:nvSpPr>
        <xdr:cNvPr id="145" name="円/楕円 144"/>
        <xdr:cNvSpPr/>
      </xdr:nvSpPr>
      <xdr:spPr>
        <a:xfrm>
          <a:off x="1079500" y="1009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69750</xdr:rowOff>
    </xdr:from>
    <xdr:ext cx="534377" cy="259045"/>
    <xdr:sp macro="" textlink="">
      <xdr:nvSpPr>
        <xdr:cNvPr id="146" name="テキスト ボックス 145"/>
        <xdr:cNvSpPr txBox="1"/>
      </xdr:nvSpPr>
      <xdr:spPr>
        <a:xfrm>
          <a:off x="863111" y="1018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58165</xdr:rowOff>
    </xdr:from>
    <xdr:to>
      <xdr:col>6</xdr:col>
      <xdr:colOff>511175</xdr:colOff>
      <xdr:row>77</xdr:row>
      <xdr:rowOff>86142</xdr:rowOff>
    </xdr:to>
    <xdr:cxnSp macro="">
      <xdr:nvCxnSpPr>
        <xdr:cNvPr id="177" name="直線コネクタ 176"/>
        <xdr:cNvCxnSpPr/>
      </xdr:nvCxnSpPr>
      <xdr:spPr>
        <a:xfrm>
          <a:off x="3797300" y="13259815"/>
          <a:ext cx="838200" cy="2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58165</xdr:rowOff>
    </xdr:from>
    <xdr:to>
      <xdr:col>5</xdr:col>
      <xdr:colOff>358775</xdr:colOff>
      <xdr:row>77</xdr:row>
      <xdr:rowOff>132189</xdr:rowOff>
    </xdr:to>
    <xdr:cxnSp macro="">
      <xdr:nvCxnSpPr>
        <xdr:cNvPr id="180" name="直線コネクタ 179"/>
        <xdr:cNvCxnSpPr/>
      </xdr:nvCxnSpPr>
      <xdr:spPr>
        <a:xfrm flipV="1">
          <a:off x="2908300" y="13259815"/>
          <a:ext cx="889000" cy="7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24022</xdr:rowOff>
    </xdr:from>
    <xdr:to>
      <xdr:col>5</xdr:col>
      <xdr:colOff>409575</xdr:colOff>
      <xdr:row>77</xdr:row>
      <xdr:rowOff>125622</xdr:rowOff>
    </xdr:to>
    <xdr:sp macro="" textlink="">
      <xdr:nvSpPr>
        <xdr:cNvPr id="181" name="フローチャート : 判断 180"/>
        <xdr:cNvSpPr/>
      </xdr:nvSpPr>
      <xdr:spPr>
        <a:xfrm>
          <a:off x="3746500" y="1322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116749</xdr:rowOff>
    </xdr:from>
    <xdr:ext cx="469744" cy="259045"/>
    <xdr:sp macro="" textlink="">
      <xdr:nvSpPr>
        <xdr:cNvPr id="182" name="テキスト ボックス 181"/>
        <xdr:cNvSpPr txBox="1"/>
      </xdr:nvSpPr>
      <xdr:spPr>
        <a:xfrm>
          <a:off x="3562427" y="1331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133386</xdr:rowOff>
    </xdr:from>
    <xdr:to>
      <xdr:col>4</xdr:col>
      <xdr:colOff>155575</xdr:colOff>
      <xdr:row>77</xdr:row>
      <xdr:rowOff>132189</xdr:rowOff>
    </xdr:to>
    <xdr:cxnSp macro="">
      <xdr:nvCxnSpPr>
        <xdr:cNvPr id="183" name="直線コネクタ 182"/>
        <xdr:cNvCxnSpPr/>
      </xdr:nvCxnSpPr>
      <xdr:spPr>
        <a:xfrm>
          <a:off x="2019300" y="13163586"/>
          <a:ext cx="889000" cy="17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66258</xdr:rowOff>
    </xdr:from>
    <xdr:to>
      <xdr:col>4</xdr:col>
      <xdr:colOff>206375</xdr:colOff>
      <xdr:row>76</xdr:row>
      <xdr:rowOff>167858</xdr:rowOff>
    </xdr:to>
    <xdr:sp macro="" textlink="">
      <xdr:nvSpPr>
        <xdr:cNvPr id="184" name="フローチャート : 判断 183"/>
        <xdr:cNvSpPr/>
      </xdr:nvSpPr>
      <xdr:spPr>
        <a:xfrm>
          <a:off x="2857500" y="1309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12935</xdr:rowOff>
    </xdr:from>
    <xdr:ext cx="469744" cy="259045"/>
    <xdr:sp macro="" textlink="">
      <xdr:nvSpPr>
        <xdr:cNvPr id="185" name="テキスト ボックス 184"/>
        <xdr:cNvSpPr txBox="1"/>
      </xdr:nvSpPr>
      <xdr:spPr>
        <a:xfrm>
          <a:off x="2673427" y="128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162016</xdr:rowOff>
    </xdr:from>
    <xdr:to>
      <xdr:col>2</xdr:col>
      <xdr:colOff>638175</xdr:colOff>
      <xdr:row>76</xdr:row>
      <xdr:rowOff>133386</xdr:rowOff>
    </xdr:to>
    <xdr:cxnSp macro="">
      <xdr:nvCxnSpPr>
        <xdr:cNvPr id="186" name="直線コネクタ 185"/>
        <xdr:cNvCxnSpPr/>
      </xdr:nvCxnSpPr>
      <xdr:spPr>
        <a:xfrm>
          <a:off x="1130300" y="13020766"/>
          <a:ext cx="889000" cy="14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87049</xdr:rowOff>
    </xdr:from>
    <xdr:to>
      <xdr:col>3</xdr:col>
      <xdr:colOff>3175</xdr:colOff>
      <xdr:row>77</xdr:row>
      <xdr:rowOff>17199</xdr:rowOff>
    </xdr:to>
    <xdr:sp macro="" textlink="">
      <xdr:nvSpPr>
        <xdr:cNvPr id="187" name="フローチャート : 判断 186"/>
        <xdr:cNvSpPr/>
      </xdr:nvSpPr>
      <xdr:spPr>
        <a:xfrm>
          <a:off x="1968500" y="1311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8326</xdr:rowOff>
    </xdr:from>
    <xdr:ext cx="469744" cy="259045"/>
    <xdr:sp macro="" textlink="">
      <xdr:nvSpPr>
        <xdr:cNvPr id="188" name="テキスト ボックス 187"/>
        <xdr:cNvSpPr txBox="1"/>
      </xdr:nvSpPr>
      <xdr:spPr>
        <a:xfrm>
          <a:off x="1784427" y="1320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77253</xdr:rowOff>
    </xdr:from>
    <xdr:to>
      <xdr:col>1</xdr:col>
      <xdr:colOff>485775</xdr:colOff>
      <xdr:row>77</xdr:row>
      <xdr:rowOff>7403</xdr:rowOff>
    </xdr:to>
    <xdr:sp macro="" textlink="">
      <xdr:nvSpPr>
        <xdr:cNvPr id="189" name="フローチャート : 判断 188"/>
        <xdr:cNvSpPr/>
      </xdr:nvSpPr>
      <xdr:spPr>
        <a:xfrm>
          <a:off x="1079500" y="131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169980</xdr:rowOff>
    </xdr:from>
    <xdr:ext cx="469744" cy="259045"/>
    <xdr:sp macro="" textlink="">
      <xdr:nvSpPr>
        <xdr:cNvPr id="190" name="テキスト ボックス 189"/>
        <xdr:cNvSpPr txBox="1"/>
      </xdr:nvSpPr>
      <xdr:spPr>
        <a:xfrm>
          <a:off x="895427" y="1320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35342</xdr:rowOff>
    </xdr:from>
    <xdr:to>
      <xdr:col>6</xdr:col>
      <xdr:colOff>561975</xdr:colOff>
      <xdr:row>77</xdr:row>
      <xdr:rowOff>136942</xdr:rowOff>
    </xdr:to>
    <xdr:sp macro="" textlink="">
      <xdr:nvSpPr>
        <xdr:cNvPr id="196" name="円/楕円 195"/>
        <xdr:cNvSpPr/>
      </xdr:nvSpPr>
      <xdr:spPr>
        <a:xfrm>
          <a:off x="4584700" y="1323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13769</xdr:rowOff>
    </xdr:from>
    <xdr:ext cx="469744" cy="259045"/>
    <xdr:sp macro="" textlink="">
      <xdr:nvSpPr>
        <xdr:cNvPr id="197" name="維持補修費該当値テキスト"/>
        <xdr:cNvSpPr txBox="1"/>
      </xdr:nvSpPr>
      <xdr:spPr>
        <a:xfrm>
          <a:off x="4686300" y="1321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7365</xdr:rowOff>
    </xdr:from>
    <xdr:to>
      <xdr:col>5</xdr:col>
      <xdr:colOff>409575</xdr:colOff>
      <xdr:row>77</xdr:row>
      <xdr:rowOff>108965</xdr:rowOff>
    </xdr:to>
    <xdr:sp macro="" textlink="">
      <xdr:nvSpPr>
        <xdr:cNvPr id="198" name="円/楕円 197"/>
        <xdr:cNvSpPr/>
      </xdr:nvSpPr>
      <xdr:spPr>
        <a:xfrm>
          <a:off x="3746500" y="132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125492</xdr:rowOff>
    </xdr:from>
    <xdr:ext cx="469744" cy="259045"/>
    <xdr:sp macro="" textlink="">
      <xdr:nvSpPr>
        <xdr:cNvPr id="199" name="テキスト ボックス 198"/>
        <xdr:cNvSpPr txBox="1"/>
      </xdr:nvSpPr>
      <xdr:spPr>
        <a:xfrm>
          <a:off x="3562427" y="129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81389</xdr:rowOff>
    </xdr:from>
    <xdr:to>
      <xdr:col>4</xdr:col>
      <xdr:colOff>206375</xdr:colOff>
      <xdr:row>78</xdr:row>
      <xdr:rowOff>11539</xdr:rowOff>
    </xdr:to>
    <xdr:sp macro="" textlink="">
      <xdr:nvSpPr>
        <xdr:cNvPr id="200" name="円/楕円 199"/>
        <xdr:cNvSpPr/>
      </xdr:nvSpPr>
      <xdr:spPr>
        <a:xfrm>
          <a:off x="2857500" y="1328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2666</xdr:rowOff>
    </xdr:from>
    <xdr:ext cx="469744" cy="259045"/>
    <xdr:sp macro="" textlink="">
      <xdr:nvSpPr>
        <xdr:cNvPr id="201" name="テキスト ボックス 200"/>
        <xdr:cNvSpPr txBox="1"/>
      </xdr:nvSpPr>
      <xdr:spPr>
        <a:xfrm>
          <a:off x="2673427" y="1337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82586</xdr:rowOff>
    </xdr:from>
    <xdr:to>
      <xdr:col>3</xdr:col>
      <xdr:colOff>3175</xdr:colOff>
      <xdr:row>77</xdr:row>
      <xdr:rowOff>12736</xdr:rowOff>
    </xdr:to>
    <xdr:sp macro="" textlink="">
      <xdr:nvSpPr>
        <xdr:cNvPr id="202" name="円/楕円 201"/>
        <xdr:cNvSpPr/>
      </xdr:nvSpPr>
      <xdr:spPr>
        <a:xfrm>
          <a:off x="1968500" y="1311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29263</xdr:rowOff>
    </xdr:from>
    <xdr:ext cx="469744" cy="259045"/>
    <xdr:sp macro="" textlink="">
      <xdr:nvSpPr>
        <xdr:cNvPr id="203" name="テキスト ボックス 202"/>
        <xdr:cNvSpPr txBox="1"/>
      </xdr:nvSpPr>
      <xdr:spPr>
        <a:xfrm>
          <a:off x="1784427" y="1288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111216</xdr:rowOff>
    </xdr:from>
    <xdr:to>
      <xdr:col>1</xdr:col>
      <xdr:colOff>485775</xdr:colOff>
      <xdr:row>76</xdr:row>
      <xdr:rowOff>41365</xdr:rowOff>
    </xdr:to>
    <xdr:sp macro="" textlink="">
      <xdr:nvSpPr>
        <xdr:cNvPr id="204" name="円/楕円 203"/>
        <xdr:cNvSpPr/>
      </xdr:nvSpPr>
      <xdr:spPr>
        <a:xfrm>
          <a:off x="1079500" y="129699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57893</xdr:rowOff>
    </xdr:from>
    <xdr:ext cx="469744" cy="259045"/>
    <xdr:sp macro="" textlink="">
      <xdr:nvSpPr>
        <xdr:cNvPr id="205" name="テキスト ボックス 204"/>
        <xdr:cNvSpPr txBox="1"/>
      </xdr:nvSpPr>
      <xdr:spPr>
        <a:xfrm>
          <a:off x="895427" y="1274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117094</xdr:rowOff>
    </xdr:from>
    <xdr:to>
      <xdr:col>6</xdr:col>
      <xdr:colOff>511175</xdr:colOff>
      <xdr:row>96</xdr:row>
      <xdr:rowOff>7035</xdr:rowOff>
    </xdr:to>
    <xdr:cxnSp macro="">
      <xdr:nvCxnSpPr>
        <xdr:cNvPr id="235" name="直線コネクタ 234"/>
        <xdr:cNvCxnSpPr/>
      </xdr:nvCxnSpPr>
      <xdr:spPr>
        <a:xfrm flipV="1">
          <a:off x="3797300" y="16404844"/>
          <a:ext cx="838200" cy="6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7035</xdr:rowOff>
    </xdr:from>
    <xdr:to>
      <xdr:col>5</xdr:col>
      <xdr:colOff>358775</xdr:colOff>
      <xdr:row>96</xdr:row>
      <xdr:rowOff>43828</xdr:rowOff>
    </xdr:to>
    <xdr:cxnSp macro="">
      <xdr:nvCxnSpPr>
        <xdr:cNvPr id="238" name="直線コネクタ 237"/>
        <xdr:cNvCxnSpPr/>
      </xdr:nvCxnSpPr>
      <xdr:spPr>
        <a:xfrm flipV="1">
          <a:off x="2908300" y="16466235"/>
          <a:ext cx="889000" cy="3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143790</xdr:rowOff>
    </xdr:from>
    <xdr:to>
      <xdr:col>5</xdr:col>
      <xdr:colOff>409575</xdr:colOff>
      <xdr:row>95</xdr:row>
      <xdr:rowOff>73940</xdr:rowOff>
    </xdr:to>
    <xdr:sp macro="" textlink="">
      <xdr:nvSpPr>
        <xdr:cNvPr id="239" name="フローチャート : 判断 238"/>
        <xdr:cNvSpPr/>
      </xdr:nvSpPr>
      <xdr:spPr>
        <a:xfrm>
          <a:off x="37465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90467</xdr:rowOff>
    </xdr:from>
    <xdr:ext cx="534377" cy="259045"/>
    <xdr:sp macro="" textlink="">
      <xdr:nvSpPr>
        <xdr:cNvPr id="240" name="テキスト ボックス 239"/>
        <xdr:cNvSpPr txBox="1"/>
      </xdr:nvSpPr>
      <xdr:spPr>
        <a:xfrm>
          <a:off x="3530111" y="1603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43828</xdr:rowOff>
    </xdr:from>
    <xdr:to>
      <xdr:col>4</xdr:col>
      <xdr:colOff>155575</xdr:colOff>
      <xdr:row>96</xdr:row>
      <xdr:rowOff>115405</xdr:rowOff>
    </xdr:to>
    <xdr:cxnSp macro="">
      <xdr:nvCxnSpPr>
        <xdr:cNvPr id="241" name="直線コネクタ 240"/>
        <xdr:cNvCxnSpPr/>
      </xdr:nvCxnSpPr>
      <xdr:spPr>
        <a:xfrm flipV="1">
          <a:off x="2019300" y="16503028"/>
          <a:ext cx="889000" cy="7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23901</xdr:rowOff>
    </xdr:from>
    <xdr:to>
      <xdr:col>4</xdr:col>
      <xdr:colOff>206375</xdr:colOff>
      <xdr:row>95</xdr:row>
      <xdr:rowOff>125501</xdr:rowOff>
    </xdr:to>
    <xdr:sp macro="" textlink="">
      <xdr:nvSpPr>
        <xdr:cNvPr id="242" name="フローチャート : 判断 241"/>
        <xdr:cNvSpPr/>
      </xdr:nvSpPr>
      <xdr:spPr>
        <a:xfrm>
          <a:off x="2857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142028</xdr:rowOff>
    </xdr:from>
    <xdr:ext cx="534377" cy="259045"/>
    <xdr:sp macro="" textlink="">
      <xdr:nvSpPr>
        <xdr:cNvPr id="243" name="テキスト ボックス 242"/>
        <xdr:cNvSpPr txBox="1"/>
      </xdr:nvSpPr>
      <xdr:spPr>
        <a:xfrm>
          <a:off x="2641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115405</xdr:rowOff>
    </xdr:from>
    <xdr:to>
      <xdr:col>2</xdr:col>
      <xdr:colOff>638175</xdr:colOff>
      <xdr:row>96</xdr:row>
      <xdr:rowOff>138709</xdr:rowOff>
    </xdr:to>
    <xdr:cxnSp macro="">
      <xdr:nvCxnSpPr>
        <xdr:cNvPr id="244" name="直線コネクタ 243"/>
        <xdr:cNvCxnSpPr/>
      </xdr:nvCxnSpPr>
      <xdr:spPr>
        <a:xfrm flipV="1">
          <a:off x="1130300" y="16574605"/>
          <a:ext cx="889000" cy="2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101702</xdr:rowOff>
    </xdr:from>
    <xdr:to>
      <xdr:col>3</xdr:col>
      <xdr:colOff>3175</xdr:colOff>
      <xdr:row>96</xdr:row>
      <xdr:rowOff>31852</xdr:rowOff>
    </xdr:to>
    <xdr:sp macro="" textlink="">
      <xdr:nvSpPr>
        <xdr:cNvPr id="245" name="フローチャート : 判断 244"/>
        <xdr:cNvSpPr/>
      </xdr:nvSpPr>
      <xdr:spPr>
        <a:xfrm>
          <a:off x="1968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48379</xdr:rowOff>
    </xdr:from>
    <xdr:ext cx="534377" cy="259045"/>
    <xdr:sp macro="" textlink="">
      <xdr:nvSpPr>
        <xdr:cNvPr id="246" name="テキスト ボックス 245"/>
        <xdr:cNvSpPr txBox="1"/>
      </xdr:nvSpPr>
      <xdr:spPr>
        <a:xfrm>
          <a:off x="1752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47" name="フローチャート : 判断 246"/>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67327</xdr:rowOff>
    </xdr:from>
    <xdr:ext cx="534377" cy="259045"/>
    <xdr:sp macro="" textlink="">
      <xdr:nvSpPr>
        <xdr:cNvPr id="248" name="テキスト ボックス 247"/>
        <xdr:cNvSpPr txBox="1"/>
      </xdr:nvSpPr>
      <xdr:spPr>
        <a:xfrm>
          <a:off x="863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66294</xdr:rowOff>
    </xdr:from>
    <xdr:to>
      <xdr:col>6</xdr:col>
      <xdr:colOff>561975</xdr:colOff>
      <xdr:row>95</xdr:row>
      <xdr:rowOff>167894</xdr:rowOff>
    </xdr:to>
    <xdr:sp macro="" textlink="">
      <xdr:nvSpPr>
        <xdr:cNvPr id="254" name="円/楕円 253"/>
        <xdr:cNvSpPr/>
      </xdr:nvSpPr>
      <xdr:spPr>
        <a:xfrm>
          <a:off x="4584700" y="1635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44721</xdr:rowOff>
    </xdr:from>
    <xdr:ext cx="534377" cy="259045"/>
    <xdr:sp macro="" textlink="">
      <xdr:nvSpPr>
        <xdr:cNvPr id="255" name="扶助費該当値テキスト"/>
        <xdr:cNvSpPr txBox="1"/>
      </xdr:nvSpPr>
      <xdr:spPr>
        <a:xfrm>
          <a:off x="4686300" y="163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78,280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127685</xdr:rowOff>
    </xdr:from>
    <xdr:to>
      <xdr:col>5</xdr:col>
      <xdr:colOff>409575</xdr:colOff>
      <xdr:row>96</xdr:row>
      <xdr:rowOff>57835</xdr:rowOff>
    </xdr:to>
    <xdr:sp macro="" textlink="">
      <xdr:nvSpPr>
        <xdr:cNvPr id="256" name="円/楕円 255"/>
        <xdr:cNvSpPr/>
      </xdr:nvSpPr>
      <xdr:spPr>
        <a:xfrm>
          <a:off x="3746500" y="1641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48962</xdr:rowOff>
    </xdr:from>
    <xdr:ext cx="534377" cy="259045"/>
    <xdr:sp macro="" textlink="">
      <xdr:nvSpPr>
        <xdr:cNvPr id="257" name="テキスト ボックス 256"/>
        <xdr:cNvSpPr txBox="1"/>
      </xdr:nvSpPr>
      <xdr:spPr>
        <a:xfrm>
          <a:off x="3530111" y="1650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73,446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164478</xdr:rowOff>
    </xdr:from>
    <xdr:to>
      <xdr:col>4</xdr:col>
      <xdr:colOff>206375</xdr:colOff>
      <xdr:row>96</xdr:row>
      <xdr:rowOff>94628</xdr:rowOff>
    </xdr:to>
    <xdr:sp macro="" textlink="">
      <xdr:nvSpPr>
        <xdr:cNvPr id="258" name="円/楕円 257"/>
        <xdr:cNvSpPr/>
      </xdr:nvSpPr>
      <xdr:spPr>
        <a:xfrm>
          <a:off x="2857500" y="1645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85755</xdr:rowOff>
    </xdr:from>
    <xdr:ext cx="534377" cy="259045"/>
    <xdr:sp macro="" textlink="">
      <xdr:nvSpPr>
        <xdr:cNvPr id="259" name="テキスト ボックス 258"/>
        <xdr:cNvSpPr txBox="1"/>
      </xdr:nvSpPr>
      <xdr:spPr>
        <a:xfrm>
          <a:off x="2641111" y="1654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70,549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64605</xdr:rowOff>
    </xdr:from>
    <xdr:to>
      <xdr:col>3</xdr:col>
      <xdr:colOff>3175</xdr:colOff>
      <xdr:row>96</xdr:row>
      <xdr:rowOff>166205</xdr:rowOff>
    </xdr:to>
    <xdr:sp macro="" textlink="">
      <xdr:nvSpPr>
        <xdr:cNvPr id="260" name="円/楕円 259"/>
        <xdr:cNvSpPr/>
      </xdr:nvSpPr>
      <xdr:spPr>
        <a:xfrm>
          <a:off x="1968500" y="165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157332</xdr:rowOff>
    </xdr:from>
    <xdr:ext cx="534377" cy="259045"/>
    <xdr:sp macro="" textlink="">
      <xdr:nvSpPr>
        <xdr:cNvPr id="261" name="テキスト ボックス 260"/>
        <xdr:cNvSpPr txBox="1"/>
      </xdr:nvSpPr>
      <xdr:spPr>
        <a:xfrm>
          <a:off x="1752111" y="1661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64,913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87909</xdr:rowOff>
    </xdr:from>
    <xdr:to>
      <xdr:col>1</xdr:col>
      <xdr:colOff>485775</xdr:colOff>
      <xdr:row>97</xdr:row>
      <xdr:rowOff>18059</xdr:rowOff>
    </xdr:to>
    <xdr:sp macro="" textlink="">
      <xdr:nvSpPr>
        <xdr:cNvPr id="262" name="円/楕円 261"/>
        <xdr:cNvSpPr/>
      </xdr:nvSpPr>
      <xdr:spPr>
        <a:xfrm>
          <a:off x="1079500" y="1654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9186</xdr:rowOff>
    </xdr:from>
    <xdr:ext cx="534377" cy="259045"/>
    <xdr:sp macro="" textlink="">
      <xdr:nvSpPr>
        <xdr:cNvPr id="263" name="テキスト ボックス 262"/>
        <xdr:cNvSpPr txBox="1"/>
      </xdr:nvSpPr>
      <xdr:spPr>
        <a:xfrm>
          <a:off x="863111" y="1663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139344</xdr:rowOff>
    </xdr:from>
    <xdr:to>
      <xdr:col>15</xdr:col>
      <xdr:colOff>180975</xdr:colOff>
      <xdr:row>36</xdr:row>
      <xdr:rowOff>146139</xdr:rowOff>
    </xdr:to>
    <xdr:cxnSp macro="">
      <xdr:nvCxnSpPr>
        <xdr:cNvPr id="292" name="直線コネクタ 291"/>
        <xdr:cNvCxnSpPr/>
      </xdr:nvCxnSpPr>
      <xdr:spPr>
        <a:xfrm flipV="1">
          <a:off x="9639300" y="6311544"/>
          <a:ext cx="838200" cy="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147909</xdr:rowOff>
    </xdr:from>
    <xdr:ext cx="534377" cy="259045"/>
    <xdr:sp macro="" textlink="">
      <xdr:nvSpPr>
        <xdr:cNvPr id="293" name="補助費等平均値テキスト"/>
        <xdr:cNvSpPr txBox="1"/>
      </xdr:nvSpPr>
      <xdr:spPr>
        <a:xfrm>
          <a:off x="10528300" y="597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146139</xdr:rowOff>
    </xdr:from>
    <xdr:to>
      <xdr:col>14</xdr:col>
      <xdr:colOff>28575</xdr:colOff>
      <xdr:row>36</xdr:row>
      <xdr:rowOff>147981</xdr:rowOff>
    </xdr:to>
    <xdr:cxnSp macro="">
      <xdr:nvCxnSpPr>
        <xdr:cNvPr id="295" name="直線コネクタ 294"/>
        <xdr:cNvCxnSpPr/>
      </xdr:nvCxnSpPr>
      <xdr:spPr>
        <a:xfrm flipV="1">
          <a:off x="8750300" y="6318339"/>
          <a:ext cx="8890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6" name="フローチャート : 判断 295"/>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153738</xdr:rowOff>
    </xdr:from>
    <xdr:ext cx="534377" cy="259045"/>
    <xdr:sp macro="" textlink="">
      <xdr:nvSpPr>
        <xdr:cNvPr id="297" name="テキスト ボックス 296"/>
        <xdr:cNvSpPr txBox="1"/>
      </xdr:nvSpPr>
      <xdr:spPr>
        <a:xfrm>
          <a:off x="9372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147981</xdr:rowOff>
    </xdr:from>
    <xdr:to>
      <xdr:col>12</xdr:col>
      <xdr:colOff>511175</xdr:colOff>
      <xdr:row>37</xdr:row>
      <xdr:rowOff>38</xdr:rowOff>
    </xdr:to>
    <xdr:cxnSp macro="">
      <xdr:nvCxnSpPr>
        <xdr:cNvPr id="298" name="直線コネクタ 297"/>
        <xdr:cNvCxnSpPr/>
      </xdr:nvCxnSpPr>
      <xdr:spPr>
        <a:xfrm flipV="1">
          <a:off x="7861300" y="6320181"/>
          <a:ext cx="889000" cy="2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9" name="フローチャート : 判断 298"/>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0" name="テキスト ボックス 299"/>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38</xdr:rowOff>
    </xdr:from>
    <xdr:to>
      <xdr:col>11</xdr:col>
      <xdr:colOff>307975</xdr:colOff>
      <xdr:row>37</xdr:row>
      <xdr:rowOff>25870</xdr:rowOff>
    </xdr:to>
    <xdr:cxnSp macro="">
      <xdr:nvCxnSpPr>
        <xdr:cNvPr id="301" name="直線コネクタ 300"/>
        <xdr:cNvCxnSpPr/>
      </xdr:nvCxnSpPr>
      <xdr:spPr>
        <a:xfrm flipV="1">
          <a:off x="6972300" y="6343688"/>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2" name="フローチャート : 判断 301"/>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3" name="テキスト ボックス 302"/>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4" name="フローチャート : 判断 303"/>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5" name="テキスト ボックス 304"/>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88544</xdr:rowOff>
    </xdr:from>
    <xdr:to>
      <xdr:col>15</xdr:col>
      <xdr:colOff>231775</xdr:colOff>
      <xdr:row>37</xdr:row>
      <xdr:rowOff>18694</xdr:rowOff>
    </xdr:to>
    <xdr:sp macro="" textlink="">
      <xdr:nvSpPr>
        <xdr:cNvPr id="311" name="円/楕円 310"/>
        <xdr:cNvSpPr/>
      </xdr:nvSpPr>
      <xdr:spPr>
        <a:xfrm>
          <a:off x="10426700" y="62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66971</xdr:rowOff>
    </xdr:from>
    <xdr:ext cx="534377" cy="259045"/>
    <xdr:sp macro="" textlink="">
      <xdr:nvSpPr>
        <xdr:cNvPr id="312" name="補助費等該当値テキスト"/>
        <xdr:cNvSpPr txBox="1"/>
      </xdr:nvSpPr>
      <xdr:spPr>
        <a:xfrm>
          <a:off x="10528300" y="623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33,028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95339</xdr:rowOff>
    </xdr:from>
    <xdr:to>
      <xdr:col>14</xdr:col>
      <xdr:colOff>79375</xdr:colOff>
      <xdr:row>37</xdr:row>
      <xdr:rowOff>25489</xdr:rowOff>
    </xdr:to>
    <xdr:sp macro="" textlink="">
      <xdr:nvSpPr>
        <xdr:cNvPr id="313" name="円/楕円 312"/>
        <xdr:cNvSpPr/>
      </xdr:nvSpPr>
      <xdr:spPr>
        <a:xfrm>
          <a:off x="9588500" y="626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16616</xdr:rowOff>
    </xdr:from>
    <xdr:ext cx="534377" cy="259045"/>
    <xdr:sp macro="" textlink="">
      <xdr:nvSpPr>
        <xdr:cNvPr id="314" name="テキスト ボックス 313"/>
        <xdr:cNvSpPr txBox="1"/>
      </xdr:nvSpPr>
      <xdr:spPr>
        <a:xfrm>
          <a:off x="9372111" y="63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32,493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97181</xdr:rowOff>
    </xdr:from>
    <xdr:to>
      <xdr:col>12</xdr:col>
      <xdr:colOff>561975</xdr:colOff>
      <xdr:row>37</xdr:row>
      <xdr:rowOff>27331</xdr:rowOff>
    </xdr:to>
    <xdr:sp macro="" textlink="">
      <xdr:nvSpPr>
        <xdr:cNvPr id="315" name="円/楕円 314"/>
        <xdr:cNvSpPr/>
      </xdr:nvSpPr>
      <xdr:spPr>
        <a:xfrm>
          <a:off x="8699500" y="626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18458</xdr:rowOff>
    </xdr:from>
    <xdr:ext cx="534377" cy="259045"/>
    <xdr:sp macro="" textlink="">
      <xdr:nvSpPr>
        <xdr:cNvPr id="316" name="テキスト ボックス 315"/>
        <xdr:cNvSpPr txBox="1"/>
      </xdr:nvSpPr>
      <xdr:spPr>
        <a:xfrm>
          <a:off x="8483111" y="63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32,348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120688</xdr:rowOff>
    </xdr:from>
    <xdr:to>
      <xdr:col>11</xdr:col>
      <xdr:colOff>358775</xdr:colOff>
      <xdr:row>37</xdr:row>
      <xdr:rowOff>50838</xdr:rowOff>
    </xdr:to>
    <xdr:sp macro="" textlink="">
      <xdr:nvSpPr>
        <xdr:cNvPr id="317" name="円/楕円 316"/>
        <xdr:cNvSpPr/>
      </xdr:nvSpPr>
      <xdr:spPr>
        <a:xfrm>
          <a:off x="7810500" y="629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41965</xdr:rowOff>
    </xdr:from>
    <xdr:ext cx="534377" cy="259045"/>
    <xdr:sp macro="" textlink="">
      <xdr:nvSpPr>
        <xdr:cNvPr id="318" name="テキスト ボックス 317"/>
        <xdr:cNvSpPr txBox="1"/>
      </xdr:nvSpPr>
      <xdr:spPr>
        <a:xfrm>
          <a:off x="7594111" y="638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30,497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146520</xdr:rowOff>
    </xdr:from>
    <xdr:to>
      <xdr:col>10</xdr:col>
      <xdr:colOff>155575</xdr:colOff>
      <xdr:row>37</xdr:row>
      <xdr:rowOff>76670</xdr:rowOff>
    </xdr:to>
    <xdr:sp macro="" textlink="">
      <xdr:nvSpPr>
        <xdr:cNvPr id="319" name="円/楕円 318"/>
        <xdr:cNvSpPr/>
      </xdr:nvSpPr>
      <xdr:spPr>
        <a:xfrm>
          <a:off x="6921500" y="63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67797</xdr:rowOff>
    </xdr:from>
    <xdr:ext cx="534377" cy="259045"/>
    <xdr:sp macro="" textlink="">
      <xdr:nvSpPr>
        <xdr:cNvPr id="320" name="テキスト ボックス 319"/>
        <xdr:cNvSpPr txBox="1"/>
      </xdr:nvSpPr>
      <xdr:spPr>
        <a:xfrm>
          <a:off x="6705111" y="641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51445</xdr:rowOff>
    </xdr:from>
    <xdr:to>
      <xdr:col>15</xdr:col>
      <xdr:colOff>180975</xdr:colOff>
      <xdr:row>59</xdr:row>
      <xdr:rowOff>51673</xdr:rowOff>
    </xdr:to>
    <xdr:cxnSp macro="">
      <xdr:nvCxnSpPr>
        <xdr:cNvPr id="351" name="直線コネクタ 350"/>
        <xdr:cNvCxnSpPr/>
      </xdr:nvCxnSpPr>
      <xdr:spPr>
        <a:xfrm>
          <a:off x="9639300" y="10166995"/>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2"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51445</xdr:rowOff>
    </xdr:from>
    <xdr:to>
      <xdr:col>14</xdr:col>
      <xdr:colOff>28575</xdr:colOff>
      <xdr:row>59</xdr:row>
      <xdr:rowOff>58764</xdr:rowOff>
    </xdr:to>
    <xdr:cxnSp macro="">
      <xdr:nvCxnSpPr>
        <xdr:cNvPr id="354" name="直線コネクタ 353"/>
        <xdr:cNvCxnSpPr/>
      </xdr:nvCxnSpPr>
      <xdr:spPr>
        <a:xfrm flipV="1">
          <a:off x="8750300" y="10166995"/>
          <a:ext cx="889000" cy="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168063</xdr:rowOff>
    </xdr:from>
    <xdr:to>
      <xdr:col>14</xdr:col>
      <xdr:colOff>79375</xdr:colOff>
      <xdr:row>59</xdr:row>
      <xdr:rowOff>98213</xdr:rowOff>
    </xdr:to>
    <xdr:sp macro="" textlink="">
      <xdr:nvSpPr>
        <xdr:cNvPr id="355" name="フローチャート : 判断 354"/>
        <xdr:cNvSpPr/>
      </xdr:nvSpPr>
      <xdr:spPr>
        <a:xfrm>
          <a:off x="9588500" y="101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114740</xdr:rowOff>
    </xdr:from>
    <xdr:ext cx="534377" cy="259045"/>
    <xdr:sp macro="" textlink="">
      <xdr:nvSpPr>
        <xdr:cNvPr id="356" name="テキスト ボックス 355"/>
        <xdr:cNvSpPr txBox="1"/>
      </xdr:nvSpPr>
      <xdr:spPr>
        <a:xfrm>
          <a:off x="9372111" y="988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48567</xdr:rowOff>
    </xdr:from>
    <xdr:to>
      <xdr:col>12</xdr:col>
      <xdr:colOff>511175</xdr:colOff>
      <xdr:row>59</xdr:row>
      <xdr:rowOff>58764</xdr:rowOff>
    </xdr:to>
    <xdr:cxnSp macro="">
      <xdr:nvCxnSpPr>
        <xdr:cNvPr id="357" name="直線コネクタ 356"/>
        <xdr:cNvCxnSpPr/>
      </xdr:nvCxnSpPr>
      <xdr:spPr>
        <a:xfrm>
          <a:off x="7861300" y="10164117"/>
          <a:ext cx="889000" cy="1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147405</xdr:rowOff>
    </xdr:from>
    <xdr:to>
      <xdr:col>12</xdr:col>
      <xdr:colOff>561975</xdr:colOff>
      <xdr:row>59</xdr:row>
      <xdr:rowOff>77555</xdr:rowOff>
    </xdr:to>
    <xdr:sp macro="" textlink="">
      <xdr:nvSpPr>
        <xdr:cNvPr id="358" name="フローチャート : 判断 357"/>
        <xdr:cNvSpPr/>
      </xdr:nvSpPr>
      <xdr:spPr>
        <a:xfrm>
          <a:off x="8699500" y="100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94082</xdr:rowOff>
    </xdr:from>
    <xdr:ext cx="534377" cy="259045"/>
    <xdr:sp macro="" textlink="">
      <xdr:nvSpPr>
        <xdr:cNvPr id="359" name="テキスト ボックス 358"/>
        <xdr:cNvSpPr txBox="1"/>
      </xdr:nvSpPr>
      <xdr:spPr>
        <a:xfrm>
          <a:off x="8483111" y="986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48567</xdr:rowOff>
    </xdr:from>
    <xdr:to>
      <xdr:col>11</xdr:col>
      <xdr:colOff>307975</xdr:colOff>
      <xdr:row>59</xdr:row>
      <xdr:rowOff>57207</xdr:rowOff>
    </xdr:to>
    <xdr:cxnSp macro="">
      <xdr:nvCxnSpPr>
        <xdr:cNvPr id="360" name="直線コネクタ 359"/>
        <xdr:cNvCxnSpPr/>
      </xdr:nvCxnSpPr>
      <xdr:spPr>
        <a:xfrm flipV="1">
          <a:off x="6972300" y="10164117"/>
          <a:ext cx="889000" cy="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149908</xdr:rowOff>
    </xdr:from>
    <xdr:to>
      <xdr:col>11</xdr:col>
      <xdr:colOff>358775</xdr:colOff>
      <xdr:row>59</xdr:row>
      <xdr:rowOff>80058</xdr:rowOff>
    </xdr:to>
    <xdr:sp macro="" textlink="">
      <xdr:nvSpPr>
        <xdr:cNvPr id="361" name="フローチャート : 判断 360"/>
        <xdr:cNvSpPr/>
      </xdr:nvSpPr>
      <xdr:spPr>
        <a:xfrm>
          <a:off x="7810500" y="100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96585</xdr:rowOff>
    </xdr:from>
    <xdr:ext cx="534377" cy="259045"/>
    <xdr:sp macro="" textlink="">
      <xdr:nvSpPr>
        <xdr:cNvPr id="362" name="テキスト ボックス 361"/>
        <xdr:cNvSpPr txBox="1"/>
      </xdr:nvSpPr>
      <xdr:spPr>
        <a:xfrm>
          <a:off x="7594111" y="98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164142</xdr:rowOff>
    </xdr:from>
    <xdr:to>
      <xdr:col>10</xdr:col>
      <xdr:colOff>155575</xdr:colOff>
      <xdr:row>59</xdr:row>
      <xdr:rowOff>94292</xdr:rowOff>
    </xdr:to>
    <xdr:sp macro="" textlink="">
      <xdr:nvSpPr>
        <xdr:cNvPr id="363" name="フローチャート : 判断 362"/>
        <xdr:cNvSpPr/>
      </xdr:nvSpPr>
      <xdr:spPr>
        <a:xfrm>
          <a:off x="6921500" y="1010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110819</xdr:rowOff>
    </xdr:from>
    <xdr:ext cx="534377" cy="259045"/>
    <xdr:sp macro="" textlink="">
      <xdr:nvSpPr>
        <xdr:cNvPr id="364" name="テキスト ボックス 363"/>
        <xdr:cNvSpPr txBox="1"/>
      </xdr:nvSpPr>
      <xdr:spPr>
        <a:xfrm>
          <a:off x="6705111" y="988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873</xdr:rowOff>
    </xdr:from>
    <xdr:to>
      <xdr:col>15</xdr:col>
      <xdr:colOff>231775</xdr:colOff>
      <xdr:row>59</xdr:row>
      <xdr:rowOff>102473</xdr:rowOff>
    </xdr:to>
    <xdr:sp macro="" textlink="">
      <xdr:nvSpPr>
        <xdr:cNvPr id="370" name="円/楕円 369"/>
        <xdr:cNvSpPr/>
      </xdr:nvSpPr>
      <xdr:spPr>
        <a:xfrm>
          <a:off x="10426700" y="1011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135586</xdr:rowOff>
    </xdr:from>
    <xdr:ext cx="534377" cy="259045"/>
    <xdr:sp macro="" textlink="">
      <xdr:nvSpPr>
        <xdr:cNvPr id="371" name="普通建設事業費該当値テキスト"/>
        <xdr:cNvSpPr txBox="1"/>
      </xdr:nvSpPr>
      <xdr:spPr>
        <a:xfrm>
          <a:off x="10528300" y="1007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43,365</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645</xdr:rowOff>
    </xdr:from>
    <xdr:to>
      <xdr:col>14</xdr:col>
      <xdr:colOff>79375</xdr:colOff>
      <xdr:row>59</xdr:row>
      <xdr:rowOff>102245</xdr:rowOff>
    </xdr:to>
    <xdr:sp macro="" textlink="">
      <xdr:nvSpPr>
        <xdr:cNvPr id="372" name="円/楕円 371"/>
        <xdr:cNvSpPr/>
      </xdr:nvSpPr>
      <xdr:spPr>
        <a:xfrm>
          <a:off x="9588500" y="101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93372</xdr:rowOff>
    </xdr:from>
    <xdr:ext cx="534377" cy="259045"/>
    <xdr:sp macro="" textlink="">
      <xdr:nvSpPr>
        <xdr:cNvPr id="373" name="テキスト ボックス 372"/>
        <xdr:cNvSpPr txBox="1"/>
      </xdr:nvSpPr>
      <xdr:spPr>
        <a:xfrm>
          <a:off x="9372111" y="1020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43,574</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7964</xdr:rowOff>
    </xdr:from>
    <xdr:to>
      <xdr:col>12</xdr:col>
      <xdr:colOff>561975</xdr:colOff>
      <xdr:row>59</xdr:row>
      <xdr:rowOff>109564</xdr:rowOff>
    </xdr:to>
    <xdr:sp macro="" textlink="">
      <xdr:nvSpPr>
        <xdr:cNvPr id="374" name="円/楕円 373"/>
        <xdr:cNvSpPr/>
      </xdr:nvSpPr>
      <xdr:spPr>
        <a:xfrm>
          <a:off x="8699500" y="1012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100691</xdr:rowOff>
    </xdr:from>
    <xdr:ext cx="534377" cy="259045"/>
    <xdr:sp macro="" textlink="">
      <xdr:nvSpPr>
        <xdr:cNvPr id="375" name="テキスト ボックス 374"/>
        <xdr:cNvSpPr txBox="1"/>
      </xdr:nvSpPr>
      <xdr:spPr>
        <a:xfrm>
          <a:off x="8483111" y="1021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36,851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169217</xdr:rowOff>
    </xdr:from>
    <xdr:to>
      <xdr:col>11</xdr:col>
      <xdr:colOff>358775</xdr:colOff>
      <xdr:row>59</xdr:row>
      <xdr:rowOff>99367</xdr:rowOff>
    </xdr:to>
    <xdr:sp macro="" textlink="">
      <xdr:nvSpPr>
        <xdr:cNvPr id="376" name="円/楕円 375"/>
        <xdr:cNvSpPr/>
      </xdr:nvSpPr>
      <xdr:spPr>
        <a:xfrm>
          <a:off x="7810500" y="1011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90494</xdr:rowOff>
    </xdr:from>
    <xdr:ext cx="534377" cy="259045"/>
    <xdr:sp macro="" textlink="">
      <xdr:nvSpPr>
        <xdr:cNvPr id="377" name="テキスト ボックス 376"/>
        <xdr:cNvSpPr txBox="1"/>
      </xdr:nvSpPr>
      <xdr:spPr>
        <a:xfrm>
          <a:off x="7594111" y="1020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46,218</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6407</xdr:rowOff>
    </xdr:from>
    <xdr:to>
      <xdr:col>10</xdr:col>
      <xdr:colOff>155575</xdr:colOff>
      <xdr:row>59</xdr:row>
      <xdr:rowOff>108007</xdr:rowOff>
    </xdr:to>
    <xdr:sp macro="" textlink="">
      <xdr:nvSpPr>
        <xdr:cNvPr id="378" name="円/楕円 377"/>
        <xdr:cNvSpPr/>
      </xdr:nvSpPr>
      <xdr:spPr>
        <a:xfrm>
          <a:off x="6921500" y="1012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99134</xdr:rowOff>
    </xdr:from>
    <xdr:ext cx="534377" cy="259045"/>
    <xdr:sp macro="" textlink="">
      <xdr:nvSpPr>
        <xdr:cNvPr id="379" name="テキスト ボックス 378"/>
        <xdr:cNvSpPr txBox="1"/>
      </xdr:nvSpPr>
      <xdr:spPr>
        <a:xfrm>
          <a:off x="6705111" y="102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16318</xdr:rowOff>
    </xdr:from>
    <xdr:to>
      <xdr:col>15</xdr:col>
      <xdr:colOff>180975</xdr:colOff>
      <xdr:row>79</xdr:row>
      <xdr:rowOff>28057</xdr:rowOff>
    </xdr:to>
    <xdr:cxnSp macro="">
      <xdr:nvCxnSpPr>
        <xdr:cNvPr id="408" name="直線コネクタ 407"/>
        <xdr:cNvCxnSpPr/>
      </xdr:nvCxnSpPr>
      <xdr:spPr>
        <a:xfrm>
          <a:off x="9639300" y="13560868"/>
          <a:ext cx="838200" cy="1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16318</xdr:rowOff>
    </xdr:from>
    <xdr:to>
      <xdr:col>14</xdr:col>
      <xdr:colOff>28575</xdr:colOff>
      <xdr:row>79</xdr:row>
      <xdr:rowOff>27848</xdr:rowOff>
    </xdr:to>
    <xdr:cxnSp macro="">
      <xdr:nvCxnSpPr>
        <xdr:cNvPr id="411" name="直線コネクタ 410"/>
        <xdr:cNvCxnSpPr/>
      </xdr:nvCxnSpPr>
      <xdr:spPr>
        <a:xfrm flipV="1">
          <a:off x="8750300" y="13560868"/>
          <a:ext cx="889000" cy="1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140129</xdr:rowOff>
    </xdr:from>
    <xdr:to>
      <xdr:col>14</xdr:col>
      <xdr:colOff>79375</xdr:colOff>
      <xdr:row>79</xdr:row>
      <xdr:rowOff>70279</xdr:rowOff>
    </xdr:to>
    <xdr:sp macro="" textlink="">
      <xdr:nvSpPr>
        <xdr:cNvPr id="412" name="フローチャート : 判断 411"/>
        <xdr:cNvSpPr/>
      </xdr:nvSpPr>
      <xdr:spPr>
        <a:xfrm>
          <a:off x="9588500" y="1351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61406</xdr:rowOff>
    </xdr:from>
    <xdr:ext cx="534377" cy="259045"/>
    <xdr:sp macro="" textlink="">
      <xdr:nvSpPr>
        <xdr:cNvPr id="413" name="テキスト ボックス 412"/>
        <xdr:cNvSpPr txBox="1"/>
      </xdr:nvSpPr>
      <xdr:spPr>
        <a:xfrm>
          <a:off x="9372111" y="1360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129502</xdr:rowOff>
    </xdr:from>
    <xdr:to>
      <xdr:col>12</xdr:col>
      <xdr:colOff>561975</xdr:colOff>
      <xdr:row>79</xdr:row>
      <xdr:rowOff>59652</xdr:rowOff>
    </xdr:to>
    <xdr:sp macro="" textlink="">
      <xdr:nvSpPr>
        <xdr:cNvPr id="414" name="フローチャート : 判断 413"/>
        <xdr:cNvSpPr/>
      </xdr:nvSpPr>
      <xdr:spPr>
        <a:xfrm>
          <a:off x="8699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76179</xdr:rowOff>
    </xdr:from>
    <xdr:ext cx="534377" cy="259045"/>
    <xdr:sp macro="" textlink="">
      <xdr:nvSpPr>
        <xdr:cNvPr id="415" name="テキスト ボックス 414"/>
        <xdr:cNvSpPr txBox="1"/>
      </xdr:nvSpPr>
      <xdr:spPr>
        <a:xfrm>
          <a:off x="8483111" y="132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148707</xdr:rowOff>
    </xdr:from>
    <xdr:to>
      <xdr:col>15</xdr:col>
      <xdr:colOff>231775</xdr:colOff>
      <xdr:row>79</xdr:row>
      <xdr:rowOff>78857</xdr:rowOff>
    </xdr:to>
    <xdr:sp macro="" textlink="">
      <xdr:nvSpPr>
        <xdr:cNvPr id="421" name="円/楕円 420"/>
        <xdr:cNvSpPr/>
      </xdr:nvSpPr>
      <xdr:spPr>
        <a:xfrm>
          <a:off x="10426700" y="1352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118621</xdr:rowOff>
    </xdr:from>
    <xdr:ext cx="534377" cy="259045"/>
    <xdr:sp macro="" textlink="">
      <xdr:nvSpPr>
        <xdr:cNvPr id="422" name="普通建設事業費 （ うち新規整備　）該当値テキスト"/>
        <xdr:cNvSpPr txBox="1"/>
      </xdr:nvSpPr>
      <xdr:spPr>
        <a:xfrm>
          <a:off x="10528300" y="1349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12,908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136968</xdr:rowOff>
    </xdr:from>
    <xdr:to>
      <xdr:col>14</xdr:col>
      <xdr:colOff>79375</xdr:colOff>
      <xdr:row>79</xdr:row>
      <xdr:rowOff>67118</xdr:rowOff>
    </xdr:to>
    <xdr:sp macro="" textlink="">
      <xdr:nvSpPr>
        <xdr:cNvPr id="423" name="円/楕円 422"/>
        <xdr:cNvSpPr/>
      </xdr:nvSpPr>
      <xdr:spPr>
        <a:xfrm>
          <a:off x="9588500" y="1351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83645</xdr:rowOff>
    </xdr:from>
    <xdr:ext cx="534377" cy="259045"/>
    <xdr:sp macro="" textlink="">
      <xdr:nvSpPr>
        <xdr:cNvPr id="424" name="テキスト ボックス 423"/>
        <xdr:cNvSpPr txBox="1"/>
      </xdr:nvSpPr>
      <xdr:spPr>
        <a:xfrm>
          <a:off x="9372111" y="1328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22,151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148498</xdr:rowOff>
    </xdr:from>
    <xdr:to>
      <xdr:col>12</xdr:col>
      <xdr:colOff>561975</xdr:colOff>
      <xdr:row>79</xdr:row>
      <xdr:rowOff>78648</xdr:rowOff>
    </xdr:to>
    <xdr:sp macro="" textlink="">
      <xdr:nvSpPr>
        <xdr:cNvPr id="425" name="円/楕円 424"/>
        <xdr:cNvSpPr/>
      </xdr:nvSpPr>
      <xdr:spPr>
        <a:xfrm>
          <a:off x="8699500" y="1352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69775</xdr:rowOff>
    </xdr:from>
    <xdr:ext cx="534377" cy="259045"/>
    <xdr:sp macro="" textlink="">
      <xdr:nvSpPr>
        <xdr:cNvPr id="426" name="テキスト ボックス 425"/>
        <xdr:cNvSpPr txBox="1"/>
      </xdr:nvSpPr>
      <xdr:spPr>
        <a:xfrm>
          <a:off x="8483111" y="136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15811</xdr:rowOff>
    </xdr:from>
    <xdr:to>
      <xdr:col>15</xdr:col>
      <xdr:colOff>180975</xdr:colOff>
      <xdr:row>98</xdr:row>
      <xdr:rowOff>89827</xdr:rowOff>
    </xdr:to>
    <xdr:cxnSp macro="">
      <xdr:nvCxnSpPr>
        <xdr:cNvPr id="455" name="直線コネクタ 454"/>
        <xdr:cNvCxnSpPr/>
      </xdr:nvCxnSpPr>
      <xdr:spPr>
        <a:xfrm flipV="1">
          <a:off x="9639300" y="16817911"/>
          <a:ext cx="838200" cy="7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168622</xdr:rowOff>
    </xdr:from>
    <xdr:ext cx="534377" cy="259045"/>
    <xdr:sp macro="" textlink="">
      <xdr:nvSpPr>
        <xdr:cNvPr id="456" name="普通建設事業費 （ うち更新整備　）平均値テキスト"/>
        <xdr:cNvSpPr txBox="1"/>
      </xdr:nvSpPr>
      <xdr:spPr>
        <a:xfrm>
          <a:off x="10528300" y="16456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62179</xdr:rowOff>
    </xdr:from>
    <xdr:to>
      <xdr:col>14</xdr:col>
      <xdr:colOff>28575</xdr:colOff>
      <xdr:row>98</xdr:row>
      <xdr:rowOff>89827</xdr:rowOff>
    </xdr:to>
    <xdr:cxnSp macro="">
      <xdr:nvCxnSpPr>
        <xdr:cNvPr id="458" name="直線コネクタ 457"/>
        <xdr:cNvCxnSpPr/>
      </xdr:nvCxnSpPr>
      <xdr:spPr>
        <a:xfrm>
          <a:off x="8750300" y="16864279"/>
          <a:ext cx="889000" cy="2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113258</xdr:rowOff>
    </xdr:from>
    <xdr:to>
      <xdr:col>14</xdr:col>
      <xdr:colOff>79375</xdr:colOff>
      <xdr:row>98</xdr:row>
      <xdr:rowOff>43408</xdr:rowOff>
    </xdr:to>
    <xdr:sp macro="" textlink="">
      <xdr:nvSpPr>
        <xdr:cNvPr id="459" name="フローチャート : 判断 458"/>
        <xdr:cNvSpPr/>
      </xdr:nvSpPr>
      <xdr:spPr>
        <a:xfrm>
          <a:off x="9588500" y="1674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59935</xdr:rowOff>
    </xdr:from>
    <xdr:ext cx="534377" cy="259045"/>
    <xdr:sp macro="" textlink="">
      <xdr:nvSpPr>
        <xdr:cNvPr id="460" name="テキスト ボックス 459"/>
        <xdr:cNvSpPr txBox="1"/>
      </xdr:nvSpPr>
      <xdr:spPr>
        <a:xfrm>
          <a:off x="9372111" y="1651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1" name="フローチャート : 判断 460"/>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2" name="テキスト ボックス 461"/>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136461</xdr:rowOff>
    </xdr:from>
    <xdr:to>
      <xdr:col>15</xdr:col>
      <xdr:colOff>231775</xdr:colOff>
      <xdr:row>98</xdr:row>
      <xdr:rowOff>66611</xdr:rowOff>
    </xdr:to>
    <xdr:sp macro="" textlink="">
      <xdr:nvSpPr>
        <xdr:cNvPr id="468" name="円/楕円 467"/>
        <xdr:cNvSpPr/>
      </xdr:nvSpPr>
      <xdr:spPr>
        <a:xfrm>
          <a:off x="10426700" y="1676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114888</xdr:rowOff>
    </xdr:from>
    <xdr:ext cx="534377" cy="259045"/>
    <xdr:sp macro="" textlink="">
      <xdr:nvSpPr>
        <xdr:cNvPr id="469" name="普通建設事業費 （ うち更新整備　）該当値テキスト"/>
        <xdr:cNvSpPr txBox="1"/>
      </xdr:nvSpPr>
      <xdr:spPr>
        <a:xfrm>
          <a:off x="10528300" y="1674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15,755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39027</xdr:rowOff>
    </xdr:from>
    <xdr:to>
      <xdr:col>14</xdr:col>
      <xdr:colOff>79375</xdr:colOff>
      <xdr:row>98</xdr:row>
      <xdr:rowOff>140627</xdr:rowOff>
    </xdr:to>
    <xdr:sp macro="" textlink="">
      <xdr:nvSpPr>
        <xdr:cNvPr id="470" name="円/楕円 469"/>
        <xdr:cNvSpPr/>
      </xdr:nvSpPr>
      <xdr:spPr>
        <a:xfrm>
          <a:off x="9588500" y="1684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131754</xdr:rowOff>
    </xdr:from>
    <xdr:ext cx="469744" cy="259045"/>
    <xdr:sp macro="" textlink="">
      <xdr:nvSpPr>
        <xdr:cNvPr id="471" name="テキスト ボックス 470"/>
        <xdr:cNvSpPr txBox="1"/>
      </xdr:nvSpPr>
      <xdr:spPr>
        <a:xfrm>
          <a:off x="9404427" y="1693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11379</xdr:rowOff>
    </xdr:from>
    <xdr:to>
      <xdr:col>12</xdr:col>
      <xdr:colOff>561975</xdr:colOff>
      <xdr:row>98</xdr:row>
      <xdr:rowOff>112979</xdr:rowOff>
    </xdr:to>
    <xdr:sp macro="" textlink="">
      <xdr:nvSpPr>
        <xdr:cNvPr id="472" name="円/楕円 471"/>
        <xdr:cNvSpPr/>
      </xdr:nvSpPr>
      <xdr:spPr>
        <a:xfrm>
          <a:off x="8699500" y="1681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104106</xdr:rowOff>
    </xdr:from>
    <xdr:ext cx="534377" cy="259045"/>
    <xdr:sp macro="" textlink="">
      <xdr:nvSpPr>
        <xdr:cNvPr id="473" name="テキスト ボックス 472"/>
        <xdr:cNvSpPr txBox="1"/>
      </xdr:nvSpPr>
      <xdr:spPr>
        <a:xfrm>
          <a:off x="8483111" y="1690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2" name="直線コネクタ 50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5" name="直線コネクタ 50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159576</xdr:rowOff>
    </xdr:from>
    <xdr:to>
      <xdr:col>22</xdr:col>
      <xdr:colOff>415925</xdr:colOff>
      <xdr:row>39</xdr:row>
      <xdr:rowOff>89726</xdr:rowOff>
    </xdr:to>
    <xdr:sp macro="" textlink="">
      <xdr:nvSpPr>
        <xdr:cNvPr id="506" name="フローチャート : 判断 505"/>
        <xdr:cNvSpPr/>
      </xdr:nvSpPr>
      <xdr:spPr>
        <a:xfrm>
          <a:off x="15430500" y="667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106253</xdr:rowOff>
    </xdr:from>
    <xdr:ext cx="378565" cy="259045"/>
    <xdr:sp macro="" textlink="">
      <xdr:nvSpPr>
        <xdr:cNvPr id="507" name="テキスト ボックス 506"/>
        <xdr:cNvSpPr txBox="1"/>
      </xdr:nvSpPr>
      <xdr:spPr>
        <a:xfrm>
          <a:off x="15292017" y="644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44438</xdr:rowOff>
    </xdr:from>
    <xdr:to>
      <xdr:col>21</xdr:col>
      <xdr:colOff>161925</xdr:colOff>
      <xdr:row>39</xdr:row>
      <xdr:rowOff>44450</xdr:rowOff>
    </xdr:to>
    <xdr:cxnSp macro="">
      <xdr:nvCxnSpPr>
        <xdr:cNvPr id="508" name="直線コネクタ 507"/>
        <xdr:cNvCxnSpPr/>
      </xdr:nvCxnSpPr>
      <xdr:spPr>
        <a:xfrm>
          <a:off x="13703300" y="6730988"/>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115710</xdr:rowOff>
    </xdr:from>
    <xdr:to>
      <xdr:col>21</xdr:col>
      <xdr:colOff>212725</xdr:colOff>
      <xdr:row>39</xdr:row>
      <xdr:rowOff>45860</xdr:rowOff>
    </xdr:to>
    <xdr:sp macro="" textlink="">
      <xdr:nvSpPr>
        <xdr:cNvPr id="509" name="フローチャート : 判断 508"/>
        <xdr:cNvSpPr/>
      </xdr:nvSpPr>
      <xdr:spPr>
        <a:xfrm>
          <a:off x="14541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62387</xdr:rowOff>
    </xdr:from>
    <xdr:ext cx="469744" cy="259045"/>
    <xdr:sp macro="" textlink="">
      <xdr:nvSpPr>
        <xdr:cNvPr id="510" name="テキスト ボックス 509"/>
        <xdr:cNvSpPr txBox="1"/>
      </xdr:nvSpPr>
      <xdr:spPr>
        <a:xfrm>
          <a:off x="14357427"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44438</xdr:rowOff>
    </xdr:from>
    <xdr:to>
      <xdr:col>19</xdr:col>
      <xdr:colOff>644525</xdr:colOff>
      <xdr:row>39</xdr:row>
      <xdr:rowOff>44438</xdr:rowOff>
    </xdr:to>
    <xdr:cxnSp macro="">
      <xdr:nvCxnSpPr>
        <xdr:cNvPr id="511" name="直線コネクタ 510"/>
        <xdr:cNvCxnSpPr/>
      </xdr:nvCxnSpPr>
      <xdr:spPr>
        <a:xfrm>
          <a:off x="12814300" y="6730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112040</xdr:rowOff>
    </xdr:from>
    <xdr:to>
      <xdr:col>20</xdr:col>
      <xdr:colOff>9525</xdr:colOff>
      <xdr:row>39</xdr:row>
      <xdr:rowOff>42190</xdr:rowOff>
    </xdr:to>
    <xdr:sp macro="" textlink="">
      <xdr:nvSpPr>
        <xdr:cNvPr id="512" name="フローチャート : 判断 511"/>
        <xdr:cNvSpPr/>
      </xdr:nvSpPr>
      <xdr:spPr>
        <a:xfrm>
          <a:off x="13652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58716</xdr:rowOff>
    </xdr:from>
    <xdr:ext cx="469744" cy="259045"/>
    <xdr:sp macro="" textlink="">
      <xdr:nvSpPr>
        <xdr:cNvPr id="513" name="テキスト ボックス 512"/>
        <xdr:cNvSpPr txBox="1"/>
      </xdr:nvSpPr>
      <xdr:spPr>
        <a:xfrm>
          <a:off x="13468427"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103962</xdr:rowOff>
    </xdr:from>
    <xdr:to>
      <xdr:col>18</xdr:col>
      <xdr:colOff>492125</xdr:colOff>
      <xdr:row>39</xdr:row>
      <xdr:rowOff>34112</xdr:rowOff>
    </xdr:to>
    <xdr:sp macro="" textlink="">
      <xdr:nvSpPr>
        <xdr:cNvPr id="514" name="フローチャート : 判断 513"/>
        <xdr:cNvSpPr/>
      </xdr:nvSpPr>
      <xdr:spPr>
        <a:xfrm>
          <a:off x="12763500" y="66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50639</xdr:rowOff>
    </xdr:from>
    <xdr:ext cx="469744" cy="259045"/>
    <xdr:sp macro="" textlink="">
      <xdr:nvSpPr>
        <xdr:cNvPr id="515" name="テキスト ボックス 514"/>
        <xdr:cNvSpPr txBox="1"/>
      </xdr:nvSpPr>
      <xdr:spPr>
        <a:xfrm>
          <a:off x="12579427" y="639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249299" cy="259045"/>
    <xdr:sp macro="" textlink="">
      <xdr:nvSpPr>
        <xdr:cNvPr id="522" name="災害復旧事業費該当値テキスト"/>
        <xdr:cNvSpPr txBox="1"/>
      </xdr:nvSpPr>
      <xdr:spPr>
        <a:xfrm>
          <a:off x="16370300" y="6629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6" name="テキスト ボックス 52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165088</xdr:rowOff>
    </xdr:from>
    <xdr:to>
      <xdr:col>20</xdr:col>
      <xdr:colOff>9525</xdr:colOff>
      <xdr:row>39</xdr:row>
      <xdr:rowOff>95238</xdr:rowOff>
    </xdr:to>
    <xdr:sp macro="" textlink="">
      <xdr:nvSpPr>
        <xdr:cNvPr id="527" name="円/楕円 526"/>
        <xdr:cNvSpPr/>
      </xdr:nvSpPr>
      <xdr:spPr>
        <a:xfrm>
          <a:off x="13652500" y="66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86365</xdr:rowOff>
    </xdr:from>
    <xdr:ext cx="249299" cy="259045"/>
    <xdr:sp macro="" textlink="">
      <xdr:nvSpPr>
        <xdr:cNvPr id="528" name="テキスト ボックス 527"/>
        <xdr:cNvSpPr txBox="1"/>
      </xdr:nvSpPr>
      <xdr:spPr>
        <a:xfrm>
          <a:off x="13578649" y="67729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165088</xdr:rowOff>
    </xdr:from>
    <xdr:to>
      <xdr:col>18</xdr:col>
      <xdr:colOff>492125</xdr:colOff>
      <xdr:row>39</xdr:row>
      <xdr:rowOff>95238</xdr:rowOff>
    </xdr:to>
    <xdr:sp macro="" textlink="">
      <xdr:nvSpPr>
        <xdr:cNvPr id="529" name="円/楕円 528"/>
        <xdr:cNvSpPr/>
      </xdr:nvSpPr>
      <xdr:spPr>
        <a:xfrm>
          <a:off x="12763500" y="66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86365</xdr:rowOff>
    </xdr:from>
    <xdr:ext cx="249299" cy="259045"/>
    <xdr:sp macro="" textlink="">
      <xdr:nvSpPr>
        <xdr:cNvPr id="530" name="テキスト ボックス 529"/>
        <xdr:cNvSpPr txBox="1"/>
      </xdr:nvSpPr>
      <xdr:spPr>
        <a:xfrm>
          <a:off x="12689649" y="67729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32894</xdr:rowOff>
    </xdr:from>
    <xdr:to>
      <xdr:col>23</xdr:col>
      <xdr:colOff>517525</xdr:colOff>
      <xdr:row>77</xdr:row>
      <xdr:rowOff>61224</xdr:rowOff>
    </xdr:to>
    <xdr:cxnSp macro="">
      <xdr:nvCxnSpPr>
        <xdr:cNvPr id="610" name="直線コネクタ 609"/>
        <xdr:cNvCxnSpPr/>
      </xdr:nvCxnSpPr>
      <xdr:spPr>
        <a:xfrm flipV="1">
          <a:off x="15481300" y="13234544"/>
          <a:ext cx="838200" cy="2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90942</xdr:rowOff>
    </xdr:from>
    <xdr:ext cx="534377" cy="259045"/>
    <xdr:sp macro="" textlink="">
      <xdr:nvSpPr>
        <xdr:cNvPr id="611" name="公債費平均値テキスト"/>
        <xdr:cNvSpPr txBox="1"/>
      </xdr:nvSpPr>
      <xdr:spPr>
        <a:xfrm>
          <a:off x="16370300" y="12778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30936</xdr:rowOff>
    </xdr:from>
    <xdr:to>
      <xdr:col>22</xdr:col>
      <xdr:colOff>365125</xdr:colOff>
      <xdr:row>77</xdr:row>
      <xdr:rowOff>61224</xdr:rowOff>
    </xdr:to>
    <xdr:cxnSp macro="">
      <xdr:nvCxnSpPr>
        <xdr:cNvPr id="613" name="直線コネクタ 612"/>
        <xdr:cNvCxnSpPr/>
      </xdr:nvCxnSpPr>
      <xdr:spPr>
        <a:xfrm>
          <a:off x="14592300" y="13232586"/>
          <a:ext cx="889000" cy="3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162590</xdr:rowOff>
    </xdr:from>
    <xdr:to>
      <xdr:col>22</xdr:col>
      <xdr:colOff>415925</xdr:colOff>
      <xdr:row>76</xdr:row>
      <xdr:rowOff>92740</xdr:rowOff>
    </xdr:to>
    <xdr:sp macro="" textlink="">
      <xdr:nvSpPr>
        <xdr:cNvPr id="614" name="フローチャート : 判断 613"/>
        <xdr:cNvSpPr/>
      </xdr:nvSpPr>
      <xdr:spPr>
        <a:xfrm>
          <a:off x="154305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109268</xdr:rowOff>
    </xdr:from>
    <xdr:ext cx="534377" cy="259045"/>
    <xdr:sp macro="" textlink="">
      <xdr:nvSpPr>
        <xdr:cNvPr id="615" name="テキスト ボックス 614"/>
        <xdr:cNvSpPr txBox="1"/>
      </xdr:nvSpPr>
      <xdr:spPr>
        <a:xfrm>
          <a:off x="15214111" y="1279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30936</xdr:rowOff>
    </xdr:from>
    <xdr:to>
      <xdr:col>21</xdr:col>
      <xdr:colOff>161925</xdr:colOff>
      <xdr:row>77</xdr:row>
      <xdr:rowOff>53925</xdr:rowOff>
    </xdr:to>
    <xdr:cxnSp macro="">
      <xdr:nvCxnSpPr>
        <xdr:cNvPr id="616" name="直線コネクタ 615"/>
        <xdr:cNvCxnSpPr/>
      </xdr:nvCxnSpPr>
      <xdr:spPr>
        <a:xfrm flipV="1">
          <a:off x="13703300" y="13232586"/>
          <a:ext cx="889000" cy="2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170755</xdr:rowOff>
    </xdr:from>
    <xdr:to>
      <xdr:col>21</xdr:col>
      <xdr:colOff>212725</xdr:colOff>
      <xdr:row>75</xdr:row>
      <xdr:rowOff>100905</xdr:rowOff>
    </xdr:to>
    <xdr:sp macro="" textlink="">
      <xdr:nvSpPr>
        <xdr:cNvPr id="617" name="フローチャート : 判断 616"/>
        <xdr:cNvSpPr/>
      </xdr:nvSpPr>
      <xdr:spPr>
        <a:xfrm>
          <a:off x="14541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117432</xdr:rowOff>
    </xdr:from>
    <xdr:ext cx="534377" cy="259045"/>
    <xdr:sp macro="" textlink="">
      <xdr:nvSpPr>
        <xdr:cNvPr id="618" name="テキスト ボックス 617"/>
        <xdr:cNvSpPr txBox="1"/>
      </xdr:nvSpPr>
      <xdr:spPr>
        <a:xfrm>
          <a:off x="14325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53925</xdr:rowOff>
    </xdr:from>
    <xdr:to>
      <xdr:col>19</xdr:col>
      <xdr:colOff>644525</xdr:colOff>
      <xdr:row>77</xdr:row>
      <xdr:rowOff>59069</xdr:rowOff>
    </xdr:to>
    <xdr:cxnSp macro="">
      <xdr:nvCxnSpPr>
        <xdr:cNvPr id="619" name="直線コネクタ 618"/>
        <xdr:cNvCxnSpPr/>
      </xdr:nvCxnSpPr>
      <xdr:spPr>
        <a:xfrm flipV="1">
          <a:off x="12814300" y="13255575"/>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1934</xdr:rowOff>
    </xdr:from>
    <xdr:to>
      <xdr:col>20</xdr:col>
      <xdr:colOff>9525</xdr:colOff>
      <xdr:row>75</xdr:row>
      <xdr:rowOff>103534</xdr:rowOff>
    </xdr:to>
    <xdr:sp macro="" textlink="">
      <xdr:nvSpPr>
        <xdr:cNvPr id="620" name="フローチャート : 判断 619"/>
        <xdr:cNvSpPr/>
      </xdr:nvSpPr>
      <xdr:spPr>
        <a:xfrm>
          <a:off x="13652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120061</xdr:rowOff>
    </xdr:from>
    <xdr:ext cx="534377" cy="259045"/>
    <xdr:sp macro="" textlink="">
      <xdr:nvSpPr>
        <xdr:cNvPr id="621" name="テキスト ボックス 620"/>
        <xdr:cNvSpPr txBox="1"/>
      </xdr:nvSpPr>
      <xdr:spPr>
        <a:xfrm>
          <a:off x="13436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171049</xdr:rowOff>
    </xdr:from>
    <xdr:to>
      <xdr:col>18</xdr:col>
      <xdr:colOff>492125</xdr:colOff>
      <xdr:row>75</xdr:row>
      <xdr:rowOff>101199</xdr:rowOff>
    </xdr:to>
    <xdr:sp macro="" textlink="">
      <xdr:nvSpPr>
        <xdr:cNvPr id="622" name="フローチャート : 判断 621"/>
        <xdr:cNvSpPr/>
      </xdr:nvSpPr>
      <xdr:spPr>
        <a:xfrm>
          <a:off x="12763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117726</xdr:rowOff>
    </xdr:from>
    <xdr:ext cx="534377" cy="259045"/>
    <xdr:sp macro="" textlink="">
      <xdr:nvSpPr>
        <xdr:cNvPr id="623" name="テキスト ボックス 622"/>
        <xdr:cNvSpPr txBox="1"/>
      </xdr:nvSpPr>
      <xdr:spPr>
        <a:xfrm>
          <a:off x="12547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153544</xdr:rowOff>
    </xdr:from>
    <xdr:to>
      <xdr:col>23</xdr:col>
      <xdr:colOff>568325</xdr:colOff>
      <xdr:row>77</xdr:row>
      <xdr:rowOff>83694</xdr:rowOff>
    </xdr:to>
    <xdr:sp macro="" textlink="">
      <xdr:nvSpPr>
        <xdr:cNvPr id="629" name="円/楕円 628"/>
        <xdr:cNvSpPr/>
      </xdr:nvSpPr>
      <xdr:spPr>
        <a:xfrm>
          <a:off x="16268700" y="1318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131971</xdr:rowOff>
    </xdr:from>
    <xdr:ext cx="534377" cy="259045"/>
    <xdr:sp macro="" textlink="">
      <xdr:nvSpPr>
        <xdr:cNvPr id="630" name="公債費該当値テキスト"/>
        <xdr:cNvSpPr txBox="1"/>
      </xdr:nvSpPr>
      <xdr:spPr>
        <a:xfrm>
          <a:off x="16370300" y="131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25,041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10424</xdr:rowOff>
    </xdr:from>
    <xdr:to>
      <xdr:col>22</xdr:col>
      <xdr:colOff>415925</xdr:colOff>
      <xdr:row>77</xdr:row>
      <xdr:rowOff>112024</xdr:rowOff>
    </xdr:to>
    <xdr:sp macro="" textlink="">
      <xdr:nvSpPr>
        <xdr:cNvPr id="631" name="円/楕円 630"/>
        <xdr:cNvSpPr/>
      </xdr:nvSpPr>
      <xdr:spPr>
        <a:xfrm>
          <a:off x="15430500" y="1321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103151</xdr:rowOff>
    </xdr:from>
    <xdr:ext cx="534377" cy="259045"/>
    <xdr:sp macro="" textlink="">
      <xdr:nvSpPr>
        <xdr:cNvPr id="632" name="テキスト ボックス 631"/>
        <xdr:cNvSpPr txBox="1"/>
      </xdr:nvSpPr>
      <xdr:spPr>
        <a:xfrm>
          <a:off x="15214111" y="1330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23,306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151586</xdr:rowOff>
    </xdr:from>
    <xdr:to>
      <xdr:col>21</xdr:col>
      <xdr:colOff>212725</xdr:colOff>
      <xdr:row>77</xdr:row>
      <xdr:rowOff>81736</xdr:rowOff>
    </xdr:to>
    <xdr:sp macro="" textlink="">
      <xdr:nvSpPr>
        <xdr:cNvPr id="633" name="円/楕円 632"/>
        <xdr:cNvSpPr/>
      </xdr:nvSpPr>
      <xdr:spPr>
        <a:xfrm>
          <a:off x="14541500" y="1318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72863</xdr:rowOff>
    </xdr:from>
    <xdr:ext cx="534377" cy="259045"/>
    <xdr:sp macro="" textlink="">
      <xdr:nvSpPr>
        <xdr:cNvPr id="634" name="テキスト ボックス 633"/>
        <xdr:cNvSpPr txBox="1"/>
      </xdr:nvSpPr>
      <xdr:spPr>
        <a:xfrm>
          <a:off x="14325111" y="1327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25,161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3125</xdr:rowOff>
    </xdr:from>
    <xdr:to>
      <xdr:col>20</xdr:col>
      <xdr:colOff>9525</xdr:colOff>
      <xdr:row>77</xdr:row>
      <xdr:rowOff>104725</xdr:rowOff>
    </xdr:to>
    <xdr:sp macro="" textlink="">
      <xdr:nvSpPr>
        <xdr:cNvPr id="635" name="円/楕円 634"/>
        <xdr:cNvSpPr/>
      </xdr:nvSpPr>
      <xdr:spPr>
        <a:xfrm>
          <a:off x="13652500" y="1320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95852</xdr:rowOff>
    </xdr:from>
    <xdr:ext cx="534377" cy="259045"/>
    <xdr:sp macro="" textlink="">
      <xdr:nvSpPr>
        <xdr:cNvPr id="636" name="テキスト ボックス 635"/>
        <xdr:cNvSpPr txBox="1"/>
      </xdr:nvSpPr>
      <xdr:spPr>
        <a:xfrm>
          <a:off x="13436111" y="1329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23,753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8269</xdr:rowOff>
    </xdr:from>
    <xdr:to>
      <xdr:col>18</xdr:col>
      <xdr:colOff>492125</xdr:colOff>
      <xdr:row>77</xdr:row>
      <xdr:rowOff>109869</xdr:rowOff>
    </xdr:to>
    <xdr:sp macro="" textlink="">
      <xdr:nvSpPr>
        <xdr:cNvPr id="637" name="円/楕円 636"/>
        <xdr:cNvSpPr/>
      </xdr:nvSpPr>
      <xdr:spPr>
        <a:xfrm>
          <a:off x="12763500" y="1320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100996</xdr:rowOff>
    </xdr:from>
    <xdr:ext cx="534377" cy="259045"/>
    <xdr:sp macro="" textlink="">
      <xdr:nvSpPr>
        <xdr:cNvPr id="638" name="テキスト ボックス 637"/>
        <xdr:cNvSpPr txBox="1"/>
      </xdr:nvSpPr>
      <xdr:spPr>
        <a:xfrm>
          <a:off x="12547111" y="1330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142500</xdr:rowOff>
    </xdr:from>
    <xdr:to>
      <xdr:col>23</xdr:col>
      <xdr:colOff>517525</xdr:colOff>
      <xdr:row>98</xdr:row>
      <xdr:rowOff>147275</xdr:rowOff>
    </xdr:to>
    <xdr:cxnSp macro="">
      <xdr:nvCxnSpPr>
        <xdr:cNvPr id="667" name="直線コネクタ 666"/>
        <xdr:cNvCxnSpPr/>
      </xdr:nvCxnSpPr>
      <xdr:spPr>
        <a:xfrm>
          <a:off x="15481300" y="16944600"/>
          <a:ext cx="838200" cy="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87287</xdr:rowOff>
    </xdr:from>
    <xdr:ext cx="534377" cy="259045"/>
    <xdr:sp macro="" textlink="">
      <xdr:nvSpPr>
        <xdr:cNvPr id="668" name="積立金平均値テキスト"/>
        <xdr:cNvSpPr txBox="1"/>
      </xdr:nvSpPr>
      <xdr:spPr>
        <a:xfrm>
          <a:off x="16370300" y="1688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142500</xdr:rowOff>
    </xdr:from>
    <xdr:to>
      <xdr:col>22</xdr:col>
      <xdr:colOff>365125</xdr:colOff>
      <xdr:row>98</xdr:row>
      <xdr:rowOff>144687</xdr:rowOff>
    </xdr:to>
    <xdr:cxnSp macro="">
      <xdr:nvCxnSpPr>
        <xdr:cNvPr id="670" name="直線コネクタ 669"/>
        <xdr:cNvCxnSpPr/>
      </xdr:nvCxnSpPr>
      <xdr:spPr>
        <a:xfrm flipV="1">
          <a:off x="14592300" y="16944600"/>
          <a:ext cx="889000" cy="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114171</xdr:rowOff>
    </xdr:from>
    <xdr:to>
      <xdr:col>22</xdr:col>
      <xdr:colOff>415925</xdr:colOff>
      <xdr:row>99</xdr:row>
      <xdr:rowOff>44321</xdr:rowOff>
    </xdr:to>
    <xdr:sp macro="" textlink="">
      <xdr:nvSpPr>
        <xdr:cNvPr id="671" name="フローチャート : 判断 670"/>
        <xdr:cNvSpPr/>
      </xdr:nvSpPr>
      <xdr:spPr>
        <a:xfrm>
          <a:off x="15430500" y="1691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35448</xdr:rowOff>
    </xdr:from>
    <xdr:ext cx="534377" cy="259045"/>
    <xdr:sp macro="" textlink="">
      <xdr:nvSpPr>
        <xdr:cNvPr id="672" name="テキスト ボックス 671"/>
        <xdr:cNvSpPr txBox="1"/>
      </xdr:nvSpPr>
      <xdr:spPr>
        <a:xfrm>
          <a:off x="15214111" y="170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144687</xdr:rowOff>
    </xdr:from>
    <xdr:to>
      <xdr:col>21</xdr:col>
      <xdr:colOff>161925</xdr:colOff>
      <xdr:row>98</xdr:row>
      <xdr:rowOff>168892</xdr:rowOff>
    </xdr:to>
    <xdr:cxnSp macro="">
      <xdr:nvCxnSpPr>
        <xdr:cNvPr id="673" name="直線コネクタ 672"/>
        <xdr:cNvCxnSpPr/>
      </xdr:nvCxnSpPr>
      <xdr:spPr>
        <a:xfrm flipV="1">
          <a:off x="13703300" y="16946787"/>
          <a:ext cx="889000" cy="2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99267</xdr:rowOff>
    </xdr:from>
    <xdr:to>
      <xdr:col>21</xdr:col>
      <xdr:colOff>212725</xdr:colOff>
      <xdr:row>99</xdr:row>
      <xdr:rowOff>29417</xdr:rowOff>
    </xdr:to>
    <xdr:sp macro="" textlink="">
      <xdr:nvSpPr>
        <xdr:cNvPr id="674" name="フローチャート : 判断 673"/>
        <xdr:cNvSpPr/>
      </xdr:nvSpPr>
      <xdr:spPr>
        <a:xfrm>
          <a:off x="14541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20544</xdr:rowOff>
    </xdr:from>
    <xdr:ext cx="534377" cy="259045"/>
    <xdr:sp macro="" textlink="">
      <xdr:nvSpPr>
        <xdr:cNvPr id="675" name="テキスト ボックス 674"/>
        <xdr:cNvSpPr txBox="1"/>
      </xdr:nvSpPr>
      <xdr:spPr>
        <a:xfrm>
          <a:off x="14325111" y="1699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135768</xdr:rowOff>
    </xdr:from>
    <xdr:to>
      <xdr:col>19</xdr:col>
      <xdr:colOff>644525</xdr:colOff>
      <xdr:row>98</xdr:row>
      <xdr:rowOff>168892</xdr:rowOff>
    </xdr:to>
    <xdr:cxnSp macro="">
      <xdr:nvCxnSpPr>
        <xdr:cNvPr id="676" name="直線コネクタ 675"/>
        <xdr:cNvCxnSpPr/>
      </xdr:nvCxnSpPr>
      <xdr:spPr>
        <a:xfrm>
          <a:off x="12814300" y="16937868"/>
          <a:ext cx="889000" cy="3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89498</xdr:rowOff>
    </xdr:from>
    <xdr:to>
      <xdr:col>20</xdr:col>
      <xdr:colOff>9525</xdr:colOff>
      <xdr:row>99</xdr:row>
      <xdr:rowOff>19648</xdr:rowOff>
    </xdr:to>
    <xdr:sp macro="" textlink="">
      <xdr:nvSpPr>
        <xdr:cNvPr id="677" name="フローチャート : 判断 676"/>
        <xdr:cNvSpPr/>
      </xdr:nvSpPr>
      <xdr:spPr>
        <a:xfrm>
          <a:off x="13652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36175</xdr:rowOff>
    </xdr:from>
    <xdr:ext cx="534377" cy="259045"/>
    <xdr:sp macro="" textlink="">
      <xdr:nvSpPr>
        <xdr:cNvPr id="678" name="テキスト ボックス 677"/>
        <xdr:cNvSpPr txBox="1"/>
      </xdr:nvSpPr>
      <xdr:spPr>
        <a:xfrm>
          <a:off x="13436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63095</xdr:rowOff>
    </xdr:from>
    <xdr:to>
      <xdr:col>18</xdr:col>
      <xdr:colOff>492125</xdr:colOff>
      <xdr:row>98</xdr:row>
      <xdr:rowOff>164695</xdr:rowOff>
    </xdr:to>
    <xdr:sp macro="" textlink="">
      <xdr:nvSpPr>
        <xdr:cNvPr id="679" name="フローチャート : 判断 678"/>
        <xdr:cNvSpPr/>
      </xdr:nvSpPr>
      <xdr:spPr>
        <a:xfrm>
          <a:off x="12763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9772</xdr:rowOff>
    </xdr:from>
    <xdr:ext cx="534377" cy="259045"/>
    <xdr:sp macro="" textlink="">
      <xdr:nvSpPr>
        <xdr:cNvPr id="680" name="テキスト ボックス 679"/>
        <xdr:cNvSpPr txBox="1"/>
      </xdr:nvSpPr>
      <xdr:spPr>
        <a:xfrm>
          <a:off x="12547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96475</xdr:rowOff>
    </xdr:from>
    <xdr:to>
      <xdr:col>23</xdr:col>
      <xdr:colOff>568325</xdr:colOff>
      <xdr:row>99</xdr:row>
      <xdr:rowOff>26625</xdr:rowOff>
    </xdr:to>
    <xdr:sp macro="" textlink="">
      <xdr:nvSpPr>
        <xdr:cNvPr id="686" name="円/楕円 685"/>
        <xdr:cNvSpPr/>
      </xdr:nvSpPr>
      <xdr:spPr>
        <a:xfrm>
          <a:off x="16268700" y="168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55852</xdr:rowOff>
    </xdr:from>
    <xdr:ext cx="534377" cy="259045"/>
    <xdr:sp macro="" textlink="">
      <xdr:nvSpPr>
        <xdr:cNvPr id="687" name="積立金該当値テキスト"/>
        <xdr:cNvSpPr txBox="1"/>
      </xdr:nvSpPr>
      <xdr:spPr>
        <a:xfrm>
          <a:off x="16370300" y="1668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18,012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91700</xdr:rowOff>
    </xdr:from>
    <xdr:to>
      <xdr:col>22</xdr:col>
      <xdr:colOff>415925</xdr:colOff>
      <xdr:row>99</xdr:row>
      <xdr:rowOff>21850</xdr:rowOff>
    </xdr:to>
    <xdr:sp macro="" textlink="">
      <xdr:nvSpPr>
        <xdr:cNvPr id="688" name="円/楕円 687"/>
        <xdr:cNvSpPr/>
      </xdr:nvSpPr>
      <xdr:spPr>
        <a:xfrm>
          <a:off x="15430500" y="16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38377</xdr:rowOff>
    </xdr:from>
    <xdr:ext cx="534377" cy="259045"/>
    <xdr:sp macro="" textlink="">
      <xdr:nvSpPr>
        <xdr:cNvPr id="689" name="テキスト ボックス 688"/>
        <xdr:cNvSpPr txBox="1"/>
      </xdr:nvSpPr>
      <xdr:spPr>
        <a:xfrm>
          <a:off x="15214111" y="1666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93887</xdr:rowOff>
    </xdr:from>
    <xdr:to>
      <xdr:col>21</xdr:col>
      <xdr:colOff>212725</xdr:colOff>
      <xdr:row>99</xdr:row>
      <xdr:rowOff>24037</xdr:rowOff>
    </xdr:to>
    <xdr:sp macro="" textlink="">
      <xdr:nvSpPr>
        <xdr:cNvPr id="690" name="円/楕円 689"/>
        <xdr:cNvSpPr/>
      </xdr:nvSpPr>
      <xdr:spPr>
        <a:xfrm>
          <a:off x="14541500" y="1689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40564</xdr:rowOff>
    </xdr:from>
    <xdr:ext cx="534377" cy="259045"/>
    <xdr:sp macro="" textlink="">
      <xdr:nvSpPr>
        <xdr:cNvPr id="691" name="テキスト ボックス 690"/>
        <xdr:cNvSpPr txBox="1"/>
      </xdr:nvSpPr>
      <xdr:spPr>
        <a:xfrm>
          <a:off x="14325111" y="1667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118092</xdr:rowOff>
    </xdr:from>
    <xdr:to>
      <xdr:col>20</xdr:col>
      <xdr:colOff>9525</xdr:colOff>
      <xdr:row>99</xdr:row>
      <xdr:rowOff>48242</xdr:rowOff>
    </xdr:to>
    <xdr:sp macro="" textlink="">
      <xdr:nvSpPr>
        <xdr:cNvPr id="692" name="円/楕円 691"/>
        <xdr:cNvSpPr/>
      </xdr:nvSpPr>
      <xdr:spPr>
        <a:xfrm>
          <a:off x="13652500" y="1692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39369</xdr:rowOff>
    </xdr:from>
    <xdr:ext cx="534377" cy="259045"/>
    <xdr:sp macro="" textlink="">
      <xdr:nvSpPr>
        <xdr:cNvPr id="693" name="テキスト ボックス 692"/>
        <xdr:cNvSpPr txBox="1"/>
      </xdr:nvSpPr>
      <xdr:spPr>
        <a:xfrm>
          <a:off x="13436111" y="1701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84968</xdr:rowOff>
    </xdr:from>
    <xdr:to>
      <xdr:col>18</xdr:col>
      <xdr:colOff>492125</xdr:colOff>
      <xdr:row>99</xdr:row>
      <xdr:rowOff>15118</xdr:rowOff>
    </xdr:to>
    <xdr:sp macro="" textlink="">
      <xdr:nvSpPr>
        <xdr:cNvPr id="694" name="円/楕円 693"/>
        <xdr:cNvSpPr/>
      </xdr:nvSpPr>
      <xdr:spPr>
        <a:xfrm>
          <a:off x="12763500" y="1688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6245</xdr:rowOff>
    </xdr:from>
    <xdr:ext cx="534377" cy="259045"/>
    <xdr:sp macro="" textlink="">
      <xdr:nvSpPr>
        <xdr:cNvPr id="695" name="テキスト ボックス 694"/>
        <xdr:cNvSpPr txBox="1"/>
      </xdr:nvSpPr>
      <xdr:spPr>
        <a:xfrm>
          <a:off x="12547111" y="1697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48978</xdr:rowOff>
    </xdr:from>
    <xdr:to>
      <xdr:col>32</xdr:col>
      <xdr:colOff>187325</xdr:colOff>
      <xdr:row>39</xdr:row>
      <xdr:rowOff>55445</xdr:rowOff>
    </xdr:to>
    <xdr:cxnSp macro="">
      <xdr:nvCxnSpPr>
        <xdr:cNvPr id="726" name="直線コネクタ 725"/>
        <xdr:cNvCxnSpPr/>
      </xdr:nvCxnSpPr>
      <xdr:spPr>
        <a:xfrm>
          <a:off x="21323300" y="6735528"/>
          <a:ext cx="838200" cy="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48978</xdr:rowOff>
    </xdr:from>
    <xdr:to>
      <xdr:col>31</xdr:col>
      <xdr:colOff>34925</xdr:colOff>
      <xdr:row>39</xdr:row>
      <xdr:rowOff>50938</xdr:rowOff>
    </xdr:to>
    <xdr:cxnSp macro="">
      <xdr:nvCxnSpPr>
        <xdr:cNvPr id="729" name="直線コネクタ 728"/>
        <xdr:cNvCxnSpPr/>
      </xdr:nvCxnSpPr>
      <xdr:spPr>
        <a:xfrm flipV="1">
          <a:off x="20434300" y="6735528"/>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20287</xdr:rowOff>
    </xdr:from>
    <xdr:to>
      <xdr:col>31</xdr:col>
      <xdr:colOff>85725</xdr:colOff>
      <xdr:row>39</xdr:row>
      <xdr:rowOff>121887</xdr:rowOff>
    </xdr:to>
    <xdr:sp macro="" textlink="">
      <xdr:nvSpPr>
        <xdr:cNvPr id="730" name="フローチャート : 判断 729"/>
        <xdr:cNvSpPr/>
      </xdr:nvSpPr>
      <xdr:spPr>
        <a:xfrm>
          <a:off x="21272500" y="6706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113014</xdr:rowOff>
    </xdr:from>
    <xdr:ext cx="378565" cy="259045"/>
    <xdr:sp macro="" textlink="">
      <xdr:nvSpPr>
        <xdr:cNvPr id="731" name="テキスト ボックス 730"/>
        <xdr:cNvSpPr txBox="1"/>
      </xdr:nvSpPr>
      <xdr:spPr>
        <a:xfrm>
          <a:off x="21134017" y="6799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50938</xdr:rowOff>
    </xdr:from>
    <xdr:to>
      <xdr:col>29</xdr:col>
      <xdr:colOff>517525</xdr:colOff>
      <xdr:row>39</xdr:row>
      <xdr:rowOff>57959</xdr:rowOff>
    </xdr:to>
    <xdr:cxnSp macro="">
      <xdr:nvCxnSpPr>
        <xdr:cNvPr id="732" name="直線コネクタ 731"/>
        <xdr:cNvCxnSpPr/>
      </xdr:nvCxnSpPr>
      <xdr:spPr>
        <a:xfrm flipV="1">
          <a:off x="19545300" y="6737488"/>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7420</xdr:rowOff>
    </xdr:from>
    <xdr:to>
      <xdr:col>29</xdr:col>
      <xdr:colOff>568325</xdr:colOff>
      <xdr:row>39</xdr:row>
      <xdr:rowOff>109020</xdr:rowOff>
    </xdr:to>
    <xdr:sp macro="" textlink="">
      <xdr:nvSpPr>
        <xdr:cNvPr id="733" name="フローチャート : 判断 732"/>
        <xdr:cNvSpPr/>
      </xdr:nvSpPr>
      <xdr:spPr>
        <a:xfrm>
          <a:off x="20383500" y="66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100147</xdr:rowOff>
    </xdr:from>
    <xdr:ext cx="469744" cy="259045"/>
    <xdr:sp macro="" textlink="">
      <xdr:nvSpPr>
        <xdr:cNvPr id="734" name="テキスト ボックス 733"/>
        <xdr:cNvSpPr txBox="1"/>
      </xdr:nvSpPr>
      <xdr:spPr>
        <a:xfrm>
          <a:off x="20199427" y="67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52799</xdr:rowOff>
    </xdr:from>
    <xdr:to>
      <xdr:col>28</xdr:col>
      <xdr:colOff>314325</xdr:colOff>
      <xdr:row>39</xdr:row>
      <xdr:rowOff>57959</xdr:rowOff>
    </xdr:to>
    <xdr:cxnSp macro="">
      <xdr:nvCxnSpPr>
        <xdr:cNvPr id="735" name="直線コネクタ 734"/>
        <xdr:cNvCxnSpPr/>
      </xdr:nvCxnSpPr>
      <xdr:spPr>
        <a:xfrm>
          <a:off x="18656300" y="6739349"/>
          <a:ext cx="889000" cy="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164502</xdr:rowOff>
    </xdr:from>
    <xdr:to>
      <xdr:col>28</xdr:col>
      <xdr:colOff>365125</xdr:colOff>
      <xdr:row>39</xdr:row>
      <xdr:rowOff>94652</xdr:rowOff>
    </xdr:to>
    <xdr:sp macro="" textlink="">
      <xdr:nvSpPr>
        <xdr:cNvPr id="736" name="フローチャート : 判断 735"/>
        <xdr:cNvSpPr/>
      </xdr:nvSpPr>
      <xdr:spPr>
        <a:xfrm>
          <a:off x="19494500" y="667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111178</xdr:rowOff>
    </xdr:from>
    <xdr:ext cx="469744" cy="259045"/>
    <xdr:sp macro="" textlink="">
      <xdr:nvSpPr>
        <xdr:cNvPr id="737" name="テキスト ボックス 736"/>
        <xdr:cNvSpPr txBox="1"/>
      </xdr:nvSpPr>
      <xdr:spPr>
        <a:xfrm>
          <a:off x="19310427" y="645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171163</xdr:rowOff>
    </xdr:from>
    <xdr:to>
      <xdr:col>27</xdr:col>
      <xdr:colOff>161925</xdr:colOff>
      <xdr:row>39</xdr:row>
      <xdr:rowOff>101313</xdr:rowOff>
    </xdr:to>
    <xdr:sp macro="" textlink="">
      <xdr:nvSpPr>
        <xdr:cNvPr id="738" name="フローチャート : 判断 737"/>
        <xdr:cNvSpPr/>
      </xdr:nvSpPr>
      <xdr:spPr>
        <a:xfrm>
          <a:off x="18605500" y="66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117840</xdr:rowOff>
    </xdr:from>
    <xdr:ext cx="469744" cy="259045"/>
    <xdr:sp macro="" textlink="">
      <xdr:nvSpPr>
        <xdr:cNvPr id="739" name="テキスト ボックス 738"/>
        <xdr:cNvSpPr txBox="1"/>
      </xdr:nvSpPr>
      <xdr:spPr>
        <a:xfrm>
          <a:off x="18421427" y="646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4645</xdr:rowOff>
    </xdr:from>
    <xdr:to>
      <xdr:col>32</xdr:col>
      <xdr:colOff>238125</xdr:colOff>
      <xdr:row>39</xdr:row>
      <xdr:rowOff>106245</xdr:rowOff>
    </xdr:to>
    <xdr:sp macro="" textlink="">
      <xdr:nvSpPr>
        <xdr:cNvPr id="745" name="円/楕円 744"/>
        <xdr:cNvSpPr/>
      </xdr:nvSpPr>
      <xdr:spPr>
        <a:xfrm>
          <a:off x="22110700" y="669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129082</xdr:rowOff>
    </xdr:from>
    <xdr:ext cx="469744" cy="259045"/>
    <xdr:sp macro="" textlink="">
      <xdr:nvSpPr>
        <xdr:cNvPr id="746" name="投資及び出資金該当値テキスト"/>
        <xdr:cNvSpPr txBox="1"/>
      </xdr:nvSpPr>
      <xdr:spPr>
        <a:xfrm>
          <a:off x="22212300" y="664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169628</xdr:rowOff>
    </xdr:from>
    <xdr:to>
      <xdr:col>31</xdr:col>
      <xdr:colOff>85725</xdr:colOff>
      <xdr:row>39</xdr:row>
      <xdr:rowOff>99778</xdr:rowOff>
    </xdr:to>
    <xdr:sp macro="" textlink="">
      <xdr:nvSpPr>
        <xdr:cNvPr id="747" name="円/楕円 746"/>
        <xdr:cNvSpPr/>
      </xdr:nvSpPr>
      <xdr:spPr>
        <a:xfrm>
          <a:off x="21272500" y="668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116305</xdr:rowOff>
    </xdr:from>
    <xdr:ext cx="469744" cy="259045"/>
    <xdr:sp macro="" textlink="">
      <xdr:nvSpPr>
        <xdr:cNvPr id="748" name="テキスト ボックス 747"/>
        <xdr:cNvSpPr txBox="1"/>
      </xdr:nvSpPr>
      <xdr:spPr>
        <a:xfrm>
          <a:off x="21088427" y="645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138</xdr:rowOff>
    </xdr:from>
    <xdr:to>
      <xdr:col>29</xdr:col>
      <xdr:colOff>568325</xdr:colOff>
      <xdr:row>39</xdr:row>
      <xdr:rowOff>101738</xdr:rowOff>
    </xdr:to>
    <xdr:sp macro="" textlink="">
      <xdr:nvSpPr>
        <xdr:cNvPr id="749" name="円/楕円 748"/>
        <xdr:cNvSpPr/>
      </xdr:nvSpPr>
      <xdr:spPr>
        <a:xfrm>
          <a:off x="20383500" y="668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118265</xdr:rowOff>
    </xdr:from>
    <xdr:ext cx="469744" cy="259045"/>
    <xdr:sp macro="" textlink="">
      <xdr:nvSpPr>
        <xdr:cNvPr id="750" name="テキスト ボックス 749"/>
        <xdr:cNvSpPr txBox="1"/>
      </xdr:nvSpPr>
      <xdr:spPr>
        <a:xfrm>
          <a:off x="20199427" y="646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7159</xdr:rowOff>
    </xdr:from>
    <xdr:to>
      <xdr:col>28</xdr:col>
      <xdr:colOff>365125</xdr:colOff>
      <xdr:row>39</xdr:row>
      <xdr:rowOff>108759</xdr:rowOff>
    </xdr:to>
    <xdr:sp macro="" textlink="">
      <xdr:nvSpPr>
        <xdr:cNvPr id="751" name="円/楕円 750"/>
        <xdr:cNvSpPr/>
      </xdr:nvSpPr>
      <xdr:spPr>
        <a:xfrm>
          <a:off x="19494500" y="669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99886</xdr:rowOff>
    </xdr:from>
    <xdr:ext cx="469744" cy="259045"/>
    <xdr:sp macro="" textlink="">
      <xdr:nvSpPr>
        <xdr:cNvPr id="752" name="テキスト ボックス 751"/>
        <xdr:cNvSpPr txBox="1"/>
      </xdr:nvSpPr>
      <xdr:spPr>
        <a:xfrm>
          <a:off x="19310427" y="678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1999</xdr:rowOff>
    </xdr:from>
    <xdr:to>
      <xdr:col>27</xdr:col>
      <xdr:colOff>161925</xdr:colOff>
      <xdr:row>39</xdr:row>
      <xdr:rowOff>103599</xdr:rowOff>
    </xdr:to>
    <xdr:sp macro="" textlink="">
      <xdr:nvSpPr>
        <xdr:cNvPr id="753" name="円/楕円 752"/>
        <xdr:cNvSpPr/>
      </xdr:nvSpPr>
      <xdr:spPr>
        <a:xfrm>
          <a:off x="18605500" y="668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94726</xdr:rowOff>
    </xdr:from>
    <xdr:ext cx="469744" cy="259045"/>
    <xdr:sp macro="" textlink="">
      <xdr:nvSpPr>
        <xdr:cNvPr id="754" name="テキスト ボックス 753"/>
        <xdr:cNvSpPr txBox="1"/>
      </xdr:nvSpPr>
      <xdr:spPr>
        <a:xfrm>
          <a:off x="18421427" y="678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54987</xdr:rowOff>
    </xdr:from>
    <xdr:to>
      <xdr:col>32</xdr:col>
      <xdr:colOff>187325</xdr:colOff>
      <xdr:row>59</xdr:row>
      <xdr:rowOff>55445</xdr:rowOff>
    </xdr:to>
    <xdr:cxnSp macro="">
      <xdr:nvCxnSpPr>
        <xdr:cNvPr id="785" name="直線コネクタ 784"/>
        <xdr:cNvCxnSpPr/>
      </xdr:nvCxnSpPr>
      <xdr:spPr>
        <a:xfrm>
          <a:off x="21323300" y="10170537"/>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54987</xdr:rowOff>
    </xdr:from>
    <xdr:to>
      <xdr:col>31</xdr:col>
      <xdr:colOff>34925</xdr:colOff>
      <xdr:row>59</xdr:row>
      <xdr:rowOff>55183</xdr:rowOff>
    </xdr:to>
    <xdr:cxnSp macro="">
      <xdr:nvCxnSpPr>
        <xdr:cNvPr id="788" name="直線コネクタ 787"/>
        <xdr:cNvCxnSpPr/>
      </xdr:nvCxnSpPr>
      <xdr:spPr>
        <a:xfrm flipV="1">
          <a:off x="20434300" y="10170537"/>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134947</xdr:rowOff>
    </xdr:from>
    <xdr:to>
      <xdr:col>31</xdr:col>
      <xdr:colOff>85725</xdr:colOff>
      <xdr:row>59</xdr:row>
      <xdr:rowOff>65097</xdr:rowOff>
    </xdr:to>
    <xdr:sp macro="" textlink="">
      <xdr:nvSpPr>
        <xdr:cNvPr id="789" name="フローチャート : 判断 788"/>
        <xdr:cNvSpPr/>
      </xdr:nvSpPr>
      <xdr:spPr>
        <a:xfrm>
          <a:off x="212725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81624</xdr:rowOff>
    </xdr:from>
    <xdr:ext cx="469744" cy="259045"/>
    <xdr:sp macro="" textlink="">
      <xdr:nvSpPr>
        <xdr:cNvPr id="790" name="テキスト ボックス 789"/>
        <xdr:cNvSpPr txBox="1"/>
      </xdr:nvSpPr>
      <xdr:spPr>
        <a:xfrm>
          <a:off x="21088427" y="985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29580</xdr:rowOff>
    </xdr:from>
    <xdr:to>
      <xdr:col>29</xdr:col>
      <xdr:colOff>517525</xdr:colOff>
      <xdr:row>59</xdr:row>
      <xdr:rowOff>55183</xdr:rowOff>
    </xdr:to>
    <xdr:cxnSp macro="">
      <xdr:nvCxnSpPr>
        <xdr:cNvPr id="791" name="直線コネクタ 790"/>
        <xdr:cNvCxnSpPr/>
      </xdr:nvCxnSpPr>
      <xdr:spPr>
        <a:xfrm>
          <a:off x="19545300" y="10145130"/>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92" name="フローチャート : 判断 791"/>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16669</xdr:rowOff>
    </xdr:from>
    <xdr:ext cx="469744" cy="259045"/>
    <xdr:sp macro="" textlink="">
      <xdr:nvSpPr>
        <xdr:cNvPr id="793" name="テキスト ボックス 792"/>
        <xdr:cNvSpPr txBox="1"/>
      </xdr:nvSpPr>
      <xdr:spPr>
        <a:xfrm>
          <a:off x="20199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29548</xdr:rowOff>
    </xdr:from>
    <xdr:to>
      <xdr:col>28</xdr:col>
      <xdr:colOff>314325</xdr:colOff>
      <xdr:row>59</xdr:row>
      <xdr:rowOff>29580</xdr:rowOff>
    </xdr:to>
    <xdr:cxnSp macro="">
      <xdr:nvCxnSpPr>
        <xdr:cNvPr id="794" name="直線コネクタ 793"/>
        <xdr:cNvCxnSpPr/>
      </xdr:nvCxnSpPr>
      <xdr:spPr>
        <a:xfrm>
          <a:off x="18656300" y="10145098"/>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5" name="フローチャート : 判断 794"/>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127507</xdr:rowOff>
    </xdr:from>
    <xdr:ext cx="469744" cy="259045"/>
    <xdr:sp macro="" textlink="">
      <xdr:nvSpPr>
        <xdr:cNvPr id="796" name="テキスト ボックス 795"/>
        <xdr:cNvSpPr txBox="1"/>
      </xdr:nvSpPr>
      <xdr:spPr>
        <a:xfrm>
          <a:off x="19310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7" name="フローチャート : 判断 796"/>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131850</xdr:rowOff>
    </xdr:from>
    <xdr:ext cx="469744" cy="259045"/>
    <xdr:sp macro="" textlink="">
      <xdr:nvSpPr>
        <xdr:cNvPr id="798" name="テキスト ボックス 797"/>
        <xdr:cNvSpPr txBox="1"/>
      </xdr:nvSpPr>
      <xdr:spPr>
        <a:xfrm>
          <a:off x="18421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4645</xdr:rowOff>
    </xdr:from>
    <xdr:to>
      <xdr:col>32</xdr:col>
      <xdr:colOff>238125</xdr:colOff>
      <xdr:row>59</xdr:row>
      <xdr:rowOff>106245</xdr:rowOff>
    </xdr:to>
    <xdr:sp macro="" textlink="">
      <xdr:nvSpPr>
        <xdr:cNvPr id="804" name="円/楕円 803"/>
        <xdr:cNvSpPr/>
      </xdr:nvSpPr>
      <xdr:spPr>
        <a:xfrm>
          <a:off x="22110700" y="1012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91022</xdr:rowOff>
    </xdr:from>
    <xdr:ext cx="469744" cy="259045"/>
    <xdr:sp macro="" textlink="">
      <xdr:nvSpPr>
        <xdr:cNvPr id="805" name="貸付金該当値テキスト"/>
        <xdr:cNvSpPr txBox="1"/>
      </xdr:nvSpPr>
      <xdr:spPr>
        <a:xfrm>
          <a:off x="22212300" y="1003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4187</xdr:rowOff>
    </xdr:from>
    <xdr:to>
      <xdr:col>31</xdr:col>
      <xdr:colOff>85725</xdr:colOff>
      <xdr:row>59</xdr:row>
      <xdr:rowOff>105787</xdr:rowOff>
    </xdr:to>
    <xdr:sp macro="" textlink="">
      <xdr:nvSpPr>
        <xdr:cNvPr id="806" name="円/楕円 805"/>
        <xdr:cNvSpPr/>
      </xdr:nvSpPr>
      <xdr:spPr>
        <a:xfrm>
          <a:off x="21272500" y="1011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96914</xdr:rowOff>
    </xdr:from>
    <xdr:ext cx="469744" cy="259045"/>
    <xdr:sp macro="" textlink="">
      <xdr:nvSpPr>
        <xdr:cNvPr id="807" name="テキスト ボックス 806"/>
        <xdr:cNvSpPr txBox="1"/>
      </xdr:nvSpPr>
      <xdr:spPr>
        <a:xfrm>
          <a:off x="21088427" y="1021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4383</xdr:rowOff>
    </xdr:from>
    <xdr:to>
      <xdr:col>29</xdr:col>
      <xdr:colOff>568325</xdr:colOff>
      <xdr:row>59</xdr:row>
      <xdr:rowOff>105983</xdr:rowOff>
    </xdr:to>
    <xdr:sp macro="" textlink="">
      <xdr:nvSpPr>
        <xdr:cNvPr id="808" name="円/楕円 807"/>
        <xdr:cNvSpPr/>
      </xdr:nvSpPr>
      <xdr:spPr>
        <a:xfrm>
          <a:off x="20383500" y="1011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97110</xdr:rowOff>
    </xdr:from>
    <xdr:ext cx="469744" cy="259045"/>
    <xdr:sp macro="" textlink="">
      <xdr:nvSpPr>
        <xdr:cNvPr id="809" name="テキスト ボックス 808"/>
        <xdr:cNvSpPr txBox="1"/>
      </xdr:nvSpPr>
      <xdr:spPr>
        <a:xfrm>
          <a:off x="20199427" y="1021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150230</xdr:rowOff>
    </xdr:from>
    <xdr:to>
      <xdr:col>28</xdr:col>
      <xdr:colOff>365125</xdr:colOff>
      <xdr:row>59</xdr:row>
      <xdr:rowOff>80380</xdr:rowOff>
    </xdr:to>
    <xdr:sp macro="" textlink="">
      <xdr:nvSpPr>
        <xdr:cNvPr id="810" name="円/楕円 809"/>
        <xdr:cNvSpPr/>
      </xdr:nvSpPr>
      <xdr:spPr>
        <a:xfrm>
          <a:off x="19494500" y="1009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71507</xdr:rowOff>
    </xdr:from>
    <xdr:ext cx="469744" cy="259045"/>
    <xdr:sp macro="" textlink="">
      <xdr:nvSpPr>
        <xdr:cNvPr id="811" name="テキスト ボックス 810"/>
        <xdr:cNvSpPr txBox="1"/>
      </xdr:nvSpPr>
      <xdr:spPr>
        <a:xfrm>
          <a:off x="19310427" y="1018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150198</xdr:rowOff>
    </xdr:from>
    <xdr:to>
      <xdr:col>27</xdr:col>
      <xdr:colOff>161925</xdr:colOff>
      <xdr:row>59</xdr:row>
      <xdr:rowOff>80348</xdr:rowOff>
    </xdr:to>
    <xdr:sp macro="" textlink="">
      <xdr:nvSpPr>
        <xdr:cNvPr id="812" name="円/楕円 811"/>
        <xdr:cNvSpPr/>
      </xdr:nvSpPr>
      <xdr:spPr>
        <a:xfrm>
          <a:off x="18605500" y="1009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71475</xdr:rowOff>
    </xdr:from>
    <xdr:ext cx="469744" cy="259045"/>
    <xdr:sp macro="" textlink="">
      <xdr:nvSpPr>
        <xdr:cNvPr id="813" name="テキスト ボックス 812"/>
        <xdr:cNvSpPr txBox="1"/>
      </xdr:nvSpPr>
      <xdr:spPr>
        <a:xfrm>
          <a:off x="18421427" y="1018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168408</xdr:rowOff>
    </xdr:from>
    <xdr:to>
      <xdr:col>32</xdr:col>
      <xdr:colOff>187325</xdr:colOff>
      <xdr:row>77</xdr:row>
      <xdr:rowOff>116230</xdr:rowOff>
    </xdr:to>
    <xdr:cxnSp macro="">
      <xdr:nvCxnSpPr>
        <xdr:cNvPr id="843" name="直線コネクタ 842"/>
        <xdr:cNvCxnSpPr/>
      </xdr:nvCxnSpPr>
      <xdr:spPr>
        <a:xfrm>
          <a:off x="21323300" y="13198608"/>
          <a:ext cx="838200" cy="11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94194</xdr:rowOff>
    </xdr:from>
    <xdr:ext cx="534377" cy="259045"/>
    <xdr:sp macro="" textlink="">
      <xdr:nvSpPr>
        <xdr:cNvPr id="844" name="繰出金平均値テキスト"/>
        <xdr:cNvSpPr txBox="1"/>
      </xdr:nvSpPr>
      <xdr:spPr>
        <a:xfrm>
          <a:off x="22212300" y="12952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130766</xdr:rowOff>
    </xdr:from>
    <xdr:to>
      <xdr:col>31</xdr:col>
      <xdr:colOff>34925</xdr:colOff>
      <xdr:row>76</xdr:row>
      <xdr:rowOff>168408</xdr:rowOff>
    </xdr:to>
    <xdr:cxnSp macro="">
      <xdr:nvCxnSpPr>
        <xdr:cNvPr id="846" name="直線コネクタ 845"/>
        <xdr:cNvCxnSpPr/>
      </xdr:nvCxnSpPr>
      <xdr:spPr>
        <a:xfrm>
          <a:off x="20434300" y="13160966"/>
          <a:ext cx="889000" cy="3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90824</xdr:rowOff>
    </xdr:from>
    <xdr:to>
      <xdr:col>31</xdr:col>
      <xdr:colOff>85725</xdr:colOff>
      <xdr:row>77</xdr:row>
      <xdr:rowOff>20974</xdr:rowOff>
    </xdr:to>
    <xdr:sp macro="" textlink="">
      <xdr:nvSpPr>
        <xdr:cNvPr id="847" name="フローチャート : 判断 846"/>
        <xdr:cNvSpPr/>
      </xdr:nvSpPr>
      <xdr:spPr>
        <a:xfrm>
          <a:off x="21272500" y="1312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37501</xdr:rowOff>
    </xdr:from>
    <xdr:ext cx="534377" cy="259045"/>
    <xdr:sp macro="" textlink="">
      <xdr:nvSpPr>
        <xdr:cNvPr id="848" name="テキスト ボックス 847"/>
        <xdr:cNvSpPr txBox="1"/>
      </xdr:nvSpPr>
      <xdr:spPr>
        <a:xfrm>
          <a:off x="21056111" y="1289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130766</xdr:rowOff>
    </xdr:from>
    <xdr:to>
      <xdr:col>29</xdr:col>
      <xdr:colOff>517525</xdr:colOff>
      <xdr:row>77</xdr:row>
      <xdr:rowOff>91923</xdr:rowOff>
    </xdr:to>
    <xdr:cxnSp macro="">
      <xdr:nvCxnSpPr>
        <xdr:cNvPr id="849" name="直線コネクタ 848"/>
        <xdr:cNvCxnSpPr/>
      </xdr:nvCxnSpPr>
      <xdr:spPr>
        <a:xfrm flipV="1">
          <a:off x="19545300" y="13160966"/>
          <a:ext cx="889000" cy="13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50" name="フローチャート : 判断 849"/>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21765</xdr:rowOff>
    </xdr:from>
    <xdr:ext cx="534377" cy="259045"/>
    <xdr:sp macro="" textlink="">
      <xdr:nvSpPr>
        <xdr:cNvPr id="851" name="テキスト ボックス 850"/>
        <xdr:cNvSpPr txBox="1"/>
      </xdr:nvSpPr>
      <xdr:spPr>
        <a:xfrm>
          <a:off x="20167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91923</xdr:rowOff>
    </xdr:from>
    <xdr:to>
      <xdr:col>28</xdr:col>
      <xdr:colOff>314325</xdr:colOff>
      <xdr:row>77</xdr:row>
      <xdr:rowOff>119183</xdr:rowOff>
    </xdr:to>
    <xdr:cxnSp macro="">
      <xdr:nvCxnSpPr>
        <xdr:cNvPr id="852" name="直線コネクタ 851"/>
        <xdr:cNvCxnSpPr/>
      </xdr:nvCxnSpPr>
      <xdr:spPr>
        <a:xfrm flipV="1">
          <a:off x="18656300" y="13293573"/>
          <a:ext cx="889000" cy="2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3" name="フローチャート : 判断 852"/>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48207</xdr:rowOff>
    </xdr:from>
    <xdr:ext cx="534377" cy="259045"/>
    <xdr:sp macro="" textlink="">
      <xdr:nvSpPr>
        <xdr:cNvPr id="854" name="テキスト ボックス 853"/>
        <xdr:cNvSpPr txBox="1"/>
      </xdr:nvSpPr>
      <xdr:spPr>
        <a:xfrm>
          <a:off x="19278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5" name="フローチャート : 判断 854"/>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56" name="テキスト ボックス 855"/>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65430</xdr:rowOff>
    </xdr:from>
    <xdr:to>
      <xdr:col>32</xdr:col>
      <xdr:colOff>238125</xdr:colOff>
      <xdr:row>77</xdr:row>
      <xdr:rowOff>167030</xdr:rowOff>
    </xdr:to>
    <xdr:sp macro="" textlink="">
      <xdr:nvSpPr>
        <xdr:cNvPr id="862" name="円/楕円 861"/>
        <xdr:cNvSpPr/>
      </xdr:nvSpPr>
      <xdr:spPr>
        <a:xfrm>
          <a:off x="22110700" y="132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43857</xdr:rowOff>
    </xdr:from>
    <xdr:ext cx="534377" cy="259045"/>
    <xdr:sp macro="" textlink="">
      <xdr:nvSpPr>
        <xdr:cNvPr id="863" name="繰出金該当値テキスト"/>
        <xdr:cNvSpPr txBox="1"/>
      </xdr:nvSpPr>
      <xdr:spPr>
        <a:xfrm>
          <a:off x="22212300" y="1324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34,232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117608</xdr:rowOff>
    </xdr:from>
    <xdr:to>
      <xdr:col>31</xdr:col>
      <xdr:colOff>85725</xdr:colOff>
      <xdr:row>77</xdr:row>
      <xdr:rowOff>47758</xdr:rowOff>
    </xdr:to>
    <xdr:sp macro="" textlink="">
      <xdr:nvSpPr>
        <xdr:cNvPr id="864" name="円/楕円 863"/>
        <xdr:cNvSpPr/>
      </xdr:nvSpPr>
      <xdr:spPr>
        <a:xfrm>
          <a:off x="21272500" y="1314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38885</xdr:rowOff>
    </xdr:from>
    <xdr:ext cx="534377" cy="259045"/>
    <xdr:sp macro="" textlink="">
      <xdr:nvSpPr>
        <xdr:cNvPr id="865" name="テキスト ボックス 864"/>
        <xdr:cNvSpPr txBox="1"/>
      </xdr:nvSpPr>
      <xdr:spPr>
        <a:xfrm>
          <a:off x="21056111" y="1324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40,493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79966</xdr:rowOff>
    </xdr:from>
    <xdr:to>
      <xdr:col>29</xdr:col>
      <xdr:colOff>568325</xdr:colOff>
      <xdr:row>77</xdr:row>
      <xdr:rowOff>10116</xdr:rowOff>
    </xdr:to>
    <xdr:sp macro="" textlink="">
      <xdr:nvSpPr>
        <xdr:cNvPr id="866" name="円/楕円 865"/>
        <xdr:cNvSpPr/>
      </xdr:nvSpPr>
      <xdr:spPr>
        <a:xfrm>
          <a:off x="20383500" y="1311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1243</xdr:rowOff>
    </xdr:from>
    <xdr:ext cx="534377" cy="259045"/>
    <xdr:sp macro="" textlink="">
      <xdr:nvSpPr>
        <xdr:cNvPr id="867" name="テキスト ボックス 866"/>
        <xdr:cNvSpPr txBox="1"/>
      </xdr:nvSpPr>
      <xdr:spPr>
        <a:xfrm>
          <a:off x="20167111" y="132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42,469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41123</xdr:rowOff>
    </xdr:from>
    <xdr:to>
      <xdr:col>28</xdr:col>
      <xdr:colOff>365125</xdr:colOff>
      <xdr:row>77</xdr:row>
      <xdr:rowOff>142723</xdr:rowOff>
    </xdr:to>
    <xdr:sp macro="" textlink="">
      <xdr:nvSpPr>
        <xdr:cNvPr id="868" name="円/楕円 867"/>
        <xdr:cNvSpPr/>
      </xdr:nvSpPr>
      <xdr:spPr>
        <a:xfrm>
          <a:off x="19494500" y="1324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133850</xdr:rowOff>
    </xdr:from>
    <xdr:ext cx="534377" cy="259045"/>
    <xdr:sp macro="" textlink="">
      <xdr:nvSpPr>
        <xdr:cNvPr id="869" name="テキスト ボックス 868"/>
        <xdr:cNvSpPr txBox="1"/>
      </xdr:nvSpPr>
      <xdr:spPr>
        <a:xfrm>
          <a:off x="19278111" y="1333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68383</xdr:rowOff>
    </xdr:from>
    <xdr:to>
      <xdr:col>27</xdr:col>
      <xdr:colOff>161925</xdr:colOff>
      <xdr:row>77</xdr:row>
      <xdr:rowOff>169983</xdr:rowOff>
    </xdr:to>
    <xdr:sp macro="" textlink="">
      <xdr:nvSpPr>
        <xdr:cNvPr id="870" name="円/楕円 869"/>
        <xdr:cNvSpPr/>
      </xdr:nvSpPr>
      <xdr:spPr>
        <a:xfrm>
          <a:off x="18605500" y="1327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161110</xdr:rowOff>
    </xdr:from>
    <xdr:ext cx="534377" cy="259045"/>
    <xdr:sp macro="" textlink="">
      <xdr:nvSpPr>
        <xdr:cNvPr id="871" name="テキスト ボックス 870"/>
        <xdr:cNvSpPr txBox="1"/>
      </xdr:nvSpPr>
      <xdr:spPr>
        <a:xfrm>
          <a:off x="18389111" y="1336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・人件費は、住民一人当たり</a:t>
          </a:r>
          <a:r>
            <a:rPr kumimoji="1" lang="ja-JP" altLang="en-US" sz="1300">
              <a:solidFill>
                <a:schemeClr val="dk1"/>
              </a:solidFill>
              <a:effectLst/>
              <a:latin typeface="+mn-lt"/>
              <a:ea typeface="+mn-ea"/>
              <a:cs typeface="+mn-cs"/>
            </a:rPr>
            <a:t>４８，９９５</a:t>
          </a:r>
          <a:r>
            <a:rPr kumimoji="1" lang="ja-JP" altLang="ja-JP" sz="1300">
              <a:solidFill>
                <a:schemeClr val="dk1"/>
              </a:solidFill>
              <a:effectLst/>
              <a:latin typeface="+mn-lt"/>
              <a:ea typeface="+mn-ea"/>
              <a:cs typeface="+mn-cs"/>
            </a:rPr>
            <a:t>円となっており、類似団体と比較して低い状況となっている。これは、指定管理者</a:t>
          </a:r>
          <a:r>
            <a:rPr kumimoji="1" lang="ja-JP" altLang="en-US" sz="1300">
              <a:solidFill>
                <a:schemeClr val="dk1"/>
              </a:solidFill>
              <a:effectLst/>
              <a:latin typeface="+mn-lt"/>
              <a:ea typeface="+mn-ea"/>
              <a:cs typeface="+mn-cs"/>
            </a:rPr>
            <a:t>制度の活用</a:t>
          </a:r>
          <a:r>
            <a:rPr kumimoji="1" lang="ja-JP" altLang="ja-JP" sz="1300">
              <a:solidFill>
                <a:schemeClr val="dk1"/>
              </a:solidFill>
              <a:effectLst/>
              <a:latin typeface="+mn-lt"/>
              <a:ea typeface="+mn-ea"/>
              <a:cs typeface="+mn-cs"/>
            </a:rPr>
            <a:t>をはじめとした民間委託の推進など、徹底した行政改革を推し進めた結果によるものである。</a:t>
          </a:r>
          <a:endParaRPr lang="ja-JP" altLang="ja-JP" sz="1300">
            <a:effectLst/>
          </a:endParaRPr>
        </a:p>
        <a:p>
          <a:r>
            <a:rPr kumimoji="1" lang="ja-JP" altLang="ja-JP" sz="1300">
              <a:solidFill>
                <a:schemeClr val="dk1"/>
              </a:solidFill>
              <a:effectLst/>
              <a:latin typeface="+mn-lt"/>
              <a:ea typeface="+mn-ea"/>
              <a:cs typeface="+mn-cs"/>
            </a:rPr>
            <a:t>・扶助費は、住民一人当たり７</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２８０</a:t>
          </a:r>
          <a:r>
            <a:rPr kumimoji="1" lang="ja-JP" altLang="ja-JP" sz="1300">
              <a:solidFill>
                <a:schemeClr val="dk1"/>
              </a:solidFill>
              <a:effectLst/>
              <a:latin typeface="+mn-lt"/>
              <a:ea typeface="+mn-ea"/>
              <a:cs typeface="+mn-cs"/>
            </a:rPr>
            <a:t>円となっており、類似団体と比較して低い状況となっている。しかしながら、</a:t>
          </a:r>
          <a:r>
            <a:rPr kumimoji="1" lang="ja-JP" altLang="en-US" sz="1300">
              <a:solidFill>
                <a:schemeClr val="dk1"/>
              </a:solidFill>
              <a:effectLst/>
              <a:latin typeface="+mn-lt"/>
              <a:ea typeface="+mn-ea"/>
              <a:cs typeface="+mn-cs"/>
            </a:rPr>
            <a:t>社会情勢の変化</a:t>
          </a:r>
          <a:r>
            <a:rPr kumimoji="1" lang="ja-JP" altLang="ja-JP" sz="1300">
              <a:solidFill>
                <a:schemeClr val="dk1"/>
              </a:solidFill>
              <a:effectLst/>
              <a:latin typeface="+mn-lt"/>
              <a:ea typeface="+mn-ea"/>
              <a:cs typeface="+mn-cs"/>
            </a:rPr>
            <a:t>の影響</a:t>
          </a:r>
          <a:r>
            <a:rPr kumimoji="1" lang="ja-JP" altLang="en-US" sz="1300">
              <a:solidFill>
                <a:schemeClr val="dk1"/>
              </a:solidFill>
              <a:effectLst/>
              <a:latin typeface="+mn-lt"/>
              <a:ea typeface="+mn-ea"/>
              <a:cs typeface="+mn-cs"/>
            </a:rPr>
            <a:t>により</a:t>
          </a:r>
          <a:r>
            <a:rPr kumimoji="1" lang="ja-JP" altLang="ja-JP" sz="1300">
              <a:solidFill>
                <a:schemeClr val="dk1"/>
              </a:solidFill>
              <a:effectLst/>
              <a:latin typeface="+mn-lt"/>
              <a:ea typeface="+mn-ea"/>
              <a:cs typeface="+mn-cs"/>
            </a:rPr>
            <a:t>、生活保護受給者</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増加傾向</a:t>
          </a:r>
          <a:r>
            <a:rPr kumimoji="1" lang="ja-JP" altLang="en-US" sz="1300">
              <a:solidFill>
                <a:schemeClr val="dk1"/>
              </a:solidFill>
              <a:effectLst/>
              <a:latin typeface="+mn-lt"/>
              <a:ea typeface="+mn-ea"/>
              <a:cs typeface="+mn-cs"/>
            </a:rPr>
            <a:t>も続いている</a:t>
          </a:r>
          <a:r>
            <a:rPr kumimoji="1" lang="ja-JP" altLang="ja-JP" sz="1300">
              <a:solidFill>
                <a:schemeClr val="dk1"/>
              </a:solidFill>
              <a:effectLst/>
              <a:latin typeface="+mn-lt"/>
              <a:ea typeface="+mn-ea"/>
              <a:cs typeface="+mn-cs"/>
            </a:rPr>
            <a:t>ことから、就労支援や適正な資格審査等を実施することで、扶助費の増加に歯止めをかけるよう努めていく。</a:t>
          </a:r>
          <a:endParaRPr lang="ja-JP" altLang="ja-JP" sz="1300">
            <a:effectLst/>
          </a:endParaRPr>
        </a:p>
        <a:p>
          <a:r>
            <a:rPr kumimoji="1" lang="ja-JP" altLang="ja-JP" sz="1300">
              <a:solidFill>
                <a:schemeClr val="dk1"/>
              </a:solidFill>
              <a:effectLst/>
              <a:latin typeface="+mn-lt"/>
              <a:ea typeface="+mn-ea"/>
              <a:cs typeface="+mn-cs"/>
            </a:rPr>
            <a:t>・公債費は、住民一人当たり２</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０４１</a:t>
          </a:r>
          <a:r>
            <a:rPr kumimoji="1" lang="ja-JP" altLang="ja-JP" sz="1300">
              <a:solidFill>
                <a:schemeClr val="dk1"/>
              </a:solidFill>
              <a:effectLst/>
              <a:latin typeface="+mn-lt"/>
              <a:ea typeface="+mn-ea"/>
              <a:cs typeface="+mn-cs"/>
            </a:rPr>
            <a:t>円となっており、類似団体と比較して低い状況となっている。これは、起債対象事業の精査により元利償還金の額が多額とならないよう努めていることによるものである。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埼玉県東松山市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89,953
88,125
65.35
31,665,422
30,303,031
1,010,970
17,033,626
25,698,080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25.8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84183</xdr:rowOff>
    </xdr:from>
    <xdr:to>
      <xdr:col>6</xdr:col>
      <xdr:colOff>511175</xdr:colOff>
      <xdr:row>38</xdr:row>
      <xdr:rowOff>110961</xdr:rowOff>
    </xdr:to>
    <xdr:cxnSp macro="">
      <xdr:nvCxnSpPr>
        <xdr:cNvPr id="63" name="直線コネクタ 62"/>
        <xdr:cNvCxnSpPr/>
      </xdr:nvCxnSpPr>
      <xdr:spPr>
        <a:xfrm>
          <a:off x="3797300" y="6599283"/>
          <a:ext cx="838200" cy="2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84183</xdr:rowOff>
    </xdr:from>
    <xdr:to>
      <xdr:col>5</xdr:col>
      <xdr:colOff>358775</xdr:colOff>
      <xdr:row>38</xdr:row>
      <xdr:rowOff>95449</xdr:rowOff>
    </xdr:to>
    <xdr:cxnSp macro="">
      <xdr:nvCxnSpPr>
        <xdr:cNvPr id="66" name="直線コネクタ 65"/>
        <xdr:cNvCxnSpPr/>
      </xdr:nvCxnSpPr>
      <xdr:spPr>
        <a:xfrm flipV="1">
          <a:off x="2908300" y="6599283"/>
          <a:ext cx="889000" cy="1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120904</xdr:rowOff>
    </xdr:from>
    <xdr:to>
      <xdr:col>5</xdr:col>
      <xdr:colOff>409575</xdr:colOff>
      <xdr:row>38</xdr:row>
      <xdr:rowOff>51054</xdr:rowOff>
    </xdr:to>
    <xdr:sp macro="" textlink="">
      <xdr:nvSpPr>
        <xdr:cNvPr id="67" name="フローチャート : 判断 66"/>
        <xdr:cNvSpPr/>
      </xdr:nvSpPr>
      <xdr:spPr>
        <a:xfrm>
          <a:off x="37465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67581</xdr:rowOff>
    </xdr:from>
    <xdr:ext cx="469744" cy="259045"/>
    <xdr:sp macro="" textlink="">
      <xdr:nvSpPr>
        <xdr:cNvPr id="68" name="テキスト ボックス 67"/>
        <xdr:cNvSpPr txBox="1"/>
      </xdr:nvSpPr>
      <xdr:spPr>
        <a:xfrm>
          <a:off x="3562427" y="6239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95449</xdr:rowOff>
    </xdr:from>
    <xdr:to>
      <xdr:col>4</xdr:col>
      <xdr:colOff>155575</xdr:colOff>
      <xdr:row>38</xdr:row>
      <xdr:rowOff>106063</xdr:rowOff>
    </xdr:to>
    <xdr:cxnSp macro="">
      <xdr:nvCxnSpPr>
        <xdr:cNvPr id="69" name="直線コネクタ 68"/>
        <xdr:cNvCxnSpPr/>
      </xdr:nvCxnSpPr>
      <xdr:spPr>
        <a:xfrm flipV="1">
          <a:off x="2019300" y="6610549"/>
          <a:ext cx="8890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122700</xdr:rowOff>
    </xdr:from>
    <xdr:to>
      <xdr:col>4</xdr:col>
      <xdr:colOff>206375</xdr:colOff>
      <xdr:row>38</xdr:row>
      <xdr:rowOff>52850</xdr:rowOff>
    </xdr:to>
    <xdr:sp macro="" textlink="">
      <xdr:nvSpPr>
        <xdr:cNvPr id="70" name="フローチャート : 判断 69"/>
        <xdr:cNvSpPr/>
      </xdr:nvSpPr>
      <xdr:spPr>
        <a:xfrm>
          <a:off x="2857500" y="64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69377</xdr:rowOff>
    </xdr:from>
    <xdr:ext cx="469744" cy="259045"/>
    <xdr:sp macro="" textlink="">
      <xdr:nvSpPr>
        <xdr:cNvPr id="71" name="テキスト ボックス 70"/>
        <xdr:cNvSpPr txBox="1"/>
      </xdr:nvSpPr>
      <xdr:spPr>
        <a:xfrm>
          <a:off x="2673427" y="62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98878</xdr:rowOff>
    </xdr:from>
    <xdr:to>
      <xdr:col>2</xdr:col>
      <xdr:colOff>638175</xdr:colOff>
      <xdr:row>38</xdr:row>
      <xdr:rowOff>106063</xdr:rowOff>
    </xdr:to>
    <xdr:cxnSp macro="">
      <xdr:nvCxnSpPr>
        <xdr:cNvPr id="72" name="直線コネクタ 71"/>
        <xdr:cNvCxnSpPr/>
      </xdr:nvCxnSpPr>
      <xdr:spPr>
        <a:xfrm>
          <a:off x="1130300" y="6613978"/>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128252</xdr:rowOff>
    </xdr:from>
    <xdr:to>
      <xdr:col>3</xdr:col>
      <xdr:colOff>3175</xdr:colOff>
      <xdr:row>38</xdr:row>
      <xdr:rowOff>58402</xdr:rowOff>
    </xdr:to>
    <xdr:sp macro="" textlink="">
      <xdr:nvSpPr>
        <xdr:cNvPr id="73" name="フローチャート : 判断 72"/>
        <xdr:cNvSpPr/>
      </xdr:nvSpPr>
      <xdr:spPr>
        <a:xfrm>
          <a:off x="1968500" y="64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74929</xdr:rowOff>
    </xdr:from>
    <xdr:ext cx="469744" cy="259045"/>
    <xdr:sp macro="" textlink="">
      <xdr:nvSpPr>
        <xdr:cNvPr id="74" name="テキスト ボックス 73"/>
        <xdr:cNvSpPr txBox="1"/>
      </xdr:nvSpPr>
      <xdr:spPr>
        <a:xfrm>
          <a:off x="1784427" y="624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104249</xdr:rowOff>
    </xdr:from>
    <xdr:to>
      <xdr:col>1</xdr:col>
      <xdr:colOff>485775</xdr:colOff>
      <xdr:row>38</xdr:row>
      <xdr:rowOff>34399</xdr:rowOff>
    </xdr:to>
    <xdr:sp macro="" textlink="">
      <xdr:nvSpPr>
        <xdr:cNvPr id="75" name="フローチャート : 判断 74"/>
        <xdr:cNvSpPr/>
      </xdr:nvSpPr>
      <xdr:spPr>
        <a:xfrm>
          <a:off x="1079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50926</xdr:rowOff>
    </xdr:from>
    <xdr:ext cx="469744" cy="259045"/>
    <xdr:sp macro="" textlink="">
      <xdr:nvSpPr>
        <xdr:cNvPr id="76" name="テキスト ボックス 75"/>
        <xdr:cNvSpPr txBox="1"/>
      </xdr:nvSpPr>
      <xdr:spPr>
        <a:xfrm>
          <a:off x="895427" y="622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60161</xdr:rowOff>
    </xdr:from>
    <xdr:to>
      <xdr:col>6</xdr:col>
      <xdr:colOff>561975</xdr:colOff>
      <xdr:row>38</xdr:row>
      <xdr:rowOff>161761</xdr:rowOff>
    </xdr:to>
    <xdr:sp macro="" textlink="">
      <xdr:nvSpPr>
        <xdr:cNvPr id="82" name="円/楕円 81"/>
        <xdr:cNvSpPr/>
      </xdr:nvSpPr>
      <xdr:spPr>
        <a:xfrm>
          <a:off x="4584700" y="657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38588</xdr:rowOff>
    </xdr:from>
    <xdr:ext cx="469744" cy="259045"/>
    <xdr:sp macro="" textlink="">
      <xdr:nvSpPr>
        <xdr:cNvPr id="83" name="議会費該当値テキスト"/>
        <xdr:cNvSpPr txBox="1"/>
      </xdr:nvSpPr>
      <xdr:spPr>
        <a:xfrm>
          <a:off x="4686300" y="655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2,976</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33383</xdr:rowOff>
    </xdr:from>
    <xdr:to>
      <xdr:col>5</xdr:col>
      <xdr:colOff>409575</xdr:colOff>
      <xdr:row>38</xdr:row>
      <xdr:rowOff>134983</xdr:rowOff>
    </xdr:to>
    <xdr:sp macro="" textlink="">
      <xdr:nvSpPr>
        <xdr:cNvPr id="84" name="円/楕円 83"/>
        <xdr:cNvSpPr/>
      </xdr:nvSpPr>
      <xdr:spPr>
        <a:xfrm>
          <a:off x="3746500" y="654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126110</xdr:rowOff>
    </xdr:from>
    <xdr:ext cx="469744" cy="259045"/>
    <xdr:sp macro="" textlink="">
      <xdr:nvSpPr>
        <xdr:cNvPr id="85" name="テキスト ボックス 84"/>
        <xdr:cNvSpPr txBox="1"/>
      </xdr:nvSpPr>
      <xdr:spPr>
        <a:xfrm>
          <a:off x="3562427" y="664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3,140</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44649</xdr:rowOff>
    </xdr:from>
    <xdr:to>
      <xdr:col>4</xdr:col>
      <xdr:colOff>206375</xdr:colOff>
      <xdr:row>38</xdr:row>
      <xdr:rowOff>146249</xdr:rowOff>
    </xdr:to>
    <xdr:sp macro="" textlink="">
      <xdr:nvSpPr>
        <xdr:cNvPr id="86" name="円/楕円 85"/>
        <xdr:cNvSpPr/>
      </xdr:nvSpPr>
      <xdr:spPr>
        <a:xfrm>
          <a:off x="2857500" y="655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137376</xdr:rowOff>
    </xdr:from>
    <xdr:ext cx="469744" cy="259045"/>
    <xdr:sp macro="" textlink="">
      <xdr:nvSpPr>
        <xdr:cNvPr id="87" name="テキスト ボックス 86"/>
        <xdr:cNvSpPr txBox="1"/>
      </xdr:nvSpPr>
      <xdr:spPr>
        <a:xfrm>
          <a:off x="2673427" y="665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55263</xdr:rowOff>
    </xdr:from>
    <xdr:to>
      <xdr:col>3</xdr:col>
      <xdr:colOff>3175</xdr:colOff>
      <xdr:row>38</xdr:row>
      <xdr:rowOff>156863</xdr:rowOff>
    </xdr:to>
    <xdr:sp macro="" textlink="">
      <xdr:nvSpPr>
        <xdr:cNvPr id="88" name="円/楕円 87"/>
        <xdr:cNvSpPr/>
      </xdr:nvSpPr>
      <xdr:spPr>
        <a:xfrm>
          <a:off x="1968500" y="657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147990</xdr:rowOff>
    </xdr:from>
    <xdr:ext cx="469744" cy="259045"/>
    <xdr:sp macro="" textlink="">
      <xdr:nvSpPr>
        <xdr:cNvPr id="89" name="テキスト ボックス 88"/>
        <xdr:cNvSpPr txBox="1"/>
      </xdr:nvSpPr>
      <xdr:spPr>
        <a:xfrm>
          <a:off x="1784427" y="66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3,006</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48078</xdr:rowOff>
    </xdr:from>
    <xdr:to>
      <xdr:col>1</xdr:col>
      <xdr:colOff>485775</xdr:colOff>
      <xdr:row>38</xdr:row>
      <xdr:rowOff>149678</xdr:rowOff>
    </xdr:to>
    <xdr:sp macro="" textlink="">
      <xdr:nvSpPr>
        <xdr:cNvPr id="90" name="円/楕円 89"/>
        <xdr:cNvSpPr/>
      </xdr:nvSpPr>
      <xdr:spPr>
        <a:xfrm>
          <a:off x="1079500" y="65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140805</xdr:rowOff>
    </xdr:from>
    <xdr:ext cx="469744" cy="259045"/>
    <xdr:sp macro="" textlink="">
      <xdr:nvSpPr>
        <xdr:cNvPr id="91" name="テキスト ボックス 90"/>
        <xdr:cNvSpPr txBox="1"/>
      </xdr:nvSpPr>
      <xdr:spPr>
        <a:xfrm>
          <a:off x="895427" y="665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86537</xdr:rowOff>
    </xdr:from>
    <xdr:to>
      <xdr:col>6</xdr:col>
      <xdr:colOff>511175</xdr:colOff>
      <xdr:row>58</xdr:row>
      <xdr:rowOff>115279</xdr:rowOff>
    </xdr:to>
    <xdr:cxnSp macro="">
      <xdr:nvCxnSpPr>
        <xdr:cNvPr id="122" name="直線コネクタ 121"/>
        <xdr:cNvCxnSpPr/>
      </xdr:nvCxnSpPr>
      <xdr:spPr>
        <a:xfrm>
          <a:off x="3797300" y="10030637"/>
          <a:ext cx="838200" cy="2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86537</xdr:rowOff>
    </xdr:from>
    <xdr:to>
      <xdr:col>5</xdr:col>
      <xdr:colOff>358775</xdr:colOff>
      <xdr:row>58</xdr:row>
      <xdr:rowOff>96916</xdr:rowOff>
    </xdr:to>
    <xdr:cxnSp macro="">
      <xdr:nvCxnSpPr>
        <xdr:cNvPr id="125" name="直線コネクタ 124"/>
        <xdr:cNvCxnSpPr/>
      </xdr:nvCxnSpPr>
      <xdr:spPr>
        <a:xfrm flipV="1">
          <a:off x="2908300" y="10030637"/>
          <a:ext cx="889000" cy="1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47703</xdr:rowOff>
    </xdr:from>
    <xdr:to>
      <xdr:col>5</xdr:col>
      <xdr:colOff>409575</xdr:colOff>
      <xdr:row>58</xdr:row>
      <xdr:rowOff>149303</xdr:rowOff>
    </xdr:to>
    <xdr:sp macro="" textlink="">
      <xdr:nvSpPr>
        <xdr:cNvPr id="126" name="フローチャート : 判断 125"/>
        <xdr:cNvSpPr/>
      </xdr:nvSpPr>
      <xdr:spPr>
        <a:xfrm>
          <a:off x="3746500" y="999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140430</xdr:rowOff>
    </xdr:from>
    <xdr:ext cx="534377" cy="259045"/>
    <xdr:sp macro="" textlink="">
      <xdr:nvSpPr>
        <xdr:cNvPr id="127" name="テキスト ボックス 126"/>
        <xdr:cNvSpPr txBox="1"/>
      </xdr:nvSpPr>
      <xdr:spPr>
        <a:xfrm>
          <a:off x="3530111" y="1008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96916</xdr:rowOff>
    </xdr:from>
    <xdr:to>
      <xdr:col>4</xdr:col>
      <xdr:colOff>155575</xdr:colOff>
      <xdr:row>58</xdr:row>
      <xdr:rowOff>107650</xdr:rowOff>
    </xdr:to>
    <xdr:cxnSp macro="">
      <xdr:nvCxnSpPr>
        <xdr:cNvPr id="128" name="直線コネクタ 127"/>
        <xdr:cNvCxnSpPr/>
      </xdr:nvCxnSpPr>
      <xdr:spPr>
        <a:xfrm flipV="1">
          <a:off x="2019300" y="10041016"/>
          <a:ext cx="889000" cy="1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24540</xdr:rowOff>
    </xdr:from>
    <xdr:to>
      <xdr:col>4</xdr:col>
      <xdr:colOff>206375</xdr:colOff>
      <xdr:row>58</xdr:row>
      <xdr:rowOff>126140</xdr:rowOff>
    </xdr:to>
    <xdr:sp macro="" textlink="">
      <xdr:nvSpPr>
        <xdr:cNvPr id="129" name="フローチャート : 判断 128"/>
        <xdr:cNvSpPr/>
      </xdr:nvSpPr>
      <xdr:spPr>
        <a:xfrm>
          <a:off x="2857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142667</xdr:rowOff>
    </xdr:from>
    <xdr:ext cx="534377" cy="259045"/>
    <xdr:sp macro="" textlink="">
      <xdr:nvSpPr>
        <xdr:cNvPr id="130" name="テキスト ボックス 129"/>
        <xdr:cNvSpPr txBox="1"/>
      </xdr:nvSpPr>
      <xdr:spPr>
        <a:xfrm>
          <a:off x="2641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107650</xdr:rowOff>
    </xdr:from>
    <xdr:to>
      <xdr:col>2</xdr:col>
      <xdr:colOff>638175</xdr:colOff>
      <xdr:row>58</xdr:row>
      <xdr:rowOff>115671</xdr:rowOff>
    </xdr:to>
    <xdr:cxnSp macro="">
      <xdr:nvCxnSpPr>
        <xdr:cNvPr id="131" name="直線コネクタ 130"/>
        <xdr:cNvCxnSpPr/>
      </xdr:nvCxnSpPr>
      <xdr:spPr>
        <a:xfrm flipV="1">
          <a:off x="1130300" y="10051750"/>
          <a:ext cx="889000" cy="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11571</xdr:rowOff>
    </xdr:from>
    <xdr:to>
      <xdr:col>3</xdr:col>
      <xdr:colOff>3175</xdr:colOff>
      <xdr:row>58</xdr:row>
      <xdr:rowOff>113171</xdr:rowOff>
    </xdr:to>
    <xdr:sp macro="" textlink="">
      <xdr:nvSpPr>
        <xdr:cNvPr id="132" name="フローチャート : 判断 131"/>
        <xdr:cNvSpPr/>
      </xdr:nvSpPr>
      <xdr:spPr>
        <a:xfrm>
          <a:off x="1968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129698</xdr:rowOff>
    </xdr:from>
    <xdr:ext cx="534377" cy="259045"/>
    <xdr:sp macro="" textlink="">
      <xdr:nvSpPr>
        <xdr:cNvPr id="133" name="テキスト ボックス 132"/>
        <xdr:cNvSpPr txBox="1"/>
      </xdr:nvSpPr>
      <xdr:spPr>
        <a:xfrm>
          <a:off x="1752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167248</xdr:rowOff>
    </xdr:from>
    <xdr:to>
      <xdr:col>1</xdr:col>
      <xdr:colOff>485775</xdr:colOff>
      <xdr:row>58</xdr:row>
      <xdr:rowOff>97398</xdr:rowOff>
    </xdr:to>
    <xdr:sp macro="" textlink="">
      <xdr:nvSpPr>
        <xdr:cNvPr id="134" name="フローチャート : 判断 133"/>
        <xdr:cNvSpPr/>
      </xdr:nvSpPr>
      <xdr:spPr>
        <a:xfrm>
          <a:off x="1079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113925</xdr:rowOff>
    </xdr:from>
    <xdr:ext cx="534377" cy="259045"/>
    <xdr:sp macro="" textlink="">
      <xdr:nvSpPr>
        <xdr:cNvPr id="135" name="テキスト ボックス 134"/>
        <xdr:cNvSpPr txBox="1"/>
      </xdr:nvSpPr>
      <xdr:spPr>
        <a:xfrm>
          <a:off x="863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64479</xdr:rowOff>
    </xdr:from>
    <xdr:to>
      <xdr:col>6</xdr:col>
      <xdr:colOff>561975</xdr:colOff>
      <xdr:row>58</xdr:row>
      <xdr:rowOff>166079</xdr:rowOff>
    </xdr:to>
    <xdr:sp macro="" textlink="">
      <xdr:nvSpPr>
        <xdr:cNvPr id="141" name="円/楕円 140"/>
        <xdr:cNvSpPr/>
      </xdr:nvSpPr>
      <xdr:spPr>
        <a:xfrm>
          <a:off x="4584700" y="1000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971</xdr:rowOff>
    </xdr:from>
    <xdr:ext cx="534377" cy="259045"/>
    <xdr:sp macro="" textlink="">
      <xdr:nvSpPr>
        <xdr:cNvPr id="142" name="総務費該当値テキスト"/>
        <xdr:cNvSpPr txBox="1"/>
      </xdr:nvSpPr>
      <xdr:spPr>
        <a:xfrm>
          <a:off x="4686300" y="99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47,478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35737</xdr:rowOff>
    </xdr:from>
    <xdr:to>
      <xdr:col>5</xdr:col>
      <xdr:colOff>409575</xdr:colOff>
      <xdr:row>58</xdr:row>
      <xdr:rowOff>137337</xdr:rowOff>
    </xdr:to>
    <xdr:sp macro="" textlink="">
      <xdr:nvSpPr>
        <xdr:cNvPr id="143" name="円/楕円 142"/>
        <xdr:cNvSpPr/>
      </xdr:nvSpPr>
      <xdr:spPr>
        <a:xfrm>
          <a:off x="3746500" y="997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153864</xdr:rowOff>
    </xdr:from>
    <xdr:ext cx="534377" cy="259045"/>
    <xdr:sp macro="" textlink="">
      <xdr:nvSpPr>
        <xdr:cNvPr id="144" name="テキスト ボックス 143"/>
        <xdr:cNvSpPr txBox="1"/>
      </xdr:nvSpPr>
      <xdr:spPr>
        <a:xfrm>
          <a:off x="3530111" y="97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56,279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46116</xdr:rowOff>
    </xdr:from>
    <xdr:to>
      <xdr:col>4</xdr:col>
      <xdr:colOff>206375</xdr:colOff>
      <xdr:row>58</xdr:row>
      <xdr:rowOff>147716</xdr:rowOff>
    </xdr:to>
    <xdr:sp macro="" textlink="">
      <xdr:nvSpPr>
        <xdr:cNvPr id="145" name="円/楕円 144"/>
        <xdr:cNvSpPr/>
      </xdr:nvSpPr>
      <xdr:spPr>
        <a:xfrm>
          <a:off x="2857500" y="999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138843</xdr:rowOff>
    </xdr:from>
    <xdr:ext cx="534377" cy="259045"/>
    <xdr:sp macro="" textlink="">
      <xdr:nvSpPr>
        <xdr:cNvPr id="146" name="テキスト ボックス 145"/>
        <xdr:cNvSpPr txBox="1"/>
      </xdr:nvSpPr>
      <xdr:spPr>
        <a:xfrm>
          <a:off x="2641111" y="1008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53,101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56850</xdr:rowOff>
    </xdr:from>
    <xdr:to>
      <xdr:col>3</xdr:col>
      <xdr:colOff>3175</xdr:colOff>
      <xdr:row>58</xdr:row>
      <xdr:rowOff>158450</xdr:rowOff>
    </xdr:to>
    <xdr:sp macro="" textlink="">
      <xdr:nvSpPr>
        <xdr:cNvPr id="147" name="円/楕円 146"/>
        <xdr:cNvSpPr/>
      </xdr:nvSpPr>
      <xdr:spPr>
        <a:xfrm>
          <a:off x="1968500" y="1000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149577</xdr:rowOff>
    </xdr:from>
    <xdr:ext cx="534377" cy="259045"/>
    <xdr:sp macro="" textlink="">
      <xdr:nvSpPr>
        <xdr:cNvPr id="148" name="テキスト ボックス 147"/>
        <xdr:cNvSpPr txBox="1"/>
      </xdr:nvSpPr>
      <xdr:spPr>
        <a:xfrm>
          <a:off x="1752111" y="1009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49,814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64871</xdr:rowOff>
    </xdr:from>
    <xdr:to>
      <xdr:col>1</xdr:col>
      <xdr:colOff>485775</xdr:colOff>
      <xdr:row>58</xdr:row>
      <xdr:rowOff>166471</xdr:rowOff>
    </xdr:to>
    <xdr:sp macro="" textlink="">
      <xdr:nvSpPr>
        <xdr:cNvPr id="149" name="円/楕円 148"/>
        <xdr:cNvSpPr/>
      </xdr:nvSpPr>
      <xdr:spPr>
        <a:xfrm>
          <a:off x="1079500" y="1000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157598</xdr:rowOff>
    </xdr:from>
    <xdr:ext cx="534377" cy="259045"/>
    <xdr:sp macro="" textlink="">
      <xdr:nvSpPr>
        <xdr:cNvPr id="150" name="テキスト ボックス 149"/>
        <xdr:cNvSpPr txBox="1"/>
      </xdr:nvSpPr>
      <xdr:spPr>
        <a:xfrm>
          <a:off x="863111" y="1010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58607</xdr:rowOff>
    </xdr:from>
    <xdr:to>
      <xdr:col>6</xdr:col>
      <xdr:colOff>511175</xdr:colOff>
      <xdr:row>78</xdr:row>
      <xdr:rowOff>70262</xdr:rowOff>
    </xdr:to>
    <xdr:cxnSp macro="">
      <xdr:nvCxnSpPr>
        <xdr:cNvPr id="181" name="直線コネクタ 180"/>
        <xdr:cNvCxnSpPr/>
      </xdr:nvCxnSpPr>
      <xdr:spPr>
        <a:xfrm flipV="1">
          <a:off x="3797300" y="13431707"/>
          <a:ext cx="838200" cy="1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70262</xdr:rowOff>
    </xdr:from>
    <xdr:to>
      <xdr:col>5</xdr:col>
      <xdr:colOff>358775</xdr:colOff>
      <xdr:row>78</xdr:row>
      <xdr:rowOff>73487</xdr:rowOff>
    </xdr:to>
    <xdr:cxnSp macro="">
      <xdr:nvCxnSpPr>
        <xdr:cNvPr id="184" name="直線コネクタ 183"/>
        <xdr:cNvCxnSpPr/>
      </xdr:nvCxnSpPr>
      <xdr:spPr>
        <a:xfrm flipV="1">
          <a:off x="2908300" y="13443362"/>
          <a:ext cx="889000" cy="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160621</xdr:rowOff>
    </xdr:from>
    <xdr:to>
      <xdr:col>5</xdr:col>
      <xdr:colOff>409575</xdr:colOff>
      <xdr:row>78</xdr:row>
      <xdr:rowOff>90771</xdr:rowOff>
    </xdr:to>
    <xdr:sp macro="" textlink="">
      <xdr:nvSpPr>
        <xdr:cNvPr id="185" name="フローチャート : 判断 184"/>
        <xdr:cNvSpPr/>
      </xdr:nvSpPr>
      <xdr:spPr>
        <a:xfrm>
          <a:off x="3746500" y="1336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107298</xdr:rowOff>
    </xdr:from>
    <xdr:ext cx="599010" cy="259045"/>
    <xdr:sp macro="" textlink="">
      <xdr:nvSpPr>
        <xdr:cNvPr id="186" name="テキスト ボックス 185"/>
        <xdr:cNvSpPr txBox="1"/>
      </xdr:nvSpPr>
      <xdr:spPr>
        <a:xfrm>
          <a:off x="3497794" y="13137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73487</xdr:rowOff>
    </xdr:from>
    <xdr:to>
      <xdr:col>4</xdr:col>
      <xdr:colOff>155575</xdr:colOff>
      <xdr:row>78</xdr:row>
      <xdr:rowOff>89995</xdr:rowOff>
    </xdr:to>
    <xdr:cxnSp macro="">
      <xdr:nvCxnSpPr>
        <xdr:cNvPr id="187" name="直線コネクタ 186"/>
        <xdr:cNvCxnSpPr/>
      </xdr:nvCxnSpPr>
      <xdr:spPr>
        <a:xfrm flipV="1">
          <a:off x="2019300" y="13446587"/>
          <a:ext cx="889000" cy="1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155485</xdr:rowOff>
    </xdr:from>
    <xdr:to>
      <xdr:col>4</xdr:col>
      <xdr:colOff>206375</xdr:colOff>
      <xdr:row>78</xdr:row>
      <xdr:rowOff>85635</xdr:rowOff>
    </xdr:to>
    <xdr:sp macro="" textlink="">
      <xdr:nvSpPr>
        <xdr:cNvPr id="188" name="フローチャート : 判断 187"/>
        <xdr:cNvSpPr/>
      </xdr:nvSpPr>
      <xdr:spPr>
        <a:xfrm>
          <a:off x="2857500" y="1335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102162</xdr:rowOff>
    </xdr:from>
    <xdr:ext cx="599010" cy="259045"/>
    <xdr:sp macro="" textlink="">
      <xdr:nvSpPr>
        <xdr:cNvPr id="189" name="テキスト ボックス 188"/>
        <xdr:cNvSpPr txBox="1"/>
      </xdr:nvSpPr>
      <xdr:spPr>
        <a:xfrm>
          <a:off x="2608794" y="1313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89995</xdr:rowOff>
    </xdr:from>
    <xdr:to>
      <xdr:col>2</xdr:col>
      <xdr:colOff>638175</xdr:colOff>
      <xdr:row>78</xdr:row>
      <xdr:rowOff>90074</xdr:rowOff>
    </xdr:to>
    <xdr:cxnSp macro="">
      <xdr:nvCxnSpPr>
        <xdr:cNvPr id="190" name="直線コネクタ 189"/>
        <xdr:cNvCxnSpPr/>
      </xdr:nvCxnSpPr>
      <xdr:spPr>
        <a:xfrm flipV="1">
          <a:off x="1130300" y="13463095"/>
          <a:ext cx="889000"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166257</xdr:rowOff>
    </xdr:from>
    <xdr:to>
      <xdr:col>3</xdr:col>
      <xdr:colOff>3175</xdr:colOff>
      <xdr:row>78</xdr:row>
      <xdr:rowOff>96407</xdr:rowOff>
    </xdr:to>
    <xdr:sp macro="" textlink="">
      <xdr:nvSpPr>
        <xdr:cNvPr id="191" name="フローチャート : 判断 190"/>
        <xdr:cNvSpPr/>
      </xdr:nvSpPr>
      <xdr:spPr>
        <a:xfrm>
          <a:off x="1968500" y="1336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112934</xdr:rowOff>
    </xdr:from>
    <xdr:ext cx="599010" cy="259045"/>
    <xdr:sp macro="" textlink="">
      <xdr:nvSpPr>
        <xdr:cNvPr id="192" name="テキスト ボックス 191"/>
        <xdr:cNvSpPr txBox="1"/>
      </xdr:nvSpPr>
      <xdr:spPr>
        <a:xfrm>
          <a:off x="1719794" y="1314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3880</xdr:rowOff>
    </xdr:from>
    <xdr:to>
      <xdr:col>1</xdr:col>
      <xdr:colOff>485775</xdr:colOff>
      <xdr:row>78</xdr:row>
      <xdr:rowOff>105480</xdr:rowOff>
    </xdr:to>
    <xdr:sp macro="" textlink="">
      <xdr:nvSpPr>
        <xdr:cNvPr id="193" name="フローチャート : 判断 192"/>
        <xdr:cNvSpPr/>
      </xdr:nvSpPr>
      <xdr:spPr>
        <a:xfrm>
          <a:off x="1079500" y="133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122007</xdr:rowOff>
    </xdr:from>
    <xdr:ext cx="599010" cy="259045"/>
    <xdr:sp macro="" textlink="">
      <xdr:nvSpPr>
        <xdr:cNvPr id="194" name="テキスト ボックス 193"/>
        <xdr:cNvSpPr txBox="1"/>
      </xdr:nvSpPr>
      <xdr:spPr>
        <a:xfrm>
          <a:off x="830794" y="1315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7807</xdr:rowOff>
    </xdr:from>
    <xdr:to>
      <xdr:col>6</xdr:col>
      <xdr:colOff>561975</xdr:colOff>
      <xdr:row>78</xdr:row>
      <xdr:rowOff>109407</xdr:rowOff>
    </xdr:to>
    <xdr:sp macro="" textlink="">
      <xdr:nvSpPr>
        <xdr:cNvPr id="200" name="円/楕円 199"/>
        <xdr:cNvSpPr/>
      </xdr:nvSpPr>
      <xdr:spPr>
        <a:xfrm>
          <a:off x="4584700" y="1338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130453</xdr:rowOff>
    </xdr:from>
    <xdr:ext cx="599010" cy="259045"/>
    <xdr:sp macro="" textlink="">
      <xdr:nvSpPr>
        <xdr:cNvPr id="201" name="民生費該当値テキスト"/>
        <xdr:cNvSpPr txBox="1"/>
      </xdr:nvSpPr>
      <xdr:spPr>
        <a:xfrm>
          <a:off x="4686300" y="1333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129,663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19462</xdr:rowOff>
    </xdr:from>
    <xdr:to>
      <xdr:col>5</xdr:col>
      <xdr:colOff>409575</xdr:colOff>
      <xdr:row>78</xdr:row>
      <xdr:rowOff>121062</xdr:rowOff>
    </xdr:to>
    <xdr:sp macro="" textlink="">
      <xdr:nvSpPr>
        <xdr:cNvPr id="202" name="円/楕円 201"/>
        <xdr:cNvSpPr/>
      </xdr:nvSpPr>
      <xdr:spPr>
        <a:xfrm>
          <a:off x="3746500" y="1339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112189</xdr:rowOff>
    </xdr:from>
    <xdr:ext cx="599010" cy="259045"/>
    <xdr:sp macro="" textlink="">
      <xdr:nvSpPr>
        <xdr:cNvPr id="203" name="テキスト ボックス 202"/>
        <xdr:cNvSpPr txBox="1"/>
      </xdr:nvSpPr>
      <xdr:spPr>
        <a:xfrm>
          <a:off x="3497794" y="13485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122,525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22687</xdr:rowOff>
    </xdr:from>
    <xdr:to>
      <xdr:col>4</xdr:col>
      <xdr:colOff>206375</xdr:colOff>
      <xdr:row>78</xdr:row>
      <xdr:rowOff>124287</xdr:rowOff>
    </xdr:to>
    <xdr:sp macro="" textlink="">
      <xdr:nvSpPr>
        <xdr:cNvPr id="204" name="円/楕円 203"/>
        <xdr:cNvSpPr/>
      </xdr:nvSpPr>
      <xdr:spPr>
        <a:xfrm>
          <a:off x="2857500" y="1339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115414</xdr:rowOff>
    </xdr:from>
    <xdr:ext cx="599010" cy="259045"/>
    <xdr:sp macro="" textlink="">
      <xdr:nvSpPr>
        <xdr:cNvPr id="205" name="テキスト ボックス 204"/>
        <xdr:cNvSpPr txBox="1"/>
      </xdr:nvSpPr>
      <xdr:spPr>
        <a:xfrm>
          <a:off x="2608794" y="1348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120,550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39195</xdr:rowOff>
    </xdr:from>
    <xdr:to>
      <xdr:col>3</xdr:col>
      <xdr:colOff>3175</xdr:colOff>
      <xdr:row>78</xdr:row>
      <xdr:rowOff>140795</xdr:rowOff>
    </xdr:to>
    <xdr:sp macro="" textlink="">
      <xdr:nvSpPr>
        <xdr:cNvPr id="206" name="円/楕円 205"/>
        <xdr:cNvSpPr/>
      </xdr:nvSpPr>
      <xdr:spPr>
        <a:xfrm>
          <a:off x="1968500" y="1341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131922</xdr:rowOff>
    </xdr:from>
    <xdr:ext cx="599010" cy="259045"/>
    <xdr:sp macro="" textlink="">
      <xdr:nvSpPr>
        <xdr:cNvPr id="207" name="テキスト ボックス 206"/>
        <xdr:cNvSpPr txBox="1"/>
      </xdr:nvSpPr>
      <xdr:spPr>
        <a:xfrm>
          <a:off x="1719794" y="1350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110,441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39274</xdr:rowOff>
    </xdr:from>
    <xdr:to>
      <xdr:col>1</xdr:col>
      <xdr:colOff>485775</xdr:colOff>
      <xdr:row>78</xdr:row>
      <xdr:rowOff>140874</xdr:rowOff>
    </xdr:to>
    <xdr:sp macro="" textlink="">
      <xdr:nvSpPr>
        <xdr:cNvPr id="208" name="円/楕円 207"/>
        <xdr:cNvSpPr/>
      </xdr:nvSpPr>
      <xdr:spPr>
        <a:xfrm>
          <a:off x="1079500" y="1341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132001</xdr:rowOff>
    </xdr:from>
    <xdr:ext cx="599010" cy="259045"/>
    <xdr:sp macro="" textlink="">
      <xdr:nvSpPr>
        <xdr:cNvPr id="209" name="テキスト ボックス 208"/>
        <xdr:cNvSpPr txBox="1"/>
      </xdr:nvSpPr>
      <xdr:spPr>
        <a:xfrm>
          <a:off x="830794" y="1350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147453</xdr:rowOff>
    </xdr:from>
    <xdr:to>
      <xdr:col>6</xdr:col>
      <xdr:colOff>511175</xdr:colOff>
      <xdr:row>98</xdr:row>
      <xdr:rowOff>46546</xdr:rowOff>
    </xdr:to>
    <xdr:cxnSp macro="">
      <xdr:nvCxnSpPr>
        <xdr:cNvPr id="239" name="直線コネクタ 238"/>
        <xdr:cNvCxnSpPr/>
      </xdr:nvCxnSpPr>
      <xdr:spPr>
        <a:xfrm>
          <a:off x="3797300" y="16778103"/>
          <a:ext cx="838200" cy="7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56360</xdr:rowOff>
    </xdr:from>
    <xdr:ext cx="534377" cy="259045"/>
    <xdr:sp macro="" textlink="">
      <xdr:nvSpPr>
        <xdr:cNvPr id="240" name="衛生費平均値テキスト"/>
        <xdr:cNvSpPr txBox="1"/>
      </xdr:nvSpPr>
      <xdr:spPr>
        <a:xfrm>
          <a:off x="4686300" y="16515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147453</xdr:rowOff>
    </xdr:from>
    <xdr:to>
      <xdr:col>5</xdr:col>
      <xdr:colOff>358775</xdr:colOff>
      <xdr:row>98</xdr:row>
      <xdr:rowOff>25628</xdr:rowOff>
    </xdr:to>
    <xdr:cxnSp macro="">
      <xdr:nvCxnSpPr>
        <xdr:cNvPr id="242" name="直線コネクタ 241"/>
        <xdr:cNvCxnSpPr/>
      </xdr:nvCxnSpPr>
      <xdr:spPr>
        <a:xfrm flipV="1">
          <a:off x="2908300" y="16778103"/>
          <a:ext cx="889000" cy="4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43" name="フローチャート : 判断 242"/>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38143</xdr:rowOff>
    </xdr:from>
    <xdr:ext cx="534377" cy="259045"/>
    <xdr:sp macro="" textlink="">
      <xdr:nvSpPr>
        <xdr:cNvPr id="244" name="テキスト ボックス 243"/>
        <xdr:cNvSpPr txBox="1"/>
      </xdr:nvSpPr>
      <xdr:spPr>
        <a:xfrm>
          <a:off x="3530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25628</xdr:rowOff>
    </xdr:from>
    <xdr:to>
      <xdr:col>4</xdr:col>
      <xdr:colOff>155575</xdr:colOff>
      <xdr:row>98</xdr:row>
      <xdr:rowOff>44850</xdr:rowOff>
    </xdr:to>
    <xdr:cxnSp macro="">
      <xdr:nvCxnSpPr>
        <xdr:cNvPr id="245" name="直線コネクタ 244"/>
        <xdr:cNvCxnSpPr/>
      </xdr:nvCxnSpPr>
      <xdr:spPr>
        <a:xfrm flipV="1">
          <a:off x="2019300" y="16827728"/>
          <a:ext cx="889000" cy="1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6" name="フローチャート : 判断 245"/>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7" name="テキスト ボックス 246"/>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151454</xdr:rowOff>
    </xdr:from>
    <xdr:to>
      <xdr:col>2</xdr:col>
      <xdr:colOff>638175</xdr:colOff>
      <xdr:row>98</xdr:row>
      <xdr:rowOff>44850</xdr:rowOff>
    </xdr:to>
    <xdr:cxnSp macro="">
      <xdr:nvCxnSpPr>
        <xdr:cNvPr id="248" name="直線コネクタ 247"/>
        <xdr:cNvCxnSpPr/>
      </xdr:nvCxnSpPr>
      <xdr:spPr>
        <a:xfrm>
          <a:off x="1130300" y="16782104"/>
          <a:ext cx="889000" cy="6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9" name="フローチャート : 判断 248"/>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50" name="テキスト ボックス 249"/>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51" name="フローチャート : 判断 250"/>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52" name="テキスト ボックス 251"/>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167196</xdr:rowOff>
    </xdr:from>
    <xdr:to>
      <xdr:col>6</xdr:col>
      <xdr:colOff>561975</xdr:colOff>
      <xdr:row>98</xdr:row>
      <xdr:rowOff>97346</xdr:rowOff>
    </xdr:to>
    <xdr:sp macro="" textlink="">
      <xdr:nvSpPr>
        <xdr:cNvPr id="258" name="円/楕円 257"/>
        <xdr:cNvSpPr/>
      </xdr:nvSpPr>
      <xdr:spPr>
        <a:xfrm>
          <a:off x="4584700" y="1679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145623</xdr:rowOff>
    </xdr:from>
    <xdr:ext cx="534377" cy="259045"/>
    <xdr:sp macro="" textlink="">
      <xdr:nvSpPr>
        <xdr:cNvPr id="259" name="衛生費該当値テキスト"/>
        <xdr:cNvSpPr txBox="1"/>
      </xdr:nvSpPr>
      <xdr:spPr>
        <a:xfrm>
          <a:off x="4686300" y="1677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28,890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96653</xdr:rowOff>
    </xdr:from>
    <xdr:to>
      <xdr:col>5</xdr:col>
      <xdr:colOff>409575</xdr:colOff>
      <xdr:row>98</xdr:row>
      <xdr:rowOff>26803</xdr:rowOff>
    </xdr:to>
    <xdr:sp macro="" textlink="">
      <xdr:nvSpPr>
        <xdr:cNvPr id="260" name="円/楕円 259"/>
        <xdr:cNvSpPr/>
      </xdr:nvSpPr>
      <xdr:spPr>
        <a:xfrm>
          <a:off x="3746500" y="1672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43330</xdr:rowOff>
    </xdr:from>
    <xdr:ext cx="534377" cy="259045"/>
    <xdr:sp macro="" textlink="">
      <xdr:nvSpPr>
        <xdr:cNvPr id="261" name="テキスト ボックス 260"/>
        <xdr:cNvSpPr txBox="1"/>
      </xdr:nvSpPr>
      <xdr:spPr>
        <a:xfrm>
          <a:off x="3530111" y="1650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146278</xdr:rowOff>
    </xdr:from>
    <xdr:to>
      <xdr:col>4</xdr:col>
      <xdr:colOff>206375</xdr:colOff>
      <xdr:row>98</xdr:row>
      <xdr:rowOff>76428</xdr:rowOff>
    </xdr:to>
    <xdr:sp macro="" textlink="">
      <xdr:nvSpPr>
        <xdr:cNvPr id="262" name="円/楕円 261"/>
        <xdr:cNvSpPr/>
      </xdr:nvSpPr>
      <xdr:spPr>
        <a:xfrm>
          <a:off x="2857500" y="1677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67555</xdr:rowOff>
    </xdr:from>
    <xdr:ext cx="534377" cy="259045"/>
    <xdr:sp macro="" textlink="">
      <xdr:nvSpPr>
        <xdr:cNvPr id="263" name="テキスト ボックス 262"/>
        <xdr:cNvSpPr txBox="1"/>
      </xdr:nvSpPr>
      <xdr:spPr>
        <a:xfrm>
          <a:off x="2641111" y="1686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29,988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165500</xdr:rowOff>
    </xdr:from>
    <xdr:to>
      <xdr:col>3</xdr:col>
      <xdr:colOff>3175</xdr:colOff>
      <xdr:row>98</xdr:row>
      <xdr:rowOff>95650</xdr:rowOff>
    </xdr:to>
    <xdr:sp macro="" textlink="">
      <xdr:nvSpPr>
        <xdr:cNvPr id="264" name="円/楕円 263"/>
        <xdr:cNvSpPr/>
      </xdr:nvSpPr>
      <xdr:spPr>
        <a:xfrm>
          <a:off x="1968500" y="167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86777</xdr:rowOff>
    </xdr:from>
    <xdr:ext cx="534377" cy="259045"/>
    <xdr:sp macro="" textlink="">
      <xdr:nvSpPr>
        <xdr:cNvPr id="265" name="テキスト ボックス 264"/>
        <xdr:cNvSpPr txBox="1"/>
      </xdr:nvSpPr>
      <xdr:spPr>
        <a:xfrm>
          <a:off x="1752111" y="1688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100654</xdr:rowOff>
    </xdr:from>
    <xdr:to>
      <xdr:col>1</xdr:col>
      <xdr:colOff>485775</xdr:colOff>
      <xdr:row>98</xdr:row>
      <xdr:rowOff>30804</xdr:rowOff>
    </xdr:to>
    <xdr:sp macro="" textlink="">
      <xdr:nvSpPr>
        <xdr:cNvPr id="266" name="円/楕円 265"/>
        <xdr:cNvSpPr/>
      </xdr:nvSpPr>
      <xdr:spPr>
        <a:xfrm>
          <a:off x="1079500" y="1673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21931</xdr:rowOff>
    </xdr:from>
    <xdr:ext cx="534377" cy="259045"/>
    <xdr:sp macro="" textlink="">
      <xdr:nvSpPr>
        <xdr:cNvPr id="267" name="テキスト ボックス 266"/>
        <xdr:cNvSpPr txBox="1"/>
      </xdr:nvSpPr>
      <xdr:spPr>
        <a:xfrm>
          <a:off x="863111" y="1682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79898</xdr:rowOff>
    </xdr:from>
    <xdr:to>
      <xdr:col>15</xdr:col>
      <xdr:colOff>180975</xdr:colOff>
      <xdr:row>38</xdr:row>
      <xdr:rowOff>81910</xdr:rowOff>
    </xdr:to>
    <xdr:cxnSp macro="">
      <xdr:nvCxnSpPr>
        <xdr:cNvPr id="294" name="直線コネクタ 293"/>
        <xdr:cNvCxnSpPr/>
      </xdr:nvCxnSpPr>
      <xdr:spPr>
        <a:xfrm>
          <a:off x="9639300" y="6594998"/>
          <a:ext cx="8382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72766</xdr:rowOff>
    </xdr:from>
    <xdr:to>
      <xdr:col>14</xdr:col>
      <xdr:colOff>28575</xdr:colOff>
      <xdr:row>38</xdr:row>
      <xdr:rowOff>79898</xdr:rowOff>
    </xdr:to>
    <xdr:cxnSp macro="">
      <xdr:nvCxnSpPr>
        <xdr:cNvPr id="297" name="直線コネクタ 296"/>
        <xdr:cNvCxnSpPr/>
      </xdr:nvCxnSpPr>
      <xdr:spPr>
        <a:xfrm>
          <a:off x="8750300" y="6587866"/>
          <a:ext cx="8890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56667</xdr:rowOff>
    </xdr:from>
    <xdr:to>
      <xdr:col>14</xdr:col>
      <xdr:colOff>79375</xdr:colOff>
      <xdr:row>38</xdr:row>
      <xdr:rowOff>158267</xdr:rowOff>
    </xdr:to>
    <xdr:sp macro="" textlink="">
      <xdr:nvSpPr>
        <xdr:cNvPr id="298" name="フローチャート : 判断 297"/>
        <xdr:cNvSpPr/>
      </xdr:nvSpPr>
      <xdr:spPr>
        <a:xfrm>
          <a:off x="9588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149394</xdr:rowOff>
    </xdr:from>
    <xdr:ext cx="378565" cy="259045"/>
    <xdr:sp macro="" textlink="">
      <xdr:nvSpPr>
        <xdr:cNvPr id="299" name="テキスト ボックス 298"/>
        <xdr:cNvSpPr txBox="1"/>
      </xdr:nvSpPr>
      <xdr:spPr>
        <a:xfrm>
          <a:off x="9450017" y="6664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39847</xdr:rowOff>
    </xdr:from>
    <xdr:to>
      <xdr:col>12</xdr:col>
      <xdr:colOff>511175</xdr:colOff>
      <xdr:row>38</xdr:row>
      <xdr:rowOff>72766</xdr:rowOff>
    </xdr:to>
    <xdr:cxnSp macro="">
      <xdr:nvCxnSpPr>
        <xdr:cNvPr id="300" name="直線コネクタ 299"/>
        <xdr:cNvCxnSpPr/>
      </xdr:nvCxnSpPr>
      <xdr:spPr>
        <a:xfrm>
          <a:off x="7861300" y="6554947"/>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32299</xdr:rowOff>
    </xdr:from>
    <xdr:to>
      <xdr:col>12</xdr:col>
      <xdr:colOff>561975</xdr:colOff>
      <xdr:row>38</xdr:row>
      <xdr:rowOff>133899</xdr:rowOff>
    </xdr:to>
    <xdr:sp macro="" textlink="">
      <xdr:nvSpPr>
        <xdr:cNvPr id="301" name="フローチャート : 判断 300"/>
        <xdr:cNvSpPr/>
      </xdr:nvSpPr>
      <xdr:spPr>
        <a:xfrm>
          <a:off x="8699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125026</xdr:rowOff>
    </xdr:from>
    <xdr:ext cx="469744" cy="259045"/>
    <xdr:sp macro="" textlink="">
      <xdr:nvSpPr>
        <xdr:cNvPr id="302" name="テキスト ボックス 301"/>
        <xdr:cNvSpPr txBox="1"/>
      </xdr:nvSpPr>
      <xdr:spPr>
        <a:xfrm>
          <a:off x="8515427"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20325</xdr:rowOff>
    </xdr:from>
    <xdr:to>
      <xdr:col>11</xdr:col>
      <xdr:colOff>307975</xdr:colOff>
      <xdr:row>38</xdr:row>
      <xdr:rowOff>39847</xdr:rowOff>
    </xdr:to>
    <xdr:cxnSp macro="">
      <xdr:nvCxnSpPr>
        <xdr:cNvPr id="303" name="直線コネクタ 302"/>
        <xdr:cNvCxnSpPr/>
      </xdr:nvCxnSpPr>
      <xdr:spPr>
        <a:xfrm>
          <a:off x="6972300" y="6535425"/>
          <a:ext cx="889000" cy="1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17897</xdr:rowOff>
    </xdr:from>
    <xdr:to>
      <xdr:col>11</xdr:col>
      <xdr:colOff>358775</xdr:colOff>
      <xdr:row>38</xdr:row>
      <xdr:rowOff>119497</xdr:rowOff>
    </xdr:to>
    <xdr:sp macro="" textlink="">
      <xdr:nvSpPr>
        <xdr:cNvPr id="304" name="フローチャート : 判断 303"/>
        <xdr:cNvSpPr/>
      </xdr:nvSpPr>
      <xdr:spPr>
        <a:xfrm>
          <a:off x="7810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110624</xdr:rowOff>
    </xdr:from>
    <xdr:ext cx="469744" cy="259045"/>
    <xdr:sp macro="" textlink="">
      <xdr:nvSpPr>
        <xdr:cNvPr id="305" name="テキスト ボックス 304"/>
        <xdr:cNvSpPr txBox="1"/>
      </xdr:nvSpPr>
      <xdr:spPr>
        <a:xfrm>
          <a:off x="7626427" y="662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2535</xdr:rowOff>
    </xdr:from>
    <xdr:to>
      <xdr:col>10</xdr:col>
      <xdr:colOff>155575</xdr:colOff>
      <xdr:row>38</xdr:row>
      <xdr:rowOff>104135</xdr:rowOff>
    </xdr:to>
    <xdr:sp macro="" textlink="">
      <xdr:nvSpPr>
        <xdr:cNvPr id="306" name="フローチャート : 判断 305"/>
        <xdr:cNvSpPr/>
      </xdr:nvSpPr>
      <xdr:spPr>
        <a:xfrm>
          <a:off x="6921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95262</xdr:rowOff>
    </xdr:from>
    <xdr:ext cx="469744" cy="259045"/>
    <xdr:sp macro="" textlink="">
      <xdr:nvSpPr>
        <xdr:cNvPr id="307" name="テキスト ボックス 306"/>
        <xdr:cNvSpPr txBox="1"/>
      </xdr:nvSpPr>
      <xdr:spPr>
        <a:xfrm>
          <a:off x="6737427" y="661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31110</xdr:rowOff>
    </xdr:from>
    <xdr:to>
      <xdr:col>15</xdr:col>
      <xdr:colOff>231775</xdr:colOff>
      <xdr:row>38</xdr:row>
      <xdr:rowOff>132710</xdr:rowOff>
    </xdr:to>
    <xdr:sp macro="" textlink="">
      <xdr:nvSpPr>
        <xdr:cNvPr id="313" name="円/楕円 312"/>
        <xdr:cNvSpPr/>
      </xdr:nvSpPr>
      <xdr:spPr>
        <a:xfrm>
          <a:off x="10426700" y="654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166174</xdr:rowOff>
    </xdr:from>
    <xdr:ext cx="469744" cy="259045"/>
    <xdr:sp macro="" textlink="">
      <xdr:nvSpPr>
        <xdr:cNvPr id="314" name="労働費該当値テキスト"/>
        <xdr:cNvSpPr txBox="1"/>
      </xdr:nvSpPr>
      <xdr:spPr>
        <a:xfrm>
          <a:off x="10528300" y="650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29098</xdr:rowOff>
    </xdr:from>
    <xdr:to>
      <xdr:col>14</xdr:col>
      <xdr:colOff>79375</xdr:colOff>
      <xdr:row>38</xdr:row>
      <xdr:rowOff>130698</xdr:rowOff>
    </xdr:to>
    <xdr:sp macro="" textlink="">
      <xdr:nvSpPr>
        <xdr:cNvPr id="315" name="円/楕円 314"/>
        <xdr:cNvSpPr/>
      </xdr:nvSpPr>
      <xdr:spPr>
        <a:xfrm>
          <a:off x="9588500" y="654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147225</xdr:rowOff>
    </xdr:from>
    <xdr:ext cx="469744" cy="259045"/>
    <xdr:sp macro="" textlink="">
      <xdr:nvSpPr>
        <xdr:cNvPr id="316" name="テキスト ボックス 315"/>
        <xdr:cNvSpPr txBox="1"/>
      </xdr:nvSpPr>
      <xdr:spPr>
        <a:xfrm>
          <a:off x="9404427" y="631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21966</xdr:rowOff>
    </xdr:from>
    <xdr:to>
      <xdr:col>12</xdr:col>
      <xdr:colOff>561975</xdr:colOff>
      <xdr:row>38</xdr:row>
      <xdr:rowOff>123566</xdr:rowOff>
    </xdr:to>
    <xdr:sp macro="" textlink="">
      <xdr:nvSpPr>
        <xdr:cNvPr id="317" name="円/楕円 316"/>
        <xdr:cNvSpPr/>
      </xdr:nvSpPr>
      <xdr:spPr>
        <a:xfrm>
          <a:off x="8699500" y="653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140093</xdr:rowOff>
    </xdr:from>
    <xdr:ext cx="469744" cy="259045"/>
    <xdr:sp macro="" textlink="">
      <xdr:nvSpPr>
        <xdr:cNvPr id="318" name="テキスト ボックス 317"/>
        <xdr:cNvSpPr txBox="1"/>
      </xdr:nvSpPr>
      <xdr:spPr>
        <a:xfrm>
          <a:off x="8515427" y="631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160497</xdr:rowOff>
    </xdr:from>
    <xdr:to>
      <xdr:col>11</xdr:col>
      <xdr:colOff>358775</xdr:colOff>
      <xdr:row>38</xdr:row>
      <xdr:rowOff>90647</xdr:rowOff>
    </xdr:to>
    <xdr:sp macro="" textlink="">
      <xdr:nvSpPr>
        <xdr:cNvPr id="319" name="円/楕円 318"/>
        <xdr:cNvSpPr/>
      </xdr:nvSpPr>
      <xdr:spPr>
        <a:xfrm>
          <a:off x="7810500" y="650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107175</xdr:rowOff>
    </xdr:from>
    <xdr:ext cx="469744" cy="259045"/>
    <xdr:sp macro="" textlink="">
      <xdr:nvSpPr>
        <xdr:cNvPr id="320" name="テキスト ボックス 319"/>
        <xdr:cNvSpPr txBox="1"/>
      </xdr:nvSpPr>
      <xdr:spPr>
        <a:xfrm>
          <a:off x="7626427" y="627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140975</xdr:rowOff>
    </xdr:from>
    <xdr:to>
      <xdr:col>10</xdr:col>
      <xdr:colOff>155575</xdr:colOff>
      <xdr:row>38</xdr:row>
      <xdr:rowOff>71125</xdr:rowOff>
    </xdr:to>
    <xdr:sp macro="" textlink="">
      <xdr:nvSpPr>
        <xdr:cNvPr id="321" name="円/楕円 320"/>
        <xdr:cNvSpPr/>
      </xdr:nvSpPr>
      <xdr:spPr>
        <a:xfrm>
          <a:off x="6921500" y="64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87652</xdr:rowOff>
    </xdr:from>
    <xdr:ext cx="469744" cy="259045"/>
    <xdr:sp macro="" textlink="">
      <xdr:nvSpPr>
        <xdr:cNvPr id="322" name="テキスト ボックス 321"/>
        <xdr:cNvSpPr txBox="1"/>
      </xdr:nvSpPr>
      <xdr:spPr>
        <a:xfrm>
          <a:off x="6737427" y="625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119204</xdr:rowOff>
    </xdr:from>
    <xdr:to>
      <xdr:col>15</xdr:col>
      <xdr:colOff>180975</xdr:colOff>
      <xdr:row>58</xdr:row>
      <xdr:rowOff>129596</xdr:rowOff>
    </xdr:to>
    <xdr:cxnSp macro="">
      <xdr:nvCxnSpPr>
        <xdr:cNvPr id="349" name="直線コネクタ 348"/>
        <xdr:cNvCxnSpPr/>
      </xdr:nvCxnSpPr>
      <xdr:spPr>
        <a:xfrm>
          <a:off x="9639300" y="10063304"/>
          <a:ext cx="838200" cy="1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119204</xdr:rowOff>
    </xdr:from>
    <xdr:to>
      <xdr:col>14</xdr:col>
      <xdr:colOff>28575</xdr:colOff>
      <xdr:row>58</xdr:row>
      <xdr:rowOff>123698</xdr:rowOff>
    </xdr:to>
    <xdr:cxnSp macro="">
      <xdr:nvCxnSpPr>
        <xdr:cNvPr id="352" name="直線コネクタ 351"/>
        <xdr:cNvCxnSpPr/>
      </xdr:nvCxnSpPr>
      <xdr:spPr>
        <a:xfrm flipV="1">
          <a:off x="8750300" y="10063304"/>
          <a:ext cx="889000" cy="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60609</xdr:rowOff>
    </xdr:from>
    <xdr:to>
      <xdr:col>14</xdr:col>
      <xdr:colOff>79375</xdr:colOff>
      <xdr:row>58</xdr:row>
      <xdr:rowOff>162209</xdr:rowOff>
    </xdr:to>
    <xdr:sp macro="" textlink="">
      <xdr:nvSpPr>
        <xdr:cNvPr id="353" name="フローチャート : 判断 352"/>
        <xdr:cNvSpPr/>
      </xdr:nvSpPr>
      <xdr:spPr>
        <a:xfrm>
          <a:off x="9588500" y="1000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7286</xdr:rowOff>
    </xdr:from>
    <xdr:ext cx="469744" cy="259045"/>
    <xdr:sp macro="" textlink="">
      <xdr:nvSpPr>
        <xdr:cNvPr id="354" name="テキスト ボックス 353"/>
        <xdr:cNvSpPr txBox="1"/>
      </xdr:nvSpPr>
      <xdr:spPr>
        <a:xfrm>
          <a:off x="9404427" y="977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123698</xdr:rowOff>
    </xdr:from>
    <xdr:to>
      <xdr:col>12</xdr:col>
      <xdr:colOff>511175</xdr:colOff>
      <xdr:row>58</xdr:row>
      <xdr:rowOff>130172</xdr:rowOff>
    </xdr:to>
    <xdr:cxnSp macro="">
      <xdr:nvCxnSpPr>
        <xdr:cNvPr id="355" name="直線コネクタ 354"/>
        <xdr:cNvCxnSpPr/>
      </xdr:nvCxnSpPr>
      <xdr:spPr>
        <a:xfrm flipV="1">
          <a:off x="7861300" y="10067798"/>
          <a:ext cx="889000" cy="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23465</xdr:rowOff>
    </xdr:from>
    <xdr:to>
      <xdr:col>12</xdr:col>
      <xdr:colOff>561975</xdr:colOff>
      <xdr:row>58</xdr:row>
      <xdr:rowOff>125065</xdr:rowOff>
    </xdr:to>
    <xdr:sp macro="" textlink="">
      <xdr:nvSpPr>
        <xdr:cNvPr id="356" name="フローチャート : 判断 355"/>
        <xdr:cNvSpPr/>
      </xdr:nvSpPr>
      <xdr:spPr>
        <a:xfrm>
          <a:off x="8699500" y="996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141592</xdr:rowOff>
    </xdr:from>
    <xdr:ext cx="534377" cy="259045"/>
    <xdr:sp macro="" textlink="">
      <xdr:nvSpPr>
        <xdr:cNvPr id="357" name="テキスト ボックス 356"/>
        <xdr:cNvSpPr txBox="1"/>
      </xdr:nvSpPr>
      <xdr:spPr>
        <a:xfrm>
          <a:off x="8483111" y="97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130172</xdr:rowOff>
    </xdr:from>
    <xdr:to>
      <xdr:col>11</xdr:col>
      <xdr:colOff>307975</xdr:colOff>
      <xdr:row>58</xdr:row>
      <xdr:rowOff>133194</xdr:rowOff>
    </xdr:to>
    <xdr:cxnSp macro="">
      <xdr:nvCxnSpPr>
        <xdr:cNvPr id="358" name="直線コネクタ 357"/>
        <xdr:cNvCxnSpPr/>
      </xdr:nvCxnSpPr>
      <xdr:spPr>
        <a:xfrm flipV="1">
          <a:off x="6972300" y="10074272"/>
          <a:ext cx="889000" cy="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25363</xdr:rowOff>
    </xdr:from>
    <xdr:to>
      <xdr:col>11</xdr:col>
      <xdr:colOff>358775</xdr:colOff>
      <xdr:row>58</xdr:row>
      <xdr:rowOff>126963</xdr:rowOff>
    </xdr:to>
    <xdr:sp macro="" textlink="">
      <xdr:nvSpPr>
        <xdr:cNvPr id="359" name="フローチャート : 判断 358"/>
        <xdr:cNvSpPr/>
      </xdr:nvSpPr>
      <xdr:spPr>
        <a:xfrm>
          <a:off x="7810500" y="996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143490</xdr:rowOff>
    </xdr:from>
    <xdr:ext cx="534377" cy="259045"/>
    <xdr:sp macro="" textlink="">
      <xdr:nvSpPr>
        <xdr:cNvPr id="360" name="テキスト ボックス 359"/>
        <xdr:cNvSpPr txBox="1"/>
      </xdr:nvSpPr>
      <xdr:spPr>
        <a:xfrm>
          <a:off x="7594111" y="974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31777</xdr:rowOff>
    </xdr:from>
    <xdr:to>
      <xdr:col>10</xdr:col>
      <xdr:colOff>155575</xdr:colOff>
      <xdr:row>58</xdr:row>
      <xdr:rowOff>133377</xdr:rowOff>
    </xdr:to>
    <xdr:sp macro="" textlink="">
      <xdr:nvSpPr>
        <xdr:cNvPr id="361" name="フローチャート : 判断 360"/>
        <xdr:cNvSpPr/>
      </xdr:nvSpPr>
      <xdr:spPr>
        <a:xfrm>
          <a:off x="6921500" y="997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149904</xdr:rowOff>
    </xdr:from>
    <xdr:ext cx="534377" cy="259045"/>
    <xdr:sp macro="" textlink="">
      <xdr:nvSpPr>
        <xdr:cNvPr id="362" name="テキスト ボックス 361"/>
        <xdr:cNvSpPr txBox="1"/>
      </xdr:nvSpPr>
      <xdr:spPr>
        <a:xfrm>
          <a:off x="6705111" y="97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78796</xdr:rowOff>
    </xdr:from>
    <xdr:to>
      <xdr:col>15</xdr:col>
      <xdr:colOff>231775</xdr:colOff>
      <xdr:row>59</xdr:row>
      <xdr:rowOff>8946</xdr:rowOff>
    </xdr:to>
    <xdr:sp macro="" textlink="">
      <xdr:nvSpPr>
        <xdr:cNvPr id="368" name="円/楕円 367"/>
        <xdr:cNvSpPr/>
      </xdr:nvSpPr>
      <xdr:spPr>
        <a:xfrm>
          <a:off x="10426700" y="1002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469744" cy="259045"/>
    <xdr:sp macro="" textlink="">
      <xdr:nvSpPr>
        <xdr:cNvPr id="369" name="農林水産業費該当値テキスト"/>
        <xdr:cNvSpPr txBox="1"/>
      </xdr:nvSpPr>
      <xdr:spPr>
        <a:xfrm>
          <a:off x="10528300" y="99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68404</xdr:rowOff>
    </xdr:from>
    <xdr:to>
      <xdr:col>14</xdr:col>
      <xdr:colOff>79375</xdr:colOff>
      <xdr:row>58</xdr:row>
      <xdr:rowOff>170004</xdr:rowOff>
    </xdr:to>
    <xdr:sp macro="" textlink="">
      <xdr:nvSpPr>
        <xdr:cNvPr id="370" name="円/楕円 369"/>
        <xdr:cNvSpPr/>
      </xdr:nvSpPr>
      <xdr:spPr>
        <a:xfrm>
          <a:off x="9588500" y="1001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161131</xdr:rowOff>
    </xdr:from>
    <xdr:ext cx="469744" cy="259045"/>
    <xdr:sp macro="" textlink="">
      <xdr:nvSpPr>
        <xdr:cNvPr id="371" name="テキスト ボックス 370"/>
        <xdr:cNvSpPr txBox="1"/>
      </xdr:nvSpPr>
      <xdr:spPr>
        <a:xfrm>
          <a:off x="9404427" y="1010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72898</xdr:rowOff>
    </xdr:from>
    <xdr:to>
      <xdr:col>12</xdr:col>
      <xdr:colOff>561975</xdr:colOff>
      <xdr:row>59</xdr:row>
      <xdr:rowOff>3048</xdr:rowOff>
    </xdr:to>
    <xdr:sp macro="" textlink="">
      <xdr:nvSpPr>
        <xdr:cNvPr id="372" name="円/楕円 371"/>
        <xdr:cNvSpPr/>
      </xdr:nvSpPr>
      <xdr:spPr>
        <a:xfrm>
          <a:off x="8699500" y="1001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165625</xdr:rowOff>
    </xdr:from>
    <xdr:ext cx="469744" cy="259045"/>
    <xdr:sp macro="" textlink="">
      <xdr:nvSpPr>
        <xdr:cNvPr id="373" name="テキスト ボックス 372"/>
        <xdr:cNvSpPr txBox="1"/>
      </xdr:nvSpPr>
      <xdr:spPr>
        <a:xfrm>
          <a:off x="8515427" y="1010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79372</xdr:rowOff>
    </xdr:from>
    <xdr:to>
      <xdr:col>11</xdr:col>
      <xdr:colOff>358775</xdr:colOff>
      <xdr:row>59</xdr:row>
      <xdr:rowOff>9522</xdr:rowOff>
    </xdr:to>
    <xdr:sp macro="" textlink="">
      <xdr:nvSpPr>
        <xdr:cNvPr id="374" name="円/楕円 373"/>
        <xdr:cNvSpPr/>
      </xdr:nvSpPr>
      <xdr:spPr>
        <a:xfrm>
          <a:off x="7810500" y="1002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649</xdr:rowOff>
    </xdr:from>
    <xdr:ext cx="469744" cy="259045"/>
    <xdr:sp macro="" textlink="">
      <xdr:nvSpPr>
        <xdr:cNvPr id="375" name="テキスト ボックス 374"/>
        <xdr:cNvSpPr txBox="1"/>
      </xdr:nvSpPr>
      <xdr:spPr>
        <a:xfrm>
          <a:off x="7626427" y="10116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82394</xdr:rowOff>
    </xdr:from>
    <xdr:to>
      <xdr:col>10</xdr:col>
      <xdr:colOff>155575</xdr:colOff>
      <xdr:row>59</xdr:row>
      <xdr:rowOff>12544</xdr:rowOff>
    </xdr:to>
    <xdr:sp macro="" textlink="">
      <xdr:nvSpPr>
        <xdr:cNvPr id="376" name="円/楕円 375"/>
        <xdr:cNvSpPr/>
      </xdr:nvSpPr>
      <xdr:spPr>
        <a:xfrm>
          <a:off x="6921500" y="1002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3671</xdr:rowOff>
    </xdr:from>
    <xdr:ext cx="469744" cy="259045"/>
    <xdr:sp macro="" textlink="">
      <xdr:nvSpPr>
        <xdr:cNvPr id="377" name="テキスト ボックス 376"/>
        <xdr:cNvSpPr txBox="1"/>
      </xdr:nvSpPr>
      <xdr:spPr>
        <a:xfrm>
          <a:off x="6737427" y="1011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37013</xdr:rowOff>
    </xdr:from>
    <xdr:to>
      <xdr:col>15</xdr:col>
      <xdr:colOff>180975</xdr:colOff>
      <xdr:row>78</xdr:row>
      <xdr:rowOff>65633</xdr:rowOff>
    </xdr:to>
    <xdr:cxnSp macro="">
      <xdr:nvCxnSpPr>
        <xdr:cNvPr id="404" name="直線コネクタ 403"/>
        <xdr:cNvCxnSpPr/>
      </xdr:nvCxnSpPr>
      <xdr:spPr>
        <a:xfrm>
          <a:off x="9639300" y="13410113"/>
          <a:ext cx="838200" cy="2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37013</xdr:rowOff>
    </xdr:from>
    <xdr:to>
      <xdr:col>14</xdr:col>
      <xdr:colOff>28575</xdr:colOff>
      <xdr:row>78</xdr:row>
      <xdr:rowOff>47506</xdr:rowOff>
    </xdr:to>
    <xdr:cxnSp macro="">
      <xdr:nvCxnSpPr>
        <xdr:cNvPr id="407" name="直線コネクタ 406"/>
        <xdr:cNvCxnSpPr/>
      </xdr:nvCxnSpPr>
      <xdr:spPr>
        <a:xfrm flipV="1">
          <a:off x="8750300" y="13410113"/>
          <a:ext cx="889000" cy="1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118366</xdr:rowOff>
    </xdr:from>
    <xdr:to>
      <xdr:col>14</xdr:col>
      <xdr:colOff>79375</xdr:colOff>
      <xdr:row>78</xdr:row>
      <xdr:rowOff>48516</xdr:rowOff>
    </xdr:to>
    <xdr:sp macro="" textlink="">
      <xdr:nvSpPr>
        <xdr:cNvPr id="408" name="フローチャート : 判断 407"/>
        <xdr:cNvSpPr/>
      </xdr:nvSpPr>
      <xdr:spPr>
        <a:xfrm>
          <a:off x="9588500" y="1332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65043</xdr:rowOff>
    </xdr:from>
    <xdr:ext cx="469744" cy="259045"/>
    <xdr:sp macro="" textlink="">
      <xdr:nvSpPr>
        <xdr:cNvPr id="409" name="テキスト ボックス 408"/>
        <xdr:cNvSpPr txBox="1"/>
      </xdr:nvSpPr>
      <xdr:spPr>
        <a:xfrm>
          <a:off x="9404427" y="1309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47506</xdr:rowOff>
    </xdr:from>
    <xdr:to>
      <xdr:col>12</xdr:col>
      <xdr:colOff>511175</xdr:colOff>
      <xdr:row>78</xdr:row>
      <xdr:rowOff>85292</xdr:rowOff>
    </xdr:to>
    <xdr:cxnSp macro="">
      <xdr:nvCxnSpPr>
        <xdr:cNvPr id="410" name="直線コネクタ 409"/>
        <xdr:cNvCxnSpPr/>
      </xdr:nvCxnSpPr>
      <xdr:spPr>
        <a:xfrm flipV="1">
          <a:off x="7861300" y="13420606"/>
          <a:ext cx="889000" cy="3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53856</xdr:rowOff>
    </xdr:from>
    <xdr:to>
      <xdr:col>12</xdr:col>
      <xdr:colOff>561975</xdr:colOff>
      <xdr:row>77</xdr:row>
      <xdr:rowOff>155456</xdr:rowOff>
    </xdr:to>
    <xdr:sp macro="" textlink="">
      <xdr:nvSpPr>
        <xdr:cNvPr id="411" name="フローチャート : 判断 410"/>
        <xdr:cNvSpPr/>
      </xdr:nvSpPr>
      <xdr:spPr>
        <a:xfrm>
          <a:off x="8699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533</xdr:rowOff>
    </xdr:from>
    <xdr:ext cx="469744" cy="259045"/>
    <xdr:sp macro="" textlink="">
      <xdr:nvSpPr>
        <xdr:cNvPr id="412" name="テキスト ボックス 411"/>
        <xdr:cNvSpPr txBox="1"/>
      </xdr:nvSpPr>
      <xdr:spPr>
        <a:xfrm>
          <a:off x="8515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74960</xdr:rowOff>
    </xdr:from>
    <xdr:to>
      <xdr:col>11</xdr:col>
      <xdr:colOff>307975</xdr:colOff>
      <xdr:row>78</xdr:row>
      <xdr:rowOff>85292</xdr:rowOff>
    </xdr:to>
    <xdr:cxnSp macro="">
      <xdr:nvCxnSpPr>
        <xdr:cNvPr id="413" name="直線コネクタ 412"/>
        <xdr:cNvCxnSpPr/>
      </xdr:nvCxnSpPr>
      <xdr:spPr>
        <a:xfrm>
          <a:off x="6972300" y="13448060"/>
          <a:ext cx="8890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63229</xdr:rowOff>
    </xdr:from>
    <xdr:to>
      <xdr:col>11</xdr:col>
      <xdr:colOff>358775</xdr:colOff>
      <xdr:row>77</xdr:row>
      <xdr:rowOff>164829</xdr:rowOff>
    </xdr:to>
    <xdr:sp macro="" textlink="">
      <xdr:nvSpPr>
        <xdr:cNvPr id="414" name="フローチャート : 判断 413"/>
        <xdr:cNvSpPr/>
      </xdr:nvSpPr>
      <xdr:spPr>
        <a:xfrm>
          <a:off x="7810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9906</xdr:rowOff>
    </xdr:from>
    <xdr:ext cx="469744" cy="259045"/>
    <xdr:sp macro="" textlink="">
      <xdr:nvSpPr>
        <xdr:cNvPr id="415" name="テキスト ボックス 414"/>
        <xdr:cNvSpPr txBox="1"/>
      </xdr:nvSpPr>
      <xdr:spPr>
        <a:xfrm>
          <a:off x="7626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72670</xdr:rowOff>
    </xdr:from>
    <xdr:to>
      <xdr:col>10</xdr:col>
      <xdr:colOff>155575</xdr:colOff>
      <xdr:row>78</xdr:row>
      <xdr:rowOff>2820</xdr:rowOff>
    </xdr:to>
    <xdr:sp macro="" textlink="">
      <xdr:nvSpPr>
        <xdr:cNvPr id="416" name="フローチャート : 判断 415"/>
        <xdr:cNvSpPr/>
      </xdr:nvSpPr>
      <xdr:spPr>
        <a:xfrm>
          <a:off x="6921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19347</xdr:rowOff>
    </xdr:from>
    <xdr:ext cx="469744" cy="259045"/>
    <xdr:sp macro="" textlink="">
      <xdr:nvSpPr>
        <xdr:cNvPr id="417" name="テキスト ボックス 416"/>
        <xdr:cNvSpPr txBox="1"/>
      </xdr:nvSpPr>
      <xdr:spPr>
        <a:xfrm>
          <a:off x="6737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14833</xdr:rowOff>
    </xdr:from>
    <xdr:to>
      <xdr:col>15</xdr:col>
      <xdr:colOff>231775</xdr:colOff>
      <xdr:row>78</xdr:row>
      <xdr:rowOff>116433</xdr:rowOff>
    </xdr:to>
    <xdr:sp macro="" textlink="">
      <xdr:nvSpPr>
        <xdr:cNvPr id="423" name="円/楕円 422"/>
        <xdr:cNvSpPr/>
      </xdr:nvSpPr>
      <xdr:spPr>
        <a:xfrm>
          <a:off x="10426700" y="1338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101210</xdr:rowOff>
    </xdr:from>
    <xdr:ext cx="469744" cy="259045"/>
    <xdr:sp macro="" textlink="">
      <xdr:nvSpPr>
        <xdr:cNvPr id="424" name="商工費該当値テキスト"/>
        <xdr:cNvSpPr txBox="1"/>
      </xdr:nvSpPr>
      <xdr:spPr>
        <a:xfrm>
          <a:off x="10528300" y="13302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157663</xdr:rowOff>
    </xdr:from>
    <xdr:to>
      <xdr:col>14</xdr:col>
      <xdr:colOff>79375</xdr:colOff>
      <xdr:row>78</xdr:row>
      <xdr:rowOff>87813</xdr:rowOff>
    </xdr:to>
    <xdr:sp macro="" textlink="">
      <xdr:nvSpPr>
        <xdr:cNvPr id="425" name="円/楕円 424"/>
        <xdr:cNvSpPr/>
      </xdr:nvSpPr>
      <xdr:spPr>
        <a:xfrm>
          <a:off x="9588500" y="1335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78940</xdr:rowOff>
    </xdr:from>
    <xdr:ext cx="469744" cy="259045"/>
    <xdr:sp macro="" textlink="">
      <xdr:nvSpPr>
        <xdr:cNvPr id="426" name="テキスト ボックス 425"/>
        <xdr:cNvSpPr txBox="1"/>
      </xdr:nvSpPr>
      <xdr:spPr>
        <a:xfrm>
          <a:off x="9404427" y="134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168156</xdr:rowOff>
    </xdr:from>
    <xdr:to>
      <xdr:col>12</xdr:col>
      <xdr:colOff>561975</xdr:colOff>
      <xdr:row>78</xdr:row>
      <xdr:rowOff>98306</xdr:rowOff>
    </xdr:to>
    <xdr:sp macro="" textlink="">
      <xdr:nvSpPr>
        <xdr:cNvPr id="427" name="円/楕円 426"/>
        <xdr:cNvSpPr/>
      </xdr:nvSpPr>
      <xdr:spPr>
        <a:xfrm>
          <a:off x="8699500" y="1336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89433</xdr:rowOff>
    </xdr:from>
    <xdr:ext cx="469744" cy="259045"/>
    <xdr:sp macro="" textlink="">
      <xdr:nvSpPr>
        <xdr:cNvPr id="428" name="テキスト ボックス 427"/>
        <xdr:cNvSpPr txBox="1"/>
      </xdr:nvSpPr>
      <xdr:spPr>
        <a:xfrm>
          <a:off x="8515427" y="134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34492</xdr:rowOff>
    </xdr:from>
    <xdr:to>
      <xdr:col>11</xdr:col>
      <xdr:colOff>358775</xdr:colOff>
      <xdr:row>78</xdr:row>
      <xdr:rowOff>136092</xdr:rowOff>
    </xdr:to>
    <xdr:sp macro="" textlink="">
      <xdr:nvSpPr>
        <xdr:cNvPr id="429" name="円/楕円 428"/>
        <xdr:cNvSpPr/>
      </xdr:nvSpPr>
      <xdr:spPr>
        <a:xfrm>
          <a:off x="7810500" y="1340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127219</xdr:rowOff>
    </xdr:from>
    <xdr:ext cx="469744" cy="259045"/>
    <xdr:sp macro="" textlink="">
      <xdr:nvSpPr>
        <xdr:cNvPr id="430" name="テキスト ボックス 429"/>
        <xdr:cNvSpPr txBox="1"/>
      </xdr:nvSpPr>
      <xdr:spPr>
        <a:xfrm>
          <a:off x="7626427" y="135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24160</xdr:rowOff>
    </xdr:from>
    <xdr:to>
      <xdr:col>10</xdr:col>
      <xdr:colOff>155575</xdr:colOff>
      <xdr:row>78</xdr:row>
      <xdr:rowOff>125760</xdr:rowOff>
    </xdr:to>
    <xdr:sp macro="" textlink="">
      <xdr:nvSpPr>
        <xdr:cNvPr id="431" name="円/楕円 430"/>
        <xdr:cNvSpPr/>
      </xdr:nvSpPr>
      <xdr:spPr>
        <a:xfrm>
          <a:off x="6921500" y="1339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116887</xdr:rowOff>
    </xdr:from>
    <xdr:ext cx="469744" cy="259045"/>
    <xdr:sp macro="" textlink="">
      <xdr:nvSpPr>
        <xdr:cNvPr id="432" name="テキスト ボックス 431"/>
        <xdr:cNvSpPr txBox="1"/>
      </xdr:nvSpPr>
      <xdr:spPr>
        <a:xfrm>
          <a:off x="6737427" y="1348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150626</xdr:rowOff>
    </xdr:from>
    <xdr:to>
      <xdr:col>15</xdr:col>
      <xdr:colOff>180975</xdr:colOff>
      <xdr:row>98</xdr:row>
      <xdr:rowOff>157601</xdr:rowOff>
    </xdr:to>
    <xdr:cxnSp macro="">
      <xdr:nvCxnSpPr>
        <xdr:cNvPr id="461" name="直線コネクタ 460"/>
        <xdr:cNvCxnSpPr/>
      </xdr:nvCxnSpPr>
      <xdr:spPr>
        <a:xfrm flipV="1">
          <a:off x="9639300" y="16952726"/>
          <a:ext cx="838200" cy="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86788</xdr:rowOff>
    </xdr:from>
    <xdr:ext cx="534377" cy="259045"/>
    <xdr:sp macro="" textlink="">
      <xdr:nvSpPr>
        <xdr:cNvPr id="462" name="土木費平均値テキスト"/>
        <xdr:cNvSpPr txBox="1"/>
      </xdr:nvSpPr>
      <xdr:spPr>
        <a:xfrm>
          <a:off x="10528300" y="1688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157601</xdr:rowOff>
    </xdr:from>
    <xdr:to>
      <xdr:col>14</xdr:col>
      <xdr:colOff>28575</xdr:colOff>
      <xdr:row>98</xdr:row>
      <xdr:rowOff>157749</xdr:rowOff>
    </xdr:to>
    <xdr:cxnSp macro="">
      <xdr:nvCxnSpPr>
        <xdr:cNvPr id="464" name="直線コネクタ 463"/>
        <xdr:cNvCxnSpPr/>
      </xdr:nvCxnSpPr>
      <xdr:spPr>
        <a:xfrm flipV="1">
          <a:off x="8750300" y="16959701"/>
          <a:ext cx="889000" cy="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112767</xdr:rowOff>
    </xdr:from>
    <xdr:to>
      <xdr:col>14</xdr:col>
      <xdr:colOff>79375</xdr:colOff>
      <xdr:row>99</xdr:row>
      <xdr:rowOff>42917</xdr:rowOff>
    </xdr:to>
    <xdr:sp macro="" textlink="">
      <xdr:nvSpPr>
        <xdr:cNvPr id="465" name="フローチャート : 判断 464"/>
        <xdr:cNvSpPr/>
      </xdr:nvSpPr>
      <xdr:spPr>
        <a:xfrm>
          <a:off x="9588500" y="1691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34044</xdr:rowOff>
    </xdr:from>
    <xdr:ext cx="534377" cy="259045"/>
    <xdr:sp macro="" textlink="">
      <xdr:nvSpPr>
        <xdr:cNvPr id="466" name="テキスト ボックス 465"/>
        <xdr:cNvSpPr txBox="1"/>
      </xdr:nvSpPr>
      <xdr:spPr>
        <a:xfrm>
          <a:off x="9372111" y="1700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157749</xdr:rowOff>
    </xdr:from>
    <xdr:to>
      <xdr:col>12</xdr:col>
      <xdr:colOff>511175</xdr:colOff>
      <xdr:row>98</xdr:row>
      <xdr:rowOff>167077</xdr:rowOff>
    </xdr:to>
    <xdr:cxnSp macro="">
      <xdr:nvCxnSpPr>
        <xdr:cNvPr id="467" name="直線コネクタ 466"/>
        <xdr:cNvCxnSpPr/>
      </xdr:nvCxnSpPr>
      <xdr:spPr>
        <a:xfrm flipV="1">
          <a:off x="7861300" y="16959849"/>
          <a:ext cx="889000" cy="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105431</xdr:rowOff>
    </xdr:from>
    <xdr:to>
      <xdr:col>12</xdr:col>
      <xdr:colOff>561975</xdr:colOff>
      <xdr:row>99</xdr:row>
      <xdr:rowOff>35581</xdr:rowOff>
    </xdr:to>
    <xdr:sp macro="" textlink="">
      <xdr:nvSpPr>
        <xdr:cNvPr id="468" name="フローチャート : 判断 467"/>
        <xdr:cNvSpPr/>
      </xdr:nvSpPr>
      <xdr:spPr>
        <a:xfrm>
          <a:off x="8699500" y="1690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52108</xdr:rowOff>
    </xdr:from>
    <xdr:ext cx="534377" cy="259045"/>
    <xdr:sp macro="" textlink="">
      <xdr:nvSpPr>
        <xdr:cNvPr id="469" name="テキスト ボックス 468"/>
        <xdr:cNvSpPr txBox="1"/>
      </xdr:nvSpPr>
      <xdr:spPr>
        <a:xfrm>
          <a:off x="8483111" y="166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158930</xdr:rowOff>
    </xdr:from>
    <xdr:to>
      <xdr:col>11</xdr:col>
      <xdr:colOff>307975</xdr:colOff>
      <xdr:row>98</xdr:row>
      <xdr:rowOff>167077</xdr:rowOff>
    </xdr:to>
    <xdr:cxnSp macro="">
      <xdr:nvCxnSpPr>
        <xdr:cNvPr id="470" name="直線コネクタ 469"/>
        <xdr:cNvCxnSpPr/>
      </xdr:nvCxnSpPr>
      <xdr:spPr>
        <a:xfrm>
          <a:off x="6972300" y="16961030"/>
          <a:ext cx="889000" cy="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103463</xdr:rowOff>
    </xdr:from>
    <xdr:to>
      <xdr:col>11</xdr:col>
      <xdr:colOff>358775</xdr:colOff>
      <xdr:row>99</xdr:row>
      <xdr:rowOff>33613</xdr:rowOff>
    </xdr:to>
    <xdr:sp macro="" textlink="">
      <xdr:nvSpPr>
        <xdr:cNvPr id="471" name="フローチャート : 判断 470"/>
        <xdr:cNvSpPr/>
      </xdr:nvSpPr>
      <xdr:spPr>
        <a:xfrm>
          <a:off x="7810500" y="169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50140</xdr:rowOff>
    </xdr:from>
    <xdr:ext cx="534377" cy="259045"/>
    <xdr:sp macro="" textlink="">
      <xdr:nvSpPr>
        <xdr:cNvPr id="472" name="テキスト ボックス 471"/>
        <xdr:cNvSpPr txBox="1"/>
      </xdr:nvSpPr>
      <xdr:spPr>
        <a:xfrm>
          <a:off x="7594111" y="1668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112046</xdr:rowOff>
    </xdr:from>
    <xdr:to>
      <xdr:col>10</xdr:col>
      <xdr:colOff>155575</xdr:colOff>
      <xdr:row>99</xdr:row>
      <xdr:rowOff>42196</xdr:rowOff>
    </xdr:to>
    <xdr:sp macro="" textlink="">
      <xdr:nvSpPr>
        <xdr:cNvPr id="473" name="フローチャート : 判断 472"/>
        <xdr:cNvSpPr/>
      </xdr:nvSpPr>
      <xdr:spPr>
        <a:xfrm>
          <a:off x="6921500" y="169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33323</xdr:rowOff>
    </xdr:from>
    <xdr:ext cx="534377" cy="259045"/>
    <xdr:sp macro="" textlink="">
      <xdr:nvSpPr>
        <xdr:cNvPr id="474" name="テキスト ボックス 473"/>
        <xdr:cNvSpPr txBox="1"/>
      </xdr:nvSpPr>
      <xdr:spPr>
        <a:xfrm>
          <a:off x="6705111" y="1700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99826</xdr:rowOff>
    </xdr:from>
    <xdr:to>
      <xdr:col>15</xdr:col>
      <xdr:colOff>231775</xdr:colOff>
      <xdr:row>99</xdr:row>
      <xdr:rowOff>29976</xdr:rowOff>
    </xdr:to>
    <xdr:sp macro="" textlink="">
      <xdr:nvSpPr>
        <xdr:cNvPr id="480" name="円/楕円 479"/>
        <xdr:cNvSpPr/>
      </xdr:nvSpPr>
      <xdr:spPr>
        <a:xfrm>
          <a:off x="10426700" y="1690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59203</xdr:rowOff>
    </xdr:from>
    <xdr:ext cx="534377" cy="259045"/>
    <xdr:sp macro="" textlink="">
      <xdr:nvSpPr>
        <xdr:cNvPr id="481" name="土木費該当値テキスト"/>
        <xdr:cNvSpPr txBox="1"/>
      </xdr:nvSpPr>
      <xdr:spPr>
        <a:xfrm>
          <a:off x="10528300" y="1668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51,397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106801</xdr:rowOff>
    </xdr:from>
    <xdr:to>
      <xdr:col>14</xdr:col>
      <xdr:colOff>79375</xdr:colOff>
      <xdr:row>99</xdr:row>
      <xdr:rowOff>36951</xdr:rowOff>
    </xdr:to>
    <xdr:sp macro="" textlink="">
      <xdr:nvSpPr>
        <xdr:cNvPr id="482" name="円/楕円 481"/>
        <xdr:cNvSpPr/>
      </xdr:nvSpPr>
      <xdr:spPr>
        <a:xfrm>
          <a:off x="9588500" y="1690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53478</xdr:rowOff>
    </xdr:from>
    <xdr:ext cx="534377" cy="259045"/>
    <xdr:sp macro="" textlink="">
      <xdr:nvSpPr>
        <xdr:cNvPr id="483" name="テキスト ボックス 482"/>
        <xdr:cNvSpPr txBox="1"/>
      </xdr:nvSpPr>
      <xdr:spPr>
        <a:xfrm>
          <a:off x="9372111" y="1668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45,905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106949</xdr:rowOff>
    </xdr:from>
    <xdr:to>
      <xdr:col>12</xdr:col>
      <xdr:colOff>561975</xdr:colOff>
      <xdr:row>99</xdr:row>
      <xdr:rowOff>37099</xdr:rowOff>
    </xdr:to>
    <xdr:sp macro="" textlink="">
      <xdr:nvSpPr>
        <xdr:cNvPr id="484" name="円/楕円 483"/>
        <xdr:cNvSpPr/>
      </xdr:nvSpPr>
      <xdr:spPr>
        <a:xfrm>
          <a:off x="8699500" y="1690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28226</xdr:rowOff>
    </xdr:from>
    <xdr:ext cx="534377" cy="259045"/>
    <xdr:sp macro="" textlink="">
      <xdr:nvSpPr>
        <xdr:cNvPr id="485" name="テキスト ボックス 484"/>
        <xdr:cNvSpPr txBox="1"/>
      </xdr:nvSpPr>
      <xdr:spPr>
        <a:xfrm>
          <a:off x="8483111" y="1700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45,788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116277</xdr:rowOff>
    </xdr:from>
    <xdr:to>
      <xdr:col>11</xdr:col>
      <xdr:colOff>358775</xdr:colOff>
      <xdr:row>99</xdr:row>
      <xdr:rowOff>46427</xdr:rowOff>
    </xdr:to>
    <xdr:sp macro="" textlink="">
      <xdr:nvSpPr>
        <xdr:cNvPr id="486" name="円/楕円 485"/>
        <xdr:cNvSpPr/>
      </xdr:nvSpPr>
      <xdr:spPr>
        <a:xfrm>
          <a:off x="7810500" y="169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37554</xdr:rowOff>
    </xdr:from>
    <xdr:ext cx="534377" cy="259045"/>
    <xdr:sp macro="" textlink="">
      <xdr:nvSpPr>
        <xdr:cNvPr id="487" name="テキスト ボックス 486"/>
        <xdr:cNvSpPr txBox="1"/>
      </xdr:nvSpPr>
      <xdr:spPr>
        <a:xfrm>
          <a:off x="7594111" y="1701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38,443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108130</xdr:rowOff>
    </xdr:from>
    <xdr:to>
      <xdr:col>10</xdr:col>
      <xdr:colOff>155575</xdr:colOff>
      <xdr:row>99</xdr:row>
      <xdr:rowOff>38280</xdr:rowOff>
    </xdr:to>
    <xdr:sp macro="" textlink="">
      <xdr:nvSpPr>
        <xdr:cNvPr id="488" name="円/楕円 487"/>
        <xdr:cNvSpPr/>
      </xdr:nvSpPr>
      <xdr:spPr>
        <a:xfrm>
          <a:off x="6921500" y="1691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54807</xdr:rowOff>
    </xdr:from>
    <xdr:ext cx="534377" cy="259045"/>
    <xdr:sp macro="" textlink="">
      <xdr:nvSpPr>
        <xdr:cNvPr id="489" name="テキスト ボックス 488"/>
        <xdr:cNvSpPr txBox="1"/>
      </xdr:nvSpPr>
      <xdr:spPr>
        <a:xfrm>
          <a:off x="6705111" y="1668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44,858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129550</xdr:rowOff>
    </xdr:from>
    <xdr:to>
      <xdr:col>23</xdr:col>
      <xdr:colOff>517525</xdr:colOff>
      <xdr:row>38</xdr:row>
      <xdr:rowOff>8072</xdr:rowOff>
    </xdr:to>
    <xdr:cxnSp macro="">
      <xdr:nvCxnSpPr>
        <xdr:cNvPr id="517" name="直線コネクタ 516"/>
        <xdr:cNvCxnSpPr/>
      </xdr:nvCxnSpPr>
      <xdr:spPr>
        <a:xfrm>
          <a:off x="15481300" y="6473200"/>
          <a:ext cx="838200" cy="4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129550</xdr:rowOff>
    </xdr:from>
    <xdr:to>
      <xdr:col>22</xdr:col>
      <xdr:colOff>365125</xdr:colOff>
      <xdr:row>37</xdr:row>
      <xdr:rowOff>167223</xdr:rowOff>
    </xdr:to>
    <xdr:cxnSp macro="">
      <xdr:nvCxnSpPr>
        <xdr:cNvPr id="520" name="直線コネクタ 519"/>
        <xdr:cNvCxnSpPr/>
      </xdr:nvCxnSpPr>
      <xdr:spPr>
        <a:xfrm flipV="1">
          <a:off x="14592300" y="6473200"/>
          <a:ext cx="889000" cy="3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21" name="フローチャート : 判断 520"/>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1764</xdr:rowOff>
    </xdr:from>
    <xdr:ext cx="534377" cy="259045"/>
    <xdr:sp macro="" textlink="">
      <xdr:nvSpPr>
        <xdr:cNvPr id="522" name="テキスト ボックス 521"/>
        <xdr:cNvSpPr txBox="1"/>
      </xdr:nvSpPr>
      <xdr:spPr>
        <a:xfrm>
          <a:off x="15214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158811</xdr:rowOff>
    </xdr:from>
    <xdr:to>
      <xdr:col>21</xdr:col>
      <xdr:colOff>161925</xdr:colOff>
      <xdr:row>37</xdr:row>
      <xdr:rowOff>167223</xdr:rowOff>
    </xdr:to>
    <xdr:cxnSp macro="">
      <xdr:nvCxnSpPr>
        <xdr:cNvPr id="523" name="直線コネクタ 522"/>
        <xdr:cNvCxnSpPr/>
      </xdr:nvCxnSpPr>
      <xdr:spPr>
        <a:xfrm>
          <a:off x="13703300" y="6502461"/>
          <a:ext cx="8890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4" name="フローチャート : 判断 523"/>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5" name="テキスト ボックス 524"/>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158811</xdr:rowOff>
    </xdr:from>
    <xdr:to>
      <xdr:col>19</xdr:col>
      <xdr:colOff>644525</xdr:colOff>
      <xdr:row>37</xdr:row>
      <xdr:rowOff>160777</xdr:rowOff>
    </xdr:to>
    <xdr:cxnSp macro="">
      <xdr:nvCxnSpPr>
        <xdr:cNvPr id="526" name="直線コネクタ 525"/>
        <xdr:cNvCxnSpPr/>
      </xdr:nvCxnSpPr>
      <xdr:spPr>
        <a:xfrm flipV="1">
          <a:off x="12814300" y="6502461"/>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7" name="フローチャート : 判断 526"/>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8" name="テキスト ボックス 527"/>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9" name="フローチャート : 判断 528"/>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0" name="テキスト ボックス 529"/>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128722</xdr:rowOff>
    </xdr:from>
    <xdr:to>
      <xdr:col>23</xdr:col>
      <xdr:colOff>568325</xdr:colOff>
      <xdr:row>38</xdr:row>
      <xdr:rowOff>58872</xdr:rowOff>
    </xdr:to>
    <xdr:sp macro="" textlink="">
      <xdr:nvSpPr>
        <xdr:cNvPr id="536" name="円/楕円 535"/>
        <xdr:cNvSpPr/>
      </xdr:nvSpPr>
      <xdr:spPr>
        <a:xfrm>
          <a:off x="16268700" y="647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107149</xdr:rowOff>
    </xdr:from>
    <xdr:ext cx="534377" cy="259045"/>
    <xdr:sp macro="" textlink="">
      <xdr:nvSpPr>
        <xdr:cNvPr id="537" name="消防費該当値テキスト"/>
        <xdr:cNvSpPr txBox="1"/>
      </xdr:nvSpPr>
      <xdr:spPr>
        <a:xfrm>
          <a:off x="16370300" y="645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12,879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78750</xdr:rowOff>
    </xdr:from>
    <xdr:to>
      <xdr:col>22</xdr:col>
      <xdr:colOff>415925</xdr:colOff>
      <xdr:row>38</xdr:row>
      <xdr:rowOff>8900</xdr:rowOff>
    </xdr:to>
    <xdr:sp macro="" textlink="">
      <xdr:nvSpPr>
        <xdr:cNvPr id="538" name="円/楕円 537"/>
        <xdr:cNvSpPr/>
      </xdr:nvSpPr>
      <xdr:spPr>
        <a:xfrm>
          <a:off x="15430500" y="64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25427</xdr:rowOff>
    </xdr:from>
    <xdr:ext cx="534377" cy="259045"/>
    <xdr:sp macro="" textlink="">
      <xdr:nvSpPr>
        <xdr:cNvPr id="539" name="テキスト ボックス 538"/>
        <xdr:cNvSpPr txBox="1"/>
      </xdr:nvSpPr>
      <xdr:spPr>
        <a:xfrm>
          <a:off x="15214111" y="619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116424</xdr:rowOff>
    </xdr:from>
    <xdr:to>
      <xdr:col>21</xdr:col>
      <xdr:colOff>212725</xdr:colOff>
      <xdr:row>38</xdr:row>
      <xdr:rowOff>46574</xdr:rowOff>
    </xdr:to>
    <xdr:sp macro="" textlink="">
      <xdr:nvSpPr>
        <xdr:cNvPr id="540" name="円/楕円 539"/>
        <xdr:cNvSpPr/>
      </xdr:nvSpPr>
      <xdr:spPr>
        <a:xfrm>
          <a:off x="14541500" y="646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37700</xdr:rowOff>
    </xdr:from>
    <xdr:ext cx="534377" cy="259045"/>
    <xdr:sp macro="" textlink="">
      <xdr:nvSpPr>
        <xdr:cNvPr id="541" name="テキスト ボックス 540"/>
        <xdr:cNvSpPr txBox="1"/>
      </xdr:nvSpPr>
      <xdr:spPr>
        <a:xfrm>
          <a:off x="14325111" y="655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108011</xdr:rowOff>
    </xdr:from>
    <xdr:to>
      <xdr:col>20</xdr:col>
      <xdr:colOff>9525</xdr:colOff>
      <xdr:row>38</xdr:row>
      <xdr:rowOff>38160</xdr:rowOff>
    </xdr:to>
    <xdr:sp macro="" textlink="">
      <xdr:nvSpPr>
        <xdr:cNvPr id="542" name="円/楕円 541"/>
        <xdr:cNvSpPr/>
      </xdr:nvSpPr>
      <xdr:spPr>
        <a:xfrm>
          <a:off x="13652500" y="64516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29288</xdr:rowOff>
    </xdr:from>
    <xdr:ext cx="534377" cy="259045"/>
    <xdr:sp macro="" textlink="">
      <xdr:nvSpPr>
        <xdr:cNvPr id="543" name="テキスト ボックス 542"/>
        <xdr:cNvSpPr txBox="1"/>
      </xdr:nvSpPr>
      <xdr:spPr>
        <a:xfrm>
          <a:off x="13436111" y="654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109977</xdr:rowOff>
    </xdr:from>
    <xdr:to>
      <xdr:col>18</xdr:col>
      <xdr:colOff>492125</xdr:colOff>
      <xdr:row>38</xdr:row>
      <xdr:rowOff>40127</xdr:rowOff>
    </xdr:to>
    <xdr:sp macro="" textlink="">
      <xdr:nvSpPr>
        <xdr:cNvPr id="544" name="円/楕円 543"/>
        <xdr:cNvSpPr/>
      </xdr:nvSpPr>
      <xdr:spPr>
        <a:xfrm>
          <a:off x="12763500" y="645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31254</xdr:rowOff>
    </xdr:from>
    <xdr:ext cx="534377" cy="259045"/>
    <xdr:sp macro="" textlink="">
      <xdr:nvSpPr>
        <xdr:cNvPr id="545" name="テキスト ボックス 544"/>
        <xdr:cNvSpPr txBox="1"/>
      </xdr:nvSpPr>
      <xdr:spPr>
        <a:xfrm>
          <a:off x="12547111" y="654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111704</xdr:rowOff>
    </xdr:from>
    <xdr:to>
      <xdr:col>23</xdr:col>
      <xdr:colOff>517525</xdr:colOff>
      <xdr:row>58</xdr:row>
      <xdr:rowOff>128636</xdr:rowOff>
    </xdr:to>
    <xdr:cxnSp macro="">
      <xdr:nvCxnSpPr>
        <xdr:cNvPr id="573" name="直線コネクタ 572"/>
        <xdr:cNvCxnSpPr/>
      </xdr:nvCxnSpPr>
      <xdr:spPr>
        <a:xfrm flipV="1">
          <a:off x="15481300" y="10055804"/>
          <a:ext cx="838200" cy="1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47754</xdr:rowOff>
    </xdr:from>
    <xdr:ext cx="534377" cy="259045"/>
    <xdr:sp macro="" textlink="">
      <xdr:nvSpPr>
        <xdr:cNvPr id="574" name="教育費平均値テキスト"/>
        <xdr:cNvSpPr txBox="1"/>
      </xdr:nvSpPr>
      <xdr:spPr>
        <a:xfrm>
          <a:off x="16370300" y="964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128636</xdr:rowOff>
    </xdr:from>
    <xdr:to>
      <xdr:col>22</xdr:col>
      <xdr:colOff>365125</xdr:colOff>
      <xdr:row>59</xdr:row>
      <xdr:rowOff>18390</xdr:rowOff>
    </xdr:to>
    <xdr:cxnSp macro="">
      <xdr:nvCxnSpPr>
        <xdr:cNvPr id="576" name="直線コネクタ 575"/>
        <xdr:cNvCxnSpPr/>
      </xdr:nvCxnSpPr>
      <xdr:spPr>
        <a:xfrm flipV="1">
          <a:off x="14592300" y="10072736"/>
          <a:ext cx="889000" cy="6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78948</xdr:rowOff>
    </xdr:from>
    <xdr:to>
      <xdr:col>22</xdr:col>
      <xdr:colOff>415925</xdr:colOff>
      <xdr:row>58</xdr:row>
      <xdr:rowOff>9098</xdr:rowOff>
    </xdr:to>
    <xdr:sp macro="" textlink="">
      <xdr:nvSpPr>
        <xdr:cNvPr id="577" name="フローチャート : 判断 576"/>
        <xdr:cNvSpPr/>
      </xdr:nvSpPr>
      <xdr:spPr>
        <a:xfrm>
          <a:off x="15430500" y="985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25625</xdr:rowOff>
    </xdr:from>
    <xdr:ext cx="534377" cy="259045"/>
    <xdr:sp macro="" textlink="">
      <xdr:nvSpPr>
        <xdr:cNvPr id="578" name="テキスト ボックス 577"/>
        <xdr:cNvSpPr txBox="1"/>
      </xdr:nvSpPr>
      <xdr:spPr>
        <a:xfrm>
          <a:off x="15214111" y="962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32837</xdr:rowOff>
    </xdr:from>
    <xdr:to>
      <xdr:col>21</xdr:col>
      <xdr:colOff>161925</xdr:colOff>
      <xdr:row>59</xdr:row>
      <xdr:rowOff>18390</xdr:rowOff>
    </xdr:to>
    <xdr:cxnSp macro="">
      <xdr:nvCxnSpPr>
        <xdr:cNvPr id="579" name="直線コネクタ 578"/>
        <xdr:cNvCxnSpPr/>
      </xdr:nvCxnSpPr>
      <xdr:spPr>
        <a:xfrm>
          <a:off x="13703300" y="9976937"/>
          <a:ext cx="889000" cy="15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9302</xdr:rowOff>
    </xdr:from>
    <xdr:to>
      <xdr:col>21</xdr:col>
      <xdr:colOff>212725</xdr:colOff>
      <xdr:row>57</xdr:row>
      <xdr:rowOff>110902</xdr:rowOff>
    </xdr:to>
    <xdr:sp macro="" textlink="">
      <xdr:nvSpPr>
        <xdr:cNvPr id="580" name="フローチャート : 判断 579"/>
        <xdr:cNvSpPr/>
      </xdr:nvSpPr>
      <xdr:spPr>
        <a:xfrm>
          <a:off x="14541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127429</xdr:rowOff>
    </xdr:from>
    <xdr:ext cx="534377" cy="259045"/>
    <xdr:sp macro="" textlink="">
      <xdr:nvSpPr>
        <xdr:cNvPr id="581" name="テキスト ボックス 580"/>
        <xdr:cNvSpPr txBox="1"/>
      </xdr:nvSpPr>
      <xdr:spPr>
        <a:xfrm>
          <a:off x="14325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32837</xdr:rowOff>
    </xdr:from>
    <xdr:to>
      <xdr:col>19</xdr:col>
      <xdr:colOff>644525</xdr:colOff>
      <xdr:row>59</xdr:row>
      <xdr:rowOff>10693</xdr:rowOff>
    </xdr:to>
    <xdr:cxnSp macro="">
      <xdr:nvCxnSpPr>
        <xdr:cNvPr id="582" name="直線コネクタ 581"/>
        <xdr:cNvCxnSpPr/>
      </xdr:nvCxnSpPr>
      <xdr:spPr>
        <a:xfrm flipV="1">
          <a:off x="12814300" y="9976937"/>
          <a:ext cx="889000" cy="14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15961</xdr:rowOff>
    </xdr:from>
    <xdr:to>
      <xdr:col>20</xdr:col>
      <xdr:colOff>9525</xdr:colOff>
      <xdr:row>57</xdr:row>
      <xdr:rowOff>117561</xdr:rowOff>
    </xdr:to>
    <xdr:sp macro="" textlink="">
      <xdr:nvSpPr>
        <xdr:cNvPr id="583" name="フローチャート : 判断 582"/>
        <xdr:cNvSpPr/>
      </xdr:nvSpPr>
      <xdr:spPr>
        <a:xfrm>
          <a:off x="13652500" y="97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134088</xdr:rowOff>
    </xdr:from>
    <xdr:ext cx="534377" cy="259045"/>
    <xdr:sp macro="" textlink="">
      <xdr:nvSpPr>
        <xdr:cNvPr id="584" name="テキスト ボックス 583"/>
        <xdr:cNvSpPr txBox="1"/>
      </xdr:nvSpPr>
      <xdr:spPr>
        <a:xfrm>
          <a:off x="13436111" y="956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35575</xdr:rowOff>
    </xdr:from>
    <xdr:to>
      <xdr:col>18</xdr:col>
      <xdr:colOff>492125</xdr:colOff>
      <xdr:row>57</xdr:row>
      <xdr:rowOff>137175</xdr:rowOff>
    </xdr:to>
    <xdr:sp macro="" textlink="">
      <xdr:nvSpPr>
        <xdr:cNvPr id="585" name="フローチャート : 判断 584"/>
        <xdr:cNvSpPr/>
      </xdr:nvSpPr>
      <xdr:spPr>
        <a:xfrm>
          <a:off x="12763500" y="98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153702</xdr:rowOff>
    </xdr:from>
    <xdr:ext cx="534377" cy="259045"/>
    <xdr:sp macro="" textlink="">
      <xdr:nvSpPr>
        <xdr:cNvPr id="586" name="テキスト ボックス 585"/>
        <xdr:cNvSpPr txBox="1"/>
      </xdr:nvSpPr>
      <xdr:spPr>
        <a:xfrm>
          <a:off x="12547111" y="95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60904</xdr:rowOff>
    </xdr:from>
    <xdr:to>
      <xdr:col>23</xdr:col>
      <xdr:colOff>568325</xdr:colOff>
      <xdr:row>58</xdr:row>
      <xdr:rowOff>162504</xdr:rowOff>
    </xdr:to>
    <xdr:sp macro="" textlink="">
      <xdr:nvSpPr>
        <xdr:cNvPr id="592" name="円/楕円 591"/>
        <xdr:cNvSpPr/>
      </xdr:nvSpPr>
      <xdr:spPr>
        <a:xfrm>
          <a:off x="16268700" y="1000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147281</xdr:rowOff>
    </xdr:from>
    <xdr:ext cx="534377" cy="259045"/>
    <xdr:sp macro="" textlink="">
      <xdr:nvSpPr>
        <xdr:cNvPr id="593" name="教育費該当値テキスト"/>
        <xdr:cNvSpPr txBox="1"/>
      </xdr:nvSpPr>
      <xdr:spPr>
        <a:xfrm>
          <a:off x="16370300" y="991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31,837</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77836</xdr:rowOff>
    </xdr:from>
    <xdr:to>
      <xdr:col>22</xdr:col>
      <xdr:colOff>415925</xdr:colOff>
      <xdr:row>59</xdr:row>
      <xdr:rowOff>7986</xdr:rowOff>
    </xdr:to>
    <xdr:sp macro="" textlink="">
      <xdr:nvSpPr>
        <xdr:cNvPr id="594" name="円/楕円 593"/>
        <xdr:cNvSpPr/>
      </xdr:nvSpPr>
      <xdr:spPr>
        <a:xfrm>
          <a:off x="15430500" y="10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170563</xdr:rowOff>
    </xdr:from>
    <xdr:ext cx="534377" cy="259045"/>
    <xdr:sp macro="" textlink="">
      <xdr:nvSpPr>
        <xdr:cNvPr id="595" name="テキスト ボックス 594"/>
        <xdr:cNvSpPr txBox="1"/>
      </xdr:nvSpPr>
      <xdr:spPr>
        <a:xfrm>
          <a:off x="15214111" y="1011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30,726</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139040</xdr:rowOff>
    </xdr:from>
    <xdr:to>
      <xdr:col>21</xdr:col>
      <xdr:colOff>212725</xdr:colOff>
      <xdr:row>59</xdr:row>
      <xdr:rowOff>69190</xdr:rowOff>
    </xdr:to>
    <xdr:sp macro="" textlink="">
      <xdr:nvSpPr>
        <xdr:cNvPr id="596" name="円/楕円 595"/>
        <xdr:cNvSpPr/>
      </xdr:nvSpPr>
      <xdr:spPr>
        <a:xfrm>
          <a:off x="14541500" y="100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60317</xdr:rowOff>
    </xdr:from>
    <xdr:ext cx="534377" cy="259045"/>
    <xdr:sp macro="" textlink="">
      <xdr:nvSpPr>
        <xdr:cNvPr id="597" name="テキスト ボックス 596"/>
        <xdr:cNvSpPr txBox="1"/>
      </xdr:nvSpPr>
      <xdr:spPr>
        <a:xfrm>
          <a:off x="14325111" y="1017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26,710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153487</xdr:rowOff>
    </xdr:from>
    <xdr:to>
      <xdr:col>20</xdr:col>
      <xdr:colOff>9525</xdr:colOff>
      <xdr:row>58</xdr:row>
      <xdr:rowOff>83637</xdr:rowOff>
    </xdr:to>
    <xdr:sp macro="" textlink="">
      <xdr:nvSpPr>
        <xdr:cNvPr id="598" name="円/楕円 597"/>
        <xdr:cNvSpPr/>
      </xdr:nvSpPr>
      <xdr:spPr>
        <a:xfrm>
          <a:off x="13652500" y="992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74764</xdr:rowOff>
    </xdr:from>
    <xdr:ext cx="534377" cy="259045"/>
    <xdr:sp macro="" textlink="">
      <xdr:nvSpPr>
        <xdr:cNvPr id="599" name="テキスト ボックス 598"/>
        <xdr:cNvSpPr txBox="1"/>
      </xdr:nvSpPr>
      <xdr:spPr>
        <a:xfrm>
          <a:off x="13436111" y="1001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37,012</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131343</xdr:rowOff>
    </xdr:from>
    <xdr:to>
      <xdr:col>18</xdr:col>
      <xdr:colOff>492125</xdr:colOff>
      <xdr:row>59</xdr:row>
      <xdr:rowOff>61493</xdr:rowOff>
    </xdr:to>
    <xdr:sp macro="" textlink="">
      <xdr:nvSpPr>
        <xdr:cNvPr id="600" name="円/楕円 599"/>
        <xdr:cNvSpPr/>
      </xdr:nvSpPr>
      <xdr:spPr>
        <a:xfrm>
          <a:off x="12763500" y="1007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52620</xdr:rowOff>
    </xdr:from>
    <xdr:ext cx="534377" cy="259045"/>
    <xdr:sp macro="" textlink="">
      <xdr:nvSpPr>
        <xdr:cNvPr id="601" name="テキスト ボックス 600"/>
        <xdr:cNvSpPr txBox="1"/>
      </xdr:nvSpPr>
      <xdr:spPr>
        <a:xfrm>
          <a:off x="12547111" y="1016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27,215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159322</xdr:rowOff>
    </xdr:from>
    <xdr:to>
      <xdr:col>22</xdr:col>
      <xdr:colOff>415925</xdr:colOff>
      <xdr:row>79</xdr:row>
      <xdr:rowOff>89472</xdr:rowOff>
    </xdr:to>
    <xdr:sp macro="" textlink="">
      <xdr:nvSpPr>
        <xdr:cNvPr id="634" name="フローチャート : 判断 633"/>
        <xdr:cNvSpPr/>
      </xdr:nvSpPr>
      <xdr:spPr>
        <a:xfrm>
          <a:off x="15430500" y="1353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105999</xdr:rowOff>
    </xdr:from>
    <xdr:ext cx="378565" cy="259045"/>
    <xdr:sp macro="" textlink="">
      <xdr:nvSpPr>
        <xdr:cNvPr id="635" name="テキスト ボックス 634"/>
        <xdr:cNvSpPr txBox="1"/>
      </xdr:nvSpPr>
      <xdr:spPr>
        <a:xfrm>
          <a:off x="15292017" y="1330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44438</xdr:rowOff>
    </xdr:from>
    <xdr:to>
      <xdr:col>21</xdr:col>
      <xdr:colOff>161925</xdr:colOff>
      <xdr:row>79</xdr:row>
      <xdr:rowOff>44450</xdr:rowOff>
    </xdr:to>
    <xdr:cxnSp macro="">
      <xdr:nvCxnSpPr>
        <xdr:cNvPr id="636" name="直線コネクタ 635"/>
        <xdr:cNvCxnSpPr/>
      </xdr:nvCxnSpPr>
      <xdr:spPr>
        <a:xfrm>
          <a:off x="13703300" y="13588988"/>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115633</xdr:rowOff>
    </xdr:from>
    <xdr:to>
      <xdr:col>21</xdr:col>
      <xdr:colOff>212725</xdr:colOff>
      <xdr:row>79</xdr:row>
      <xdr:rowOff>45783</xdr:rowOff>
    </xdr:to>
    <xdr:sp macro="" textlink="">
      <xdr:nvSpPr>
        <xdr:cNvPr id="637" name="フローチャート : 判断 636"/>
        <xdr:cNvSpPr/>
      </xdr:nvSpPr>
      <xdr:spPr>
        <a:xfrm>
          <a:off x="14541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62310</xdr:rowOff>
    </xdr:from>
    <xdr:ext cx="469744" cy="259045"/>
    <xdr:sp macro="" textlink="">
      <xdr:nvSpPr>
        <xdr:cNvPr id="638" name="テキスト ボックス 637"/>
        <xdr:cNvSpPr txBox="1"/>
      </xdr:nvSpPr>
      <xdr:spPr>
        <a:xfrm>
          <a:off x="14357427"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44438</xdr:rowOff>
    </xdr:from>
    <xdr:to>
      <xdr:col>19</xdr:col>
      <xdr:colOff>644525</xdr:colOff>
      <xdr:row>79</xdr:row>
      <xdr:rowOff>44438</xdr:rowOff>
    </xdr:to>
    <xdr:cxnSp macro="">
      <xdr:nvCxnSpPr>
        <xdr:cNvPr id="639" name="直線コネクタ 638"/>
        <xdr:cNvCxnSpPr/>
      </xdr:nvCxnSpPr>
      <xdr:spPr>
        <a:xfrm>
          <a:off x="12814300" y="13588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111989</xdr:rowOff>
    </xdr:from>
    <xdr:to>
      <xdr:col>20</xdr:col>
      <xdr:colOff>9525</xdr:colOff>
      <xdr:row>79</xdr:row>
      <xdr:rowOff>42139</xdr:rowOff>
    </xdr:to>
    <xdr:sp macro="" textlink="">
      <xdr:nvSpPr>
        <xdr:cNvPr id="640" name="フローチャート : 判断 639"/>
        <xdr:cNvSpPr/>
      </xdr:nvSpPr>
      <xdr:spPr>
        <a:xfrm>
          <a:off x="13652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58666</xdr:rowOff>
    </xdr:from>
    <xdr:ext cx="469744" cy="259045"/>
    <xdr:sp macro="" textlink="">
      <xdr:nvSpPr>
        <xdr:cNvPr id="641" name="テキスト ボックス 640"/>
        <xdr:cNvSpPr txBox="1"/>
      </xdr:nvSpPr>
      <xdr:spPr>
        <a:xfrm>
          <a:off x="13468427"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103963</xdr:rowOff>
    </xdr:from>
    <xdr:to>
      <xdr:col>18</xdr:col>
      <xdr:colOff>492125</xdr:colOff>
      <xdr:row>79</xdr:row>
      <xdr:rowOff>34113</xdr:rowOff>
    </xdr:to>
    <xdr:sp macro="" textlink="">
      <xdr:nvSpPr>
        <xdr:cNvPr id="642" name="フローチャート : 判断 641"/>
        <xdr:cNvSpPr/>
      </xdr:nvSpPr>
      <xdr:spPr>
        <a:xfrm>
          <a:off x="12763500" y="1347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50640</xdr:rowOff>
    </xdr:from>
    <xdr:ext cx="469744" cy="259045"/>
    <xdr:sp macro="" textlink="">
      <xdr:nvSpPr>
        <xdr:cNvPr id="643" name="テキスト ボックス 642"/>
        <xdr:cNvSpPr txBox="1"/>
      </xdr:nvSpPr>
      <xdr:spPr>
        <a:xfrm>
          <a:off x="12579427" y="132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249299" cy="259045"/>
    <xdr:sp macro="" textlink="">
      <xdr:nvSpPr>
        <xdr:cNvPr id="650" name="災害復旧費該当値テキスト"/>
        <xdr:cNvSpPr txBox="1"/>
      </xdr:nvSpPr>
      <xdr:spPr>
        <a:xfrm>
          <a:off x="16370300" y="13487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4" name="テキスト ボックス 653"/>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165088</xdr:rowOff>
    </xdr:from>
    <xdr:to>
      <xdr:col>20</xdr:col>
      <xdr:colOff>9525</xdr:colOff>
      <xdr:row>79</xdr:row>
      <xdr:rowOff>95238</xdr:rowOff>
    </xdr:to>
    <xdr:sp macro="" textlink="">
      <xdr:nvSpPr>
        <xdr:cNvPr id="655" name="円/楕円 654"/>
        <xdr:cNvSpPr/>
      </xdr:nvSpPr>
      <xdr:spPr>
        <a:xfrm>
          <a:off x="13652500" y="135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86365</xdr:rowOff>
    </xdr:from>
    <xdr:ext cx="249299" cy="259045"/>
    <xdr:sp macro="" textlink="">
      <xdr:nvSpPr>
        <xdr:cNvPr id="656" name="テキスト ボックス 655"/>
        <xdr:cNvSpPr txBox="1"/>
      </xdr:nvSpPr>
      <xdr:spPr>
        <a:xfrm>
          <a:off x="13578649" y="136309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165088</xdr:rowOff>
    </xdr:from>
    <xdr:to>
      <xdr:col>18</xdr:col>
      <xdr:colOff>492125</xdr:colOff>
      <xdr:row>79</xdr:row>
      <xdr:rowOff>95238</xdr:rowOff>
    </xdr:to>
    <xdr:sp macro="" textlink="">
      <xdr:nvSpPr>
        <xdr:cNvPr id="657" name="円/楕円 656"/>
        <xdr:cNvSpPr/>
      </xdr:nvSpPr>
      <xdr:spPr>
        <a:xfrm>
          <a:off x="12763500" y="135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86365</xdr:rowOff>
    </xdr:from>
    <xdr:ext cx="249299" cy="259045"/>
    <xdr:sp macro="" textlink="">
      <xdr:nvSpPr>
        <xdr:cNvPr id="658" name="テキスト ボックス 657"/>
        <xdr:cNvSpPr txBox="1"/>
      </xdr:nvSpPr>
      <xdr:spPr>
        <a:xfrm>
          <a:off x="12689649" y="136309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32879</xdr:rowOff>
    </xdr:from>
    <xdr:to>
      <xdr:col>23</xdr:col>
      <xdr:colOff>517525</xdr:colOff>
      <xdr:row>97</xdr:row>
      <xdr:rowOff>61224</xdr:rowOff>
    </xdr:to>
    <xdr:cxnSp macro="">
      <xdr:nvCxnSpPr>
        <xdr:cNvPr id="689" name="直線コネクタ 688"/>
        <xdr:cNvCxnSpPr/>
      </xdr:nvCxnSpPr>
      <xdr:spPr>
        <a:xfrm flipV="1">
          <a:off x="15481300" y="16663529"/>
          <a:ext cx="838200" cy="2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90926</xdr:rowOff>
    </xdr:from>
    <xdr:ext cx="534377" cy="259045"/>
    <xdr:sp macro="" textlink="">
      <xdr:nvSpPr>
        <xdr:cNvPr id="690" name="公債費平均値テキスト"/>
        <xdr:cNvSpPr txBox="1"/>
      </xdr:nvSpPr>
      <xdr:spPr>
        <a:xfrm>
          <a:off x="16370300" y="1620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30936</xdr:rowOff>
    </xdr:from>
    <xdr:to>
      <xdr:col>22</xdr:col>
      <xdr:colOff>365125</xdr:colOff>
      <xdr:row>97</xdr:row>
      <xdr:rowOff>61224</xdr:rowOff>
    </xdr:to>
    <xdr:cxnSp macro="">
      <xdr:nvCxnSpPr>
        <xdr:cNvPr id="692" name="直線コネクタ 691"/>
        <xdr:cNvCxnSpPr/>
      </xdr:nvCxnSpPr>
      <xdr:spPr>
        <a:xfrm>
          <a:off x="14592300" y="16661586"/>
          <a:ext cx="889000" cy="3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162525</xdr:rowOff>
    </xdr:from>
    <xdr:to>
      <xdr:col>22</xdr:col>
      <xdr:colOff>415925</xdr:colOff>
      <xdr:row>96</xdr:row>
      <xdr:rowOff>92675</xdr:rowOff>
    </xdr:to>
    <xdr:sp macro="" textlink="">
      <xdr:nvSpPr>
        <xdr:cNvPr id="693" name="フローチャート : 判断 692"/>
        <xdr:cNvSpPr/>
      </xdr:nvSpPr>
      <xdr:spPr>
        <a:xfrm>
          <a:off x="154305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109202</xdr:rowOff>
    </xdr:from>
    <xdr:ext cx="534377" cy="259045"/>
    <xdr:sp macro="" textlink="">
      <xdr:nvSpPr>
        <xdr:cNvPr id="694" name="テキスト ボックス 693"/>
        <xdr:cNvSpPr txBox="1"/>
      </xdr:nvSpPr>
      <xdr:spPr>
        <a:xfrm>
          <a:off x="15214111" y="1622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30936</xdr:rowOff>
    </xdr:from>
    <xdr:to>
      <xdr:col>21</xdr:col>
      <xdr:colOff>161925</xdr:colOff>
      <xdr:row>97</xdr:row>
      <xdr:rowOff>53925</xdr:rowOff>
    </xdr:to>
    <xdr:cxnSp macro="">
      <xdr:nvCxnSpPr>
        <xdr:cNvPr id="695" name="直線コネクタ 694"/>
        <xdr:cNvCxnSpPr/>
      </xdr:nvCxnSpPr>
      <xdr:spPr>
        <a:xfrm flipV="1">
          <a:off x="13703300" y="16661586"/>
          <a:ext cx="889000" cy="2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170363</xdr:rowOff>
    </xdr:from>
    <xdr:to>
      <xdr:col>21</xdr:col>
      <xdr:colOff>212725</xdr:colOff>
      <xdr:row>95</xdr:row>
      <xdr:rowOff>100513</xdr:rowOff>
    </xdr:to>
    <xdr:sp macro="" textlink="">
      <xdr:nvSpPr>
        <xdr:cNvPr id="696" name="フローチャート : 判断 695"/>
        <xdr:cNvSpPr/>
      </xdr:nvSpPr>
      <xdr:spPr>
        <a:xfrm>
          <a:off x="14541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117040</xdr:rowOff>
    </xdr:from>
    <xdr:ext cx="534377" cy="259045"/>
    <xdr:sp macro="" textlink="">
      <xdr:nvSpPr>
        <xdr:cNvPr id="697" name="テキスト ボックス 696"/>
        <xdr:cNvSpPr txBox="1"/>
      </xdr:nvSpPr>
      <xdr:spPr>
        <a:xfrm>
          <a:off x="14325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53925</xdr:rowOff>
    </xdr:from>
    <xdr:to>
      <xdr:col>19</xdr:col>
      <xdr:colOff>644525</xdr:colOff>
      <xdr:row>97</xdr:row>
      <xdr:rowOff>59069</xdr:rowOff>
    </xdr:to>
    <xdr:cxnSp macro="">
      <xdr:nvCxnSpPr>
        <xdr:cNvPr id="698" name="直線コネクタ 697"/>
        <xdr:cNvCxnSpPr/>
      </xdr:nvCxnSpPr>
      <xdr:spPr>
        <a:xfrm flipV="1">
          <a:off x="12814300" y="16684575"/>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1722</xdr:rowOff>
    </xdr:from>
    <xdr:to>
      <xdr:col>20</xdr:col>
      <xdr:colOff>9525</xdr:colOff>
      <xdr:row>95</xdr:row>
      <xdr:rowOff>103322</xdr:rowOff>
    </xdr:to>
    <xdr:sp macro="" textlink="">
      <xdr:nvSpPr>
        <xdr:cNvPr id="699" name="フローチャート : 判断 698"/>
        <xdr:cNvSpPr/>
      </xdr:nvSpPr>
      <xdr:spPr>
        <a:xfrm>
          <a:off x="13652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119849</xdr:rowOff>
    </xdr:from>
    <xdr:ext cx="534377" cy="259045"/>
    <xdr:sp macro="" textlink="">
      <xdr:nvSpPr>
        <xdr:cNvPr id="700" name="テキスト ボックス 699"/>
        <xdr:cNvSpPr txBox="1"/>
      </xdr:nvSpPr>
      <xdr:spPr>
        <a:xfrm>
          <a:off x="13436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170983</xdr:rowOff>
    </xdr:from>
    <xdr:to>
      <xdr:col>18</xdr:col>
      <xdr:colOff>492125</xdr:colOff>
      <xdr:row>95</xdr:row>
      <xdr:rowOff>101133</xdr:rowOff>
    </xdr:to>
    <xdr:sp macro="" textlink="">
      <xdr:nvSpPr>
        <xdr:cNvPr id="701" name="フローチャート : 判断 700"/>
        <xdr:cNvSpPr/>
      </xdr:nvSpPr>
      <xdr:spPr>
        <a:xfrm>
          <a:off x="12763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117660</xdr:rowOff>
    </xdr:from>
    <xdr:ext cx="534377" cy="259045"/>
    <xdr:sp macro="" textlink="">
      <xdr:nvSpPr>
        <xdr:cNvPr id="702" name="テキスト ボックス 701"/>
        <xdr:cNvSpPr txBox="1"/>
      </xdr:nvSpPr>
      <xdr:spPr>
        <a:xfrm>
          <a:off x="12547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153529</xdr:rowOff>
    </xdr:from>
    <xdr:to>
      <xdr:col>23</xdr:col>
      <xdr:colOff>568325</xdr:colOff>
      <xdr:row>97</xdr:row>
      <xdr:rowOff>83679</xdr:rowOff>
    </xdr:to>
    <xdr:sp macro="" textlink="">
      <xdr:nvSpPr>
        <xdr:cNvPr id="708" name="円/楕円 707"/>
        <xdr:cNvSpPr/>
      </xdr:nvSpPr>
      <xdr:spPr>
        <a:xfrm>
          <a:off x="16268700" y="1661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131956</xdr:rowOff>
    </xdr:from>
    <xdr:ext cx="534377" cy="259045"/>
    <xdr:sp macro="" textlink="">
      <xdr:nvSpPr>
        <xdr:cNvPr id="709" name="公債費該当値テキスト"/>
        <xdr:cNvSpPr txBox="1"/>
      </xdr:nvSpPr>
      <xdr:spPr>
        <a:xfrm>
          <a:off x="16370300" y="1659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25,042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10424</xdr:rowOff>
    </xdr:from>
    <xdr:to>
      <xdr:col>22</xdr:col>
      <xdr:colOff>415925</xdr:colOff>
      <xdr:row>97</xdr:row>
      <xdr:rowOff>112024</xdr:rowOff>
    </xdr:to>
    <xdr:sp macro="" textlink="">
      <xdr:nvSpPr>
        <xdr:cNvPr id="710" name="円/楕円 709"/>
        <xdr:cNvSpPr/>
      </xdr:nvSpPr>
      <xdr:spPr>
        <a:xfrm>
          <a:off x="15430500" y="1664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103151</xdr:rowOff>
    </xdr:from>
    <xdr:ext cx="534377" cy="259045"/>
    <xdr:sp macro="" textlink="">
      <xdr:nvSpPr>
        <xdr:cNvPr id="711" name="テキスト ボックス 710"/>
        <xdr:cNvSpPr txBox="1"/>
      </xdr:nvSpPr>
      <xdr:spPr>
        <a:xfrm>
          <a:off x="15214111" y="1673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23,306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151586</xdr:rowOff>
    </xdr:from>
    <xdr:to>
      <xdr:col>21</xdr:col>
      <xdr:colOff>212725</xdr:colOff>
      <xdr:row>97</xdr:row>
      <xdr:rowOff>81736</xdr:rowOff>
    </xdr:to>
    <xdr:sp macro="" textlink="">
      <xdr:nvSpPr>
        <xdr:cNvPr id="712" name="円/楕円 711"/>
        <xdr:cNvSpPr/>
      </xdr:nvSpPr>
      <xdr:spPr>
        <a:xfrm>
          <a:off x="14541500" y="1661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72863</xdr:rowOff>
    </xdr:from>
    <xdr:ext cx="534377" cy="259045"/>
    <xdr:sp macro="" textlink="">
      <xdr:nvSpPr>
        <xdr:cNvPr id="713" name="テキスト ボックス 712"/>
        <xdr:cNvSpPr txBox="1"/>
      </xdr:nvSpPr>
      <xdr:spPr>
        <a:xfrm>
          <a:off x="14325111" y="1670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25,161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3125</xdr:rowOff>
    </xdr:from>
    <xdr:to>
      <xdr:col>20</xdr:col>
      <xdr:colOff>9525</xdr:colOff>
      <xdr:row>97</xdr:row>
      <xdr:rowOff>104725</xdr:rowOff>
    </xdr:to>
    <xdr:sp macro="" textlink="">
      <xdr:nvSpPr>
        <xdr:cNvPr id="714" name="円/楕円 713"/>
        <xdr:cNvSpPr/>
      </xdr:nvSpPr>
      <xdr:spPr>
        <a:xfrm>
          <a:off x="13652500" y="166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95852</xdr:rowOff>
    </xdr:from>
    <xdr:ext cx="534377" cy="259045"/>
    <xdr:sp macro="" textlink="">
      <xdr:nvSpPr>
        <xdr:cNvPr id="715" name="テキスト ボックス 714"/>
        <xdr:cNvSpPr txBox="1"/>
      </xdr:nvSpPr>
      <xdr:spPr>
        <a:xfrm>
          <a:off x="13436111" y="1672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23,753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8269</xdr:rowOff>
    </xdr:from>
    <xdr:to>
      <xdr:col>18</xdr:col>
      <xdr:colOff>492125</xdr:colOff>
      <xdr:row>97</xdr:row>
      <xdr:rowOff>109869</xdr:rowOff>
    </xdr:to>
    <xdr:sp macro="" textlink="">
      <xdr:nvSpPr>
        <xdr:cNvPr id="716" name="円/楕円 715"/>
        <xdr:cNvSpPr/>
      </xdr:nvSpPr>
      <xdr:spPr>
        <a:xfrm>
          <a:off x="12763500" y="1663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100996</xdr:rowOff>
    </xdr:from>
    <xdr:ext cx="534377" cy="259045"/>
    <xdr:sp macro="" textlink="">
      <xdr:nvSpPr>
        <xdr:cNvPr id="717" name="テキスト ボックス 716"/>
        <xdr:cNvSpPr txBox="1"/>
      </xdr:nvSpPr>
      <xdr:spPr>
        <a:xfrm>
          <a:off x="12547111" y="1673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147383</xdr:rowOff>
    </xdr:from>
    <xdr:to>
      <xdr:col>31</xdr:col>
      <xdr:colOff>85725</xdr:colOff>
      <xdr:row>39</xdr:row>
      <xdr:rowOff>77533</xdr:rowOff>
    </xdr:to>
    <xdr:sp macro="" textlink="">
      <xdr:nvSpPr>
        <xdr:cNvPr id="750" name="フローチャート : 判断 749"/>
        <xdr:cNvSpPr/>
      </xdr:nvSpPr>
      <xdr:spPr>
        <a:xfrm>
          <a:off x="21272500" y="666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94061</xdr:rowOff>
    </xdr:from>
    <xdr:ext cx="313932" cy="259045"/>
    <xdr:sp macro="" textlink="">
      <xdr:nvSpPr>
        <xdr:cNvPr id="751" name="テキスト ボックス 750"/>
        <xdr:cNvSpPr txBox="1"/>
      </xdr:nvSpPr>
      <xdr:spPr>
        <a:xfrm>
          <a:off x="21166333" y="6437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3" name="フローチャート : 判断 752"/>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4" name="テキスト ボックス 753"/>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6" name="フローチャート : 判断 755"/>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7" name="テキスト ボックス 756"/>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8" name="フローチャート : 判断 757"/>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9" name="テキスト ボックス 758"/>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・民生費は、住民一人当たり１２</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６６３</a:t>
          </a:r>
          <a:r>
            <a:rPr kumimoji="1" lang="ja-JP" altLang="ja-JP" sz="1300">
              <a:solidFill>
                <a:schemeClr val="dk1"/>
              </a:solidFill>
              <a:effectLst/>
              <a:latin typeface="+mn-lt"/>
              <a:ea typeface="+mn-ea"/>
              <a:cs typeface="+mn-cs"/>
            </a:rPr>
            <a:t>円となっており、類似団体と比較して低い状況となっているものの、年々増加している。これは、</a:t>
          </a:r>
          <a:r>
            <a:rPr kumimoji="1" lang="ja-JP" altLang="en-US" sz="1300">
              <a:solidFill>
                <a:schemeClr val="dk1"/>
              </a:solidFill>
              <a:effectLst/>
              <a:latin typeface="+mn-lt"/>
              <a:ea typeface="+mn-ea"/>
              <a:cs typeface="+mn-cs"/>
            </a:rPr>
            <a:t>社会情勢の変化の</a:t>
          </a:r>
          <a:r>
            <a:rPr kumimoji="1" lang="ja-JP" altLang="ja-JP" sz="1300">
              <a:solidFill>
                <a:schemeClr val="dk1"/>
              </a:solidFill>
              <a:effectLst/>
              <a:latin typeface="+mn-lt"/>
              <a:ea typeface="+mn-ea"/>
              <a:cs typeface="+mn-cs"/>
            </a:rPr>
            <a:t>影響</a:t>
          </a:r>
          <a:r>
            <a:rPr kumimoji="1" lang="ja-JP" altLang="en-US" sz="1300">
              <a:solidFill>
                <a:schemeClr val="dk1"/>
              </a:solidFill>
              <a:effectLst/>
              <a:latin typeface="+mn-lt"/>
              <a:ea typeface="+mn-ea"/>
              <a:cs typeface="+mn-cs"/>
            </a:rPr>
            <a:t>により</a:t>
          </a:r>
          <a:r>
            <a:rPr kumimoji="1" lang="ja-JP" altLang="ja-JP" sz="1300">
              <a:solidFill>
                <a:schemeClr val="dk1"/>
              </a:solidFill>
              <a:effectLst/>
              <a:latin typeface="+mn-lt"/>
              <a:ea typeface="+mn-ea"/>
              <a:cs typeface="+mn-cs"/>
            </a:rPr>
            <a:t>、生活保護受給者</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増加</a:t>
          </a:r>
          <a:r>
            <a:rPr kumimoji="1" lang="ja-JP" altLang="en-US" sz="1300">
              <a:solidFill>
                <a:schemeClr val="dk1"/>
              </a:solidFill>
              <a:effectLst/>
              <a:latin typeface="+mn-lt"/>
              <a:ea typeface="+mn-ea"/>
              <a:cs typeface="+mn-cs"/>
            </a:rPr>
            <a:t>傾向が続き、障害福祉サービス費も増加</a:t>
          </a:r>
          <a:r>
            <a:rPr kumimoji="1" lang="ja-JP" altLang="ja-JP" sz="1300">
              <a:solidFill>
                <a:schemeClr val="dk1"/>
              </a:solidFill>
              <a:effectLst/>
              <a:latin typeface="+mn-lt"/>
              <a:ea typeface="+mn-ea"/>
              <a:cs typeface="+mn-cs"/>
            </a:rPr>
            <a:t>していることが影響している。</a:t>
          </a:r>
          <a:endParaRPr lang="ja-JP" altLang="ja-JP" sz="1300">
            <a:effectLst/>
          </a:endParaRPr>
        </a:p>
        <a:p>
          <a:r>
            <a:rPr kumimoji="1" lang="ja-JP" altLang="ja-JP" sz="1300">
              <a:solidFill>
                <a:schemeClr val="dk1"/>
              </a:solidFill>
              <a:effectLst/>
              <a:latin typeface="+mn-lt"/>
              <a:ea typeface="+mn-ea"/>
              <a:cs typeface="+mn-cs"/>
            </a:rPr>
            <a:t>・土木費は、住民一人当たり</a:t>
          </a:r>
          <a:r>
            <a:rPr kumimoji="1" lang="ja-JP" altLang="en-US" sz="1300">
              <a:solidFill>
                <a:schemeClr val="dk1"/>
              </a:solidFill>
              <a:effectLst/>
              <a:latin typeface="+mn-lt"/>
              <a:ea typeface="+mn-ea"/>
              <a:cs typeface="+mn-cs"/>
            </a:rPr>
            <a:t>５１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３９７</a:t>
          </a:r>
          <a:r>
            <a:rPr kumimoji="1" lang="ja-JP" altLang="ja-JP" sz="1300">
              <a:solidFill>
                <a:schemeClr val="dk1"/>
              </a:solidFill>
              <a:effectLst/>
              <a:latin typeface="+mn-lt"/>
              <a:ea typeface="+mn-ea"/>
              <a:cs typeface="+mn-cs"/>
            </a:rPr>
            <a:t>円となっており、類似団体と比較して</a:t>
          </a:r>
          <a:r>
            <a:rPr kumimoji="1" lang="ja-JP" altLang="en-US" sz="1300">
              <a:solidFill>
                <a:schemeClr val="dk1"/>
              </a:solidFill>
              <a:effectLst/>
              <a:latin typeface="+mn-lt"/>
              <a:ea typeface="+mn-ea"/>
              <a:cs typeface="+mn-cs"/>
            </a:rPr>
            <a:t>高い</a:t>
          </a:r>
          <a:r>
            <a:rPr kumimoji="1" lang="ja-JP" altLang="ja-JP" sz="1300">
              <a:solidFill>
                <a:schemeClr val="dk1"/>
              </a:solidFill>
              <a:effectLst/>
              <a:latin typeface="+mn-lt"/>
              <a:ea typeface="+mn-ea"/>
              <a:cs typeface="+mn-cs"/>
            </a:rPr>
            <a:t>数値となっている</a:t>
          </a:r>
          <a:r>
            <a:rPr kumimoji="1" lang="ja-JP" altLang="en-US" sz="1300">
              <a:solidFill>
                <a:schemeClr val="dk1"/>
              </a:solidFill>
              <a:effectLst/>
              <a:latin typeface="+mn-lt"/>
              <a:ea typeface="+mn-ea"/>
              <a:cs typeface="+mn-cs"/>
            </a:rPr>
            <a:t>。これは、</a:t>
          </a:r>
          <a:r>
            <a:rPr kumimoji="1" lang="ja-JP" altLang="ja-JP" sz="1300">
              <a:solidFill>
                <a:schemeClr val="dk1"/>
              </a:solidFill>
              <a:effectLst/>
              <a:latin typeface="+mn-lt"/>
              <a:ea typeface="+mn-ea"/>
              <a:cs typeface="+mn-cs"/>
            </a:rPr>
            <a:t>道路・橋</a:t>
          </a:r>
          <a:r>
            <a:rPr kumimoji="1" lang="ja-JP" altLang="en-US" sz="1300">
              <a:solidFill>
                <a:schemeClr val="dk1"/>
              </a:solidFill>
              <a:effectLst/>
              <a:latin typeface="+mn-lt"/>
              <a:ea typeface="+mn-ea"/>
              <a:cs typeface="+mn-cs"/>
            </a:rPr>
            <a:t>りょう</a:t>
          </a:r>
          <a:r>
            <a:rPr kumimoji="1" lang="ja-JP" altLang="ja-JP" sz="1300">
              <a:solidFill>
                <a:schemeClr val="dk1"/>
              </a:solidFill>
              <a:effectLst/>
              <a:latin typeface="+mn-lt"/>
              <a:ea typeface="+mn-ea"/>
              <a:cs typeface="+mn-cs"/>
            </a:rPr>
            <a:t>などの整備や維持補修</a:t>
          </a:r>
          <a:r>
            <a:rPr kumimoji="1" lang="ja-JP" altLang="en-US" sz="1300">
              <a:solidFill>
                <a:schemeClr val="dk1"/>
              </a:solidFill>
              <a:effectLst/>
              <a:latin typeface="+mn-lt"/>
              <a:ea typeface="+mn-ea"/>
              <a:cs typeface="+mn-cs"/>
            </a:rPr>
            <a:t>、土地区画整理事業</a:t>
          </a:r>
          <a:r>
            <a:rPr kumimoji="1" lang="ja-JP" altLang="ja-JP" sz="1300">
              <a:solidFill>
                <a:schemeClr val="dk1"/>
              </a:solidFill>
              <a:effectLst/>
              <a:latin typeface="+mn-lt"/>
              <a:ea typeface="+mn-ea"/>
              <a:cs typeface="+mn-cs"/>
            </a:rPr>
            <a:t>にかかった費用が</a:t>
          </a:r>
          <a:r>
            <a:rPr kumimoji="1" lang="ja-JP" altLang="en-US" sz="1300">
              <a:solidFill>
                <a:schemeClr val="dk1"/>
              </a:solidFill>
              <a:effectLst/>
              <a:latin typeface="+mn-lt"/>
              <a:ea typeface="+mn-ea"/>
              <a:cs typeface="+mn-cs"/>
            </a:rPr>
            <a:t>前年度に比べ増加したことによる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・教育費は、住民一人当たり３</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８３７</a:t>
          </a:r>
          <a:r>
            <a:rPr kumimoji="1" lang="ja-JP" altLang="ja-JP" sz="1300">
              <a:solidFill>
                <a:schemeClr val="dk1"/>
              </a:solidFill>
              <a:effectLst/>
              <a:latin typeface="+mn-lt"/>
              <a:ea typeface="+mn-ea"/>
              <a:cs typeface="+mn-cs"/>
            </a:rPr>
            <a:t>円となっており、類似団体と比較して低い状況となっているものの、義務教育施設整備事業費の増加により前年度に比べ増加している。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埼玉県東松山市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ここ数年は、財政調整基金の積み立てを継続的に行って</a:t>
          </a:r>
          <a:r>
            <a:rPr kumimoji="1" lang="ja-JP" altLang="en-US" sz="1400" b="0" i="0" u="none" strike="noStrike" kern="0" cap="none" spc="0" normalizeH="0" baseline="0" noProof="0">
              <a:ln>
                <a:noFill/>
              </a:ln>
              <a:solidFill>
                <a:prstClr val="black"/>
              </a:solidFill>
              <a:effectLst/>
              <a:uLnTx/>
              <a:uFillTx/>
              <a:latin typeface="+mn-lt"/>
              <a:ea typeface="+mn-ea"/>
              <a:cs typeface="+mn-cs"/>
            </a:rPr>
            <a:t>いるが、</a:t>
          </a:r>
          <a:r>
            <a:rPr kumimoji="1" lang="ja-JP" altLang="ja-JP" sz="1400" b="0" i="0" u="none" strike="noStrike" kern="0" cap="none" spc="0" normalizeH="0" baseline="0" noProof="0">
              <a:ln>
                <a:noFill/>
              </a:ln>
              <a:solidFill>
                <a:prstClr val="black"/>
              </a:solidFill>
              <a:effectLst/>
              <a:uLnTx/>
              <a:uFillTx/>
              <a:latin typeface="+mn-lt"/>
              <a:ea typeface="+mn-ea"/>
              <a:cs typeface="+mn-cs"/>
            </a:rPr>
            <a:t>平成２</a:t>
          </a:r>
          <a:r>
            <a:rPr kumimoji="1" lang="ja-JP" altLang="en-US" sz="1400" b="0" i="0" u="none" strike="noStrike" kern="0" cap="none" spc="0" normalizeH="0" baseline="0" noProof="0">
              <a:ln>
                <a:noFill/>
              </a:ln>
              <a:solidFill>
                <a:prstClr val="black"/>
              </a:solidFill>
              <a:effectLst/>
              <a:uLnTx/>
              <a:uFillTx/>
              <a:latin typeface="+mn-lt"/>
              <a:ea typeface="+mn-ea"/>
              <a:cs typeface="+mn-cs"/>
            </a:rPr>
            <a:t>８</a:t>
          </a:r>
          <a:r>
            <a:rPr kumimoji="1" lang="ja-JP" altLang="ja-JP" sz="1400" b="0" i="0" u="none" strike="noStrike" kern="0" cap="none" spc="0" normalizeH="0" baseline="0" noProof="0">
              <a:ln>
                <a:noFill/>
              </a:ln>
              <a:solidFill>
                <a:prstClr val="black"/>
              </a:solidFill>
              <a:effectLst/>
              <a:uLnTx/>
              <a:uFillTx/>
              <a:latin typeface="+mn-lt"/>
              <a:ea typeface="+mn-ea"/>
              <a:cs typeface="+mn-cs"/>
            </a:rPr>
            <a:t>年度において</a:t>
          </a:r>
          <a:r>
            <a:rPr kumimoji="1" lang="ja-JP" altLang="en-US" sz="1400" b="0" i="0" u="none" strike="noStrike" kern="0" cap="none" spc="0" normalizeH="0" baseline="0" noProof="0">
              <a:ln>
                <a:noFill/>
              </a:ln>
              <a:solidFill>
                <a:prstClr val="black"/>
              </a:solidFill>
              <a:effectLst/>
              <a:uLnTx/>
              <a:uFillTx/>
              <a:latin typeface="+mn-lt"/>
              <a:ea typeface="+mn-ea"/>
              <a:cs typeface="+mn-cs"/>
            </a:rPr>
            <a:t>は年度末残高が</a:t>
          </a:r>
          <a:r>
            <a:rPr kumimoji="1" lang="ja-JP" altLang="ja-JP" sz="1400" b="0" i="0" u="none" strike="noStrike" kern="0" cap="none" spc="0" normalizeH="0" baseline="0" noProof="0">
              <a:ln>
                <a:noFill/>
              </a:ln>
              <a:solidFill>
                <a:prstClr val="black"/>
              </a:solidFill>
              <a:effectLst/>
              <a:uLnTx/>
              <a:uFillTx/>
              <a:latin typeface="+mn-lt"/>
              <a:ea typeface="+mn-ea"/>
              <a:cs typeface="+mn-cs"/>
            </a:rPr>
            <a:t>２０億円</a:t>
          </a:r>
          <a:r>
            <a:rPr kumimoji="1" lang="ja-JP" altLang="en-US" sz="1400" b="0" i="0" u="none" strike="noStrike" kern="0" cap="none" spc="0" normalizeH="0" baseline="0" noProof="0">
              <a:ln>
                <a:noFill/>
              </a:ln>
              <a:solidFill>
                <a:prstClr val="black"/>
              </a:solidFill>
              <a:effectLst/>
              <a:uLnTx/>
              <a:uFillTx/>
              <a:latin typeface="+mn-lt"/>
              <a:ea typeface="+mn-ea"/>
              <a:cs typeface="+mn-cs"/>
            </a:rPr>
            <a:t>を下回った</a:t>
          </a:r>
          <a:r>
            <a:rPr kumimoji="1" lang="ja-JP" altLang="ja-JP" sz="14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今後も、財政調整基金の適正な残高の維持に努めるとともに</a:t>
          </a:r>
          <a:r>
            <a:rPr kumimoji="1" lang="ja-JP" altLang="en-US" sz="1400" b="0" i="0" u="none" strike="noStrike" kern="0" cap="none" spc="0" normalizeH="0" baseline="0" noProof="0">
              <a:ln>
                <a:noFill/>
              </a:ln>
              <a:solidFill>
                <a:prstClr val="black"/>
              </a:solidFill>
              <a:effectLst/>
              <a:uLnTx/>
              <a:uFillTx/>
              <a:latin typeface="+mn-lt"/>
              <a:ea typeface="+mn-ea"/>
              <a:cs typeface="+mn-cs"/>
            </a:rPr>
            <a:t>、</a:t>
          </a:r>
          <a:r>
            <a:rPr kumimoji="1" lang="ja-JP" altLang="ja-JP" sz="1400" b="0" i="0" u="none" strike="noStrike" kern="0" cap="none" spc="0" normalizeH="0" baseline="0" noProof="0">
              <a:ln>
                <a:noFill/>
              </a:ln>
              <a:solidFill>
                <a:prstClr val="black"/>
              </a:solidFill>
              <a:effectLst/>
              <a:uLnTx/>
              <a:uFillTx/>
              <a:latin typeface="+mn-lt"/>
              <a:ea typeface="+mn-ea"/>
              <a:cs typeface="+mn-cs"/>
            </a:rPr>
            <a:t>実質収支額の改善に努めていく。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埼玉県東松山市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各連結対象会計における赤字額は皆無であり、全て黒字にて推移している。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今後も、各連結対象会計の黒字化を図るよう努めていく。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election activeCell="L6" sqref="L6:V8"/>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31665422</v>
      </c>
      <c r="BO4" s="411"/>
      <c r="BP4" s="411"/>
      <c r="BQ4" s="411"/>
      <c r="BR4" s="411"/>
      <c r="BS4" s="411"/>
      <c r="BT4" s="411"/>
      <c r="BU4" s="412"/>
      <c r="BV4" s="410">
        <v>31868673</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5.9</v>
      </c>
      <c r="CU4" s="588"/>
      <c r="CV4" s="588"/>
      <c r="CW4" s="588"/>
      <c r="CX4" s="588"/>
      <c r="CY4" s="588"/>
      <c r="CZ4" s="588"/>
      <c r="DA4" s="589"/>
      <c r="DB4" s="587">
        <v>7.1</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30303031</v>
      </c>
      <c r="BO5" s="416"/>
      <c r="BP5" s="416"/>
      <c r="BQ5" s="416"/>
      <c r="BR5" s="416"/>
      <c r="BS5" s="416"/>
      <c r="BT5" s="416"/>
      <c r="BU5" s="417"/>
      <c r="BV5" s="415">
        <v>30341229</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92.2</v>
      </c>
      <c r="CU5" s="386"/>
      <c r="CV5" s="386"/>
      <c r="CW5" s="386"/>
      <c r="CX5" s="386"/>
      <c r="CY5" s="386"/>
      <c r="CZ5" s="386"/>
      <c r="DA5" s="387"/>
      <c r="DB5" s="385">
        <v>90.6</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1362391</v>
      </c>
      <c r="BO6" s="416"/>
      <c r="BP6" s="416"/>
      <c r="BQ6" s="416"/>
      <c r="BR6" s="416"/>
      <c r="BS6" s="416"/>
      <c r="BT6" s="416"/>
      <c r="BU6" s="417"/>
      <c r="BV6" s="415">
        <v>1527444</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99.1</v>
      </c>
      <c r="CU6" s="562"/>
      <c r="CV6" s="562"/>
      <c r="CW6" s="562"/>
      <c r="CX6" s="562"/>
      <c r="CY6" s="562"/>
      <c r="CZ6" s="562"/>
      <c r="DA6" s="563"/>
      <c r="DB6" s="561">
        <v>98.2</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351421</v>
      </c>
      <c r="BO7" s="416"/>
      <c r="BP7" s="416"/>
      <c r="BQ7" s="416"/>
      <c r="BR7" s="416"/>
      <c r="BS7" s="416"/>
      <c r="BT7" s="416"/>
      <c r="BU7" s="417"/>
      <c r="BV7" s="415">
        <v>336746</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17033626</v>
      </c>
      <c r="CU7" s="416"/>
      <c r="CV7" s="416"/>
      <c r="CW7" s="416"/>
      <c r="CX7" s="416"/>
      <c r="CY7" s="416"/>
      <c r="CZ7" s="416"/>
      <c r="DA7" s="417"/>
      <c r="DB7" s="415">
        <v>16738524</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1010970</v>
      </c>
      <c r="BO8" s="416"/>
      <c r="BP8" s="416"/>
      <c r="BQ8" s="416"/>
      <c r="BR8" s="416"/>
      <c r="BS8" s="416"/>
      <c r="BT8" s="416"/>
      <c r="BU8" s="417"/>
      <c r="BV8" s="415">
        <v>1190698</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0.86</v>
      </c>
      <c r="CU8" s="525"/>
      <c r="CV8" s="525"/>
      <c r="CW8" s="525"/>
      <c r="CX8" s="525"/>
      <c r="CY8" s="525"/>
      <c r="CZ8" s="525"/>
      <c r="DA8" s="526"/>
      <c r="DB8" s="524">
        <v>0.86</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91437</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-179728</v>
      </c>
      <c r="BO9" s="416"/>
      <c r="BP9" s="416"/>
      <c r="BQ9" s="416"/>
      <c r="BR9" s="416"/>
      <c r="BS9" s="416"/>
      <c r="BT9" s="416"/>
      <c r="BU9" s="417"/>
      <c r="BV9" s="415">
        <v>-15196</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10.1</v>
      </c>
      <c r="CU9" s="386"/>
      <c r="CV9" s="386"/>
      <c r="CW9" s="386"/>
      <c r="CX9" s="386"/>
      <c r="CY9" s="386"/>
      <c r="CZ9" s="386"/>
      <c r="DA9" s="387"/>
      <c r="DB9" s="385">
        <v>9.3000000000000007</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90099</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900628</v>
      </c>
      <c r="BO10" s="416"/>
      <c r="BP10" s="416"/>
      <c r="BQ10" s="416"/>
      <c r="BR10" s="416"/>
      <c r="BS10" s="416"/>
      <c r="BT10" s="416"/>
      <c r="BU10" s="417"/>
      <c r="BV10" s="415">
        <v>1456921</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89953</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1050000</v>
      </c>
      <c r="BO12" s="416"/>
      <c r="BP12" s="416"/>
      <c r="BQ12" s="416"/>
      <c r="BR12" s="416"/>
      <c r="BS12" s="416"/>
      <c r="BT12" s="416"/>
      <c r="BU12" s="417"/>
      <c r="BV12" s="415">
        <v>1429000</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88125</v>
      </c>
      <c r="S13" s="517"/>
      <c r="T13" s="517"/>
      <c r="U13" s="517"/>
      <c r="V13" s="518"/>
      <c r="W13" s="504" t="s">
        <v>123</v>
      </c>
      <c r="X13" s="428"/>
      <c r="Y13" s="428"/>
      <c r="Z13" s="428"/>
      <c r="AA13" s="428"/>
      <c r="AB13" s="429"/>
      <c r="AC13" s="391">
        <v>712</v>
      </c>
      <c r="AD13" s="392"/>
      <c r="AE13" s="392"/>
      <c r="AF13" s="392"/>
      <c r="AG13" s="393"/>
      <c r="AH13" s="391">
        <v>794</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-329100</v>
      </c>
      <c r="BO13" s="416"/>
      <c r="BP13" s="416"/>
      <c r="BQ13" s="416"/>
      <c r="BR13" s="416"/>
      <c r="BS13" s="416"/>
      <c r="BT13" s="416"/>
      <c r="BU13" s="417"/>
      <c r="BV13" s="415">
        <v>12725</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3.6</v>
      </c>
      <c r="CU13" s="386"/>
      <c r="CV13" s="386"/>
      <c r="CW13" s="386"/>
      <c r="CX13" s="386"/>
      <c r="CY13" s="386"/>
      <c r="CZ13" s="386"/>
      <c r="DA13" s="387"/>
      <c r="DB13" s="385">
        <v>3.5</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89574</v>
      </c>
      <c r="S14" s="517"/>
      <c r="T14" s="517"/>
      <c r="U14" s="517"/>
      <c r="V14" s="518"/>
      <c r="W14" s="519"/>
      <c r="X14" s="431"/>
      <c r="Y14" s="431"/>
      <c r="Z14" s="431"/>
      <c r="AA14" s="431"/>
      <c r="AB14" s="432"/>
      <c r="AC14" s="509">
        <v>1.7</v>
      </c>
      <c r="AD14" s="510"/>
      <c r="AE14" s="510"/>
      <c r="AF14" s="510"/>
      <c r="AG14" s="511"/>
      <c r="AH14" s="509">
        <v>1.9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25.8</v>
      </c>
      <c r="CU14" s="488"/>
      <c r="CV14" s="488"/>
      <c r="CW14" s="488"/>
      <c r="CX14" s="488"/>
      <c r="CY14" s="488"/>
      <c r="CZ14" s="488"/>
      <c r="DA14" s="489"/>
      <c r="DB14" s="520">
        <v>22.3</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87950</v>
      </c>
      <c r="S15" s="517"/>
      <c r="T15" s="517"/>
      <c r="U15" s="517"/>
      <c r="V15" s="518"/>
      <c r="W15" s="504" t="s">
        <v>130</v>
      </c>
      <c r="X15" s="428"/>
      <c r="Y15" s="428"/>
      <c r="Z15" s="428"/>
      <c r="AA15" s="428"/>
      <c r="AB15" s="429"/>
      <c r="AC15" s="391">
        <v>12101</v>
      </c>
      <c r="AD15" s="392"/>
      <c r="AE15" s="392"/>
      <c r="AF15" s="392"/>
      <c r="AG15" s="393"/>
      <c r="AH15" s="391">
        <v>12541</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10954841</v>
      </c>
      <c r="BO15" s="411"/>
      <c r="BP15" s="411"/>
      <c r="BQ15" s="411"/>
      <c r="BR15" s="411"/>
      <c r="BS15" s="411"/>
      <c r="BT15" s="411"/>
      <c r="BU15" s="412"/>
      <c r="BV15" s="410">
        <v>10660883</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29.3</v>
      </c>
      <c r="AD16" s="510"/>
      <c r="AE16" s="510"/>
      <c r="AF16" s="510"/>
      <c r="AG16" s="511"/>
      <c r="AH16" s="509">
        <v>30.2</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12748282</v>
      </c>
      <c r="BO16" s="416"/>
      <c r="BP16" s="416"/>
      <c r="BQ16" s="416"/>
      <c r="BR16" s="416"/>
      <c r="BS16" s="416"/>
      <c r="BT16" s="416"/>
      <c r="BU16" s="417"/>
      <c r="BV16" s="415">
        <v>12445557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28479</v>
      </c>
      <c r="AD17" s="392"/>
      <c r="AE17" s="392"/>
      <c r="AF17" s="392"/>
      <c r="AG17" s="393"/>
      <c r="AH17" s="391">
        <v>28151</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14021775</v>
      </c>
      <c r="BO17" s="416"/>
      <c r="BP17" s="416"/>
      <c r="BQ17" s="416"/>
      <c r="BR17" s="416"/>
      <c r="BS17" s="416"/>
      <c r="BT17" s="416"/>
      <c r="BU17" s="417"/>
      <c r="BV17" s="415">
        <v>13627211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65.349999999999994</v>
      </c>
      <c r="M18" s="480"/>
      <c r="N18" s="480"/>
      <c r="O18" s="480"/>
      <c r="P18" s="480"/>
      <c r="Q18" s="480"/>
      <c r="R18" s="481"/>
      <c r="S18" s="481"/>
      <c r="T18" s="481"/>
      <c r="U18" s="481"/>
      <c r="V18" s="482"/>
      <c r="W18" s="496"/>
      <c r="X18" s="497"/>
      <c r="Y18" s="497"/>
      <c r="Z18" s="497"/>
      <c r="AA18" s="497"/>
      <c r="AB18" s="505"/>
      <c r="AC18" s="379">
        <v>69</v>
      </c>
      <c r="AD18" s="380"/>
      <c r="AE18" s="380"/>
      <c r="AF18" s="380"/>
      <c r="AG18" s="483"/>
      <c r="AH18" s="379">
        <v>67.900000000000006</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15968098</v>
      </c>
      <c r="BO18" s="416"/>
      <c r="BP18" s="416"/>
      <c r="BQ18" s="416"/>
      <c r="BR18" s="416"/>
      <c r="BS18" s="416"/>
      <c r="BT18" s="416"/>
      <c r="BU18" s="417"/>
      <c r="BV18" s="415">
        <v>15650260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1399</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21939981</v>
      </c>
      <c r="BO19" s="416"/>
      <c r="BP19" s="416"/>
      <c r="BQ19" s="416"/>
      <c r="BR19" s="416"/>
      <c r="BS19" s="416"/>
      <c r="BT19" s="416"/>
      <c r="BU19" s="417"/>
      <c r="BV19" s="415">
        <v>21993845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37224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25698080</v>
      </c>
      <c r="BO23" s="416"/>
      <c r="BP23" s="416"/>
      <c r="BQ23" s="416"/>
      <c r="BR23" s="416"/>
      <c r="BS23" s="416"/>
      <c r="BT23" s="416"/>
      <c r="BU23" s="417"/>
      <c r="BV23" s="415">
        <v>25333014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9040</v>
      </c>
      <c r="R24" s="392"/>
      <c r="S24" s="392"/>
      <c r="T24" s="392"/>
      <c r="U24" s="392"/>
      <c r="V24" s="393"/>
      <c r="W24" s="457"/>
      <c r="X24" s="448"/>
      <c r="Y24" s="449"/>
      <c r="Z24" s="388" t="s">
        <v>154</v>
      </c>
      <c r="AA24" s="389"/>
      <c r="AB24" s="389"/>
      <c r="AC24" s="389"/>
      <c r="AD24" s="389"/>
      <c r="AE24" s="389"/>
      <c r="AF24" s="389"/>
      <c r="AG24" s="390"/>
      <c r="AH24" s="391">
        <v>497</v>
      </c>
      <c r="AI24" s="392"/>
      <c r="AJ24" s="392"/>
      <c r="AK24" s="392"/>
      <c r="AL24" s="393"/>
      <c r="AM24" s="391">
        <v>1474599</v>
      </c>
      <c r="AN24" s="392"/>
      <c r="AO24" s="392"/>
      <c r="AP24" s="392"/>
      <c r="AQ24" s="392"/>
      <c r="AR24" s="393"/>
      <c r="AS24" s="391">
        <v>2967</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20557337</v>
      </c>
      <c r="BO24" s="416"/>
      <c r="BP24" s="416"/>
      <c r="BQ24" s="416"/>
      <c r="BR24" s="416"/>
      <c r="BS24" s="416"/>
      <c r="BT24" s="416"/>
      <c r="BU24" s="417"/>
      <c r="BV24" s="415">
        <v>20877868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7470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2785911</v>
      </c>
      <c r="BO25" s="411"/>
      <c r="BP25" s="411"/>
      <c r="BQ25" s="411"/>
      <c r="BR25" s="411"/>
      <c r="BS25" s="411"/>
      <c r="BT25" s="411"/>
      <c r="BU25" s="412"/>
      <c r="BV25" s="410">
        <v>2045514</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6890</v>
      </c>
      <c r="R26" s="392"/>
      <c r="S26" s="392"/>
      <c r="T26" s="392"/>
      <c r="U26" s="392"/>
      <c r="V26" s="393"/>
      <c r="W26" s="457"/>
      <c r="X26" s="448"/>
      <c r="Y26" s="449"/>
      <c r="Z26" s="388" t="s">
        <v>160</v>
      </c>
      <c r="AA26" s="470"/>
      <c r="AB26" s="470"/>
      <c r="AC26" s="470"/>
      <c r="AD26" s="470"/>
      <c r="AE26" s="470"/>
      <c r="AF26" s="470"/>
      <c r="AG26" s="471"/>
      <c r="AH26" s="391">
        <v>26</v>
      </c>
      <c r="AI26" s="392"/>
      <c r="AJ26" s="392"/>
      <c r="AK26" s="392"/>
      <c r="AL26" s="393"/>
      <c r="AM26" s="391">
        <v>84448</v>
      </c>
      <c r="AN26" s="392"/>
      <c r="AO26" s="392"/>
      <c r="AP26" s="392"/>
      <c r="AQ26" s="392"/>
      <c r="AR26" s="393"/>
      <c r="AS26" s="391">
        <v>3248</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v>60000</v>
      </c>
      <c r="BO26" s="416"/>
      <c r="BP26" s="416"/>
      <c r="BQ26" s="416"/>
      <c r="BR26" s="416"/>
      <c r="BS26" s="416"/>
      <c r="BT26" s="416"/>
      <c r="BU26" s="417"/>
      <c r="BV26" s="415">
        <v>60000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4700</v>
      </c>
      <c r="R27" s="392"/>
      <c r="S27" s="392"/>
      <c r="T27" s="392"/>
      <c r="U27" s="392"/>
      <c r="V27" s="393"/>
      <c r="W27" s="457"/>
      <c r="X27" s="448"/>
      <c r="Y27" s="449"/>
      <c r="Z27" s="388" t="s">
        <v>163</v>
      </c>
      <c r="AA27" s="389"/>
      <c r="AB27" s="389"/>
      <c r="AC27" s="389"/>
      <c r="AD27" s="389"/>
      <c r="AE27" s="389"/>
      <c r="AF27" s="389"/>
      <c r="AG27" s="390"/>
      <c r="AH27" s="391">
        <v>8</v>
      </c>
      <c r="AI27" s="392"/>
      <c r="AJ27" s="392"/>
      <c r="AK27" s="392"/>
      <c r="AL27" s="393"/>
      <c r="AM27" s="391">
        <v>32024</v>
      </c>
      <c r="AN27" s="392"/>
      <c r="AO27" s="392"/>
      <c r="AP27" s="392"/>
      <c r="AQ27" s="392"/>
      <c r="AR27" s="393"/>
      <c r="AS27" s="391">
        <v>4003</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4170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1903981</v>
      </c>
      <c r="BO28" s="411"/>
      <c r="BP28" s="411"/>
      <c r="BQ28" s="411"/>
      <c r="BR28" s="411"/>
      <c r="BS28" s="411"/>
      <c r="BT28" s="411"/>
      <c r="BU28" s="412"/>
      <c r="BV28" s="410">
        <v>2053353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19</v>
      </c>
      <c r="M29" s="392"/>
      <c r="N29" s="392"/>
      <c r="O29" s="392"/>
      <c r="P29" s="393"/>
      <c r="Q29" s="391">
        <v>4020</v>
      </c>
      <c r="R29" s="392"/>
      <c r="S29" s="392"/>
      <c r="T29" s="392"/>
      <c r="U29" s="392"/>
      <c r="V29" s="393"/>
      <c r="W29" s="458"/>
      <c r="X29" s="459"/>
      <c r="Y29" s="460"/>
      <c r="Z29" s="388" t="s">
        <v>170</v>
      </c>
      <c r="AA29" s="389"/>
      <c r="AB29" s="389"/>
      <c r="AC29" s="389"/>
      <c r="AD29" s="389"/>
      <c r="AE29" s="389"/>
      <c r="AF29" s="389"/>
      <c r="AG29" s="390"/>
      <c r="AH29" s="391">
        <v>505</v>
      </c>
      <c r="AI29" s="392"/>
      <c r="AJ29" s="392"/>
      <c r="AK29" s="392"/>
      <c r="AL29" s="393"/>
      <c r="AM29" s="391">
        <v>1506623</v>
      </c>
      <c r="AN29" s="392"/>
      <c r="AO29" s="392"/>
      <c r="AP29" s="392"/>
      <c r="AQ29" s="392"/>
      <c r="AR29" s="393"/>
      <c r="AS29" s="391">
        <v>2983</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316294</v>
      </c>
      <c r="BO29" s="416"/>
      <c r="BP29" s="416"/>
      <c r="BQ29" s="416"/>
      <c r="BR29" s="416"/>
      <c r="BS29" s="416"/>
      <c r="BT29" s="416"/>
      <c r="BU29" s="417"/>
      <c r="BV29" s="415">
        <v>466287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99.4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2349724</v>
      </c>
      <c r="BO30" s="419"/>
      <c r="BP30" s="419"/>
      <c r="BQ30" s="419"/>
      <c r="BR30" s="419"/>
      <c r="BS30" s="419"/>
      <c r="BT30" s="419"/>
      <c r="BU30" s="420"/>
      <c r="BV30" s="418">
        <v>2126736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病院事業会計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埼玉県後期高齢者医療広域連合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東松山文化まちづくり公社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6</v>
      </c>
      <c r="AN35" s="375"/>
      <c r="AO35" s="374" t="str">
        <f>IF('各会計、関係団体の財政状況及び健全化判断比率'!B32="","",'各会計、関係団体の財政状況及び健全化判断比率'!B32)</f>
        <v>水道事業会計</v>
      </c>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IF('各会計、関係団体の財政状況及び健全化判断比率'!B34="","",'各会計、関係団体の財政状況及び健全化判断比率'!B34)</f>
        <v>高坂駅東口第一土地区画整理事業特別会計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埼玉県後期高齢者医療広域連合</v>
      </c>
      <c r="BZ35" s="374"/>
      <c r="CA35" s="374"/>
      <c r="CB35" s="374"/>
      <c r="CC35" s="374"/>
      <c r="CD35" s="374"/>
      <c r="CE35" s="374"/>
      <c r="CF35" s="374"/>
      <c r="CG35" s="374"/>
      <c r="CH35" s="374"/>
      <c r="CI35" s="374"/>
      <c r="CJ35" s="374"/>
      <c r="CK35" s="374"/>
      <c r="CL35" s="374"/>
      <c r="CM35" s="374"/>
      <c r="CN35" s="167"/>
      <c r="CO35" s="375">
        <f t="shared" ref="CO35:CO43" si="3">IF(CQ35="","",CO34+1)</f>
        <v>19</v>
      </c>
      <c r="CP35" s="375"/>
      <c r="CQ35" s="374" t="str">
        <f>IF('各会計、関係団体の財政状況及び健全化判断比率'!BS8="","",'各会計、関係団体の財政状況及び健全化判断比率'!BS8)</f>
        <v>東松山市農業公社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埼玉県市町村総合事務組合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埼玉県市町村総合事務組合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彩の国さいたま人づくり広域連合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埼玉県都市競艇組合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比企広域市町村圏組合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比企広域市町村圏組合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17</v>
      </c>
      <c r="BX42" s="375"/>
      <c r="BY42" s="374" t="str">
        <f>IF('各会計、関係団体の財政状況及び健全化判断比率'!B76="","",'各会計、関係団体の財政状況及び健全化判断比率'!B76)</f>
        <v>埼玉中部資源循環組合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4" t="s">
        <v>526</v>
      </c>
      <c r="D34" s="1184"/>
      <c r="E34" s="1185"/>
      <c r="F34" s="32">
        <v>18.54</v>
      </c>
      <c r="G34" s="33">
        <v>19.420000000000002</v>
      </c>
      <c r="H34" s="33">
        <v>18.79</v>
      </c>
      <c r="I34" s="33">
        <v>17.8</v>
      </c>
      <c r="J34" s="34">
        <v>18.47</v>
      </c>
      <c r="K34" s="22"/>
      <c r="L34" s="22"/>
      <c r="M34" s="22"/>
      <c r="N34" s="22"/>
      <c r="O34" s="22"/>
      <c r="P34" s="22"/>
    </row>
    <row r="35" spans="1:16" ht="39" customHeight="1">
      <c r="A35" s="22"/>
      <c r="B35" s="35"/>
      <c r="C35" s="1178" t="s">
        <v>527</v>
      </c>
      <c r="D35" s="1179"/>
      <c r="E35" s="1180"/>
      <c r="F35" s="36">
        <v>8.1300000000000008</v>
      </c>
      <c r="G35" s="37">
        <v>8.27</v>
      </c>
      <c r="H35" s="37">
        <v>8.48</v>
      </c>
      <c r="I35" s="37">
        <v>7.89</v>
      </c>
      <c r="J35" s="38">
        <v>7.88</v>
      </c>
      <c r="K35" s="22"/>
      <c r="L35" s="22"/>
      <c r="M35" s="22"/>
      <c r="N35" s="22"/>
      <c r="O35" s="22"/>
      <c r="P35" s="22"/>
    </row>
    <row r="36" spans="1:16" ht="39" customHeight="1">
      <c r="A36" s="22"/>
      <c r="B36" s="35"/>
      <c r="C36" s="1178" t="s">
        <v>528</v>
      </c>
      <c r="D36" s="1179"/>
      <c r="E36" s="1180"/>
      <c r="F36" s="36">
        <v>7.02</v>
      </c>
      <c r="G36" s="37">
        <v>7.48</v>
      </c>
      <c r="H36" s="37">
        <v>7.38</v>
      </c>
      <c r="I36" s="37">
        <v>7.11</v>
      </c>
      <c r="J36" s="38">
        <v>5.93</v>
      </c>
      <c r="K36" s="22"/>
      <c r="L36" s="22"/>
      <c r="M36" s="22"/>
      <c r="N36" s="22"/>
      <c r="O36" s="22"/>
      <c r="P36" s="22"/>
    </row>
    <row r="37" spans="1:16" ht="39" customHeight="1">
      <c r="A37" s="22"/>
      <c r="B37" s="35"/>
      <c r="C37" s="1178" t="s">
        <v>529</v>
      </c>
      <c r="D37" s="1179"/>
      <c r="E37" s="1180"/>
      <c r="F37" s="36">
        <v>5.01</v>
      </c>
      <c r="G37" s="37">
        <v>2.98</v>
      </c>
      <c r="H37" s="37">
        <v>3.92</v>
      </c>
      <c r="I37" s="37">
        <v>4.2300000000000004</v>
      </c>
      <c r="J37" s="38">
        <v>4.59</v>
      </c>
      <c r="K37" s="22"/>
      <c r="L37" s="22"/>
      <c r="M37" s="22"/>
      <c r="N37" s="22"/>
      <c r="O37" s="22"/>
      <c r="P37" s="22"/>
    </row>
    <row r="38" spans="1:16" ht="39" customHeight="1">
      <c r="A38" s="22"/>
      <c r="B38" s="35"/>
      <c r="C38" s="1178" t="s">
        <v>530</v>
      </c>
      <c r="D38" s="1179"/>
      <c r="E38" s="1180"/>
      <c r="F38" s="36">
        <v>1.1299999999999999</v>
      </c>
      <c r="G38" s="37">
        <v>1.44</v>
      </c>
      <c r="H38" s="37">
        <v>2.2999999999999998</v>
      </c>
      <c r="I38" s="37">
        <v>1.1000000000000001</v>
      </c>
      <c r="J38" s="38">
        <v>1.1599999999999999</v>
      </c>
      <c r="K38" s="22"/>
      <c r="L38" s="22"/>
      <c r="M38" s="22"/>
      <c r="N38" s="22"/>
      <c r="O38" s="22"/>
      <c r="P38" s="22"/>
    </row>
    <row r="39" spans="1:16" ht="39" customHeight="1">
      <c r="A39" s="22"/>
      <c r="B39" s="35"/>
      <c r="C39" s="1178" t="s">
        <v>531</v>
      </c>
      <c r="D39" s="1179"/>
      <c r="E39" s="1180"/>
      <c r="F39" s="36">
        <v>0.56999999999999995</v>
      </c>
      <c r="G39" s="37">
        <v>0.56000000000000005</v>
      </c>
      <c r="H39" s="37">
        <v>0.25</v>
      </c>
      <c r="I39" s="37">
        <v>0.81</v>
      </c>
      <c r="J39" s="38">
        <v>0.65</v>
      </c>
      <c r="K39" s="22"/>
      <c r="L39" s="22"/>
      <c r="M39" s="22"/>
      <c r="N39" s="22"/>
      <c r="O39" s="22"/>
      <c r="P39" s="22"/>
    </row>
    <row r="40" spans="1:16" ht="39" customHeight="1">
      <c r="A40" s="22"/>
      <c r="B40" s="35"/>
      <c r="C40" s="1178" t="s">
        <v>532</v>
      </c>
      <c r="D40" s="1179"/>
      <c r="E40" s="1180"/>
      <c r="F40" s="36">
        <v>0.78</v>
      </c>
      <c r="G40" s="37">
        <v>0.76</v>
      </c>
      <c r="H40" s="37">
        <v>0.5</v>
      </c>
      <c r="I40" s="37">
        <v>0.61</v>
      </c>
      <c r="J40" s="38">
        <v>0.56000000000000005</v>
      </c>
      <c r="K40" s="22"/>
      <c r="L40" s="22"/>
      <c r="M40" s="22"/>
      <c r="N40" s="22"/>
      <c r="O40" s="22"/>
      <c r="P40" s="22"/>
    </row>
    <row r="41" spans="1:16" ht="39" customHeight="1">
      <c r="A41" s="22"/>
      <c r="B41" s="35"/>
      <c r="C41" s="1178" t="s">
        <v>533</v>
      </c>
      <c r="D41" s="1179"/>
      <c r="E41" s="1180"/>
      <c r="F41" s="36">
        <v>0.03</v>
      </c>
      <c r="G41" s="37">
        <v>0.01</v>
      </c>
      <c r="H41" s="37">
        <v>0.02</v>
      </c>
      <c r="I41" s="37">
        <v>0.02</v>
      </c>
      <c r="J41" s="38">
        <v>0.01</v>
      </c>
      <c r="K41" s="22"/>
      <c r="L41" s="22"/>
      <c r="M41" s="22"/>
      <c r="N41" s="22"/>
      <c r="O41" s="22"/>
      <c r="P41" s="22"/>
    </row>
    <row r="42" spans="1:16" ht="39" customHeight="1">
      <c r="A42" s="22"/>
      <c r="B42" s="39"/>
      <c r="C42" s="1178" t="s">
        <v>534</v>
      </c>
      <c r="D42" s="1179"/>
      <c r="E42" s="1180"/>
      <c r="F42" s="36" t="s">
        <v>480</v>
      </c>
      <c r="G42" s="37" t="s">
        <v>480</v>
      </c>
      <c r="H42" s="37" t="s">
        <v>480</v>
      </c>
      <c r="I42" s="37" t="s">
        <v>480</v>
      </c>
      <c r="J42" s="38" t="s">
        <v>480</v>
      </c>
      <c r="K42" s="22"/>
      <c r="L42" s="22"/>
      <c r="M42" s="22"/>
      <c r="N42" s="22"/>
      <c r="O42" s="22"/>
      <c r="P42" s="22"/>
    </row>
    <row r="43" spans="1:16" ht="39" customHeight="1" thickBot="1">
      <c r="A43" s="22"/>
      <c r="B43" s="40"/>
      <c r="C43" s="1181" t="s">
        <v>535</v>
      </c>
      <c r="D43" s="1182"/>
      <c r="E43" s="1183"/>
      <c r="F43" s="41" t="s">
        <v>480</v>
      </c>
      <c r="G43" s="42" t="s">
        <v>480</v>
      </c>
      <c r="H43" s="42" t="s">
        <v>480</v>
      </c>
      <c r="I43" s="42" t="s">
        <v>480</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4" t="s">
        <v>11</v>
      </c>
      <c r="C45" s="1195"/>
      <c r="D45" s="58"/>
      <c r="E45" s="1200" t="s">
        <v>12</v>
      </c>
      <c r="F45" s="1200"/>
      <c r="G45" s="1200"/>
      <c r="H45" s="1200"/>
      <c r="I45" s="1200"/>
      <c r="J45" s="1201"/>
      <c r="K45" s="59">
        <v>2190</v>
      </c>
      <c r="L45" s="60">
        <v>2181</v>
      </c>
      <c r="M45" s="60">
        <v>2308</v>
      </c>
      <c r="N45" s="60">
        <v>2147</v>
      </c>
      <c r="O45" s="61">
        <v>2312</v>
      </c>
      <c r="P45" s="48"/>
      <c r="Q45" s="48"/>
      <c r="R45" s="48"/>
      <c r="S45" s="48"/>
      <c r="T45" s="48"/>
      <c r="U45" s="48"/>
    </row>
    <row r="46" spans="1:21" ht="30.75" customHeight="1">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c r="A48" s="48"/>
      <c r="B48" s="1196"/>
      <c r="C48" s="1197"/>
      <c r="D48" s="62"/>
      <c r="E48" s="1188" t="s">
        <v>15</v>
      </c>
      <c r="F48" s="1188"/>
      <c r="G48" s="1188"/>
      <c r="H48" s="1188"/>
      <c r="I48" s="1188"/>
      <c r="J48" s="1189"/>
      <c r="K48" s="63">
        <v>337</v>
      </c>
      <c r="L48" s="64">
        <v>388</v>
      </c>
      <c r="M48" s="64">
        <v>367</v>
      </c>
      <c r="N48" s="64">
        <v>404</v>
      </c>
      <c r="O48" s="65">
        <v>344</v>
      </c>
      <c r="P48" s="48"/>
      <c r="Q48" s="48"/>
      <c r="R48" s="48"/>
      <c r="S48" s="48"/>
      <c r="T48" s="48"/>
      <c r="U48" s="48"/>
    </row>
    <row r="49" spans="1:21" ht="30.75" customHeight="1">
      <c r="A49" s="48"/>
      <c r="B49" s="1196"/>
      <c r="C49" s="1197"/>
      <c r="D49" s="62"/>
      <c r="E49" s="1188" t="s">
        <v>16</v>
      </c>
      <c r="F49" s="1188"/>
      <c r="G49" s="1188"/>
      <c r="H49" s="1188"/>
      <c r="I49" s="1188"/>
      <c r="J49" s="1189"/>
      <c r="K49" s="63">
        <v>67</v>
      </c>
      <c r="L49" s="64">
        <v>81</v>
      </c>
      <c r="M49" s="64">
        <v>82</v>
      </c>
      <c r="N49" s="64">
        <v>75</v>
      </c>
      <c r="O49" s="65">
        <v>78</v>
      </c>
      <c r="P49" s="48"/>
      <c r="Q49" s="48"/>
      <c r="R49" s="48"/>
      <c r="S49" s="48"/>
      <c r="T49" s="48"/>
      <c r="U49" s="48"/>
    </row>
    <row r="50" spans="1:21" ht="30.75" customHeight="1">
      <c r="A50" s="48"/>
      <c r="B50" s="1196"/>
      <c r="C50" s="1197"/>
      <c r="D50" s="62"/>
      <c r="E50" s="1188" t="s">
        <v>17</v>
      </c>
      <c r="F50" s="1188"/>
      <c r="G50" s="1188"/>
      <c r="H50" s="1188"/>
      <c r="I50" s="1188"/>
      <c r="J50" s="1189"/>
      <c r="K50" s="63" t="s">
        <v>480</v>
      </c>
      <c r="L50" s="64" t="s">
        <v>480</v>
      </c>
      <c r="M50" s="64" t="s">
        <v>480</v>
      </c>
      <c r="N50" s="64" t="s">
        <v>480</v>
      </c>
      <c r="O50" s="65" t="s">
        <v>480</v>
      </c>
      <c r="P50" s="48"/>
      <c r="Q50" s="48"/>
      <c r="R50" s="48"/>
      <c r="S50" s="48"/>
      <c r="T50" s="48"/>
      <c r="U50" s="48"/>
    </row>
    <row r="51" spans="1:21" ht="30.75" customHeight="1">
      <c r="A51" s="48"/>
      <c r="B51" s="1198"/>
      <c r="C51" s="1199"/>
      <c r="D51" s="66"/>
      <c r="E51" s="1188" t="s">
        <v>18</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c r="A52" s="48"/>
      <c r="B52" s="1186" t="s">
        <v>19</v>
      </c>
      <c r="C52" s="1187"/>
      <c r="D52" s="66"/>
      <c r="E52" s="1188" t="s">
        <v>20</v>
      </c>
      <c r="F52" s="1188"/>
      <c r="G52" s="1188"/>
      <c r="H52" s="1188"/>
      <c r="I52" s="1188"/>
      <c r="J52" s="1189"/>
      <c r="K52" s="63">
        <v>2067</v>
      </c>
      <c r="L52" s="64">
        <v>2176</v>
      </c>
      <c r="M52" s="64">
        <v>2232</v>
      </c>
      <c r="N52" s="64">
        <v>2078</v>
      </c>
      <c r="O52" s="65">
        <v>2159</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527</v>
      </c>
      <c r="L53" s="69">
        <v>474</v>
      </c>
      <c r="M53" s="69">
        <v>525</v>
      </c>
      <c r="N53" s="69">
        <v>548</v>
      </c>
      <c r="O53" s="70">
        <v>575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14" t="s">
        <v>24</v>
      </c>
      <c r="C41" s="1215"/>
      <c r="D41" s="81"/>
      <c r="E41" s="1216" t="s">
        <v>25</v>
      </c>
      <c r="F41" s="1216"/>
      <c r="G41" s="1216"/>
      <c r="H41" s="1217"/>
      <c r="I41" s="82">
        <v>23978</v>
      </c>
      <c r="J41" s="83">
        <v>24761</v>
      </c>
      <c r="K41" s="83">
        <v>25148</v>
      </c>
      <c r="L41" s="83">
        <v>26065</v>
      </c>
      <c r="M41" s="84">
        <v>26384</v>
      </c>
    </row>
    <row r="42" spans="2:13" ht="27.75" customHeight="1">
      <c r="B42" s="1204"/>
      <c r="C42" s="1205"/>
      <c r="D42" s="85"/>
      <c r="E42" s="1208" t="s">
        <v>26</v>
      </c>
      <c r="F42" s="1208"/>
      <c r="G42" s="1208"/>
      <c r="H42" s="1209"/>
      <c r="I42" s="86" t="s">
        <v>480</v>
      </c>
      <c r="J42" s="87" t="s">
        <v>480</v>
      </c>
      <c r="K42" s="87" t="s">
        <v>480</v>
      </c>
      <c r="L42" s="87" t="s">
        <v>480</v>
      </c>
      <c r="M42" s="88" t="s">
        <v>480</v>
      </c>
    </row>
    <row r="43" spans="2:13" ht="27.75" customHeight="1">
      <c r="B43" s="1204"/>
      <c r="C43" s="1205"/>
      <c r="D43" s="85"/>
      <c r="E43" s="1208" t="s">
        <v>27</v>
      </c>
      <c r="F43" s="1208"/>
      <c r="G43" s="1208"/>
      <c r="H43" s="1209"/>
      <c r="I43" s="86">
        <v>3692</v>
      </c>
      <c r="J43" s="87">
        <v>3691</v>
      </c>
      <c r="K43" s="87">
        <v>3212</v>
      </c>
      <c r="L43" s="87">
        <v>3460</v>
      </c>
      <c r="M43" s="88">
        <v>4145</v>
      </c>
    </row>
    <row r="44" spans="2:13" ht="27.75" customHeight="1">
      <c r="B44" s="1204"/>
      <c r="C44" s="1205"/>
      <c r="D44" s="85"/>
      <c r="E44" s="1208" t="s">
        <v>28</v>
      </c>
      <c r="F44" s="1208"/>
      <c r="G44" s="1208"/>
      <c r="H44" s="1209"/>
      <c r="I44" s="86">
        <v>474</v>
      </c>
      <c r="J44" s="87">
        <v>522</v>
      </c>
      <c r="K44" s="87">
        <v>590</v>
      </c>
      <c r="L44" s="87">
        <v>599</v>
      </c>
      <c r="M44" s="88">
        <v>539</v>
      </c>
    </row>
    <row r="45" spans="2:13" ht="27.75" customHeight="1">
      <c r="B45" s="1204"/>
      <c r="C45" s="1205"/>
      <c r="D45" s="85"/>
      <c r="E45" s="1208" t="s">
        <v>29</v>
      </c>
      <c r="F45" s="1208"/>
      <c r="G45" s="1208"/>
      <c r="H45" s="1209"/>
      <c r="I45" s="86">
        <v>4119</v>
      </c>
      <c r="J45" s="87">
        <v>3898</v>
      </c>
      <c r="K45" s="87">
        <v>3492</v>
      </c>
      <c r="L45" s="87">
        <v>3232</v>
      </c>
      <c r="M45" s="88">
        <v>3086</v>
      </c>
    </row>
    <row r="46" spans="2:13" ht="27.75" customHeight="1">
      <c r="B46" s="1204"/>
      <c r="C46" s="1205"/>
      <c r="D46" s="89"/>
      <c r="E46" s="1208" t="s">
        <v>30</v>
      </c>
      <c r="F46" s="1208"/>
      <c r="G46" s="1208"/>
      <c r="H46" s="1209"/>
      <c r="I46" s="86" t="s">
        <v>480</v>
      </c>
      <c r="J46" s="87" t="s">
        <v>480</v>
      </c>
      <c r="K46" s="87" t="s">
        <v>480</v>
      </c>
      <c r="L46" s="87" t="s">
        <v>480</v>
      </c>
      <c r="M46" s="88" t="s">
        <v>480</v>
      </c>
    </row>
    <row r="47" spans="2:13" ht="27.75" customHeight="1">
      <c r="B47" s="1204"/>
      <c r="C47" s="1205"/>
      <c r="D47" s="90"/>
      <c r="E47" s="1218" t="s">
        <v>31</v>
      </c>
      <c r="F47" s="1219"/>
      <c r="G47" s="1219"/>
      <c r="H47" s="1220"/>
      <c r="I47" s="86" t="s">
        <v>480</v>
      </c>
      <c r="J47" s="87" t="s">
        <v>480</v>
      </c>
      <c r="K47" s="87" t="s">
        <v>480</v>
      </c>
      <c r="L47" s="87" t="s">
        <v>480</v>
      </c>
      <c r="M47" s="88" t="s">
        <v>480</v>
      </c>
    </row>
    <row r="48" spans="2:13" ht="27.75" customHeight="1">
      <c r="B48" s="1204"/>
      <c r="C48" s="1205"/>
      <c r="D48" s="85"/>
      <c r="E48" s="1208" t="s">
        <v>32</v>
      </c>
      <c r="F48" s="1208"/>
      <c r="G48" s="1208"/>
      <c r="H48" s="1209"/>
      <c r="I48" s="86" t="s">
        <v>480</v>
      </c>
      <c r="J48" s="87" t="s">
        <v>480</v>
      </c>
      <c r="K48" s="87" t="s">
        <v>480</v>
      </c>
      <c r="L48" s="87" t="s">
        <v>480</v>
      </c>
      <c r="M48" s="88" t="s">
        <v>480</v>
      </c>
    </row>
    <row r="49" spans="2:13" ht="27.75" customHeight="1">
      <c r="B49" s="1206"/>
      <c r="C49" s="1207"/>
      <c r="D49" s="85"/>
      <c r="E49" s="1208" t="s">
        <v>33</v>
      </c>
      <c r="F49" s="1208"/>
      <c r="G49" s="1208"/>
      <c r="H49" s="1209"/>
      <c r="I49" s="86" t="s">
        <v>480</v>
      </c>
      <c r="J49" s="87" t="s">
        <v>480</v>
      </c>
      <c r="K49" s="87" t="s">
        <v>480</v>
      </c>
      <c r="L49" s="87" t="s">
        <v>480</v>
      </c>
      <c r="M49" s="88" t="s">
        <v>480</v>
      </c>
    </row>
    <row r="50" spans="2:13" ht="27.75" customHeight="1">
      <c r="B50" s="1202" t="s">
        <v>34</v>
      </c>
      <c r="C50" s="1203"/>
      <c r="D50" s="91"/>
      <c r="E50" s="1208" t="s">
        <v>35</v>
      </c>
      <c r="F50" s="1208"/>
      <c r="G50" s="1208"/>
      <c r="H50" s="1209"/>
      <c r="I50" s="86">
        <v>7404</v>
      </c>
      <c r="J50" s="87">
        <v>7106</v>
      </c>
      <c r="K50" s="87">
        <v>6411</v>
      </c>
      <c r="L50" s="87">
        <v>6241</v>
      </c>
      <c r="M50" s="88">
        <v>6186</v>
      </c>
    </row>
    <row r="51" spans="2:13" ht="27.75" customHeight="1">
      <c r="B51" s="1204"/>
      <c r="C51" s="1205"/>
      <c r="D51" s="85"/>
      <c r="E51" s="1208" t="s">
        <v>36</v>
      </c>
      <c r="F51" s="1208"/>
      <c r="G51" s="1208"/>
      <c r="H51" s="1209"/>
      <c r="I51" s="86">
        <v>2821</v>
      </c>
      <c r="J51" s="87">
        <v>2853</v>
      </c>
      <c r="K51" s="87">
        <v>2582</v>
      </c>
      <c r="L51" s="87">
        <v>2608</v>
      </c>
      <c r="M51" s="88">
        <v>2601</v>
      </c>
    </row>
    <row r="52" spans="2:13" ht="27.75" customHeight="1">
      <c r="B52" s="1206"/>
      <c r="C52" s="1207"/>
      <c r="D52" s="85"/>
      <c r="E52" s="1208" t="s">
        <v>37</v>
      </c>
      <c r="F52" s="1208"/>
      <c r="G52" s="1208"/>
      <c r="H52" s="1209"/>
      <c r="I52" s="86">
        <v>20247</v>
      </c>
      <c r="J52" s="87">
        <v>20621</v>
      </c>
      <c r="K52" s="87">
        <v>20795</v>
      </c>
      <c r="L52" s="87">
        <v>21143</v>
      </c>
      <c r="M52" s="88">
        <v>21418</v>
      </c>
    </row>
    <row r="53" spans="2:13" ht="27.75" customHeight="1" thickBot="1">
      <c r="B53" s="1210" t="s">
        <v>21</v>
      </c>
      <c r="C53" s="1211"/>
      <c r="D53" s="92"/>
      <c r="E53" s="1212" t="s">
        <v>38</v>
      </c>
      <c r="F53" s="1212"/>
      <c r="G53" s="1212"/>
      <c r="H53" s="1213"/>
      <c r="I53" s="93">
        <v>1791</v>
      </c>
      <c r="J53" s="94">
        <v>2291</v>
      </c>
      <c r="K53" s="94">
        <v>2653</v>
      </c>
      <c r="L53" s="94">
        <v>3363</v>
      </c>
      <c r="M53" s="95">
        <v>3949</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O82" sqref="O82"/>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549</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549</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550</v>
      </c>
      <c r="C41" s="248"/>
      <c r="D41" s="248"/>
      <c r="E41" s="248"/>
      <c r="F41" s="248"/>
      <c r="G41" s="248"/>
      <c r="H41" s="248"/>
      <c r="I41" s="248"/>
      <c r="J41" s="248"/>
      <c r="K41" s="248"/>
      <c r="L41" s="248"/>
      <c r="M41" s="248"/>
      <c r="N41" s="248"/>
      <c r="O41" s="248"/>
      <c r="P41" s="249"/>
    </row>
    <row r="42" spans="2:17">
      <c r="B42" s="250"/>
      <c r="C42" s="246"/>
      <c r="D42" s="246"/>
      <c r="E42" s="246"/>
      <c r="F42" s="246"/>
      <c r="G42" s="353" t="s">
        <v>551</v>
      </c>
      <c r="I42" s="354"/>
      <c r="J42" s="354"/>
      <c r="K42" s="354"/>
      <c r="L42" s="246"/>
      <c r="M42" s="246"/>
      <c r="N42" s="246"/>
      <c r="O42" s="246"/>
    </row>
    <row r="43" spans="2:17">
      <c r="B43" s="250"/>
      <c r="C43" s="246"/>
      <c r="D43" s="246"/>
      <c r="E43" s="246"/>
      <c r="F43" s="246"/>
      <c r="G43" s="1221" t="s">
        <v>559</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552</v>
      </c>
    </row>
    <row r="50" spans="1:17">
      <c r="B50" s="250"/>
      <c r="C50" s="246"/>
      <c r="D50" s="246"/>
      <c r="E50" s="246"/>
      <c r="F50" s="246"/>
      <c r="G50" s="1230"/>
      <c r="H50" s="1231"/>
      <c r="I50" s="1231"/>
      <c r="J50" s="1232"/>
      <c r="K50" s="356" t="s">
        <v>519</v>
      </c>
      <c r="L50" s="356" t="s">
        <v>520</v>
      </c>
      <c r="M50" s="356" t="s">
        <v>521</v>
      </c>
      <c r="N50" s="356" t="s">
        <v>522</v>
      </c>
      <c r="O50" s="356" t="s">
        <v>523</v>
      </c>
    </row>
    <row r="51" spans="1:17">
      <c r="B51" s="250"/>
      <c r="C51" s="246"/>
      <c r="D51" s="246"/>
      <c r="E51" s="246"/>
      <c r="F51" s="246"/>
      <c r="G51" s="1233" t="s">
        <v>553</v>
      </c>
      <c r="H51" s="1234"/>
      <c r="I51" s="1239" t="s">
        <v>554</v>
      </c>
      <c r="J51" s="1239"/>
      <c r="K51" s="1241"/>
      <c r="L51" s="1241"/>
      <c r="M51" s="1241"/>
      <c r="N51" s="1242">
        <v>22.3</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560</v>
      </c>
      <c r="J53" s="1243"/>
      <c r="K53" s="1250"/>
      <c r="L53" s="1250"/>
      <c r="M53" s="1250"/>
      <c r="N53" s="1252">
        <v>72.3</v>
      </c>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555</v>
      </c>
      <c r="H55" s="1245"/>
      <c r="I55" s="1243" t="s">
        <v>554</v>
      </c>
      <c r="J55" s="1243"/>
      <c r="K55" s="1241"/>
      <c r="L55" s="1241"/>
      <c r="M55" s="1241"/>
      <c r="N55" s="1242">
        <v>33.6</v>
      </c>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560</v>
      </c>
      <c r="J57" s="1253"/>
      <c r="K57" s="1250"/>
      <c r="L57" s="1250"/>
      <c r="M57" s="1250"/>
      <c r="N57" s="1252">
        <v>56.8</v>
      </c>
      <c r="O57" s="1250"/>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556</v>
      </c>
      <c r="C63" s="246"/>
      <c r="D63" s="246"/>
      <c r="E63" s="246"/>
      <c r="F63" s="246"/>
      <c r="G63" s="246"/>
      <c r="H63" s="246"/>
      <c r="I63" s="246"/>
      <c r="J63" s="246"/>
      <c r="K63" s="246"/>
      <c r="L63" s="246"/>
      <c r="M63" s="246"/>
      <c r="N63" s="246"/>
      <c r="O63" s="246"/>
    </row>
    <row r="64" spans="1:17">
      <c r="B64" s="250"/>
      <c r="C64" s="246"/>
      <c r="D64" s="246"/>
      <c r="E64" s="246"/>
      <c r="F64" s="246"/>
      <c r="G64" s="353" t="s">
        <v>551</v>
      </c>
      <c r="I64" s="354"/>
      <c r="J64" s="354"/>
      <c r="K64" s="354"/>
      <c r="L64" s="246"/>
      <c r="M64" s="246"/>
      <c r="N64" s="246"/>
      <c r="O64" s="246"/>
    </row>
    <row r="65" spans="2:30">
      <c r="B65" s="250"/>
      <c r="C65" s="246"/>
      <c r="D65" s="246"/>
      <c r="E65" s="246"/>
      <c r="F65" s="246"/>
      <c r="G65" s="1221" t="s">
        <v>561</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557</v>
      </c>
      <c r="I71" s="370"/>
      <c r="J71" s="366"/>
      <c r="K71" s="366"/>
      <c r="L71" s="367"/>
      <c r="M71" s="366"/>
      <c r="N71" s="367"/>
      <c r="O71" s="368"/>
    </row>
    <row r="72" spans="2:30">
      <c r="B72" s="250"/>
      <c r="C72" s="246"/>
      <c r="D72" s="246"/>
      <c r="E72" s="246"/>
      <c r="F72" s="246"/>
      <c r="G72" s="1230"/>
      <c r="H72" s="1231"/>
      <c r="I72" s="1231"/>
      <c r="J72" s="1232"/>
      <c r="K72" s="356" t="s">
        <v>519</v>
      </c>
      <c r="L72" s="356" t="s">
        <v>520</v>
      </c>
      <c r="M72" s="356" t="s">
        <v>521</v>
      </c>
      <c r="N72" s="356" t="s">
        <v>522</v>
      </c>
      <c r="O72" s="356" t="s">
        <v>523</v>
      </c>
    </row>
    <row r="73" spans="2:30">
      <c r="B73" s="250"/>
      <c r="C73" s="246"/>
      <c r="D73" s="246"/>
      <c r="E73" s="246"/>
      <c r="F73" s="246"/>
      <c r="G73" s="1233" t="s">
        <v>553</v>
      </c>
      <c r="H73" s="1234"/>
      <c r="I73" s="1239" t="s">
        <v>554</v>
      </c>
      <c r="J73" s="1239"/>
      <c r="K73" s="1254">
        <v>12.3</v>
      </c>
      <c r="L73" s="1254">
        <v>15.6</v>
      </c>
      <c r="M73" s="1242">
        <v>18.3</v>
      </c>
      <c r="N73" s="1242">
        <v>22.3</v>
      </c>
      <c r="O73" s="1242">
        <v>25.8</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558</v>
      </c>
      <c r="J75" s="1243"/>
      <c r="K75" s="1252">
        <v>4.7</v>
      </c>
      <c r="L75" s="1252">
        <v>3.9</v>
      </c>
      <c r="M75" s="1252">
        <v>3.4</v>
      </c>
      <c r="N75" s="1252">
        <v>3.5</v>
      </c>
      <c r="O75" s="1252">
        <v>3.6</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555</v>
      </c>
      <c r="H77" s="1245"/>
      <c r="I77" s="1243" t="s">
        <v>554</v>
      </c>
      <c r="J77" s="1243"/>
      <c r="K77" s="1254">
        <v>58.2</v>
      </c>
      <c r="L77" s="1254">
        <v>50.3</v>
      </c>
      <c r="M77" s="1242">
        <v>45.9</v>
      </c>
      <c r="N77" s="1242">
        <v>33.6</v>
      </c>
      <c r="O77" s="1242">
        <v>33.1</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558</v>
      </c>
      <c r="J79" s="1253"/>
      <c r="K79" s="1256">
        <v>10.3</v>
      </c>
      <c r="L79" s="1256">
        <v>9.6</v>
      </c>
      <c r="M79" s="1256">
        <v>8.8000000000000007</v>
      </c>
      <c r="N79" s="1256">
        <v>7</v>
      </c>
      <c r="O79" s="1256">
        <v>7.5</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Q53" sqref="Q5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G65" sqref="G65"/>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518</v>
      </c>
      <c r="G2" s="113"/>
      <c r="H2" s="114"/>
    </row>
    <row r="3" spans="1:8">
      <c r="A3" s="110" t="s">
        <v>511</v>
      </c>
      <c r="B3" s="115"/>
      <c r="C3" s="116"/>
      <c r="D3" s="117">
        <v>38281</v>
      </c>
      <c r="E3" s="118"/>
      <c r="F3" s="119">
        <v>50880</v>
      </c>
      <c r="G3" s="120"/>
      <c r="H3" s="121"/>
    </row>
    <row r="4" spans="1:8">
      <c r="A4" s="122"/>
      <c r="B4" s="123"/>
      <c r="C4" s="124"/>
      <c r="D4" s="125">
        <v>21717</v>
      </c>
      <c r="E4" s="126"/>
      <c r="F4" s="127">
        <v>26879</v>
      </c>
      <c r="G4" s="128"/>
      <c r="H4" s="129"/>
    </row>
    <row r="5" spans="1:8">
      <c r="A5" s="110" t="s">
        <v>513</v>
      </c>
      <c r="B5" s="115"/>
      <c r="C5" s="116"/>
      <c r="D5" s="117">
        <v>46218</v>
      </c>
      <c r="E5" s="118"/>
      <c r="F5" s="119">
        <v>63956</v>
      </c>
      <c r="G5" s="120"/>
      <c r="H5" s="121"/>
    </row>
    <row r="6" spans="1:8">
      <c r="A6" s="122"/>
      <c r="B6" s="123"/>
      <c r="C6" s="124"/>
      <c r="D6" s="125">
        <v>17580</v>
      </c>
      <c r="E6" s="126"/>
      <c r="F6" s="127">
        <v>29239</v>
      </c>
      <c r="G6" s="128"/>
      <c r="H6" s="129"/>
    </row>
    <row r="7" spans="1:8">
      <c r="A7" s="110" t="s">
        <v>514</v>
      </c>
      <c r="B7" s="115"/>
      <c r="C7" s="116"/>
      <c r="D7" s="117">
        <v>36851</v>
      </c>
      <c r="E7" s="118"/>
      <c r="F7" s="119">
        <v>66255</v>
      </c>
      <c r="G7" s="120"/>
      <c r="H7" s="121"/>
    </row>
    <row r="8" spans="1:8">
      <c r="A8" s="122"/>
      <c r="B8" s="123"/>
      <c r="C8" s="124"/>
      <c r="D8" s="125">
        <v>21289</v>
      </c>
      <c r="E8" s="126"/>
      <c r="F8" s="127">
        <v>31822</v>
      </c>
      <c r="G8" s="128"/>
      <c r="H8" s="129"/>
    </row>
    <row r="9" spans="1:8">
      <c r="A9" s="110" t="s">
        <v>515</v>
      </c>
      <c r="B9" s="115"/>
      <c r="C9" s="116"/>
      <c r="D9" s="117">
        <v>43574</v>
      </c>
      <c r="E9" s="118"/>
      <c r="F9" s="119">
        <v>47278</v>
      </c>
      <c r="G9" s="120"/>
      <c r="H9" s="121"/>
    </row>
    <row r="10" spans="1:8">
      <c r="A10" s="122"/>
      <c r="B10" s="123"/>
      <c r="C10" s="124"/>
      <c r="D10" s="125">
        <v>29353</v>
      </c>
      <c r="E10" s="126"/>
      <c r="F10" s="127">
        <v>24096</v>
      </c>
      <c r="G10" s="128"/>
      <c r="H10" s="129"/>
    </row>
    <row r="11" spans="1:8">
      <c r="A11" s="110" t="s">
        <v>516</v>
      </c>
      <c r="B11" s="115"/>
      <c r="C11" s="116"/>
      <c r="D11" s="117">
        <v>43365</v>
      </c>
      <c r="E11" s="118"/>
      <c r="F11" s="119">
        <v>57295</v>
      </c>
      <c r="G11" s="120"/>
      <c r="H11" s="121"/>
    </row>
    <row r="12" spans="1:8">
      <c r="A12" s="122"/>
      <c r="B12" s="123"/>
      <c r="C12" s="130"/>
      <c r="D12" s="125">
        <v>26547</v>
      </c>
      <c r="E12" s="126"/>
      <c r="F12" s="127">
        <v>32771</v>
      </c>
      <c r="G12" s="128"/>
      <c r="H12" s="129"/>
    </row>
    <row r="13" spans="1:8">
      <c r="A13" s="110"/>
      <c r="B13" s="115"/>
      <c r="C13" s="131"/>
      <c r="D13" s="132">
        <v>41658</v>
      </c>
      <c r="E13" s="133"/>
      <c r="F13" s="134">
        <v>57133</v>
      </c>
      <c r="G13" s="135"/>
      <c r="H13" s="121"/>
    </row>
    <row r="14" spans="1:8">
      <c r="A14" s="122"/>
      <c r="B14" s="123"/>
      <c r="C14" s="124"/>
      <c r="D14" s="125">
        <v>23297</v>
      </c>
      <c r="E14" s="126"/>
      <c r="F14" s="127">
        <v>28961</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7.02</v>
      </c>
      <c r="C19" s="136">
        <f>ROUND(VALUE(SUBSTITUTE(実質収支比率等に係る経年分析!G$48,"▲","-")),2)</f>
        <v>7.48</v>
      </c>
      <c r="D19" s="136">
        <f>ROUND(VALUE(SUBSTITUTE(実質収支比率等に係る経年分析!H$48,"▲","-")),2)</f>
        <v>7.39</v>
      </c>
      <c r="E19" s="136">
        <f>ROUND(VALUE(SUBSTITUTE(実質収支比率等に係る経年分析!I$48,"▲","-")),2)</f>
        <v>7.11</v>
      </c>
      <c r="F19" s="136">
        <f>ROUND(VALUE(SUBSTITUTE(実質収支比率等に係る経年分析!J$48,"▲","-")),2)</f>
        <v>5.94</v>
      </c>
    </row>
    <row r="20" spans="1:11">
      <c r="A20" s="136" t="s">
        <v>43</v>
      </c>
      <c r="B20" s="136">
        <f>ROUND(VALUE(SUBSTITUTE(実質収支比率等に係る経年分析!F$47,"▲","-")),2)</f>
        <v>13.54</v>
      </c>
      <c r="C20" s="136">
        <f>ROUND(VALUE(SUBSTITUTE(実質収支比率等に係る経年分析!G$47,"▲","-")),2)</f>
        <v>13.11</v>
      </c>
      <c r="D20" s="136">
        <f>ROUND(VALUE(SUBSTITUTE(実質収支比率等に係る経年分析!H$47,"▲","-")),2)</f>
        <v>12.41</v>
      </c>
      <c r="E20" s="136">
        <f>ROUND(VALUE(SUBSTITUTE(実質収支比率等に係る経年分析!I$47,"▲","-")),2)</f>
        <v>12.27</v>
      </c>
      <c r="F20" s="136">
        <f>ROUND(VALUE(SUBSTITUTE(実質収支比率等に係る経年分析!J$47,"▲","-")),2)</f>
        <v>11.18</v>
      </c>
    </row>
    <row r="21" spans="1:11">
      <c r="A21" s="136" t="s">
        <v>44</v>
      </c>
      <c r="B21" s="136">
        <f>IF(ISNUMBER(VALUE(SUBSTITUTE(実質収支比率等に係る経年分析!F$49,"▲","-"))),ROUND(VALUE(SUBSTITUTE(実質収支比率等に係る経年分析!F$49,"▲","-")),2),NA())</f>
        <v>1.1100000000000001</v>
      </c>
      <c r="C21" s="136">
        <f>IF(ISNUMBER(VALUE(SUBSTITUTE(実質収支比率等に係る経年分析!G$49,"▲","-"))),ROUND(VALUE(SUBSTITUTE(実質収支比率等に係る経年分析!G$49,"▲","-")),2),NA())</f>
        <v>0.23</v>
      </c>
      <c r="D21" s="136">
        <f>IF(ISNUMBER(VALUE(SUBSTITUTE(実質収支比率等に係る経年分析!H$49,"▲","-"))),ROUND(VALUE(SUBSTITUTE(実質収支比率等に係る経年分析!H$49,"▲","-")),2),NA())</f>
        <v>-0.86</v>
      </c>
      <c r="E21" s="136">
        <f>IF(ISNUMBER(VALUE(SUBSTITUTE(実質収支比率等に係る経年分析!I$49,"▲","-"))),ROUND(VALUE(SUBSTITUTE(実質収支比率等に係る経年分析!I$49,"▲","-")),2),NA())</f>
        <v>0.08</v>
      </c>
      <c r="F21" s="136">
        <f>IF(ISNUMBER(VALUE(SUBSTITUTE(実質収支比率等に係る経年分析!J$49,"▲","-"))),ROUND(VALUE(SUBSTITUTE(実質収支比率等に係る経年分析!J$49,"▲","-")),2),NA())</f>
        <v>-1.93</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0.78</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0.76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0.61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0.56000000000000005</v>
      </c>
    </row>
    <row r="31" spans="1:11">
      <c r="A31" s="137" t="str">
        <f>IF(連結実質赤字比率に係る赤字・黒字の構成分析!C$39="",NA(),連結実質赤字比率に係る赤字・黒字の構成分析!C$39)</f>
        <v>高坂駅東口第一土地区画整理事業特別会計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0.56999999999999995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0.56000000000000005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0.81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0.65</v>
      </c>
    </row>
    <row r="32" spans="1:11">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1.1299999999999999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1.44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2.2999999999999998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1.1000000000000001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1.1599999999999999</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5.01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2.98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3.92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4.2300000000000004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4.59</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7.02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7.48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7.38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7.11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5.93</v>
      </c>
    </row>
    <row r="35" spans="1:16">
      <c r="A35" s="137" t="str">
        <f>IF(連結実質赤字比率に係る赤字・黒字の構成分析!C$35="",NA(),連結実質赤字比率に係る赤字・黒字の構成分析!C$35)</f>
        <v>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8.1300000000000008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8.27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8.48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7.89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7.88</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18.54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19.420000000000002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18.79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17.8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18.47</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2067</v>
      </c>
      <c r="E42" s="138"/>
      <c r="F42" s="138"/>
      <c r="G42" s="138">
        <f>'実質公債費比率（分子）の構造'!L$52</f>
        <v>2176</v>
      </c>
      <c r="H42" s="138"/>
      <c r="I42" s="138"/>
      <c r="J42" s="138">
        <f>'実質公債費比率（分子）の構造'!M$52</f>
        <v>2232</v>
      </c>
      <c r="K42" s="138"/>
      <c r="L42" s="138"/>
      <c r="M42" s="138">
        <f>'実質公債費比率（分子）の構造'!N$52</f>
        <v>2078</v>
      </c>
      <c r="N42" s="138"/>
      <c r="O42" s="138"/>
      <c r="P42" s="138">
        <f>'実質公債費比率（分子）の構造'!O$52</f>
        <v>2159</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67</v>
      </c>
      <c r="C45" s="138"/>
      <c r="D45" s="138"/>
      <c r="E45" s="138">
        <f>'実質公債費比率（分子）の構造'!L$49</f>
        <v>81</v>
      </c>
      <c r="F45" s="138"/>
      <c r="G45" s="138"/>
      <c r="H45" s="138">
        <f>'実質公債費比率（分子）の構造'!M$49</f>
        <v>82</v>
      </c>
      <c r="I45" s="138"/>
      <c r="J45" s="138"/>
      <c r="K45" s="138">
        <f>'実質公債費比率（分子）の構造'!N$49</f>
        <v>75</v>
      </c>
      <c r="L45" s="138"/>
      <c r="M45" s="138"/>
      <c r="N45" s="138">
        <f>'実質公債費比率（分子）の構造'!O$49</f>
        <v>78</v>
      </c>
      <c r="O45" s="138"/>
      <c r="P45" s="138"/>
    </row>
    <row r="46" spans="1:16">
      <c r="A46" s="138" t="s">
        <v>55</v>
      </c>
      <c r="B46" s="138">
        <f>'実質公債費比率（分子）の構造'!K$48</f>
        <v>337</v>
      </c>
      <c r="C46" s="138"/>
      <c r="D46" s="138"/>
      <c r="E46" s="138">
        <f>'実質公債費比率（分子）の構造'!L$48</f>
        <v>388</v>
      </c>
      <c r="F46" s="138"/>
      <c r="G46" s="138"/>
      <c r="H46" s="138">
        <f>'実質公債費比率（分子）の構造'!M$48</f>
        <v>367</v>
      </c>
      <c r="I46" s="138"/>
      <c r="J46" s="138"/>
      <c r="K46" s="138">
        <f>'実質公債費比率（分子）の構造'!N$48</f>
        <v>404</v>
      </c>
      <c r="L46" s="138"/>
      <c r="M46" s="138"/>
      <c r="N46" s="138">
        <f>'実質公債費比率（分子）の構造'!O$48</f>
        <v>344</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2190</v>
      </c>
      <c r="C49" s="138"/>
      <c r="D49" s="138"/>
      <c r="E49" s="138">
        <f>'実質公債費比率（分子）の構造'!L$45</f>
        <v>2181</v>
      </c>
      <c r="F49" s="138"/>
      <c r="G49" s="138"/>
      <c r="H49" s="138">
        <f>'実質公債費比率（分子）の構造'!M$45</f>
        <v>2308</v>
      </c>
      <c r="I49" s="138"/>
      <c r="J49" s="138"/>
      <c r="K49" s="138">
        <f>'実質公債費比率（分子）の構造'!N$45</f>
        <v>2147</v>
      </c>
      <c r="L49" s="138"/>
      <c r="M49" s="138"/>
      <c r="N49" s="138">
        <f>'実質公債費比率（分子）の構造'!O$45</f>
        <v>2312</v>
      </c>
      <c r="O49" s="138"/>
      <c r="P49" s="138"/>
    </row>
    <row r="50" spans="1:16">
      <c r="A50" s="138" t="s">
        <v>59</v>
      </c>
      <c r="B50" s="138" t="e">
        <f>NA()</f>
        <v>#N/A</v>
      </c>
      <c r="C50" s="138">
        <f>IF(ISNUMBER('実質公債費比率（分子）の構造'!K$53),'実質公債費比率（分子）の構造'!K$53,NA())</f>
        <v>527</v>
      </c>
      <c r="D50" s="138" t="e">
        <f>NA()</f>
        <v>#N/A</v>
      </c>
      <c r="E50" s="138" t="e">
        <f>NA()</f>
        <v>#N/A</v>
      </c>
      <c r="F50" s="138">
        <f>IF(ISNUMBER('実質公債費比率（分子）の構造'!L$53),'実質公債費比率（分子）の構造'!L$53,NA())</f>
        <v>474</v>
      </c>
      <c r="G50" s="138" t="e">
        <f>NA()</f>
        <v>#N/A</v>
      </c>
      <c r="H50" s="138" t="e">
        <f>NA()</f>
        <v>#N/A</v>
      </c>
      <c r="I50" s="138">
        <f>IF(ISNUMBER('実質公債費比率（分子）の構造'!M$53),'実質公債費比率（分子）の構造'!M$53,NA())</f>
        <v>525</v>
      </c>
      <c r="J50" s="138" t="e">
        <f>NA()</f>
        <v>#N/A</v>
      </c>
      <c r="K50" s="138" t="e">
        <f>NA()</f>
        <v>#N/A</v>
      </c>
      <c r="L50" s="138">
        <f>IF(ISNUMBER('実質公債費比率（分子）の構造'!N$53),'実質公債費比率（分子）の構造'!N$53,NA())</f>
        <v>548</v>
      </c>
      <c r="M50" s="138" t="e">
        <f>NA()</f>
        <v>#N/A</v>
      </c>
      <c r="N50" s="138" t="e">
        <f>NA()</f>
        <v>#N/A</v>
      </c>
      <c r="O50" s="138">
        <f>IF(ISNUMBER('実質公債費比率（分子）の構造'!O$53),'実質公債費比率（分子）の構造'!O$53,NA())</f>
        <v>575</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20247</v>
      </c>
      <c r="E56" s="137"/>
      <c r="F56" s="137"/>
      <c r="G56" s="137">
        <f>'将来負担比率（分子）の構造'!J$52</f>
        <v>20621</v>
      </c>
      <c r="H56" s="137"/>
      <c r="I56" s="137"/>
      <c r="J56" s="137">
        <f>'将来負担比率（分子）の構造'!K$52</f>
        <v>20795</v>
      </c>
      <c r="K56" s="137"/>
      <c r="L56" s="137"/>
      <c r="M56" s="137">
        <f>'将来負担比率（分子）の構造'!L$52</f>
        <v>21143</v>
      </c>
      <c r="N56" s="137"/>
      <c r="O56" s="137"/>
      <c r="P56" s="137">
        <f>'将来負担比率（分子）の構造'!M$52</f>
        <v>21418</v>
      </c>
    </row>
    <row r="57" spans="1:16">
      <c r="A57" s="137" t="s">
        <v>36</v>
      </c>
      <c r="B57" s="137"/>
      <c r="C57" s="137"/>
      <c r="D57" s="137">
        <f>'将来負担比率（分子）の構造'!I$51</f>
        <v>2821</v>
      </c>
      <c r="E57" s="137"/>
      <c r="F57" s="137"/>
      <c r="G57" s="137">
        <f>'将来負担比率（分子）の構造'!J$51</f>
        <v>2853</v>
      </c>
      <c r="H57" s="137"/>
      <c r="I57" s="137"/>
      <c r="J57" s="137">
        <f>'将来負担比率（分子）の構造'!K$51</f>
        <v>2582</v>
      </c>
      <c r="K57" s="137"/>
      <c r="L57" s="137"/>
      <c r="M57" s="137">
        <f>'将来負担比率（分子）の構造'!L$51</f>
        <v>2608</v>
      </c>
      <c r="N57" s="137"/>
      <c r="O57" s="137"/>
      <c r="P57" s="137">
        <f>'将来負担比率（分子）の構造'!M$51</f>
        <v>2601</v>
      </c>
    </row>
    <row r="58" spans="1:16">
      <c r="A58" s="137" t="s">
        <v>35</v>
      </c>
      <c r="B58" s="137"/>
      <c r="C58" s="137"/>
      <c r="D58" s="137">
        <f>'将来負担比率（分子）の構造'!I$50</f>
        <v>7404</v>
      </c>
      <c r="E58" s="137"/>
      <c r="F58" s="137"/>
      <c r="G58" s="137">
        <f>'将来負担比率（分子）の構造'!J$50</f>
        <v>7106</v>
      </c>
      <c r="H58" s="137"/>
      <c r="I58" s="137"/>
      <c r="J58" s="137">
        <f>'将来負担比率（分子）の構造'!K$50</f>
        <v>6411</v>
      </c>
      <c r="K58" s="137"/>
      <c r="L58" s="137"/>
      <c r="M58" s="137">
        <f>'将来負担比率（分子）の構造'!L$50</f>
        <v>6241</v>
      </c>
      <c r="N58" s="137"/>
      <c r="O58" s="137"/>
      <c r="P58" s="137">
        <f>'将来負担比率（分子）の構造'!M$50</f>
        <v>6186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4119</v>
      </c>
      <c r="C62" s="137"/>
      <c r="D62" s="137"/>
      <c r="E62" s="137">
        <f>'将来負担比率（分子）の構造'!J$45</f>
        <v>3898</v>
      </c>
      <c r="F62" s="137"/>
      <c r="G62" s="137"/>
      <c r="H62" s="137">
        <f>'将来負担比率（分子）の構造'!K$45</f>
        <v>3492</v>
      </c>
      <c r="I62" s="137"/>
      <c r="J62" s="137"/>
      <c r="K62" s="137">
        <f>'将来負担比率（分子）の構造'!L$45</f>
        <v>3232</v>
      </c>
      <c r="L62" s="137"/>
      <c r="M62" s="137"/>
      <c r="N62" s="137">
        <f>'将来負担比率（分子）の構造'!M$45</f>
        <v>3086</v>
      </c>
      <c r="O62" s="137"/>
      <c r="P62" s="137"/>
    </row>
    <row r="63" spans="1:16">
      <c r="A63" s="137" t="s">
        <v>28</v>
      </c>
      <c r="B63" s="137">
        <f>'将来負担比率（分子）の構造'!I$44</f>
        <v>474</v>
      </c>
      <c r="C63" s="137"/>
      <c r="D63" s="137"/>
      <c r="E63" s="137">
        <f>'将来負担比率（分子）の構造'!J$44</f>
        <v>522</v>
      </c>
      <c r="F63" s="137"/>
      <c r="G63" s="137"/>
      <c r="H63" s="137">
        <f>'将来負担比率（分子）の構造'!K$44</f>
        <v>590</v>
      </c>
      <c r="I63" s="137"/>
      <c r="J63" s="137"/>
      <c r="K63" s="137">
        <f>'将来負担比率（分子）の構造'!L$44</f>
        <v>599</v>
      </c>
      <c r="L63" s="137"/>
      <c r="M63" s="137"/>
      <c r="N63" s="137">
        <f>'将来負担比率（分子）の構造'!M$44</f>
        <v>539</v>
      </c>
      <c r="O63" s="137"/>
      <c r="P63" s="137"/>
    </row>
    <row r="64" spans="1:16">
      <c r="A64" s="137" t="s">
        <v>27</v>
      </c>
      <c r="B64" s="137">
        <f>'将来負担比率（分子）の構造'!I$43</f>
        <v>3692</v>
      </c>
      <c r="C64" s="137"/>
      <c r="D64" s="137"/>
      <c r="E64" s="137">
        <f>'将来負担比率（分子）の構造'!J$43</f>
        <v>3691</v>
      </c>
      <c r="F64" s="137"/>
      <c r="G64" s="137"/>
      <c r="H64" s="137">
        <f>'将来負担比率（分子）の構造'!K$43</f>
        <v>3212</v>
      </c>
      <c r="I64" s="137"/>
      <c r="J64" s="137"/>
      <c r="K64" s="137">
        <f>'将来負担比率（分子）の構造'!L$43</f>
        <v>3460</v>
      </c>
      <c r="L64" s="137"/>
      <c r="M64" s="137"/>
      <c r="N64" s="137">
        <f>'将来負担比率（分子）の構造'!M$43</f>
        <v>4145</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23978</v>
      </c>
      <c r="C66" s="137"/>
      <c r="D66" s="137"/>
      <c r="E66" s="137">
        <f>'将来負担比率（分子）の構造'!J$41</f>
        <v>24761</v>
      </c>
      <c r="F66" s="137"/>
      <c r="G66" s="137"/>
      <c r="H66" s="137">
        <f>'将来負担比率（分子）の構造'!K$41</f>
        <v>25148</v>
      </c>
      <c r="I66" s="137"/>
      <c r="J66" s="137"/>
      <c r="K66" s="137">
        <f>'将来負担比率（分子）の構造'!L$41</f>
        <v>26065</v>
      </c>
      <c r="L66" s="137"/>
      <c r="M66" s="137"/>
      <c r="N66" s="137">
        <f>'将来負担比率（分子）の構造'!M$41</f>
        <v>26384</v>
      </c>
      <c r="O66" s="137"/>
      <c r="P66" s="137"/>
    </row>
    <row r="67" spans="1:16">
      <c r="A67" s="137" t="s">
        <v>63</v>
      </c>
      <c r="B67" s="137" t="e">
        <f>NA()</f>
        <v>#N/A</v>
      </c>
      <c r="C67" s="137">
        <f>IF(ISNUMBER('将来負担比率（分子）の構造'!I$53), IF('将来負担比率（分子）の構造'!I$53 &lt; 0, 0, '将来負担比率（分子）の構造'!I$53), NA())</f>
        <v>1791</v>
      </c>
      <c r="D67" s="137" t="e">
        <f>NA()</f>
        <v>#N/A</v>
      </c>
      <c r="E67" s="137" t="e">
        <f>NA()</f>
        <v>#N/A</v>
      </c>
      <c r="F67" s="137">
        <f>IF(ISNUMBER('将来負担比率（分子）の構造'!J$53), IF('将来負担比率（分子）の構造'!J$53 &lt; 0, 0, '将来負担比率（分子）の構造'!J$53), NA())</f>
        <v>2291</v>
      </c>
      <c r="G67" s="137" t="e">
        <f>NA()</f>
        <v>#N/A</v>
      </c>
      <c r="H67" s="137" t="e">
        <f>NA()</f>
        <v>#N/A</v>
      </c>
      <c r="I67" s="137">
        <f>IF(ISNUMBER('将来負担比率（分子）の構造'!K$53), IF('将来負担比率（分子）の構造'!K$53 &lt; 0, 0, '将来負担比率（分子）の構造'!K$53), NA())</f>
        <v>2653</v>
      </c>
      <c r="J67" s="137" t="e">
        <f>NA()</f>
        <v>#N/A</v>
      </c>
      <c r="K67" s="137" t="e">
        <f>NA()</f>
        <v>#N/A</v>
      </c>
      <c r="L67" s="137">
        <f>IF(ISNUMBER('将来負担比率（分子）の構造'!L$53), IF('将来負担比率（分子）の構造'!L$53 &lt; 0, 0, '将来負担比率（分子）の構造'!L$53), NA())</f>
        <v>3363</v>
      </c>
      <c r="M67" s="137" t="e">
        <f>NA()</f>
        <v>#N/A</v>
      </c>
      <c r="N67" s="137" t="e">
        <f>NA()</f>
        <v>#N/A</v>
      </c>
      <c r="O67" s="137">
        <f>IF(ISNUMBER('将来負担比率（分子）の構造'!M$53), IF('将来負担比率（分子）の構造'!M$53 &lt; 0, 0, '将来負担比率（分子）の構造'!M$53), NA())</f>
        <v>3949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12770837</v>
      </c>
      <c r="S5" s="671"/>
      <c r="T5" s="671"/>
      <c r="U5" s="671"/>
      <c r="V5" s="671"/>
      <c r="W5" s="671"/>
      <c r="X5" s="671"/>
      <c r="Y5" s="718"/>
      <c r="Z5" s="731">
        <v>40.299999999999997</v>
      </c>
      <c r="AA5" s="731"/>
      <c r="AB5" s="731"/>
      <c r="AC5" s="731"/>
      <c r="AD5" s="732">
        <v>12169422</v>
      </c>
      <c r="AE5" s="732"/>
      <c r="AF5" s="732"/>
      <c r="AG5" s="732"/>
      <c r="AH5" s="732"/>
      <c r="AI5" s="732"/>
      <c r="AJ5" s="732"/>
      <c r="AK5" s="732"/>
      <c r="AL5" s="719">
        <v>75.5</v>
      </c>
      <c r="AM5" s="688"/>
      <c r="AN5" s="688"/>
      <c r="AO5" s="720"/>
      <c r="AP5" s="707" t="s">
        <v>209</v>
      </c>
      <c r="AQ5" s="708"/>
      <c r="AR5" s="708"/>
      <c r="AS5" s="708"/>
      <c r="AT5" s="708"/>
      <c r="AU5" s="708"/>
      <c r="AV5" s="708"/>
      <c r="AW5" s="708"/>
      <c r="AX5" s="708"/>
      <c r="AY5" s="708"/>
      <c r="AZ5" s="708"/>
      <c r="BA5" s="708"/>
      <c r="BB5" s="708"/>
      <c r="BC5" s="708"/>
      <c r="BD5" s="708"/>
      <c r="BE5" s="708"/>
      <c r="BF5" s="709"/>
      <c r="BG5" s="620">
        <v>12169422</v>
      </c>
      <c r="BH5" s="621"/>
      <c r="BI5" s="621"/>
      <c r="BJ5" s="621"/>
      <c r="BK5" s="621"/>
      <c r="BL5" s="621"/>
      <c r="BM5" s="621"/>
      <c r="BN5" s="622"/>
      <c r="BO5" s="673">
        <v>95.3</v>
      </c>
      <c r="BP5" s="673"/>
      <c r="BQ5" s="673"/>
      <c r="BR5" s="673"/>
      <c r="BS5" s="674">
        <v>53276</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265553</v>
      </c>
      <c r="S6" s="621"/>
      <c r="T6" s="621"/>
      <c r="U6" s="621"/>
      <c r="V6" s="621"/>
      <c r="W6" s="621"/>
      <c r="X6" s="621"/>
      <c r="Y6" s="622"/>
      <c r="Z6" s="673">
        <v>0.8</v>
      </c>
      <c r="AA6" s="673"/>
      <c r="AB6" s="673"/>
      <c r="AC6" s="673"/>
      <c r="AD6" s="674">
        <v>265553</v>
      </c>
      <c r="AE6" s="674"/>
      <c r="AF6" s="674"/>
      <c r="AG6" s="674"/>
      <c r="AH6" s="674"/>
      <c r="AI6" s="674"/>
      <c r="AJ6" s="674"/>
      <c r="AK6" s="674"/>
      <c r="AL6" s="643">
        <v>1.6</v>
      </c>
      <c r="AM6" s="675"/>
      <c r="AN6" s="675"/>
      <c r="AO6" s="676"/>
      <c r="AP6" s="617" t="s">
        <v>214</v>
      </c>
      <c r="AQ6" s="618"/>
      <c r="AR6" s="618"/>
      <c r="AS6" s="618"/>
      <c r="AT6" s="618"/>
      <c r="AU6" s="618"/>
      <c r="AV6" s="618"/>
      <c r="AW6" s="618"/>
      <c r="AX6" s="618"/>
      <c r="AY6" s="618"/>
      <c r="AZ6" s="618"/>
      <c r="BA6" s="618"/>
      <c r="BB6" s="618"/>
      <c r="BC6" s="618"/>
      <c r="BD6" s="618"/>
      <c r="BE6" s="618"/>
      <c r="BF6" s="619"/>
      <c r="BG6" s="620">
        <v>12169422</v>
      </c>
      <c r="BH6" s="621"/>
      <c r="BI6" s="621"/>
      <c r="BJ6" s="621"/>
      <c r="BK6" s="621"/>
      <c r="BL6" s="621"/>
      <c r="BM6" s="621"/>
      <c r="BN6" s="622"/>
      <c r="BO6" s="673">
        <v>95.3</v>
      </c>
      <c r="BP6" s="673"/>
      <c r="BQ6" s="673"/>
      <c r="BR6" s="673"/>
      <c r="BS6" s="674">
        <v>53276</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267742</v>
      </c>
      <c r="CS6" s="621"/>
      <c r="CT6" s="621"/>
      <c r="CU6" s="621"/>
      <c r="CV6" s="621"/>
      <c r="CW6" s="621"/>
      <c r="CX6" s="621"/>
      <c r="CY6" s="622"/>
      <c r="CZ6" s="673">
        <v>0.9</v>
      </c>
      <c r="DA6" s="673"/>
      <c r="DB6" s="673"/>
      <c r="DC6" s="673"/>
      <c r="DD6" s="626" t="s">
        <v>216</v>
      </c>
      <c r="DE6" s="621"/>
      <c r="DF6" s="621"/>
      <c r="DG6" s="621"/>
      <c r="DH6" s="621"/>
      <c r="DI6" s="621"/>
      <c r="DJ6" s="621"/>
      <c r="DK6" s="621"/>
      <c r="DL6" s="621"/>
      <c r="DM6" s="621"/>
      <c r="DN6" s="621"/>
      <c r="DO6" s="621"/>
      <c r="DP6" s="622"/>
      <c r="DQ6" s="626">
        <v>267742</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10797</v>
      </c>
      <c r="S7" s="621"/>
      <c r="T7" s="621"/>
      <c r="U7" s="621"/>
      <c r="V7" s="621"/>
      <c r="W7" s="621"/>
      <c r="X7" s="621"/>
      <c r="Y7" s="622"/>
      <c r="Z7" s="673">
        <v>0</v>
      </c>
      <c r="AA7" s="673"/>
      <c r="AB7" s="673"/>
      <c r="AC7" s="673"/>
      <c r="AD7" s="674">
        <v>10797</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5716400</v>
      </c>
      <c r="BH7" s="621"/>
      <c r="BI7" s="621"/>
      <c r="BJ7" s="621"/>
      <c r="BK7" s="621"/>
      <c r="BL7" s="621"/>
      <c r="BM7" s="621"/>
      <c r="BN7" s="622"/>
      <c r="BO7" s="673">
        <v>44.8</v>
      </c>
      <c r="BP7" s="673"/>
      <c r="BQ7" s="673"/>
      <c r="BR7" s="673"/>
      <c r="BS7" s="674">
        <v>53276</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4270749</v>
      </c>
      <c r="CS7" s="621"/>
      <c r="CT7" s="621"/>
      <c r="CU7" s="621"/>
      <c r="CV7" s="621"/>
      <c r="CW7" s="621"/>
      <c r="CX7" s="621"/>
      <c r="CY7" s="622"/>
      <c r="CZ7" s="673">
        <v>14.1</v>
      </c>
      <c r="DA7" s="673"/>
      <c r="DB7" s="673"/>
      <c r="DC7" s="673"/>
      <c r="DD7" s="626">
        <v>418965</v>
      </c>
      <c r="DE7" s="621"/>
      <c r="DF7" s="621"/>
      <c r="DG7" s="621"/>
      <c r="DH7" s="621"/>
      <c r="DI7" s="621"/>
      <c r="DJ7" s="621"/>
      <c r="DK7" s="621"/>
      <c r="DL7" s="621"/>
      <c r="DM7" s="621"/>
      <c r="DN7" s="621"/>
      <c r="DO7" s="621"/>
      <c r="DP7" s="622"/>
      <c r="DQ7" s="626">
        <v>3715858</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44827</v>
      </c>
      <c r="S8" s="621"/>
      <c r="T8" s="621"/>
      <c r="U8" s="621"/>
      <c r="V8" s="621"/>
      <c r="W8" s="621"/>
      <c r="X8" s="621"/>
      <c r="Y8" s="622"/>
      <c r="Z8" s="673">
        <v>0.1</v>
      </c>
      <c r="AA8" s="673"/>
      <c r="AB8" s="673"/>
      <c r="AC8" s="673"/>
      <c r="AD8" s="674">
        <v>44827</v>
      </c>
      <c r="AE8" s="674"/>
      <c r="AF8" s="674"/>
      <c r="AG8" s="674"/>
      <c r="AH8" s="674"/>
      <c r="AI8" s="674"/>
      <c r="AJ8" s="674"/>
      <c r="AK8" s="674"/>
      <c r="AL8" s="643">
        <v>0.3</v>
      </c>
      <c r="AM8" s="675"/>
      <c r="AN8" s="675"/>
      <c r="AO8" s="676"/>
      <c r="AP8" s="617" t="s">
        <v>221</v>
      </c>
      <c r="AQ8" s="618"/>
      <c r="AR8" s="618"/>
      <c r="AS8" s="618"/>
      <c r="AT8" s="618"/>
      <c r="AU8" s="618"/>
      <c r="AV8" s="618"/>
      <c r="AW8" s="618"/>
      <c r="AX8" s="618"/>
      <c r="AY8" s="618"/>
      <c r="AZ8" s="618"/>
      <c r="BA8" s="618"/>
      <c r="BB8" s="618"/>
      <c r="BC8" s="618"/>
      <c r="BD8" s="618"/>
      <c r="BE8" s="618"/>
      <c r="BF8" s="619"/>
      <c r="BG8" s="620">
        <v>158713</v>
      </c>
      <c r="BH8" s="621"/>
      <c r="BI8" s="621"/>
      <c r="BJ8" s="621"/>
      <c r="BK8" s="621"/>
      <c r="BL8" s="621"/>
      <c r="BM8" s="621"/>
      <c r="BN8" s="622"/>
      <c r="BO8" s="673">
        <v>1.2</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11663574</v>
      </c>
      <c r="CS8" s="621"/>
      <c r="CT8" s="621"/>
      <c r="CU8" s="621"/>
      <c r="CV8" s="621"/>
      <c r="CW8" s="621"/>
      <c r="CX8" s="621"/>
      <c r="CY8" s="622"/>
      <c r="CZ8" s="673">
        <v>38.5</v>
      </c>
      <c r="DA8" s="673"/>
      <c r="DB8" s="673"/>
      <c r="DC8" s="673"/>
      <c r="DD8" s="626">
        <v>267143</v>
      </c>
      <c r="DE8" s="621"/>
      <c r="DF8" s="621"/>
      <c r="DG8" s="621"/>
      <c r="DH8" s="621"/>
      <c r="DI8" s="621"/>
      <c r="DJ8" s="621"/>
      <c r="DK8" s="621"/>
      <c r="DL8" s="621"/>
      <c r="DM8" s="621"/>
      <c r="DN8" s="621"/>
      <c r="DO8" s="621"/>
      <c r="DP8" s="622"/>
      <c r="DQ8" s="626">
        <v>5688291</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27222</v>
      </c>
      <c r="S9" s="621"/>
      <c r="T9" s="621"/>
      <c r="U9" s="621"/>
      <c r="V9" s="621"/>
      <c r="W9" s="621"/>
      <c r="X9" s="621"/>
      <c r="Y9" s="622"/>
      <c r="Z9" s="673">
        <v>0.1</v>
      </c>
      <c r="AA9" s="673"/>
      <c r="AB9" s="673"/>
      <c r="AC9" s="673"/>
      <c r="AD9" s="674">
        <v>27222</v>
      </c>
      <c r="AE9" s="674"/>
      <c r="AF9" s="674"/>
      <c r="AG9" s="674"/>
      <c r="AH9" s="674"/>
      <c r="AI9" s="674"/>
      <c r="AJ9" s="674"/>
      <c r="AK9" s="674"/>
      <c r="AL9" s="643">
        <v>0.2</v>
      </c>
      <c r="AM9" s="675"/>
      <c r="AN9" s="675"/>
      <c r="AO9" s="676"/>
      <c r="AP9" s="617" t="s">
        <v>224</v>
      </c>
      <c r="AQ9" s="618"/>
      <c r="AR9" s="618"/>
      <c r="AS9" s="618"/>
      <c r="AT9" s="618"/>
      <c r="AU9" s="618"/>
      <c r="AV9" s="618"/>
      <c r="AW9" s="618"/>
      <c r="AX9" s="618"/>
      <c r="AY9" s="618"/>
      <c r="AZ9" s="618"/>
      <c r="BA9" s="618"/>
      <c r="BB9" s="618"/>
      <c r="BC9" s="618"/>
      <c r="BD9" s="618"/>
      <c r="BE9" s="618"/>
      <c r="BF9" s="619"/>
      <c r="BG9" s="620">
        <v>4652578</v>
      </c>
      <c r="BH9" s="621"/>
      <c r="BI9" s="621"/>
      <c r="BJ9" s="621"/>
      <c r="BK9" s="621"/>
      <c r="BL9" s="621"/>
      <c r="BM9" s="621"/>
      <c r="BN9" s="622"/>
      <c r="BO9" s="673">
        <v>36.4</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2598735</v>
      </c>
      <c r="CS9" s="621"/>
      <c r="CT9" s="621"/>
      <c r="CU9" s="621"/>
      <c r="CV9" s="621"/>
      <c r="CW9" s="621"/>
      <c r="CX9" s="621"/>
      <c r="CY9" s="622"/>
      <c r="CZ9" s="673">
        <v>8.6</v>
      </c>
      <c r="DA9" s="673"/>
      <c r="DB9" s="673"/>
      <c r="DC9" s="673"/>
      <c r="DD9" s="626">
        <v>207120</v>
      </c>
      <c r="DE9" s="621"/>
      <c r="DF9" s="621"/>
      <c r="DG9" s="621"/>
      <c r="DH9" s="621"/>
      <c r="DI9" s="621"/>
      <c r="DJ9" s="621"/>
      <c r="DK9" s="621"/>
      <c r="DL9" s="621"/>
      <c r="DM9" s="621"/>
      <c r="DN9" s="621"/>
      <c r="DO9" s="621"/>
      <c r="DP9" s="622"/>
      <c r="DQ9" s="626">
        <v>2167822</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1390861</v>
      </c>
      <c r="S10" s="621"/>
      <c r="T10" s="621"/>
      <c r="U10" s="621"/>
      <c r="V10" s="621"/>
      <c r="W10" s="621"/>
      <c r="X10" s="621"/>
      <c r="Y10" s="622"/>
      <c r="Z10" s="673">
        <v>4.4000000000000004</v>
      </c>
      <c r="AA10" s="673"/>
      <c r="AB10" s="673"/>
      <c r="AC10" s="673"/>
      <c r="AD10" s="674">
        <v>1390861</v>
      </c>
      <c r="AE10" s="674"/>
      <c r="AF10" s="674"/>
      <c r="AG10" s="674"/>
      <c r="AH10" s="674"/>
      <c r="AI10" s="674"/>
      <c r="AJ10" s="674"/>
      <c r="AK10" s="674"/>
      <c r="AL10" s="643">
        <v>8.6</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274735</v>
      </c>
      <c r="BH10" s="621"/>
      <c r="BI10" s="621"/>
      <c r="BJ10" s="621"/>
      <c r="BK10" s="621"/>
      <c r="BL10" s="621"/>
      <c r="BM10" s="621"/>
      <c r="BN10" s="622"/>
      <c r="BO10" s="673">
        <v>2.2000000000000002</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113731</v>
      </c>
      <c r="CS10" s="621"/>
      <c r="CT10" s="621"/>
      <c r="CU10" s="621"/>
      <c r="CV10" s="621"/>
      <c r="CW10" s="621"/>
      <c r="CX10" s="621"/>
      <c r="CY10" s="622"/>
      <c r="CZ10" s="673">
        <v>0.4</v>
      </c>
      <c r="DA10" s="673"/>
      <c r="DB10" s="673"/>
      <c r="DC10" s="673"/>
      <c r="DD10" s="626" t="s">
        <v>111</v>
      </c>
      <c r="DE10" s="621"/>
      <c r="DF10" s="621"/>
      <c r="DG10" s="621"/>
      <c r="DH10" s="621"/>
      <c r="DI10" s="621"/>
      <c r="DJ10" s="621"/>
      <c r="DK10" s="621"/>
      <c r="DL10" s="621"/>
      <c r="DM10" s="621"/>
      <c r="DN10" s="621"/>
      <c r="DO10" s="621"/>
      <c r="DP10" s="622"/>
      <c r="DQ10" s="626">
        <v>112111</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v>131575</v>
      </c>
      <c r="S11" s="621"/>
      <c r="T11" s="621"/>
      <c r="U11" s="621"/>
      <c r="V11" s="621"/>
      <c r="W11" s="621"/>
      <c r="X11" s="621"/>
      <c r="Y11" s="622"/>
      <c r="Z11" s="673">
        <v>0.4</v>
      </c>
      <c r="AA11" s="673"/>
      <c r="AB11" s="673"/>
      <c r="AC11" s="673"/>
      <c r="AD11" s="674">
        <v>131575</v>
      </c>
      <c r="AE11" s="674"/>
      <c r="AF11" s="674"/>
      <c r="AG11" s="674"/>
      <c r="AH11" s="674"/>
      <c r="AI11" s="674"/>
      <c r="AJ11" s="674"/>
      <c r="AK11" s="674"/>
      <c r="AL11" s="643">
        <v>0.8</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630374</v>
      </c>
      <c r="BH11" s="621"/>
      <c r="BI11" s="621"/>
      <c r="BJ11" s="621"/>
      <c r="BK11" s="621"/>
      <c r="BL11" s="621"/>
      <c r="BM11" s="621"/>
      <c r="BN11" s="622"/>
      <c r="BO11" s="673">
        <v>4.9000000000000004</v>
      </c>
      <c r="BP11" s="673"/>
      <c r="BQ11" s="673"/>
      <c r="BR11" s="673"/>
      <c r="BS11" s="626">
        <v>53276</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198807</v>
      </c>
      <c r="CS11" s="621"/>
      <c r="CT11" s="621"/>
      <c r="CU11" s="621"/>
      <c r="CV11" s="621"/>
      <c r="CW11" s="621"/>
      <c r="CX11" s="621"/>
      <c r="CY11" s="622"/>
      <c r="CZ11" s="673">
        <v>0.7</v>
      </c>
      <c r="DA11" s="673"/>
      <c r="DB11" s="673"/>
      <c r="DC11" s="673"/>
      <c r="DD11" s="626">
        <v>24828</v>
      </c>
      <c r="DE11" s="621"/>
      <c r="DF11" s="621"/>
      <c r="DG11" s="621"/>
      <c r="DH11" s="621"/>
      <c r="DI11" s="621"/>
      <c r="DJ11" s="621"/>
      <c r="DK11" s="621"/>
      <c r="DL11" s="621"/>
      <c r="DM11" s="621"/>
      <c r="DN11" s="621"/>
      <c r="DO11" s="621"/>
      <c r="DP11" s="622"/>
      <c r="DQ11" s="626">
        <v>173229</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5610996</v>
      </c>
      <c r="BH12" s="621"/>
      <c r="BI12" s="621"/>
      <c r="BJ12" s="621"/>
      <c r="BK12" s="621"/>
      <c r="BL12" s="621"/>
      <c r="BM12" s="621"/>
      <c r="BN12" s="622"/>
      <c r="BO12" s="673">
        <v>43.9</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291485</v>
      </c>
      <c r="CS12" s="621"/>
      <c r="CT12" s="621"/>
      <c r="CU12" s="621"/>
      <c r="CV12" s="621"/>
      <c r="CW12" s="621"/>
      <c r="CX12" s="621"/>
      <c r="CY12" s="622"/>
      <c r="CZ12" s="673">
        <v>1</v>
      </c>
      <c r="DA12" s="673"/>
      <c r="DB12" s="673"/>
      <c r="DC12" s="673"/>
      <c r="DD12" s="626">
        <v>13996</v>
      </c>
      <c r="DE12" s="621"/>
      <c r="DF12" s="621"/>
      <c r="DG12" s="621"/>
      <c r="DH12" s="621"/>
      <c r="DI12" s="621"/>
      <c r="DJ12" s="621"/>
      <c r="DK12" s="621"/>
      <c r="DL12" s="621"/>
      <c r="DM12" s="621"/>
      <c r="DN12" s="621"/>
      <c r="DO12" s="621"/>
      <c r="DP12" s="622"/>
      <c r="DQ12" s="626">
        <v>280311</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84038</v>
      </c>
      <c r="S13" s="621"/>
      <c r="T13" s="621"/>
      <c r="U13" s="621"/>
      <c r="V13" s="621"/>
      <c r="W13" s="621"/>
      <c r="X13" s="621"/>
      <c r="Y13" s="622"/>
      <c r="Z13" s="673">
        <v>0.3</v>
      </c>
      <c r="AA13" s="673"/>
      <c r="AB13" s="673"/>
      <c r="AC13" s="673"/>
      <c r="AD13" s="674">
        <v>84038</v>
      </c>
      <c r="AE13" s="674"/>
      <c r="AF13" s="674"/>
      <c r="AG13" s="674"/>
      <c r="AH13" s="674"/>
      <c r="AI13" s="674"/>
      <c r="AJ13" s="674"/>
      <c r="AK13" s="674"/>
      <c r="AL13" s="643">
        <v>0.5</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5599212</v>
      </c>
      <c r="BH13" s="621"/>
      <c r="BI13" s="621"/>
      <c r="BJ13" s="621"/>
      <c r="BK13" s="621"/>
      <c r="BL13" s="621"/>
      <c r="BM13" s="621"/>
      <c r="BN13" s="622"/>
      <c r="BO13" s="673">
        <v>43.8</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4623297</v>
      </c>
      <c r="CS13" s="621"/>
      <c r="CT13" s="621"/>
      <c r="CU13" s="621"/>
      <c r="CV13" s="621"/>
      <c r="CW13" s="621"/>
      <c r="CX13" s="621"/>
      <c r="CY13" s="622"/>
      <c r="CZ13" s="673">
        <v>15.3</v>
      </c>
      <c r="DA13" s="673"/>
      <c r="DB13" s="673"/>
      <c r="DC13" s="673"/>
      <c r="DD13" s="626">
        <v>2233281</v>
      </c>
      <c r="DE13" s="621"/>
      <c r="DF13" s="621"/>
      <c r="DG13" s="621"/>
      <c r="DH13" s="621"/>
      <c r="DI13" s="621"/>
      <c r="DJ13" s="621"/>
      <c r="DK13" s="621"/>
      <c r="DL13" s="621"/>
      <c r="DM13" s="621"/>
      <c r="DN13" s="621"/>
      <c r="DO13" s="621"/>
      <c r="DP13" s="622"/>
      <c r="DQ13" s="626">
        <v>2625882</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195242</v>
      </c>
      <c r="BH14" s="621"/>
      <c r="BI14" s="621"/>
      <c r="BJ14" s="621"/>
      <c r="BK14" s="621"/>
      <c r="BL14" s="621"/>
      <c r="BM14" s="621"/>
      <c r="BN14" s="622"/>
      <c r="BO14" s="673">
        <v>1.5</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1158513</v>
      </c>
      <c r="CS14" s="621"/>
      <c r="CT14" s="621"/>
      <c r="CU14" s="621"/>
      <c r="CV14" s="621"/>
      <c r="CW14" s="621"/>
      <c r="CX14" s="621"/>
      <c r="CY14" s="622"/>
      <c r="CZ14" s="673">
        <v>3.8</v>
      </c>
      <c r="DA14" s="673"/>
      <c r="DB14" s="673"/>
      <c r="DC14" s="673"/>
      <c r="DD14" s="626">
        <v>15310</v>
      </c>
      <c r="DE14" s="621"/>
      <c r="DF14" s="621"/>
      <c r="DG14" s="621"/>
      <c r="DH14" s="621"/>
      <c r="DI14" s="621"/>
      <c r="DJ14" s="621"/>
      <c r="DK14" s="621"/>
      <c r="DL14" s="621"/>
      <c r="DM14" s="621"/>
      <c r="DN14" s="621"/>
      <c r="DO14" s="621"/>
      <c r="DP14" s="622"/>
      <c r="DQ14" s="626">
        <v>1143973</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68746</v>
      </c>
      <c r="S15" s="621"/>
      <c r="T15" s="621"/>
      <c r="U15" s="621"/>
      <c r="V15" s="621"/>
      <c r="W15" s="621"/>
      <c r="X15" s="621"/>
      <c r="Y15" s="622"/>
      <c r="Z15" s="673">
        <v>0.2</v>
      </c>
      <c r="AA15" s="673"/>
      <c r="AB15" s="673"/>
      <c r="AC15" s="673"/>
      <c r="AD15" s="674">
        <v>68746</v>
      </c>
      <c r="AE15" s="674"/>
      <c r="AF15" s="674"/>
      <c r="AG15" s="674"/>
      <c r="AH15" s="674"/>
      <c r="AI15" s="674"/>
      <c r="AJ15" s="674"/>
      <c r="AK15" s="674"/>
      <c r="AL15" s="643">
        <v>0.4</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646784</v>
      </c>
      <c r="BH15" s="621"/>
      <c r="BI15" s="621"/>
      <c r="BJ15" s="621"/>
      <c r="BK15" s="621"/>
      <c r="BL15" s="621"/>
      <c r="BM15" s="621"/>
      <c r="BN15" s="622"/>
      <c r="BO15" s="673">
        <v>5.0999999999999996</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2863839</v>
      </c>
      <c r="CS15" s="621"/>
      <c r="CT15" s="621"/>
      <c r="CU15" s="621"/>
      <c r="CV15" s="621"/>
      <c r="CW15" s="621"/>
      <c r="CX15" s="621"/>
      <c r="CY15" s="622"/>
      <c r="CZ15" s="673">
        <v>9.5</v>
      </c>
      <c r="DA15" s="673"/>
      <c r="DB15" s="673"/>
      <c r="DC15" s="673"/>
      <c r="DD15" s="626">
        <v>720190</v>
      </c>
      <c r="DE15" s="621"/>
      <c r="DF15" s="621"/>
      <c r="DG15" s="621"/>
      <c r="DH15" s="621"/>
      <c r="DI15" s="621"/>
      <c r="DJ15" s="621"/>
      <c r="DK15" s="621"/>
      <c r="DL15" s="621"/>
      <c r="DM15" s="621"/>
      <c r="DN15" s="621"/>
      <c r="DO15" s="621"/>
      <c r="DP15" s="622"/>
      <c r="DQ15" s="626">
        <v>2181036</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2213787</v>
      </c>
      <c r="S16" s="621"/>
      <c r="T16" s="621"/>
      <c r="U16" s="621"/>
      <c r="V16" s="621"/>
      <c r="W16" s="621"/>
      <c r="X16" s="621"/>
      <c r="Y16" s="622"/>
      <c r="Z16" s="673">
        <v>7</v>
      </c>
      <c r="AA16" s="673"/>
      <c r="AB16" s="673"/>
      <c r="AC16" s="673"/>
      <c r="AD16" s="674">
        <v>1794316</v>
      </c>
      <c r="AE16" s="674"/>
      <c r="AF16" s="674"/>
      <c r="AG16" s="674"/>
      <c r="AH16" s="674"/>
      <c r="AI16" s="674"/>
      <c r="AJ16" s="674"/>
      <c r="AK16" s="674"/>
      <c r="AL16" s="643">
        <v>11.1</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1794316</v>
      </c>
      <c r="S17" s="621"/>
      <c r="T17" s="621"/>
      <c r="U17" s="621"/>
      <c r="V17" s="621"/>
      <c r="W17" s="621"/>
      <c r="X17" s="621"/>
      <c r="Y17" s="622"/>
      <c r="Z17" s="673">
        <v>5.7</v>
      </c>
      <c r="AA17" s="673"/>
      <c r="AB17" s="673"/>
      <c r="AC17" s="673"/>
      <c r="AD17" s="674">
        <v>1794316</v>
      </c>
      <c r="AE17" s="674"/>
      <c r="AF17" s="674"/>
      <c r="AG17" s="674"/>
      <c r="AH17" s="674"/>
      <c r="AI17" s="674"/>
      <c r="AJ17" s="674"/>
      <c r="AK17" s="674"/>
      <c r="AL17" s="643">
        <v>11.1</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2252559</v>
      </c>
      <c r="CS17" s="621"/>
      <c r="CT17" s="621"/>
      <c r="CU17" s="621"/>
      <c r="CV17" s="621"/>
      <c r="CW17" s="621"/>
      <c r="CX17" s="621"/>
      <c r="CY17" s="622"/>
      <c r="CZ17" s="673">
        <v>7.4</v>
      </c>
      <c r="DA17" s="673"/>
      <c r="DB17" s="673"/>
      <c r="DC17" s="673"/>
      <c r="DD17" s="626" t="s">
        <v>111</v>
      </c>
      <c r="DE17" s="621"/>
      <c r="DF17" s="621"/>
      <c r="DG17" s="621"/>
      <c r="DH17" s="621"/>
      <c r="DI17" s="621"/>
      <c r="DJ17" s="621"/>
      <c r="DK17" s="621"/>
      <c r="DL17" s="621"/>
      <c r="DM17" s="621"/>
      <c r="DN17" s="621"/>
      <c r="DO17" s="621"/>
      <c r="DP17" s="622"/>
      <c r="DQ17" s="626">
        <v>2221335</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419168</v>
      </c>
      <c r="S18" s="621"/>
      <c r="T18" s="621"/>
      <c r="U18" s="621"/>
      <c r="V18" s="621"/>
      <c r="W18" s="621"/>
      <c r="X18" s="621"/>
      <c r="Y18" s="622"/>
      <c r="Z18" s="673">
        <v>1.3</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v>303</v>
      </c>
      <c r="S19" s="621"/>
      <c r="T19" s="621"/>
      <c r="U19" s="621"/>
      <c r="V19" s="621"/>
      <c r="W19" s="621"/>
      <c r="X19" s="621"/>
      <c r="Y19" s="622"/>
      <c r="Z19" s="673">
        <v>0</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601415</v>
      </c>
      <c r="BH19" s="621"/>
      <c r="BI19" s="621"/>
      <c r="BJ19" s="621"/>
      <c r="BK19" s="621"/>
      <c r="BL19" s="621"/>
      <c r="BM19" s="621"/>
      <c r="BN19" s="622"/>
      <c r="BO19" s="673">
        <v>4.7</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17008243</v>
      </c>
      <c r="S20" s="621"/>
      <c r="T20" s="621"/>
      <c r="U20" s="621"/>
      <c r="V20" s="621"/>
      <c r="W20" s="621"/>
      <c r="X20" s="621"/>
      <c r="Y20" s="622"/>
      <c r="Z20" s="673">
        <v>53.7</v>
      </c>
      <c r="AA20" s="673"/>
      <c r="AB20" s="673"/>
      <c r="AC20" s="673"/>
      <c r="AD20" s="674">
        <v>15987357</v>
      </c>
      <c r="AE20" s="674"/>
      <c r="AF20" s="674"/>
      <c r="AG20" s="674"/>
      <c r="AH20" s="674"/>
      <c r="AI20" s="674"/>
      <c r="AJ20" s="674"/>
      <c r="AK20" s="674"/>
      <c r="AL20" s="643">
        <v>99.3</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601415</v>
      </c>
      <c r="BH20" s="621"/>
      <c r="BI20" s="621"/>
      <c r="BJ20" s="621"/>
      <c r="BK20" s="621"/>
      <c r="BL20" s="621"/>
      <c r="BM20" s="621"/>
      <c r="BN20" s="622"/>
      <c r="BO20" s="673">
        <v>4.7</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30303031</v>
      </c>
      <c r="CS20" s="621"/>
      <c r="CT20" s="621"/>
      <c r="CU20" s="621"/>
      <c r="CV20" s="621"/>
      <c r="CW20" s="621"/>
      <c r="CX20" s="621"/>
      <c r="CY20" s="622"/>
      <c r="CZ20" s="673">
        <v>100</v>
      </c>
      <c r="DA20" s="673"/>
      <c r="DB20" s="673"/>
      <c r="DC20" s="673"/>
      <c r="DD20" s="626">
        <v>3900833</v>
      </c>
      <c r="DE20" s="621"/>
      <c r="DF20" s="621"/>
      <c r="DG20" s="621"/>
      <c r="DH20" s="621"/>
      <c r="DI20" s="621"/>
      <c r="DJ20" s="621"/>
      <c r="DK20" s="621"/>
      <c r="DL20" s="621"/>
      <c r="DM20" s="621"/>
      <c r="DN20" s="621"/>
      <c r="DO20" s="621"/>
      <c r="DP20" s="622"/>
      <c r="DQ20" s="626">
        <v>20577590</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13000</v>
      </c>
      <c r="S21" s="621"/>
      <c r="T21" s="621"/>
      <c r="U21" s="621"/>
      <c r="V21" s="621"/>
      <c r="W21" s="621"/>
      <c r="X21" s="621"/>
      <c r="Y21" s="622"/>
      <c r="Z21" s="673">
        <v>0</v>
      </c>
      <c r="AA21" s="673"/>
      <c r="AB21" s="673"/>
      <c r="AC21" s="673"/>
      <c r="AD21" s="674">
        <v>13000</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210548</v>
      </c>
      <c r="S22" s="621"/>
      <c r="T22" s="621"/>
      <c r="U22" s="621"/>
      <c r="V22" s="621"/>
      <c r="W22" s="621"/>
      <c r="X22" s="621"/>
      <c r="Y22" s="622"/>
      <c r="Z22" s="673">
        <v>0.7</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333205</v>
      </c>
      <c r="S23" s="621"/>
      <c r="T23" s="621"/>
      <c r="U23" s="621"/>
      <c r="V23" s="621"/>
      <c r="W23" s="621"/>
      <c r="X23" s="621"/>
      <c r="Y23" s="622"/>
      <c r="Z23" s="673">
        <v>1.1000000000000001</v>
      </c>
      <c r="AA23" s="673"/>
      <c r="AB23" s="673"/>
      <c r="AC23" s="673"/>
      <c r="AD23" s="674">
        <v>48805</v>
      </c>
      <c r="AE23" s="674"/>
      <c r="AF23" s="674"/>
      <c r="AG23" s="674"/>
      <c r="AH23" s="674"/>
      <c r="AI23" s="674"/>
      <c r="AJ23" s="674"/>
      <c r="AK23" s="674"/>
      <c r="AL23" s="643">
        <v>0.3</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601415</v>
      </c>
      <c r="BH23" s="621"/>
      <c r="BI23" s="621"/>
      <c r="BJ23" s="621"/>
      <c r="BK23" s="621"/>
      <c r="BL23" s="621"/>
      <c r="BM23" s="621"/>
      <c r="BN23" s="622"/>
      <c r="BO23" s="673">
        <v>4.7</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245891</v>
      </c>
      <c r="S24" s="621"/>
      <c r="T24" s="621"/>
      <c r="U24" s="621"/>
      <c r="V24" s="621"/>
      <c r="W24" s="621"/>
      <c r="X24" s="621"/>
      <c r="Y24" s="622"/>
      <c r="Z24" s="673">
        <v>0.8</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13701311</v>
      </c>
      <c r="CS24" s="671"/>
      <c r="CT24" s="671"/>
      <c r="CU24" s="671"/>
      <c r="CV24" s="671"/>
      <c r="CW24" s="671"/>
      <c r="CX24" s="671"/>
      <c r="CY24" s="718"/>
      <c r="CZ24" s="722">
        <v>45.2</v>
      </c>
      <c r="DA24" s="723"/>
      <c r="DB24" s="723"/>
      <c r="DC24" s="724"/>
      <c r="DD24" s="717">
        <v>8380450</v>
      </c>
      <c r="DE24" s="671"/>
      <c r="DF24" s="671"/>
      <c r="DG24" s="671"/>
      <c r="DH24" s="671"/>
      <c r="DI24" s="671"/>
      <c r="DJ24" s="671"/>
      <c r="DK24" s="718"/>
      <c r="DL24" s="717">
        <v>8354341</v>
      </c>
      <c r="DM24" s="671"/>
      <c r="DN24" s="671"/>
      <c r="DO24" s="671"/>
      <c r="DP24" s="671"/>
      <c r="DQ24" s="671"/>
      <c r="DR24" s="671"/>
      <c r="DS24" s="671"/>
      <c r="DT24" s="671"/>
      <c r="DU24" s="671"/>
      <c r="DV24" s="718"/>
      <c r="DW24" s="719">
        <v>48.2</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5010234</v>
      </c>
      <c r="S25" s="621"/>
      <c r="T25" s="621"/>
      <c r="U25" s="621"/>
      <c r="V25" s="621"/>
      <c r="W25" s="621"/>
      <c r="X25" s="621"/>
      <c r="Y25" s="622"/>
      <c r="Z25" s="673">
        <v>15.8</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4407236</v>
      </c>
      <c r="CS25" s="639"/>
      <c r="CT25" s="639"/>
      <c r="CU25" s="639"/>
      <c r="CV25" s="639"/>
      <c r="CW25" s="639"/>
      <c r="CX25" s="639"/>
      <c r="CY25" s="640"/>
      <c r="CZ25" s="623">
        <v>14.5</v>
      </c>
      <c r="DA25" s="641"/>
      <c r="DB25" s="641"/>
      <c r="DC25" s="642"/>
      <c r="DD25" s="626">
        <v>4053119</v>
      </c>
      <c r="DE25" s="639"/>
      <c r="DF25" s="639"/>
      <c r="DG25" s="639"/>
      <c r="DH25" s="639"/>
      <c r="DI25" s="639"/>
      <c r="DJ25" s="639"/>
      <c r="DK25" s="640"/>
      <c r="DL25" s="626">
        <v>4027230</v>
      </c>
      <c r="DM25" s="639"/>
      <c r="DN25" s="639"/>
      <c r="DO25" s="639"/>
      <c r="DP25" s="639"/>
      <c r="DQ25" s="639"/>
      <c r="DR25" s="639"/>
      <c r="DS25" s="639"/>
      <c r="DT25" s="639"/>
      <c r="DU25" s="639"/>
      <c r="DV25" s="640"/>
      <c r="DW25" s="643">
        <v>23.2</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3063706</v>
      </c>
      <c r="CS26" s="621"/>
      <c r="CT26" s="621"/>
      <c r="CU26" s="621"/>
      <c r="CV26" s="621"/>
      <c r="CW26" s="621"/>
      <c r="CX26" s="621"/>
      <c r="CY26" s="622"/>
      <c r="CZ26" s="623">
        <v>10.1</v>
      </c>
      <c r="DA26" s="641"/>
      <c r="DB26" s="641"/>
      <c r="DC26" s="642"/>
      <c r="DD26" s="626">
        <v>2734700</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1936098</v>
      </c>
      <c r="S27" s="621"/>
      <c r="T27" s="621"/>
      <c r="U27" s="621"/>
      <c r="V27" s="621"/>
      <c r="W27" s="621"/>
      <c r="X27" s="621"/>
      <c r="Y27" s="622"/>
      <c r="Z27" s="673">
        <v>6.1</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12770837</v>
      </c>
      <c r="BH27" s="621"/>
      <c r="BI27" s="621"/>
      <c r="BJ27" s="621"/>
      <c r="BK27" s="621"/>
      <c r="BL27" s="621"/>
      <c r="BM27" s="621"/>
      <c r="BN27" s="622"/>
      <c r="BO27" s="673">
        <v>100</v>
      </c>
      <c r="BP27" s="673"/>
      <c r="BQ27" s="673"/>
      <c r="BR27" s="673"/>
      <c r="BS27" s="626">
        <v>53276</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7041518</v>
      </c>
      <c r="CS27" s="639"/>
      <c r="CT27" s="639"/>
      <c r="CU27" s="639"/>
      <c r="CV27" s="639"/>
      <c r="CW27" s="639"/>
      <c r="CX27" s="639"/>
      <c r="CY27" s="640"/>
      <c r="CZ27" s="623">
        <v>23.2</v>
      </c>
      <c r="DA27" s="641"/>
      <c r="DB27" s="641"/>
      <c r="DC27" s="642"/>
      <c r="DD27" s="626">
        <v>2105998</v>
      </c>
      <c r="DE27" s="639"/>
      <c r="DF27" s="639"/>
      <c r="DG27" s="639"/>
      <c r="DH27" s="639"/>
      <c r="DI27" s="639"/>
      <c r="DJ27" s="639"/>
      <c r="DK27" s="640"/>
      <c r="DL27" s="626">
        <v>2105778</v>
      </c>
      <c r="DM27" s="639"/>
      <c r="DN27" s="639"/>
      <c r="DO27" s="639"/>
      <c r="DP27" s="639"/>
      <c r="DQ27" s="639"/>
      <c r="DR27" s="639"/>
      <c r="DS27" s="639"/>
      <c r="DT27" s="639"/>
      <c r="DU27" s="639"/>
      <c r="DV27" s="640"/>
      <c r="DW27" s="643">
        <v>12.2</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659309</v>
      </c>
      <c r="S28" s="621"/>
      <c r="T28" s="621"/>
      <c r="U28" s="621"/>
      <c r="V28" s="621"/>
      <c r="W28" s="621"/>
      <c r="X28" s="621"/>
      <c r="Y28" s="622"/>
      <c r="Z28" s="673">
        <v>2.1</v>
      </c>
      <c r="AA28" s="673"/>
      <c r="AB28" s="673"/>
      <c r="AC28" s="673"/>
      <c r="AD28" s="674">
        <v>41229</v>
      </c>
      <c r="AE28" s="674"/>
      <c r="AF28" s="674"/>
      <c r="AG28" s="674"/>
      <c r="AH28" s="674"/>
      <c r="AI28" s="674"/>
      <c r="AJ28" s="674"/>
      <c r="AK28" s="674"/>
      <c r="AL28" s="643">
        <v>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2252557</v>
      </c>
      <c r="CS28" s="621"/>
      <c r="CT28" s="621"/>
      <c r="CU28" s="621"/>
      <c r="CV28" s="621"/>
      <c r="CW28" s="621"/>
      <c r="CX28" s="621"/>
      <c r="CY28" s="622"/>
      <c r="CZ28" s="623">
        <v>7.4</v>
      </c>
      <c r="DA28" s="641"/>
      <c r="DB28" s="641"/>
      <c r="DC28" s="642"/>
      <c r="DD28" s="626">
        <v>2221333</v>
      </c>
      <c r="DE28" s="621"/>
      <c r="DF28" s="621"/>
      <c r="DG28" s="621"/>
      <c r="DH28" s="621"/>
      <c r="DI28" s="621"/>
      <c r="DJ28" s="621"/>
      <c r="DK28" s="622"/>
      <c r="DL28" s="626">
        <v>2221333</v>
      </c>
      <c r="DM28" s="621"/>
      <c r="DN28" s="621"/>
      <c r="DO28" s="621"/>
      <c r="DP28" s="621"/>
      <c r="DQ28" s="621"/>
      <c r="DR28" s="621"/>
      <c r="DS28" s="621"/>
      <c r="DT28" s="621"/>
      <c r="DU28" s="621"/>
      <c r="DV28" s="622"/>
      <c r="DW28" s="643">
        <v>12.8</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22364</v>
      </c>
      <c r="S29" s="621"/>
      <c r="T29" s="621"/>
      <c r="U29" s="621"/>
      <c r="V29" s="621"/>
      <c r="W29" s="621"/>
      <c r="X29" s="621"/>
      <c r="Y29" s="622"/>
      <c r="Z29" s="673">
        <v>0.1</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289</v>
      </c>
      <c r="CG29" s="654"/>
      <c r="CH29" s="654"/>
      <c r="CI29" s="654"/>
      <c r="CJ29" s="654"/>
      <c r="CK29" s="654"/>
      <c r="CL29" s="654"/>
      <c r="CM29" s="654"/>
      <c r="CN29" s="654"/>
      <c r="CO29" s="654"/>
      <c r="CP29" s="654"/>
      <c r="CQ29" s="655"/>
      <c r="CR29" s="620">
        <v>2252557</v>
      </c>
      <c r="CS29" s="639"/>
      <c r="CT29" s="639"/>
      <c r="CU29" s="639"/>
      <c r="CV29" s="639"/>
      <c r="CW29" s="639"/>
      <c r="CX29" s="639"/>
      <c r="CY29" s="640"/>
      <c r="CZ29" s="623">
        <v>7.4</v>
      </c>
      <c r="DA29" s="641"/>
      <c r="DB29" s="641"/>
      <c r="DC29" s="642"/>
      <c r="DD29" s="626">
        <v>2221333</v>
      </c>
      <c r="DE29" s="639"/>
      <c r="DF29" s="639"/>
      <c r="DG29" s="639"/>
      <c r="DH29" s="639"/>
      <c r="DI29" s="639"/>
      <c r="DJ29" s="639"/>
      <c r="DK29" s="640"/>
      <c r="DL29" s="626">
        <v>2221333</v>
      </c>
      <c r="DM29" s="639"/>
      <c r="DN29" s="639"/>
      <c r="DO29" s="639"/>
      <c r="DP29" s="639"/>
      <c r="DQ29" s="639"/>
      <c r="DR29" s="639"/>
      <c r="DS29" s="639"/>
      <c r="DT29" s="639"/>
      <c r="DU29" s="639"/>
      <c r="DV29" s="640"/>
      <c r="DW29" s="643">
        <v>12.8</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1730455</v>
      </c>
      <c r="S30" s="621"/>
      <c r="T30" s="621"/>
      <c r="U30" s="621"/>
      <c r="V30" s="621"/>
      <c r="W30" s="621"/>
      <c r="X30" s="621"/>
      <c r="Y30" s="622"/>
      <c r="Z30" s="673">
        <v>5.5</v>
      </c>
      <c r="AA30" s="673"/>
      <c r="AB30" s="673"/>
      <c r="AC30" s="673"/>
      <c r="AD30" s="674" t="s">
        <v>111</v>
      </c>
      <c r="AE30" s="674"/>
      <c r="AF30" s="674"/>
      <c r="AG30" s="674"/>
      <c r="AH30" s="674"/>
      <c r="AI30" s="674"/>
      <c r="AJ30" s="674"/>
      <c r="AK30" s="674"/>
      <c r="AL30" s="643" t="s">
        <v>111</v>
      </c>
      <c r="AM30" s="675"/>
      <c r="AN30" s="675"/>
      <c r="AO30" s="676"/>
      <c r="AP30" s="698" t="s">
        <v>291</v>
      </c>
      <c r="AQ30" s="699"/>
      <c r="AR30" s="699"/>
      <c r="AS30" s="699"/>
      <c r="AT30" s="704" t="s">
        <v>292</v>
      </c>
      <c r="AU30" s="184"/>
      <c r="AV30" s="184"/>
      <c r="AW30" s="184"/>
      <c r="AX30" s="707" t="s">
        <v>170</v>
      </c>
      <c r="AY30" s="708"/>
      <c r="AZ30" s="708"/>
      <c r="BA30" s="708"/>
      <c r="BB30" s="708"/>
      <c r="BC30" s="708"/>
      <c r="BD30" s="708"/>
      <c r="BE30" s="708"/>
      <c r="BF30" s="709"/>
      <c r="BG30" s="686">
        <v>99.3</v>
      </c>
      <c r="BH30" s="687"/>
      <c r="BI30" s="687"/>
      <c r="BJ30" s="687"/>
      <c r="BK30" s="687"/>
      <c r="BL30" s="687"/>
      <c r="BM30" s="688">
        <v>97.7</v>
      </c>
      <c r="BN30" s="687"/>
      <c r="BO30" s="687"/>
      <c r="BP30" s="687"/>
      <c r="BQ30" s="689"/>
      <c r="BR30" s="686">
        <v>99.2</v>
      </c>
      <c r="BS30" s="687"/>
      <c r="BT30" s="687"/>
      <c r="BU30" s="687"/>
      <c r="BV30" s="687"/>
      <c r="BW30" s="687"/>
      <c r="BX30" s="688">
        <v>96.7</v>
      </c>
      <c r="BY30" s="687"/>
      <c r="BZ30" s="687"/>
      <c r="CA30" s="687"/>
      <c r="CB30" s="689"/>
      <c r="CD30" s="692"/>
      <c r="CE30" s="693"/>
      <c r="CF30" s="657" t="s">
        <v>293</v>
      </c>
      <c r="CG30" s="654"/>
      <c r="CH30" s="654"/>
      <c r="CI30" s="654"/>
      <c r="CJ30" s="654"/>
      <c r="CK30" s="654"/>
      <c r="CL30" s="654"/>
      <c r="CM30" s="654"/>
      <c r="CN30" s="654"/>
      <c r="CO30" s="654"/>
      <c r="CP30" s="654"/>
      <c r="CQ30" s="655"/>
      <c r="CR30" s="620">
        <v>2025669</v>
      </c>
      <c r="CS30" s="621"/>
      <c r="CT30" s="621"/>
      <c r="CU30" s="621"/>
      <c r="CV30" s="621"/>
      <c r="CW30" s="621"/>
      <c r="CX30" s="621"/>
      <c r="CY30" s="622"/>
      <c r="CZ30" s="623">
        <v>6.7</v>
      </c>
      <c r="DA30" s="641"/>
      <c r="DB30" s="641"/>
      <c r="DC30" s="642"/>
      <c r="DD30" s="626">
        <v>1998005</v>
      </c>
      <c r="DE30" s="621"/>
      <c r="DF30" s="621"/>
      <c r="DG30" s="621"/>
      <c r="DH30" s="621"/>
      <c r="DI30" s="621"/>
      <c r="DJ30" s="621"/>
      <c r="DK30" s="622"/>
      <c r="DL30" s="626">
        <v>1998005</v>
      </c>
      <c r="DM30" s="621"/>
      <c r="DN30" s="621"/>
      <c r="DO30" s="621"/>
      <c r="DP30" s="621"/>
      <c r="DQ30" s="621"/>
      <c r="DR30" s="621"/>
      <c r="DS30" s="621"/>
      <c r="DT30" s="621"/>
      <c r="DU30" s="621"/>
      <c r="DV30" s="622"/>
      <c r="DW30" s="643">
        <v>11.5</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1527444</v>
      </c>
      <c r="S31" s="621"/>
      <c r="T31" s="621"/>
      <c r="U31" s="621"/>
      <c r="V31" s="621"/>
      <c r="W31" s="621"/>
      <c r="X31" s="621"/>
      <c r="Y31" s="622"/>
      <c r="Z31" s="673">
        <v>4.8</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99.1</v>
      </c>
      <c r="BH31" s="639"/>
      <c r="BI31" s="639"/>
      <c r="BJ31" s="639"/>
      <c r="BK31" s="639"/>
      <c r="BL31" s="639"/>
      <c r="BM31" s="675">
        <v>97.1</v>
      </c>
      <c r="BN31" s="685"/>
      <c r="BO31" s="685"/>
      <c r="BP31" s="685"/>
      <c r="BQ31" s="649"/>
      <c r="BR31" s="684">
        <v>99</v>
      </c>
      <c r="BS31" s="639"/>
      <c r="BT31" s="639"/>
      <c r="BU31" s="639"/>
      <c r="BV31" s="639"/>
      <c r="BW31" s="639"/>
      <c r="BX31" s="675">
        <v>95.8</v>
      </c>
      <c r="BY31" s="685"/>
      <c r="BZ31" s="685"/>
      <c r="CA31" s="685"/>
      <c r="CB31" s="649"/>
      <c r="CD31" s="692"/>
      <c r="CE31" s="693"/>
      <c r="CF31" s="657" t="s">
        <v>297</v>
      </c>
      <c r="CG31" s="654"/>
      <c r="CH31" s="654"/>
      <c r="CI31" s="654"/>
      <c r="CJ31" s="654"/>
      <c r="CK31" s="654"/>
      <c r="CL31" s="654"/>
      <c r="CM31" s="654"/>
      <c r="CN31" s="654"/>
      <c r="CO31" s="654"/>
      <c r="CP31" s="654"/>
      <c r="CQ31" s="655"/>
      <c r="CR31" s="620">
        <v>226888</v>
      </c>
      <c r="CS31" s="639"/>
      <c r="CT31" s="639"/>
      <c r="CU31" s="639"/>
      <c r="CV31" s="639"/>
      <c r="CW31" s="639"/>
      <c r="CX31" s="639"/>
      <c r="CY31" s="640"/>
      <c r="CZ31" s="623">
        <v>0.7</v>
      </c>
      <c r="DA31" s="641"/>
      <c r="DB31" s="641"/>
      <c r="DC31" s="642"/>
      <c r="DD31" s="626">
        <v>223328</v>
      </c>
      <c r="DE31" s="639"/>
      <c r="DF31" s="639"/>
      <c r="DG31" s="639"/>
      <c r="DH31" s="639"/>
      <c r="DI31" s="639"/>
      <c r="DJ31" s="639"/>
      <c r="DK31" s="640"/>
      <c r="DL31" s="626">
        <v>223328</v>
      </c>
      <c r="DM31" s="639"/>
      <c r="DN31" s="639"/>
      <c r="DO31" s="639"/>
      <c r="DP31" s="639"/>
      <c r="DQ31" s="639"/>
      <c r="DR31" s="639"/>
      <c r="DS31" s="639"/>
      <c r="DT31" s="639"/>
      <c r="DU31" s="639"/>
      <c r="DV31" s="640"/>
      <c r="DW31" s="643">
        <v>1.3</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577896</v>
      </c>
      <c r="S32" s="621"/>
      <c r="T32" s="621"/>
      <c r="U32" s="621"/>
      <c r="V32" s="621"/>
      <c r="W32" s="621"/>
      <c r="X32" s="621"/>
      <c r="Y32" s="622"/>
      <c r="Z32" s="673">
        <v>1.8</v>
      </c>
      <c r="AA32" s="673"/>
      <c r="AB32" s="673"/>
      <c r="AC32" s="673"/>
      <c r="AD32" s="674">
        <v>17682</v>
      </c>
      <c r="AE32" s="674"/>
      <c r="AF32" s="674"/>
      <c r="AG32" s="674"/>
      <c r="AH32" s="674"/>
      <c r="AI32" s="674"/>
      <c r="AJ32" s="674"/>
      <c r="AK32" s="674"/>
      <c r="AL32" s="643">
        <v>0.1</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99.5</v>
      </c>
      <c r="BH32" s="605"/>
      <c r="BI32" s="605"/>
      <c r="BJ32" s="605"/>
      <c r="BK32" s="605"/>
      <c r="BL32" s="605"/>
      <c r="BM32" s="668">
        <v>98.1</v>
      </c>
      <c r="BN32" s="605"/>
      <c r="BO32" s="605"/>
      <c r="BP32" s="605"/>
      <c r="BQ32" s="662"/>
      <c r="BR32" s="683">
        <v>99.4</v>
      </c>
      <c r="BS32" s="605"/>
      <c r="BT32" s="605"/>
      <c r="BU32" s="605"/>
      <c r="BV32" s="605"/>
      <c r="BW32" s="605"/>
      <c r="BX32" s="668">
        <v>97.3</v>
      </c>
      <c r="BY32" s="605"/>
      <c r="BZ32" s="605"/>
      <c r="CA32" s="605"/>
      <c r="CB32" s="662"/>
      <c r="CD32" s="694"/>
      <c r="CE32" s="695"/>
      <c r="CF32" s="657" t="s">
        <v>300</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2390735</v>
      </c>
      <c r="S33" s="621"/>
      <c r="T33" s="621"/>
      <c r="U33" s="621"/>
      <c r="V33" s="621"/>
      <c r="W33" s="621"/>
      <c r="X33" s="621"/>
      <c r="Y33" s="622"/>
      <c r="Z33" s="673">
        <v>7.5</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12700887</v>
      </c>
      <c r="CS33" s="639"/>
      <c r="CT33" s="639"/>
      <c r="CU33" s="639"/>
      <c r="CV33" s="639"/>
      <c r="CW33" s="639"/>
      <c r="CX33" s="639"/>
      <c r="CY33" s="640"/>
      <c r="CZ33" s="623">
        <v>41.9</v>
      </c>
      <c r="DA33" s="641"/>
      <c r="DB33" s="641"/>
      <c r="DC33" s="642"/>
      <c r="DD33" s="626">
        <v>11055517</v>
      </c>
      <c r="DE33" s="639"/>
      <c r="DF33" s="639"/>
      <c r="DG33" s="639"/>
      <c r="DH33" s="639"/>
      <c r="DI33" s="639"/>
      <c r="DJ33" s="639"/>
      <c r="DK33" s="640"/>
      <c r="DL33" s="626">
        <v>7613757</v>
      </c>
      <c r="DM33" s="639"/>
      <c r="DN33" s="639"/>
      <c r="DO33" s="639"/>
      <c r="DP33" s="639"/>
      <c r="DQ33" s="639"/>
      <c r="DR33" s="639"/>
      <c r="DS33" s="639"/>
      <c r="DT33" s="639"/>
      <c r="DU33" s="639"/>
      <c r="DV33" s="640"/>
      <c r="DW33" s="643">
        <v>43.9</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4497378</v>
      </c>
      <c r="CS34" s="621"/>
      <c r="CT34" s="621"/>
      <c r="CU34" s="621"/>
      <c r="CV34" s="621"/>
      <c r="CW34" s="621"/>
      <c r="CX34" s="621"/>
      <c r="CY34" s="622"/>
      <c r="CZ34" s="623">
        <v>14.8</v>
      </c>
      <c r="DA34" s="641"/>
      <c r="DB34" s="641"/>
      <c r="DC34" s="642"/>
      <c r="DD34" s="626">
        <v>3790081</v>
      </c>
      <c r="DE34" s="621"/>
      <c r="DF34" s="621"/>
      <c r="DG34" s="621"/>
      <c r="DH34" s="621"/>
      <c r="DI34" s="621"/>
      <c r="DJ34" s="621"/>
      <c r="DK34" s="622"/>
      <c r="DL34" s="626">
        <v>3315560</v>
      </c>
      <c r="DM34" s="621"/>
      <c r="DN34" s="621"/>
      <c r="DO34" s="621"/>
      <c r="DP34" s="621"/>
      <c r="DQ34" s="621"/>
      <c r="DR34" s="621"/>
      <c r="DS34" s="621"/>
      <c r="DT34" s="621"/>
      <c r="DU34" s="621"/>
      <c r="DV34" s="622"/>
      <c r="DW34" s="643">
        <v>19.100000000000001</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1217535</v>
      </c>
      <c r="S35" s="621"/>
      <c r="T35" s="621"/>
      <c r="U35" s="621"/>
      <c r="V35" s="621"/>
      <c r="W35" s="621"/>
      <c r="X35" s="621"/>
      <c r="Y35" s="622"/>
      <c r="Z35" s="673">
        <v>3.8</v>
      </c>
      <c r="AA35" s="673"/>
      <c r="AB35" s="673"/>
      <c r="AC35" s="673"/>
      <c r="AD35" s="674" t="s">
        <v>111</v>
      </c>
      <c r="AE35" s="674"/>
      <c r="AF35" s="674"/>
      <c r="AG35" s="674"/>
      <c r="AH35" s="674"/>
      <c r="AI35" s="674"/>
      <c r="AJ35" s="674"/>
      <c r="AK35" s="674"/>
      <c r="AL35" s="643" t="s">
        <v>111</v>
      </c>
      <c r="AM35" s="675"/>
      <c r="AN35" s="675"/>
      <c r="AO35" s="676"/>
      <c r="AP35" s="188"/>
      <c r="AQ35" s="677" t="s">
        <v>308</v>
      </c>
      <c r="AR35" s="678"/>
      <c r="AS35" s="678"/>
      <c r="AT35" s="678"/>
      <c r="AU35" s="678"/>
      <c r="AV35" s="678"/>
      <c r="AW35" s="678"/>
      <c r="AX35" s="678"/>
      <c r="AY35" s="679"/>
      <c r="AZ35" s="670">
        <v>3712045</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782414</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293854</v>
      </c>
      <c r="CS35" s="639"/>
      <c r="CT35" s="639"/>
      <c r="CU35" s="639"/>
      <c r="CV35" s="639"/>
      <c r="CW35" s="639"/>
      <c r="CX35" s="639"/>
      <c r="CY35" s="640"/>
      <c r="CZ35" s="623">
        <v>1</v>
      </c>
      <c r="DA35" s="641"/>
      <c r="DB35" s="641"/>
      <c r="DC35" s="642"/>
      <c r="DD35" s="626">
        <v>287712</v>
      </c>
      <c r="DE35" s="639"/>
      <c r="DF35" s="639"/>
      <c r="DG35" s="639"/>
      <c r="DH35" s="639"/>
      <c r="DI35" s="639"/>
      <c r="DJ35" s="639"/>
      <c r="DK35" s="640"/>
      <c r="DL35" s="626">
        <v>287712</v>
      </c>
      <c r="DM35" s="639"/>
      <c r="DN35" s="639"/>
      <c r="DO35" s="639"/>
      <c r="DP35" s="639"/>
      <c r="DQ35" s="639"/>
      <c r="DR35" s="639"/>
      <c r="DS35" s="639"/>
      <c r="DT35" s="639"/>
      <c r="DU35" s="639"/>
      <c r="DV35" s="640"/>
      <c r="DW35" s="643">
        <v>1.7</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31665422</v>
      </c>
      <c r="S36" s="661"/>
      <c r="T36" s="661"/>
      <c r="U36" s="661"/>
      <c r="V36" s="661"/>
      <c r="W36" s="661"/>
      <c r="X36" s="661"/>
      <c r="Y36" s="664"/>
      <c r="Z36" s="665">
        <v>100</v>
      </c>
      <c r="AA36" s="665"/>
      <c r="AB36" s="665"/>
      <c r="AC36" s="665"/>
      <c r="AD36" s="666">
        <v>16108073</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604477</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599493</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2970929</v>
      </c>
      <c r="CS36" s="621"/>
      <c r="CT36" s="621"/>
      <c r="CU36" s="621"/>
      <c r="CV36" s="621"/>
      <c r="CW36" s="621"/>
      <c r="CX36" s="621"/>
      <c r="CY36" s="622"/>
      <c r="CZ36" s="623">
        <v>9.8000000000000007</v>
      </c>
      <c r="DA36" s="641"/>
      <c r="DB36" s="641"/>
      <c r="DC36" s="642"/>
      <c r="DD36" s="626">
        <v>2775725</v>
      </c>
      <c r="DE36" s="621"/>
      <c r="DF36" s="621"/>
      <c r="DG36" s="621"/>
      <c r="DH36" s="621"/>
      <c r="DI36" s="621"/>
      <c r="DJ36" s="621"/>
      <c r="DK36" s="622"/>
      <c r="DL36" s="626">
        <v>2066812</v>
      </c>
      <c r="DM36" s="621"/>
      <c r="DN36" s="621"/>
      <c r="DO36" s="621"/>
      <c r="DP36" s="621"/>
      <c r="DQ36" s="621"/>
      <c r="DR36" s="621"/>
      <c r="DS36" s="621"/>
      <c r="DT36" s="621"/>
      <c r="DU36" s="621"/>
      <c r="DV36" s="622"/>
      <c r="DW36" s="643">
        <v>11.9</v>
      </c>
      <c r="DX36" s="644"/>
      <c r="DY36" s="644"/>
      <c r="DZ36" s="644"/>
      <c r="EA36" s="644"/>
      <c r="EB36" s="644"/>
      <c r="EC36" s="645"/>
    </row>
    <row r="37" spans="2:133" ht="11.25" customHeight="1">
      <c r="AQ37" s="646" t="s">
        <v>315</v>
      </c>
      <c r="AR37" s="647"/>
      <c r="AS37" s="647"/>
      <c r="AT37" s="647"/>
      <c r="AU37" s="647"/>
      <c r="AV37" s="647"/>
      <c r="AW37" s="647"/>
      <c r="AX37" s="647"/>
      <c r="AY37" s="648"/>
      <c r="AZ37" s="620">
        <v>349447</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14215</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1194917</v>
      </c>
      <c r="CS37" s="639"/>
      <c r="CT37" s="639"/>
      <c r="CU37" s="639"/>
      <c r="CV37" s="639"/>
      <c r="CW37" s="639"/>
      <c r="CX37" s="639"/>
      <c r="CY37" s="640"/>
      <c r="CZ37" s="623">
        <v>3.9</v>
      </c>
      <c r="DA37" s="641"/>
      <c r="DB37" s="641"/>
      <c r="DC37" s="642"/>
      <c r="DD37" s="626">
        <v>1194917</v>
      </c>
      <c r="DE37" s="639"/>
      <c r="DF37" s="639"/>
      <c r="DG37" s="639"/>
      <c r="DH37" s="639"/>
      <c r="DI37" s="639"/>
      <c r="DJ37" s="639"/>
      <c r="DK37" s="640"/>
      <c r="DL37" s="626">
        <v>1110888</v>
      </c>
      <c r="DM37" s="639"/>
      <c r="DN37" s="639"/>
      <c r="DO37" s="639"/>
      <c r="DP37" s="639"/>
      <c r="DQ37" s="639"/>
      <c r="DR37" s="639"/>
      <c r="DS37" s="639"/>
      <c r="DT37" s="639"/>
      <c r="DU37" s="639"/>
      <c r="DV37" s="640"/>
      <c r="DW37" s="643">
        <v>6.4</v>
      </c>
      <c r="DX37" s="644"/>
      <c r="DY37" s="644"/>
      <c r="DZ37" s="644"/>
      <c r="EA37" s="644"/>
      <c r="EB37" s="644"/>
      <c r="EC37" s="645"/>
    </row>
    <row r="38" spans="2:133" ht="11.25" customHeight="1">
      <c r="AQ38" s="646" t="s">
        <v>318</v>
      </c>
      <c r="AR38" s="647"/>
      <c r="AS38" s="647"/>
      <c r="AT38" s="647"/>
      <c r="AU38" s="647"/>
      <c r="AV38" s="647"/>
      <c r="AW38" s="647"/>
      <c r="AX38" s="647"/>
      <c r="AY38" s="648"/>
      <c r="AZ38" s="620">
        <v>316626</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23316</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3079289</v>
      </c>
      <c r="CS38" s="621"/>
      <c r="CT38" s="621"/>
      <c r="CU38" s="621"/>
      <c r="CV38" s="621"/>
      <c r="CW38" s="621"/>
      <c r="CX38" s="621"/>
      <c r="CY38" s="622"/>
      <c r="CZ38" s="623">
        <v>10.199999999999999</v>
      </c>
      <c r="DA38" s="641"/>
      <c r="DB38" s="641"/>
      <c r="DC38" s="642"/>
      <c r="DD38" s="626">
        <v>2363799</v>
      </c>
      <c r="DE38" s="621"/>
      <c r="DF38" s="621"/>
      <c r="DG38" s="621"/>
      <c r="DH38" s="621"/>
      <c r="DI38" s="621"/>
      <c r="DJ38" s="621"/>
      <c r="DK38" s="622"/>
      <c r="DL38" s="626">
        <v>1943673</v>
      </c>
      <c r="DM38" s="621"/>
      <c r="DN38" s="621"/>
      <c r="DO38" s="621"/>
      <c r="DP38" s="621"/>
      <c r="DQ38" s="621"/>
      <c r="DR38" s="621"/>
      <c r="DS38" s="621"/>
      <c r="DT38" s="621"/>
      <c r="DU38" s="621"/>
      <c r="DV38" s="622"/>
      <c r="DW38" s="643">
        <v>11.2</v>
      </c>
      <c r="DX38" s="644"/>
      <c r="DY38" s="644"/>
      <c r="DZ38" s="644"/>
      <c r="EA38" s="644"/>
      <c r="EB38" s="644"/>
      <c r="EC38" s="645"/>
    </row>
    <row r="39" spans="2:133" ht="11.25" customHeight="1">
      <c r="AQ39" s="646" t="s">
        <v>321</v>
      </c>
      <c r="AR39" s="647"/>
      <c r="AS39" s="647"/>
      <c r="AT39" s="647"/>
      <c r="AU39" s="647"/>
      <c r="AV39" s="647"/>
      <c r="AW39" s="647"/>
      <c r="AX39" s="647"/>
      <c r="AY39" s="648"/>
      <c r="AZ39" s="620">
        <v>69075</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101</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1620214</v>
      </c>
      <c r="CS39" s="639"/>
      <c r="CT39" s="639"/>
      <c r="CU39" s="639"/>
      <c r="CV39" s="639"/>
      <c r="CW39" s="639"/>
      <c r="CX39" s="639"/>
      <c r="CY39" s="640"/>
      <c r="CZ39" s="623">
        <v>5.3</v>
      </c>
      <c r="DA39" s="641"/>
      <c r="DB39" s="641"/>
      <c r="DC39" s="642"/>
      <c r="DD39" s="626">
        <v>1598977</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691818</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101</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239223</v>
      </c>
      <c r="CS40" s="621"/>
      <c r="CT40" s="621"/>
      <c r="CU40" s="621"/>
      <c r="CV40" s="621"/>
      <c r="CW40" s="621"/>
      <c r="CX40" s="621"/>
      <c r="CY40" s="622"/>
      <c r="CZ40" s="623">
        <v>0.8</v>
      </c>
      <c r="DA40" s="641"/>
      <c r="DB40" s="641"/>
      <c r="DC40" s="642"/>
      <c r="DD40" s="626">
        <v>239223</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1680602</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302</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3900833</v>
      </c>
      <c r="CS42" s="621"/>
      <c r="CT42" s="621"/>
      <c r="CU42" s="621"/>
      <c r="CV42" s="621"/>
      <c r="CW42" s="621"/>
      <c r="CX42" s="621"/>
      <c r="CY42" s="622"/>
      <c r="CZ42" s="623">
        <v>12.9</v>
      </c>
      <c r="DA42" s="624"/>
      <c r="DB42" s="624"/>
      <c r="DC42" s="625"/>
      <c r="DD42" s="626">
        <v>1141623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191325</v>
      </c>
      <c r="CS43" s="639"/>
      <c r="CT43" s="639"/>
      <c r="CU43" s="639"/>
      <c r="CV43" s="639"/>
      <c r="CW43" s="639"/>
      <c r="CX43" s="639"/>
      <c r="CY43" s="640"/>
      <c r="CZ43" s="623">
        <v>0.6</v>
      </c>
      <c r="DA43" s="641"/>
      <c r="DB43" s="641"/>
      <c r="DC43" s="642"/>
      <c r="DD43" s="626">
        <v>191325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288</v>
      </c>
      <c r="CE44" s="634"/>
      <c r="CF44" s="617" t="s">
        <v>338</v>
      </c>
      <c r="CG44" s="618"/>
      <c r="CH44" s="618"/>
      <c r="CI44" s="618"/>
      <c r="CJ44" s="618"/>
      <c r="CK44" s="618"/>
      <c r="CL44" s="618"/>
      <c r="CM44" s="618"/>
      <c r="CN44" s="618"/>
      <c r="CO44" s="618"/>
      <c r="CP44" s="618"/>
      <c r="CQ44" s="619"/>
      <c r="CR44" s="620">
        <v>3900833</v>
      </c>
      <c r="CS44" s="621"/>
      <c r="CT44" s="621"/>
      <c r="CU44" s="621"/>
      <c r="CV44" s="621"/>
      <c r="CW44" s="621"/>
      <c r="CX44" s="621"/>
      <c r="CY44" s="622"/>
      <c r="CZ44" s="623">
        <v>12.9</v>
      </c>
      <c r="DA44" s="624"/>
      <c r="DB44" s="624"/>
      <c r="DC44" s="625"/>
      <c r="DD44" s="626">
        <v>1141623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1473578</v>
      </c>
      <c r="CS45" s="639"/>
      <c r="CT45" s="639"/>
      <c r="CU45" s="639"/>
      <c r="CV45" s="639"/>
      <c r="CW45" s="639"/>
      <c r="CX45" s="639"/>
      <c r="CY45" s="640"/>
      <c r="CZ45" s="623">
        <v>4.9000000000000004</v>
      </c>
      <c r="DA45" s="641"/>
      <c r="DB45" s="641"/>
      <c r="DC45" s="642"/>
      <c r="DD45" s="626">
        <v>71180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2387952</v>
      </c>
      <c r="CS46" s="621"/>
      <c r="CT46" s="621"/>
      <c r="CU46" s="621"/>
      <c r="CV46" s="621"/>
      <c r="CW46" s="621"/>
      <c r="CX46" s="621"/>
      <c r="CY46" s="622"/>
      <c r="CZ46" s="623">
        <v>7.9</v>
      </c>
      <c r="DA46" s="624"/>
      <c r="DB46" s="624"/>
      <c r="DC46" s="625"/>
      <c r="DD46" s="626">
        <v>1042840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30303031</v>
      </c>
      <c r="CS49" s="605"/>
      <c r="CT49" s="605"/>
      <c r="CU49" s="605"/>
      <c r="CV49" s="605"/>
      <c r="CW49" s="605"/>
      <c r="CX49" s="605"/>
      <c r="CY49" s="606"/>
      <c r="CZ49" s="607">
        <v>100</v>
      </c>
      <c r="DA49" s="608"/>
      <c r="DB49" s="608"/>
      <c r="DC49" s="609"/>
      <c r="DD49" s="610">
        <v>20577590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election activeCell="AF88" sqref="AF88:AJ88"/>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31173</v>
      </c>
      <c r="R7" s="1134"/>
      <c r="S7" s="1134"/>
      <c r="T7" s="1134"/>
      <c r="U7" s="1134"/>
      <c r="V7" s="1134">
        <v>29811</v>
      </c>
      <c r="W7" s="1134"/>
      <c r="X7" s="1134"/>
      <c r="Y7" s="1134"/>
      <c r="Z7" s="1134"/>
      <c r="AA7" s="1134">
        <v>1362</v>
      </c>
      <c r="AB7" s="1134"/>
      <c r="AC7" s="1134"/>
      <c r="AD7" s="1134"/>
      <c r="AE7" s="1135"/>
      <c r="AF7" s="1136">
        <v>1011</v>
      </c>
      <c r="AG7" s="1137"/>
      <c r="AH7" s="1137"/>
      <c r="AI7" s="1137"/>
      <c r="AJ7" s="1138"/>
      <c r="AK7" s="1120">
        <v>1734</v>
      </c>
      <c r="AL7" s="1121"/>
      <c r="AM7" s="1121"/>
      <c r="AN7" s="1121"/>
      <c r="AO7" s="1121"/>
      <c r="AP7" s="1121">
        <v>26384</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544</v>
      </c>
      <c r="BT7" s="1125"/>
      <c r="BU7" s="1125"/>
      <c r="BV7" s="1125"/>
      <c r="BW7" s="1125"/>
      <c r="BX7" s="1125"/>
      <c r="BY7" s="1125"/>
      <c r="BZ7" s="1125"/>
      <c r="CA7" s="1125"/>
      <c r="CB7" s="1125"/>
      <c r="CC7" s="1125"/>
      <c r="CD7" s="1125"/>
      <c r="CE7" s="1125"/>
      <c r="CF7" s="1125"/>
      <c r="CG7" s="1126"/>
      <c r="CH7" s="1117">
        <v>8</v>
      </c>
      <c r="CI7" s="1118"/>
      <c r="CJ7" s="1118"/>
      <c r="CK7" s="1118"/>
      <c r="CL7" s="1119"/>
      <c r="CM7" s="1117">
        <v>164</v>
      </c>
      <c r="CN7" s="1118"/>
      <c r="CO7" s="1118"/>
      <c r="CP7" s="1118"/>
      <c r="CQ7" s="1119"/>
      <c r="CR7" s="1117">
        <v>22</v>
      </c>
      <c r="CS7" s="1118"/>
      <c r="CT7" s="1118"/>
      <c r="CU7" s="1118"/>
      <c r="CV7" s="1119"/>
      <c r="CW7" s="1117">
        <v>10</v>
      </c>
      <c r="CX7" s="1118"/>
      <c r="CY7" s="1118"/>
      <c r="CZ7" s="1118"/>
      <c r="DA7" s="1119"/>
      <c r="DB7" s="1117">
        <v>0</v>
      </c>
      <c r="DC7" s="1118"/>
      <c r="DD7" s="1118"/>
      <c r="DE7" s="1118"/>
      <c r="DF7" s="1119"/>
      <c r="DG7" s="1117">
        <v>0</v>
      </c>
      <c r="DH7" s="1118"/>
      <c r="DI7" s="1118"/>
      <c r="DJ7" s="1118"/>
      <c r="DK7" s="1119"/>
      <c r="DL7" s="1117">
        <v>0</v>
      </c>
      <c r="DM7" s="1118"/>
      <c r="DN7" s="1118"/>
      <c r="DO7" s="1118"/>
      <c r="DP7" s="1119"/>
      <c r="DQ7" s="1117">
        <v>0</v>
      </c>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545</v>
      </c>
      <c r="BT8" s="1044"/>
      <c r="BU8" s="1044"/>
      <c r="BV8" s="1044"/>
      <c r="BW8" s="1044"/>
      <c r="BX8" s="1044"/>
      <c r="BY8" s="1044"/>
      <c r="BZ8" s="1044"/>
      <c r="CA8" s="1044"/>
      <c r="CB8" s="1044"/>
      <c r="CC8" s="1044"/>
      <c r="CD8" s="1044"/>
      <c r="CE8" s="1044"/>
      <c r="CF8" s="1044"/>
      <c r="CG8" s="1045"/>
      <c r="CH8" s="1018">
        <v>-1</v>
      </c>
      <c r="CI8" s="1019"/>
      <c r="CJ8" s="1019"/>
      <c r="CK8" s="1019"/>
      <c r="CL8" s="1020"/>
      <c r="CM8" s="1018">
        <v>163</v>
      </c>
      <c r="CN8" s="1019"/>
      <c r="CO8" s="1019"/>
      <c r="CP8" s="1019"/>
      <c r="CQ8" s="1020"/>
      <c r="CR8" s="1018">
        <v>100</v>
      </c>
      <c r="CS8" s="1019"/>
      <c r="CT8" s="1019"/>
      <c r="CU8" s="1019"/>
      <c r="CV8" s="1020"/>
      <c r="CW8" s="1018">
        <v>30</v>
      </c>
      <c r="CX8" s="1019"/>
      <c r="CY8" s="1019"/>
      <c r="CZ8" s="1019"/>
      <c r="DA8" s="1020"/>
      <c r="DB8" s="1018">
        <v>0</v>
      </c>
      <c r="DC8" s="1019"/>
      <c r="DD8" s="1019"/>
      <c r="DE8" s="1019"/>
      <c r="DF8" s="1020"/>
      <c r="DG8" s="1018">
        <v>0</v>
      </c>
      <c r="DH8" s="1019"/>
      <c r="DI8" s="1019"/>
      <c r="DJ8" s="1019"/>
      <c r="DK8" s="1020"/>
      <c r="DL8" s="1018">
        <v>0</v>
      </c>
      <c r="DM8" s="1019"/>
      <c r="DN8" s="1019"/>
      <c r="DO8" s="1019"/>
      <c r="DP8" s="1020"/>
      <c r="DQ8" s="1018">
        <v>0</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7">
        <v>31173</v>
      </c>
      <c r="R23" s="1098"/>
      <c r="S23" s="1098"/>
      <c r="T23" s="1098"/>
      <c r="U23" s="1098"/>
      <c r="V23" s="1098">
        <v>29811</v>
      </c>
      <c r="W23" s="1098"/>
      <c r="X23" s="1098"/>
      <c r="Y23" s="1098"/>
      <c r="Z23" s="1098"/>
      <c r="AA23" s="1098">
        <v>1362</v>
      </c>
      <c r="AB23" s="1098"/>
      <c r="AC23" s="1098"/>
      <c r="AD23" s="1098"/>
      <c r="AE23" s="1099"/>
      <c r="AF23" s="1100">
        <v>1011</v>
      </c>
      <c r="AG23" s="1098"/>
      <c r="AH23" s="1098"/>
      <c r="AI23" s="1098"/>
      <c r="AJ23" s="1101"/>
      <c r="AK23" s="1102"/>
      <c r="AL23" s="1103"/>
      <c r="AM23" s="1103"/>
      <c r="AN23" s="1103"/>
      <c r="AO23" s="1103"/>
      <c r="AP23" s="1098">
        <v>26384</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380</v>
      </c>
      <c r="C28" s="1080"/>
      <c r="D28" s="1080"/>
      <c r="E28" s="1080"/>
      <c r="F28" s="1080"/>
      <c r="G28" s="1080"/>
      <c r="H28" s="1080"/>
      <c r="I28" s="1080"/>
      <c r="J28" s="1080"/>
      <c r="K28" s="1080"/>
      <c r="L28" s="1080"/>
      <c r="M28" s="1080"/>
      <c r="N28" s="1080"/>
      <c r="O28" s="1080"/>
      <c r="P28" s="1081"/>
      <c r="Q28" s="1082">
        <v>12662</v>
      </c>
      <c r="R28" s="1083"/>
      <c r="S28" s="1083"/>
      <c r="T28" s="1083"/>
      <c r="U28" s="1083"/>
      <c r="V28" s="1083">
        <v>11880</v>
      </c>
      <c r="W28" s="1083"/>
      <c r="X28" s="1083"/>
      <c r="Y28" s="1083"/>
      <c r="Z28" s="1083"/>
      <c r="AA28" s="1083">
        <v>782</v>
      </c>
      <c r="AB28" s="1083"/>
      <c r="AC28" s="1083"/>
      <c r="AD28" s="1083"/>
      <c r="AE28" s="1084"/>
      <c r="AF28" s="1085">
        <v>782</v>
      </c>
      <c r="AG28" s="1083"/>
      <c r="AH28" s="1083"/>
      <c r="AI28" s="1083"/>
      <c r="AJ28" s="1086"/>
      <c r="AK28" s="1087">
        <v>1059</v>
      </c>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381</v>
      </c>
      <c r="C29" s="1067"/>
      <c r="D29" s="1067"/>
      <c r="E29" s="1067"/>
      <c r="F29" s="1067"/>
      <c r="G29" s="1067"/>
      <c r="H29" s="1067"/>
      <c r="I29" s="1067"/>
      <c r="J29" s="1067"/>
      <c r="K29" s="1067"/>
      <c r="L29" s="1067"/>
      <c r="M29" s="1067"/>
      <c r="N29" s="1067"/>
      <c r="O29" s="1067"/>
      <c r="P29" s="1068"/>
      <c r="Q29" s="1072">
        <v>5527</v>
      </c>
      <c r="R29" s="1073"/>
      <c r="S29" s="1073"/>
      <c r="T29" s="1073"/>
      <c r="U29" s="1073"/>
      <c r="V29" s="1073">
        <v>5328</v>
      </c>
      <c r="W29" s="1073"/>
      <c r="X29" s="1073"/>
      <c r="Y29" s="1073"/>
      <c r="Z29" s="1073"/>
      <c r="AA29" s="1073">
        <v>199</v>
      </c>
      <c r="AB29" s="1073"/>
      <c r="AC29" s="1073"/>
      <c r="AD29" s="1073"/>
      <c r="AE29" s="1074"/>
      <c r="AF29" s="1048">
        <v>199</v>
      </c>
      <c r="AG29" s="1049"/>
      <c r="AH29" s="1049"/>
      <c r="AI29" s="1049"/>
      <c r="AJ29" s="1050"/>
      <c r="AK29" s="1009">
        <v>792</v>
      </c>
      <c r="AL29" s="1000"/>
      <c r="AM29" s="1000"/>
      <c r="AN29" s="1000"/>
      <c r="AO29" s="1000"/>
      <c r="AP29" s="1000"/>
      <c r="AQ29" s="1000"/>
      <c r="AR29" s="1000"/>
      <c r="AS29" s="1000"/>
      <c r="AT29" s="1000"/>
      <c r="AU29" s="1000"/>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866</v>
      </c>
      <c r="R30" s="1073"/>
      <c r="S30" s="1073"/>
      <c r="T30" s="1073"/>
      <c r="U30" s="1073"/>
      <c r="V30" s="1073">
        <v>862</v>
      </c>
      <c r="W30" s="1073"/>
      <c r="X30" s="1073"/>
      <c r="Y30" s="1073"/>
      <c r="Z30" s="1073"/>
      <c r="AA30" s="1073">
        <v>3</v>
      </c>
      <c r="AB30" s="1073"/>
      <c r="AC30" s="1073"/>
      <c r="AD30" s="1073"/>
      <c r="AE30" s="1074"/>
      <c r="AF30" s="1048">
        <v>3</v>
      </c>
      <c r="AG30" s="1049"/>
      <c r="AH30" s="1049"/>
      <c r="AI30" s="1049"/>
      <c r="AJ30" s="1050"/>
      <c r="AK30" s="1009">
        <v>148</v>
      </c>
      <c r="AL30" s="1000"/>
      <c r="AM30" s="1000"/>
      <c r="AN30" s="1000"/>
      <c r="AO30" s="1000"/>
      <c r="AP30" s="1000"/>
      <c r="AQ30" s="1000"/>
      <c r="AR30" s="1000"/>
      <c r="AS30" s="1000"/>
      <c r="AT30" s="1000"/>
      <c r="AU30" s="1000"/>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3092</v>
      </c>
      <c r="R31" s="1073"/>
      <c r="S31" s="1073"/>
      <c r="T31" s="1073"/>
      <c r="U31" s="1073"/>
      <c r="V31" s="1073">
        <v>3171</v>
      </c>
      <c r="W31" s="1073"/>
      <c r="X31" s="1073"/>
      <c r="Y31" s="1073"/>
      <c r="Z31" s="1073"/>
      <c r="AA31" s="1073">
        <v>-79</v>
      </c>
      <c r="AB31" s="1073"/>
      <c r="AC31" s="1073"/>
      <c r="AD31" s="1073"/>
      <c r="AE31" s="1074"/>
      <c r="AF31" s="1048">
        <v>1344</v>
      </c>
      <c r="AG31" s="1049"/>
      <c r="AH31" s="1049"/>
      <c r="AI31" s="1049"/>
      <c r="AJ31" s="1050"/>
      <c r="AK31" s="1009">
        <v>604</v>
      </c>
      <c r="AL31" s="1000"/>
      <c r="AM31" s="1000"/>
      <c r="AN31" s="1000"/>
      <c r="AO31" s="1000"/>
      <c r="AP31" s="1000">
        <v>1667</v>
      </c>
      <c r="AQ31" s="1000"/>
      <c r="AR31" s="1000"/>
      <c r="AS31" s="1000"/>
      <c r="AT31" s="1000"/>
      <c r="AU31" s="1000">
        <v>1327</v>
      </c>
      <c r="AV31" s="1000"/>
      <c r="AW31" s="1000"/>
      <c r="AX31" s="1000"/>
      <c r="AY31" s="1000"/>
      <c r="AZ31" s="1071"/>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385</v>
      </c>
      <c r="C32" s="1067"/>
      <c r="D32" s="1067"/>
      <c r="E32" s="1067"/>
      <c r="F32" s="1067"/>
      <c r="G32" s="1067"/>
      <c r="H32" s="1067"/>
      <c r="I32" s="1067"/>
      <c r="J32" s="1067"/>
      <c r="K32" s="1067"/>
      <c r="L32" s="1067"/>
      <c r="M32" s="1067"/>
      <c r="N32" s="1067"/>
      <c r="O32" s="1067"/>
      <c r="P32" s="1068"/>
      <c r="Q32" s="1072">
        <v>1867</v>
      </c>
      <c r="R32" s="1073"/>
      <c r="S32" s="1073"/>
      <c r="T32" s="1073"/>
      <c r="U32" s="1073"/>
      <c r="V32" s="1073">
        <v>1570</v>
      </c>
      <c r="W32" s="1073"/>
      <c r="X32" s="1073"/>
      <c r="Y32" s="1073"/>
      <c r="Z32" s="1073"/>
      <c r="AA32" s="1073">
        <v>297</v>
      </c>
      <c r="AB32" s="1073"/>
      <c r="AC32" s="1073"/>
      <c r="AD32" s="1073"/>
      <c r="AE32" s="1074"/>
      <c r="AF32" s="1048">
        <v>3146</v>
      </c>
      <c r="AG32" s="1049"/>
      <c r="AH32" s="1049"/>
      <c r="AI32" s="1049"/>
      <c r="AJ32" s="1050"/>
      <c r="AK32" s="1009">
        <v>2</v>
      </c>
      <c r="AL32" s="1000"/>
      <c r="AM32" s="1000"/>
      <c r="AN32" s="1000"/>
      <c r="AO32" s="1000"/>
      <c r="AP32" s="1000">
        <v>890</v>
      </c>
      <c r="AQ32" s="1000"/>
      <c r="AR32" s="1000"/>
      <c r="AS32" s="1000"/>
      <c r="AT32" s="1000"/>
      <c r="AU32" s="1000">
        <v>1</v>
      </c>
      <c r="AV32" s="1000"/>
      <c r="AW32" s="1000"/>
      <c r="AX32" s="1000"/>
      <c r="AY32" s="1000"/>
      <c r="AZ32" s="1071"/>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386</v>
      </c>
      <c r="C33" s="1067"/>
      <c r="D33" s="1067"/>
      <c r="E33" s="1067"/>
      <c r="F33" s="1067"/>
      <c r="G33" s="1067"/>
      <c r="H33" s="1067"/>
      <c r="I33" s="1067"/>
      <c r="J33" s="1067"/>
      <c r="K33" s="1067"/>
      <c r="L33" s="1067"/>
      <c r="M33" s="1067"/>
      <c r="N33" s="1067"/>
      <c r="O33" s="1067"/>
      <c r="P33" s="1068"/>
      <c r="Q33" s="1072">
        <v>2609</v>
      </c>
      <c r="R33" s="1073"/>
      <c r="S33" s="1073"/>
      <c r="T33" s="1073"/>
      <c r="U33" s="1073"/>
      <c r="V33" s="1073">
        <v>2513</v>
      </c>
      <c r="W33" s="1073"/>
      <c r="X33" s="1073"/>
      <c r="Y33" s="1073"/>
      <c r="Z33" s="1073"/>
      <c r="AA33" s="1073">
        <v>96</v>
      </c>
      <c r="AB33" s="1073"/>
      <c r="AC33" s="1073"/>
      <c r="AD33" s="1073"/>
      <c r="AE33" s="1074"/>
      <c r="AF33" s="1048">
        <v>96</v>
      </c>
      <c r="AG33" s="1049"/>
      <c r="AH33" s="1049"/>
      <c r="AI33" s="1049"/>
      <c r="AJ33" s="1050"/>
      <c r="AK33" s="1009">
        <v>317</v>
      </c>
      <c r="AL33" s="1000"/>
      <c r="AM33" s="1000"/>
      <c r="AN33" s="1000"/>
      <c r="AO33" s="1000"/>
      <c r="AP33" s="1000">
        <v>6344</v>
      </c>
      <c r="AQ33" s="1000"/>
      <c r="AR33" s="1000"/>
      <c r="AS33" s="1000"/>
      <c r="AT33" s="1000"/>
      <c r="AU33" s="1000">
        <v>2817</v>
      </c>
      <c r="AV33" s="1000"/>
      <c r="AW33" s="1000"/>
      <c r="AX33" s="1000"/>
      <c r="AY33" s="1000"/>
      <c r="AZ33" s="1071"/>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388</v>
      </c>
      <c r="C34" s="1067"/>
      <c r="D34" s="1067"/>
      <c r="E34" s="1067"/>
      <c r="F34" s="1067"/>
      <c r="G34" s="1067"/>
      <c r="H34" s="1067"/>
      <c r="I34" s="1067"/>
      <c r="J34" s="1067"/>
      <c r="K34" s="1067"/>
      <c r="L34" s="1067"/>
      <c r="M34" s="1067"/>
      <c r="N34" s="1067"/>
      <c r="O34" s="1067"/>
      <c r="P34" s="1068"/>
      <c r="Q34" s="1072">
        <v>609</v>
      </c>
      <c r="R34" s="1073"/>
      <c r="S34" s="1073"/>
      <c r="T34" s="1073"/>
      <c r="U34" s="1073"/>
      <c r="V34" s="1073">
        <v>530</v>
      </c>
      <c r="W34" s="1073"/>
      <c r="X34" s="1073"/>
      <c r="Y34" s="1073"/>
      <c r="Z34" s="1073"/>
      <c r="AA34" s="1073">
        <v>79</v>
      </c>
      <c r="AB34" s="1073"/>
      <c r="AC34" s="1073"/>
      <c r="AD34" s="1073"/>
      <c r="AE34" s="1074"/>
      <c r="AF34" s="1048">
        <v>112</v>
      </c>
      <c r="AG34" s="1049"/>
      <c r="AH34" s="1049"/>
      <c r="AI34" s="1049"/>
      <c r="AJ34" s="1050"/>
      <c r="AK34" s="1009">
        <v>349</v>
      </c>
      <c r="AL34" s="1000"/>
      <c r="AM34" s="1000"/>
      <c r="AN34" s="1000"/>
      <c r="AO34" s="1000"/>
      <c r="AP34" s="1000">
        <v>0</v>
      </c>
      <c r="AQ34" s="1000"/>
      <c r="AR34" s="1000"/>
      <c r="AS34" s="1000"/>
      <c r="AT34" s="1000"/>
      <c r="AU34" s="1000">
        <v>0</v>
      </c>
      <c r="AV34" s="1000"/>
      <c r="AW34" s="1000"/>
      <c r="AX34" s="1000"/>
      <c r="AY34" s="1000"/>
      <c r="AZ34" s="1071"/>
      <c r="BA34" s="1071"/>
      <c r="BB34" s="1071"/>
      <c r="BC34" s="1071"/>
      <c r="BD34" s="1071"/>
      <c r="BE34" s="1061" t="s">
        <v>387</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368</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5683</v>
      </c>
      <c r="AG63" s="988"/>
      <c r="AH63" s="988"/>
      <c r="AI63" s="988"/>
      <c r="AJ63" s="1059"/>
      <c r="AK63" s="1060"/>
      <c r="AL63" s="992"/>
      <c r="AM63" s="992"/>
      <c r="AN63" s="992"/>
      <c r="AO63" s="992"/>
      <c r="AP63" s="988">
        <v>8901</v>
      </c>
      <c r="AQ63" s="988"/>
      <c r="AR63" s="988"/>
      <c r="AS63" s="988"/>
      <c r="AT63" s="988"/>
      <c r="AU63" s="988">
        <v>4145</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392</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393</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536</v>
      </c>
      <c r="C68" s="1015"/>
      <c r="D68" s="1015"/>
      <c r="E68" s="1015"/>
      <c r="F68" s="1015"/>
      <c r="G68" s="1015"/>
      <c r="H68" s="1015"/>
      <c r="I68" s="1015"/>
      <c r="J68" s="1015"/>
      <c r="K68" s="1015"/>
      <c r="L68" s="1015"/>
      <c r="M68" s="1015"/>
      <c r="N68" s="1015"/>
      <c r="O68" s="1015"/>
      <c r="P68" s="1016"/>
      <c r="Q68" s="1017">
        <v>1551</v>
      </c>
      <c r="R68" s="1011"/>
      <c r="S68" s="1011"/>
      <c r="T68" s="1011"/>
      <c r="U68" s="1011"/>
      <c r="V68" s="1011">
        <v>1512</v>
      </c>
      <c r="W68" s="1011"/>
      <c r="X68" s="1011"/>
      <c r="Y68" s="1011"/>
      <c r="Z68" s="1011"/>
      <c r="AA68" s="1011">
        <v>38</v>
      </c>
      <c r="AB68" s="1011"/>
      <c r="AC68" s="1011"/>
      <c r="AD68" s="1011"/>
      <c r="AE68" s="1011"/>
      <c r="AF68" s="1011">
        <v>38</v>
      </c>
      <c r="AG68" s="1011"/>
      <c r="AH68" s="1011"/>
      <c r="AI68" s="1011"/>
      <c r="AJ68" s="1011"/>
      <c r="AK68" s="1011" t="s">
        <v>543</v>
      </c>
      <c r="AL68" s="1011"/>
      <c r="AM68" s="1011"/>
      <c r="AN68" s="1011"/>
      <c r="AO68" s="1011"/>
      <c r="AP68" s="1011" t="s">
        <v>543</v>
      </c>
      <c r="AQ68" s="1011"/>
      <c r="AR68" s="1011"/>
      <c r="AS68" s="1011"/>
      <c r="AT68" s="1011"/>
      <c r="AU68" s="1011" t="s">
        <v>543</v>
      </c>
      <c r="AV68" s="1011"/>
      <c r="AW68" s="1011"/>
      <c r="AX68" s="1011"/>
      <c r="AY68" s="1011"/>
      <c r="AZ68" s="1012" t="s">
        <v>537</v>
      </c>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536</v>
      </c>
      <c r="C69" s="1004"/>
      <c r="D69" s="1004"/>
      <c r="E69" s="1004"/>
      <c r="F69" s="1004"/>
      <c r="G69" s="1004"/>
      <c r="H69" s="1004"/>
      <c r="I69" s="1004"/>
      <c r="J69" s="1004"/>
      <c r="K69" s="1004"/>
      <c r="L69" s="1004"/>
      <c r="M69" s="1004"/>
      <c r="N69" s="1004"/>
      <c r="O69" s="1004"/>
      <c r="P69" s="1005"/>
      <c r="Q69" s="1006">
        <v>653677</v>
      </c>
      <c r="R69" s="1000"/>
      <c r="S69" s="1000"/>
      <c r="T69" s="1000"/>
      <c r="U69" s="1000"/>
      <c r="V69" s="1000">
        <v>638723</v>
      </c>
      <c r="W69" s="1000"/>
      <c r="X69" s="1000"/>
      <c r="Y69" s="1000"/>
      <c r="Z69" s="1000"/>
      <c r="AA69" s="1000">
        <v>14954</v>
      </c>
      <c r="AB69" s="1000"/>
      <c r="AC69" s="1000"/>
      <c r="AD69" s="1000"/>
      <c r="AE69" s="1000"/>
      <c r="AF69" s="1000">
        <v>14954</v>
      </c>
      <c r="AG69" s="1000"/>
      <c r="AH69" s="1000"/>
      <c r="AI69" s="1000"/>
      <c r="AJ69" s="1000"/>
      <c r="AK69" s="1000">
        <v>3939</v>
      </c>
      <c r="AL69" s="1000"/>
      <c r="AM69" s="1000"/>
      <c r="AN69" s="1000"/>
      <c r="AO69" s="1000"/>
      <c r="AP69" s="1000" t="s">
        <v>543</v>
      </c>
      <c r="AQ69" s="1000"/>
      <c r="AR69" s="1000"/>
      <c r="AS69" s="1000"/>
      <c r="AT69" s="1000"/>
      <c r="AU69" s="1000" t="s">
        <v>543</v>
      </c>
      <c r="AV69" s="1000"/>
      <c r="AW69" s="1000"/>
      <c r="AX69" s="1000"/>
      <c r="AY69" s="1000"/>
      <c r="AZ69" s="1001" t="s">
        <v>538</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539</v>
      </c>
      <c r="C70" s="1004"/>
      <c r="D70" s="1004"/>
      <c r="E70" s="1004"/>
      <c r="F70" s="1004"/>
      <c r="G70" s="1004"/>
      <c r="H70" s="1004"/>
      <c r="I70" s="1004"/>
      <c r="J70" s="1004"/>
      <c r="K70" s="1004"/>
      <c r="L70" s="1004"/>
      <c r="M70" s="1004"/>
      <c r="N70" s="1004"/>
      <c r="O70" s="1004"/>
      <c r="P70" s="1005"/>
      <c r="Q70" s="1006">
        <v>28888</v>
      </c>
      <c r="R70" s="1000"/>
      <c r="S70" s="1000"/>
      <c r="T70" s="1000"/>
      <c r="U70" s="1000"/>
      <c r="V70" s="1000">
        <v>27514</v>
      </c>
      <c r="W70" s="1000"/>
      <c r="X70" s="1000"/>
      <c r="Y70" s="1000"/>
      <c r="Z70" s="1000"/>
      <c r="AA70" s="1000">
        <v>1374</v>
      </c>
      <c r="AB70" s="1000"/>
      <c r="AC70" s="1000"/>
      <c r="AD70" s="1000"/>
      <c r="AE70" s="1000"/>
      <c r="AF70" s="1000">
        <v>1374</v>
      </c>
      <c r="AG70" s="1000"/>
      <c r="AH70" s="1000"/>
      <c r="AI70" s="1000"/>
      <c r="AJ70" s="1000"/>
      <c r="AK70" s="1000">
        <v>22</v>
      </c>
      <c r="AL70" s="1000"/>
      <c r="AM70" s="1000"/>
      <c r="AN70" s="1000"/>
      <c r="AO70" s="1000"/>
      <c r="AP70" s="1000" t="s">
        <v>543</v>
      </c>
      <c r="AQ70" s="1000"/>
      <c r="AR70" s="1000"/>
      <c r="AS70" s="1000"/>
      <c r="AT70" s="1000"/>
      <c r="AU70" s="1000" t="s">
        <v>543</v>
      </c>
      <c r="AV70" s="1000"/>
      <c r="AW70" s="1000"/>
      <c r="AX70" s="1000"/>
      <c r="AY70" s="1000"/>
      <c r="AZ70" s="1001" t="s">
        <v>537</v>
      </c>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539</v>
      </c>
      <c r="C71" s="1004"/>
      <c r="D71" s="1004"/>
      <c r="E71" s="1004"/>
      <c r="F71" s="1004"/>
      <c r="G71" s="1004"/>
      <c r="H71" s="1004"/>
      <c r="I71" s="1004"/>
      <c r="J71" s="1004"/>
      <c r="K71" s="1004"/>
      <c r="L71" s="1004"/>
      <c r="M71" s="1004"/>
      <c r="N71" s="1004"/>
      <c r="O71" s="1004"/>
      <c r="P71" s="1005"/>
      <c r="Q71" s="1006">
        <v>366</v>
      </c>
      <c r="R71" s="1000"/>
      <c r="S71" s="1000"/>
      <c r="T71" s="1000"/>
      <c r="U71" s="1000"/>
      <c r="V71" s="1000">
        <v>149</v>
      </c>
      <c r="W71" s="1000"/>
      <c r="X71" s="1000"/>
      <c r="Y71" s="1000"/>
      <c r="Z71" s="1000"/>
      <c r="AA71" s="1000">
        <v>218</v>
      </c>
      <c r="AB71" s="1000"/>
      <c r="AC71" s="1000"/>
      <c r="AD71" s="1000"/>
      <c r="AE71" s="1000"/>
      <c r="AF71" s="1000">
        <v>218</v>
      </c>
      <c r="AG71" s="1000"/>
      <c r="AH71" s="1000"/>
      <c r="AI71" s="1000"/>
      <c r="AJ71" s="1000"/>
      <c r="AK71" s="1000" t="s">
        <v>543</v>
      </c>
      <c r="AL71" s="1000"/>
      <c r="AM71" s="1000"/>
      <c r="AN71" s="1000"/>
      <c r="AO71" s="1000"/>
      <c r="AP71" s="1000" t="s">
        <v>543</v>
      </c>
      <c r="AQ71" s="1000"/>
      <c r="AR71" s="1000"/>
      <c r="AS71" s="1000"/>
      <c r="AT71" s="1000"/>
      <c r="AU71" s="1000" t="s">
        <v>543</v>
      </c>
      <c r="AV71" s="1000"/>
      <c r="AW71" s="1000"/>
      <c r="AX71" s="1000"/>
      <c r="AY71" s="1000"/>
      <c r="AZ71" s="1001" t="s">
        <v>540</v>
      </c>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541</v>
      </c>
      <c r="C72" s="1004"/>
      <c r="D72" s="1004"/>
      <c r="E72" s="1004"/>
      <c r="F72" s="1004"/>
      <c r="G72" s="1004"/>
      <c r="H72" s="1004"/>
      <c r="I72" s="1004"/>
      <c r="J72" s="1004"/>
      <c r="K72" s="1004"/>
      <c r="L72" s="1004"/>
      <c r="M72" s="1004"/>
      <c r="N72" s="1004"/>
      <c r="O72" s="1004"/>
      <c r="P72" s="1005"/>
      <c r="Q72" s="1006">
        <v>437</v>
      </c>
      <c r="R72" s="1000"/>
      <c r="S72" s="1000"/>
      <c r="T72" s="1000"/>
      <c r="U72" s="1000"/>
      <c r="V72" s="1000">
        <v>412</v>
      </c>
      <c r="W72" s="1000"/>
      <c r="X72" s="1000"/>
      <c r="Y72" s="1000"/>
      <c r="Z72" s="1000"/>
      <c r="AA72" s="1000">
        <v>25</v>
      </c>
      <c r="AB72" s="1000"/>
      <c r="AC72" s="1000"/>
      <c r="AD72" s="1000"/>
      <c r="AE72" s="1000"/>
      <c r="AF72" s="1000">
        <v>25</v>
      </c>
      <c r="AG72" s="1000"/>
      <c r="AH72" s="1000"/>
      <c r="AI72" s="1000"/>
      <c r="AJ72" s="1000"/>
      <c r="AK72" s="1000">
        <v>90</v>
      </c>
      <c r="AL72" s="1000"/>
      <c r="AM72" s="1000"/>
      <c r="AN72" s="1000"/>
      <c r="AO72" s="1000"/>
      <c r="AP72" s="1000" t="s">
        <v>543</v>
      </c>
      <c r="AQ72" s="1000"/>
      <c r="AR72" s="1000"/>
      <c r="AS72" s="1000"/>
      <c r="AT72" s="1000"/>
      <c r="AU72" s="1000" t="s">
        <v>543</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542</v>
      </c>
      <c r="C73" s="1004"/>
      <c r="D73" s="1004"/>
      <c r="E73" s="1004"/>
      <c r="F73" s="1004"/>
      <c r="G73" s="1004"/>
      <c r="H73" s="1004"/>
      <c r="I73" s="1004"/>
      <c r="J73" s="1004"/>
      <c r="K73" s="1004"/>
      <c r="L73" s="1004"/>
      <c r="M73" s="1004"/>
      <c r="N73" s="1004"/>
      <c r="O73" s="1004"/>
      <c r="P73" s="1005"/>
      <c r="Q73" s="1006">
        <v>62992</v>
      </c>
      <c r="R73" s="1000"/>
      <c r="S73" s="1000"/>
      <c r="T73" s="1000"/>
      <c r="U73" s="1000"/>
      <c r="V73" s="1000">
        <v>59463</v>
      </c>
      <c r="W73" s="1000"/>
      <c r="X73" s="1000"/>
      <c r="Y73" s="1000"/>
      <c r="Z73" s="1000"/>
      <c r="AA73" s="1000">
        <v>3529</v>
      </c>
      <c r="AB73" s="1000"/>
      <c r="AC73" s="1000"/>
      <c r="AD73" s="1000"/>
      <c r="AE73" s="1000"/>
      <c r="AF73" s="1000">
        <v>3529</v>
      </c>
      <c r="AG73" s="1000"/>
      <c r="AH73" s="1000"/>
      <c r="AI73" s="1000"/>
      <c r="AJ73" s="1000"/>
      <c r="AK73" s="1000" t="s">
        <v>543</v>
      </c>
      <c r="AL73" s="1000"/>
      <c r="AM73" s="1000"/>
      <c r="AN73" s="1000"/>
      <c r="AO73" s="1000"/>
      <c r="AP73" s="1000" t="s">
        <v>543</v>
      </c>
      <c r="AQ73" s="1000"/>
      <c r="AR73" s="1000"/>
      <c r="AS73" s="1000"/>
      <c r="AT73" s="1000"/>
      <c r="AU73" s="1000" t="s">
        <v>543</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546</v>
      </c>
      <c r="C74" s="1004"/>
      <c r="D74" s="1004"/>
      <c r="E74" s="1004"/>
      <c r="F74" s="1004"/>
      <c r="G74" s="1004"/>
      <c r="H74" s="1004"/>
      <c r="I74" s="1004"/>
      <c r="J74" s="1004"/>
      <c r="K74" s="1004"/>
      <c r="L74" s="1004"/>
      <c r="M74" s="1004"/>
      <c r="N74" s="1004"/>
      <c r="O74" s="1004"/>
      <c r="P74" s="1005"/>
      <c r="Q74" s="1006">
        <v>77</v>
      </c>
      <c r="R74" s="1000"/>
      <c r="S74" s="1000"/>
      <c r="T74" s="1000"/>
      <c r="U74" s="1000"/>
      <c r="V74" s="1000">
        <v>63</v>
      </c>
      <c r="W74" s="1000"/>
      <c r="X74" s="1000"/>
      <c r="Y74" s="1000"/>
      <c r="Z74" s="1000"/>
      <c r="AA74" s="1000">
        <v>14</v>
      </c>
      <c r="AB74" s="1000"/>
      <c r="AC74" s="1000"/>
      <c r="AD74" s="1000"/>
      <c r="AE74" s="1000"/>
      <c r="AF74" s="1000">
        <v>14</v>
      </c>
      <c r="AG74" s="1000"/>
      <c r="AH74" s="1000"/>
      <c r="AI74" s="1000"/>
      <c r="AJ74" s="1000"/>
      <c r="AK74" s="1000" t="s">
        <v>548</v>
      </c>
      <c r="AL74" s="1000"/>
      <c r="AM74" s="1000"/>
      <c r="AN74" s="1000"/>
      <c r="AO74" s="1000"/>
      <c r="AP74" s="1000" t="s">
        <v>548</v>
      </c>
      <c r="AQ74" s="1000"/>
      <c r="AR74" s="1000"/>
      <c r="AS74" s="1000"/>
      <c r="AT74" s="1000"/>
      <c r="AU74" s="1000" t="s">
        <v>548</v>
      </c>
      <c r="AV74" s="1000"/>
      <c r="AW74" s="1000"/>
      <c r="AX74" s="1000"/>
      <c r="AY74" s="1000"/>
      <c r="AZ74" s="1001" t="s">
        <v>537</v>
      </c>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546</v>
      </c>
      <c r="C75" s="1004"/>
      <c r="D75" s="1004"/>
      <c r="E75" s="1004"/>
      <c r="F75" s="1004"/>
      <c r="G75" s="1004"/>
      <c r="H75" s="1004"/>
      <c r="I75" s="1004"/>
      <c r="J75" s="1004"/>
      <c r="K75" s="1004"/>
      <c r="L75" s="1004"/>
      <c r="M75" s="1004"/>
      <c r="N75" s="1004"/>
      <c r="O75" s="1004"/>
      <c r="P75" s="1005"/>
      <c r="Q75" s="1007">
        <v>3456</v>
      </c>
      <c r="R75" s="1008"/>
      <c r="S75" s="1008"/>
      <c r="T75" s="1008"/>
      <c r="U75" s="1009"/>
      <c r="V75" s="1010">
        <v>3196</v>
      </c>
      <c r="W75" s="1008"/>
      <c r="X75" s="1008"/>
      <c r="Y75" s="1008"/>
      <c r="Z75" s="1009"/>
      <c r="AA75" s="1010">
        <v>260</v>
      </c>
      <c r="AB75" s="1008"/>
      <c r="AC75" s="1008"/>
      <c r="AD75" s="1008"/>
      <c r="AE75" s="1009"/>
      <c r="AF75" s="1010">
        <v>260</v>
      </c>
      <c r="AG75" s="1008"/>
      <c r="AH75" s="1008"/>
      <c r="AI75" s="1008"/>
      <c r="AJ75" s="1009"/>
      <c r="AK75" s="1010" t="s">
        <v>548</v>
      </c>
      <c r="AL75" s="1008"/>
      <c r="AM75" s="1008"/>
      <c r="AN75" s="1008"/>
      <c r="AO75" s="1009"/>
      <c r="AP75" s="1010">
        <v>1488</v>
      </c>
      <c r="AQ75" s="1008"/>
      <c r="AR75" s="1008"/>
      <c r="AS75" s="1008"/>
      <c r="AT75" s="1009"/>
      <c r="AU75" s="1010" t="s">
        <v>548</v>
      </c>
      <c r="AV75" s="1008"/>
      <c r="AW75" s="1008"/>
      <c r="AX75" s="1008"/>
      <c r="AY75" s="1009"/>
      <c r="AZ75" s="1001" t="s">
        <v>538</v>
      </c>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547</v>
      </c>
      <c r="C76" s="1004"/>
      <c r="D76" s="1004"/>
      <c r="E76" s="1004"/>
      <c r="F76" s="1004"/>
      <c r="G76" s="1004"/>
      <c r="H76" s="1004"/>
      <c r="I76" s="1004"/>
      <c r="J76" s="1004"/>
      <c r="K76" s="1004"/>
      <c r="L76" s="1004"/>
      <c r="M76" s="1004"/>
      <c r="N76" s="1004"/>
      <c r="O76" s="1004"/>
      <c r="P76" s="1005"/>
      <c r="Q76" s="1007">
        <v>386</v>
      </c>
      <c r="R76" s="1008"/>
      <c r="S76" s="1008"/>
      <c r="T76" s="1008"/>
      <c r="U76" s="1009"/>
      <c r="V76" s="1010">
        <v>330</v>
      </c>
      <c r="W76" s="1008"/>
      <c r="X76" s="1008"/>
      <c r="Y76" s="1008"/>
      <c r="Z76" s="1009"/>
      <c r="AA76" s="1010">
        <v>55</v>
      </c>
      <c r="AB76" s="1008"/>
      <c r="AC76" s="1008"/>
      <c r="AD76" s="1008"/>
      <c r="AE76" s="1009"/>
      <c r="AF76" s="1010">
        <v>12</v>
      </c>
      <c r="AG76" s="1008"/>
      <c r="AH76" s="1008"/>
      <c r="AI76" s="1008"/>
      <c r="AJ76" s="1009"/>
      <c r="AK76" s="1010">
        <v>0</v>
      </c>
      <c r="AL76" s="1008"/>
      <c r="AM76" s="1008"/>
      <c r="AN76" s="1008"/>
      <c r="AO76" s="1009"/>
      <c r="AP76" s="1010">
        <v>0</v>
      </c>
      <c r="AQ76" s="1008"/>
      <c r="AR76" s="1008"/>
      <c r="AS76" s="1008"/>
      <c r="AT76" s="1009"/>
      <c r="AU76" s="1010" t="s">
        <v>548</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20424</v>
      </c>
      <c r="AG88" s="988"/>
      <c r="AH88" s="988"/>
      <c r="AI88" s="988"/>
      <c r="AJ88" s="988"/>
      <c r="AK88" s="992"/>
      <c r="AL88" s="992"/>
      <c r="AM88" s="992"/>
      <c r="AN88" s="992"/>
      <c r="AO88" s="992"/>
      <c r="AP88" s="988">
        <v>1488</v>
      </c>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122</v>
      </c>
      <c r="CS102" s="980"/>
      <c r="CT102" s="980"/>
      <c r="CU102" s="980"/>
      <c r="CV102" s="981"/>
      <c r="CW102" s="979">
        <v>40</v>
      </c>
      <c r="CX102" s="980"/>
      <c r="CY102" s="980"/>
      <c r="CZ102" s="980"/>
      <c r="DA102" s="981"/>
      <c r="DB102" s="979">
        <v>0</v>
      </c>
      <c r="DC102" s="980"/>
      <c r="DD102" s="980"/>
      <c r="DE102" s="980"/>
      <c r="DF102" s="981"/>
      <c r="DG102" s="979">
        <v>0</v>
      </c>
      <c r="DH102" s="980"/>
      <c r="DI102" s="980"/>
      <c r="DJ102" s="980"/>
      <c r="DK102" s="981"/>
      <c r="DL102" s="979">
        <v>0</v>
      </c>
      <c r="DM102" s="980"/>
      <c r="DN102" s="980"/>
      <c r="DO102" s="980"/>
      <c r="DP102" s="981"/>
      <c r="DQ102" s="979">
        <v>0</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287</v>
      </c>
      <c r="AG109" s="923"/>
      <c r="AH109" s="923"/>
      <c r="AI109" s="923"/>
      <c r="AJ109" s="924"/>
      <c r="AK109" s="925" t="s">
        <v>286</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287</v>
      </c>
      <c r="BW109" s="923"/>
      <c r="BX109" s="923"/>
      <c r="BY109" s="923"/>
      <c r="BZ109" s="924"/>
      <c r="CA109" s="925" t="s">
        <v>286</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287</v>
      </c>
      <c r="DM109" s="923"/>
      <c r="DN109" s="923"/>
      <c r="DO109" s="923"/>
      <c r="DP109" s="924"/>
      <c r="DQ109" s="925" t="s">
        <v>286</v>
      </c>
      <c r="DR109" s="923"/>
      <c r="DS109" s="923"/>
      <c r="DT109" s="923"/>
      <c r="DU109" s="924"/>
      <c r="DV109" s="925" t="s">
        <v>404</v>
      </c>
      <c r="DW109" s="923"/>
      <c r="DX109" s="923"/>
      <c r="DY109" s="923"/>
      <c r="DZ109" s="954"/>
    </row>
    <row r="110" spans="1:131" s="199" customFormat="1" ht="26.25" customHeight="1">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2308421</v>
      </c>
      <c r="AB110" s="916"/>
      <c r="AC110" s="916"/>
      <c r="AD110" s="916"/>
      <c r="AE110" s="917"/>
      <c r="AF110" s="918">
        <v>2146569</v>
      </c>
      <c r="AG110" s="916"/>
      <c r="AH110" s="916"/>
      <c r="AI110" s="916"/>
      <c r="AJ110" s="917"/>
      <c r="AK110" s="918">
        <v>2311538</v>
      </c>
      <c r="AL110" s="916"/>
      <c r="AM110" s="916"/>
      <c r="AN110" s="916"/>
      <c r="AO110" s="917"/>
      <c r="AP110" s="919">
        <v>15.2</v>
      </c>
      <c r="AQ110" s="920"/>
      <c r="AR110" s="920"/>
      <c r="AS110" s="920"/>
      <c r="AT110" s="921"/>
      <c r="AU110" s="955" t="s">
        <v>61</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25147637</v>
      </c>
      <c r="BR110" s="863"/>
      <c r="BS110" s="863"/>
      <c r="BT110" s="863"/>
      <c r="BU110" s="863"/>
      <c r="BV110" s="863">
        <v>26064985</v>
      </c>
      <c r="BW110" s="863"/>
      <c r="BX110" s="863"/>
      <c r="BY110" s="863"/>
      <c r="BZ110" s="863"/>
      <c r="CA110" s="863">
        <v>26384283</v>
      </c>
      <c r="CB110" s="863"/>
      <c r="CC110" s="863"/>
      <c r="CD110" s="863"/>
      <c r="CE110" s="863"/>
      <c r="CF110" s="887">
        <v>173</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t="s">
        <v>111</v>
      </c>
      <c r="BR111" s="835"/>
      <c r="BS111" s="835"/>
      <c r="BT111" s="835"/>
      <c r="BU111" s="835"/>
      <c r="BV111" s="835" t="s">
        <v>111</v>
      </c>
      <c r="BW111" s="835"/>
      <c r="BX111" s="835"/>
      <c r="BY111" s="835"/>
      <c r="BZ111" s="835"/>
      <c r="CA111" s="835" t="s">
        <v>111</v>
      </c>
      <c r="CB111" s="835"/>
      <c r="CC111" s="835"/>
      <c r="CD111" s="835"/>
      <c r="CE111" s="835"/>
      <c r="CF111" s="896" t="s">
        <v>111</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3212473</v>
      </c>
      <c r="BR112" s="835"/>
      <c r="BS112" s="835"/>
      <c r="BT112" s="835"/>
      <c r="BU112" s="835"/>
      <c r="BV112" s="835">
        <v>3460099</v>
      </c>
      <c r="BW112" s="835"/>
      <c r="BX112" s="835"/>
      <c r="BY112" s="835"/>
      <c r="BZ112" s="835"/>
      <c r="CA112" s="835">
        <v>4144906</v>
      </c>
      <c r="CB112" s="835"/>
      <c r="CC112" s="835"/>
      <c r="CD112" s="835"/>
      <c r="CE112" s="835"/>
      <c r="CF112" s="896">
        <v>27.2</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366507</v>
      </c>
      <c r="AB113" s="944"/>
      <c r="AC113" s="944"/>
      <c r="AD113" s="944"/>
      <c r="AE113" s="945"/>
      <c r="AF113" s="946">
        <v>404491</v>
      </c>
      <c r="AG113" s="944"/>
      <c r="AH113" s="944"/>
      <c r="AI113" s="944"/>
      <c r="AJ113" s="945"/>
      <c r="AK113" s="946">
        <v>343758</v>
      </c>
      <c r="AL113" s="944"/>
      <c r="AM113" s="944"/>
      <c r="AN113" s="944"/>
      <c r="AO113" s="945"/>
      <c r="AP113" s="947">
        <v>2.2999999999999998</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589591</v>
      </c>
      <c r="BR113" s="835"/>
      <c r="BS113" s="835"/>
      <c r="BT113" s="835"/>
      <c r="BU113" s="835"/>
      <c r="BV113" s="835">
        <v>598660</v>
      </c>
      <c r="BW113" s="835"/>
      <c r="BX113" s="835"/>
      <c r="BY113" s="835"/>
      <c r="BZ113" s="835"/>
      <c r="CA113" s="835">
        <v>538672</v>
      </c>
      <c r="CB113" s="835"/>
      <c r="CC113" s="835"/>
      <c r="CD113" s="835"/>
      <c r="CE113" s="835"/>
      <c r="CF113" s="896">
        <v>3.5</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81848</v>
      </c>
      <c r="AB114" s="798"/>
      <c r="AC114" s="798"/>
      <c r="AD114" s="798"/>
      <c r="AE114" s="799"/>
      <c r="AF114" s="800">
        <v>74777</v>
      </c>
      <c r="AG114" s="798"/>
      <c r="AH114" s="798"/>
      <c r="AI114" s="798"/>
      <c r="AJ114" s="799"/>
      <c r="AK114" s="800">
        <v>77552</v>
      </c>
      <c r="AL114" s="798"/>
      <c r="AM114" s="798"/>
      <c r="AN114" s="798"/>
      <c r="AO114" s="799"/>
      <c r="AP114" s="845">
        <v>0.5</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3491536</v>
      </c>
      <c r="BR114" s="835"/>
      <c r="BS114" s="835"/>
      <c r="BT114" s="835"/>
      <c r="BU114" s="835"/>
      <c r="BV114" s="835">
        <v>3231710</v>
      </c>
      <c r="BW114" s="835"/>
      <c r="BX114" s="835"/>
      <c r="BY114" s="835"/>
      <c r="BZ114" s="835"/>
      <c r="CA114" s="835">
        <v>3086048</v>
      </c>
      <c r="CB114" s="835"/>
      <c r="CC114" s="835"/>
      <c r="CD114" s="835"/>
      <c r="CE114" s="835"/>
      <c r="CF114" s="896">
        <v>20.2</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111</v>
      </c>
      <c r="AB115" s="944"/>
      <c r="AC115" s="944"/>
      <c r="AD115" s="944"/>
      <c r="AE115" s="945"/>
      <c r="AF115" s="946" t="s">
        <v>111</v>
      </c>
      <c r="AG115" s="944"/>
      <c r="AH115" s="944"/>
      <c r="AI115" s="944"/>
      <c r="AJ115" s="945"/>
      <c r="AK115" s="946" t="s">
        <v>111</v>
      </c>
      <c r="AL115" s="944"/>
      <c r="AM115" s="944"/>
      <c r="AN115" s="944"/>
      <c r="AO115" s="945"/>
      <c r="AP115" s="947" t="s">
        <v>111</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2756776</v>
      </c>
      <c r="AB117" s="930"/>
      <c r="AC117" s="930"/>
      <c r="AD117" s="930"/>
      <c r="AE117" s="931"/>
      <c r="AF117" s="932">
        <v>2625837</v>
      </c>
      <c r="AG117" s="930"/>
      <c r="AH117" s="930"/>
      <c r="AI117" s="930"/>
      <c r="AJ117" s="931"/>
      <c r="AK117" s="932">
        <v>2732848</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287</v>
      </c>
      <c r="AG118" s="923"/>
      <c r="AH118" s="923"/>
      <c r="AI118" s="923"/>
      <c r="AJ118" s="924"/>
      <c r="AK118" s="925" t="s">
        <v>286</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434</v>
      </c>
      <c r="BP119" s="899"/>
      <c r="BQ119" s="903">
        <v>32441237</v>
      </c>
      <c r="BR119" s="866"/>
      <c r="BS119" s="866"/>
      <c r="BT119" s="866"/>
      <c r="BU119" s="866"/>
      <c r="BV119" s="866">
        <v>33355454</v>
      </c>
      <c r="BW119" s="866"/>
      <c r="BX119" s="866"/>
      <c r="BY119" s="866"/>
      <c r="BZ119" s="866"/>
      <c r="CA119" s="866">
        <v>34153909</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6411302</v>
      </c>
      <c r="BR120" s="863"/>
      <c r="BS120" s="863"/>
      <c r="BT120" s="863"/>
      <c r="BU120" s="863"/>
      <c r="BV120" s="863">
        <v>6240706</v>
      </c>
      <c r="BW120" s="863"/>
      <c r="BX120" s="863"/>
      <c r="BY120" s="863"/>
      <c r="BZ120" s="863"/>
      <c r="CA120" s="863">
        <v>6185919</v>
      </c>
      <c r="CB120" s="863"/>
      <c r="CC120" s="863"/>
      <c r="CD120" s="863"/>
      <c r="CE120" s="863"/>
      <c r="CF120" s="887">
        <v>40.5</v>
      </c>
      <c r="CG120" s="888"/>
      <c r="CH120" s="888"/>
      <c r="CI120" s="888"/>
      <c r="CJ120" s="888"/>
      <c r="CK120" s="889" t="s">
        <v>438</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2896094</v>
      </c>
      <c r="DH120" s="863"/>
      <c r="DI120" s="863"/>
      <c r="DJ120" s="863"/>
      <c r="DK120" s="863"/>
      <c r="DL120" s="863">
        <v>2896040</v>
      </c>
      <c r="DM120" s="863"/>
      <c r="DN120" s="863"/>
      <c r="DO120" s="863"/>
      <c r="DP120" s="863"/>
      <c r="DQ120" s="863">
        <v>2816817</v>
      </c>
      <c r="DR120" s="863"/>
      <c r="DS120" s="863"/>
      <c r="DT120" s="863"/>
      <c r="DU120" s="863"/>
      <c r="DV120" s="864">
        <v>18.5</v>
      </c>
      <c r="DW120" s="864"/>
      <c r="DX120" s="864"/>
      <c r="DY120" s="864"/>
      <c r="DZ120" s="865"/>
    </row>
    <row r="121" spans="1:130" s="199" customFormat="1" ht="26.25" customHeight="1">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2582142</v>
      </c>
      <c r="BR121" s="835"/>
      <c r="BS121" s="835"/>
      <c r="BT121" s="835"/>
      <c r="BU121" s="835"/>
      <c r="BV121" s="835">
        <v>2608265</v>
      </c>
      <c r="BW121" s="835"/>
      <c r="BX121" s="835"/>
      <c r="BY121" s="835"/>
      <c r="BZ121" s="835"/>
      <c r="CA121" s="835">
        <v>2601067</v>
      </c>
      <c r="CB121" s="835"/>
      <c r="CC121" s="835"/>
      <c r="CD121" s="835"/>
      <c r="CE121" s="835"/>
      <c r="CF121" s="896">
        <v>17.100000000000001</v>
      </c>
      <c r="CG121" s="897"/>
      <c r="CH121" s="897"/>
      <c r="CI121" s="897"/>
      <c r="CJ121" s="897"/>
      <c r="CK121" s="890"/>
      <c r="CL121" s="876"/>
      <c r="CM121" s="876"/>
      <c r="CN121" s="876"/>
      <c r="CO121" s="877"/>
      <c r="CP121" s="856" t="s">
        <v>383</v>
      </c>
      <c r="CQ121" s="857"/>
      <c r="CR121" s="857"/>
      <c r="CS121" s="857"/>
      <c r="CT121" s="857"/>
      <c r="CU121" s="857"/>
      <c r="CV121" s="857"/>
      <c r="CW121" s="857"/>
      <c r="CX121" s="857"/>
      <c r="CY121" s="857"/>
      <c r="CZ121" s="857"/>
      <c r="DA121" s="857"/>
      <c r="DB121" s="857"/>
      <c r="DC121" s="857"/>
      <c r="DD121" s="857"/>
      <c r="DE121" s="857"/>
      <c r="DF121" s="858"/>
      <c r="DG121" s="834">
        <v>314298</v>
      </c>
      <c r="DH121" s="835"/>
      <c r="DI121" s="835"/>
      <c r="DJ121" s="835"/>
      <c r="DK121" s="835"/>
      <c r="DL121" s="835">
        <v>562127</v>
      </c>
      <c r="DM121" s="835"/>
      <c r="DN121" s="835"/>
      <c r="DO121" s="835"/>
      <c r="DP121" s="835"/>
      <c r="DQ121" s="835">
        <v>1327200</v>
      </c>
      <c r="DR121" s="835"/>
      <c r="DS121" s="835"/>
      <c r="DT121" s="835"/>
      <c r="DU121" s="835"/>
      <c r="DV121" s="812">
        <v>8.6999999999999993</v>
      </c>
      <c r="DW121" s="812"/>
      <c r="DX121" s="812"/>
      <c r="DY121" s="812"/>
      <c r="DZ121" s="813"/>
    </row>
    <row r="122" spans="1:130" s="199" customFormat="1" ht="26.25" customHeight="1">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20794565</v>
      </c>
      <c r="BR122" s="866"/>
      <c r="BS122" s="866"/>
      <c r="BT122" s="866"/>
      <c r="BU122" s="866"/>
      <c r="BV122" s="866">
        <v>21143091</v>
      </c>
      <c r="BW122" s="866"/>
      <c r="BX122" s="866"/>
      <c r="BY122" s="866"/>
      <c r="BZ122" s="866"/>
      <c r="CA122" s="866">
        <v>21417943</v>
      </c>
      <c r="CB122" s="866"/>
      <c r="CC122" s="866"/>
      <c r="CD122" s="866"/>
      <c r="CE122" s="866"/>
      <c r="CF122" s="867">
        <v>140.4</v>
      </c>
      <c r="CG122" s="868"/>
      <c r="CH122" s="868"/>
      <c r="CI122" s="868"/>
      <c r="CJ122" s="868"/>
      <c r="CK122" s="890"/>
      <c r="CL122" s="876"/>
      <c r="CM122" s="876"/>
      <c r="CN122" s="876"/>
      <c r="CO122" s="877"/>
      <c r="CP122" s="856" t="s">
        <v>385</v>
      </c>
      <c r="CQ122" s="857"/>
      <c r="CR122" s="857"/>
      <c r="CS122" s="857"/>
      <c r="CT122" s="857"/>
      <c r="CU122" s="857"/>
      <c r="CV122" s="857"/>
      <c r="CW122" s="857"/>
      <c r="CX122" s="857"/>
      <c r="CY122" s="857"/>
      <c r="CZ122" s="857"/>
      <c r="DA122" s="857"/>
      <c r="DB122" s="857"/>
      <c r="DC122" s="857"/>
      <c r="DD122" s="857"/>
      <c r="DE122" s="857"/>
      <c r="DF122" s="858"/>
      <c r="DG122" s="834">
        <v>2081</v>
      </c>
      <c r="DH122" s="835"/>
      <c r="DI122" s="835"/>
      <c r="DJ122" s="835"/>
      <c r="DK122" s="835"/>
      <c r="DL122" s="835">
        <v>1932</v>
      </c>
      <c r="DM122" s="835"/>
      <c r="DN122" s="835"/>
      <c r="DO122" s="835"/>
      <c r="DP122" s="835"/>
      <c r="DQ122" s="835">
        <v>889</v>
      </c>
      <c r="DR122" s="835"/>
      <c r="DS122" s="835"/>
      <c r="DT122" s="835"/>
      <c r="DU122" s="835"/>
      <c r="DV122" s="812">
        <v>0</v>
      </c>
      <c r="DW122" s="812"/>
      <c r="DX122" s="812"/>
      <c r="DY122" s="812"/>
      <c r="DZ122" s="813"/>
    </row>
    <row r="123" spans="1:130" s="199" customFormat="1" ht="26.25" customHeight="1">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442</v>
      </c>
      <c r="BP123" s="899"/>
      <c r="BQ123" s="853">
        <v>29788009</v>
      </c>
      <c r="BR123" s="854"/>
      <c r="BS123" s="854"/>
      <c r="BT123" s="854"/>
      <c r="BU123" s="854"/>
      <c r="BV123" s="854">
        <v>29992062</v>
      </c>
      <c r="BW123" s="854"/>
      <c r="BX123" s="854"/>
      <c r="BY123" s="854"/>
      <c r="BZ123" s="854"/>
      <c r="CA123" s="854">
        <v>30204929</v>
      </c>
      <c r="CB123" s="854"/>
      <c r="CC123" s="854"/>
      <c r="CD123" s="854"/>
      <c r="CE123" s="854"/>
      <c r="CF123" s="764"/>
      <c r="CG123" s="765"/>
      <c r="CH123" s="765"/>
      <c r="CI123" s="765"/>
      <c r="CJ123" s="855"/>
      <c r="CK123" s="890"/>
      <c r="CL123" s="876"/>
      <c r="CM123" s="876"/>
      <c r="CN123" s="876"/>
      <c r="CO123" s="877"/>
      <c r="CP123" s="856" t="s">
        <v>388</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18.3</v>
      </c>
      <c r="BR124" s="852"/>
      <c r="BS124" s="852"/>
      <c r="BT124" s="852"/>
      <c r="BU124" s="852"/>
      <c r="BV124" s="852">
        <v>22.3</v>
      </c>
      <c r="BW124" s="852"/>
      <c r="BX124" s="852"/>
      <c r="BY124" s="852"/>
      <c r="BZ124" s="852"/>
      <c r="CA124" s="852">
        <v>25.8</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338492</v>
      </c>
      <c r="AB128" s="819"/>
      <c r="AC128" s="819"/>
      <c r="AD128" s="819"/>
      <c r="AE128" s="820"/>
      <c r="AF128" s="821">
        <v>369928</v>
      </c>
      <c r="AG128" s="819"/>
      <c r="AH128" s="819"/>
      <c r="AI128" s="819"/>
      <c r="AJ128" s="820"/>
      <c r="AK128" s="821">
        <v>381281</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111</v>
      </c>
      <c r="BG128" s="805"/>
      <c r="BH128" s="805"/>
      <c r="BI128" s="805"/>
      <c r="BJ128" s="805"/>
      <c r="BK128" s="805"/>
      <c r="BL128" s="828"/>
      <c r="BM128" s="804">
        <v>12.65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16322821</v>
      </c>
      <c r="AB129" s="798"/>
      <c r="AC129" s="798"/>
      <c r="AD129" s="798"/>
      <c r="AE129" s="799"/>
      <c r="AF129" s="800">
        <v>16738524</v>
      </c>
      <c r="AG129" s="798"/>
      <c r="AH129" s="798"/>
      <c r="AI129" s="798"/>
      <c r="AJ129" s="799"/>
      <c r="AK129" s="800">
        <v>17033626</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111</v>
      </c>
      <c r="BG129" s="788"/>
      <c r="BH129" s="788"/>
      <c r="BI129" s="788"/>
      <c r="BJ129" s="788"/>
      <c r="BK129" s="788"/>
      <c r="BL129" s="789"/>
      <c r="BM129" s="787">
        <v>17.649999999999999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1894252</v>
      </c>
      <c r="AB130" s="798"/>
      <c r="AC130" s="798"/>
      <c r="AD130" s="798"/>
      <c r="AE130" s="799"/>
      <c r="AF130" s="800">
        <v>1707316</v>
      </c>
      <c r="AG130" s="798"/>
      <c r="AH130" s="798"/>
      <c r="AI130" s="798"/>
      <c r="AJ130" s="799"/>
      <c r="AK130" s="800">
        <v>1778307</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3.6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14428569</v>
      </c>
      <c r="AB131" s="781"/>
      <c r="AC131" s="781"/>
      <c r="AD131" s="781"/>
      <c r="AE131" s="782"/>
      <c r="AF131" s="783">
        <v>15031208</v>
      </c>
      <c r="AG131" s="781"/>
      <c r="AH131" s="781"/>
      <c r="AI131" s="781"/>
      <c r="AJ131" s="782"/>
      <c r="AK131" s="783">
        <v>15255319</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v>25.8</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3.631905562</v>
      </c>
      <c r="AB132" s="761"/>
      <c r="AC132" s="761"/>
      <c r="AD132" s="761"/>
      <c r="AE132" s="762"/>
      <c r="AF132" s="763">
        <v>3.6496933579999999</v>
      </c>
      <c r="AG132" s="761"/>
      <c r="AH132" s="761"/>
      <c r="AI132" s="761"/>
      <c r="AJ132" s="762"/>
      <c r="AK132" s="763">
        <v>3.757771306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3.4</v>
      </c>
      <c r="AB133" s="740"/>
      <c r="AC133" s="740"/>
      <c r="AD133" s="740"/>
      <c r="AE133" s="741"/>
      <c r="AF133" s="739">
        <v>3.5</v>
      </c>
      <c r="AG133" s="740"/>
      <c r="AH133" s="740"/>
      <c r="AI133" s="740"/>
      <c r="AJ133" s="741"/>
      <c r="AK133" s="739">
        <v>3.6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election activeCell="A2" sqref="A2"/>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election activeCell="A5" sqref="A5"/>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52" t="s">
        <v>470</v>
      </c>
      <c r="L7" s="256"/>
      <c r="M7" s="257" t="s">
        <v>471</v>
      </c>
      <c r="N7" s="258"/>
    </row>
    <row r="8" spans="1:16">
      <c r="A8" s="250"/>
      <c r="B8" s="246"/>
      <c r="C8" s="246"/>
      <c r="D8" s="246"/>
      <c r="E8" s="246"/>
      <c r="F8" s="246"/>
      <c r="G8" s="259"/>
      <c r="H8" s="260"/>
      <c r="I8" s="260"/>
      <c r="J8" s="261"/>
      <c r="K8" s="1153"/>
      <c r="L8" s="262" t="s">
        <v>472</v>
      </c>
      <c r="M8" s="263" t="s">
        <v>473</v>
      </c>
      <c r="N8" s="264" t="s">
        <v>474</v>
      </c>
    </row>
    <row r="9" spans="1:16">
      <c r="A9" s="250"/>
      <c r="B9" s="246"/>
      <c r="C9" s="246"/>
      <c r="D9" s="246"/>
      <c r="E9" s="246"/>
      <c r="F9" s="246"/>
      <c r="G9" s="1166" t="s">
        <v>475</v>
      </c>
      <c r="H9" s="1167"/>
      <c r="I9" s="1167"/>
      <c r="J9" s="1168"/>
      <c r="K9" s="265">
        <v>4407236</v>
      </c>
      <c r="L9" s="266">
        <v>48995</v>
      </c>
      <c r="M9" s="267">
        <v>62051</v>
      </c>
      <c r="N9" s="268">
        <v>-21</v>
      </c>
    </row>
    <row r="10" spans="1:16">
      <c r="A10" s="250"/>
      <c r="B10" s="246"/>
      <c r="C10" s="246"/>
      <c r="D10" s="246"/>
      <c r="E10" s="246"/>
      <c r="F10" s="246"/>
      <c r="G10" s="1166" t="s">
        <v>476</v>
      </c>
      <c r="H10" s="1167"/>
      <c r="I10" s="1167"/>
      <c r="J10" s="1168"/>
      <c r="K10" s="269">
        <v>229160</v>
      </c>
      <c r="L10" s="270">
        <v>2548</v>
      </c>
      <c r="M10" s="271">
        <v>5713</v>
      </c>
      <c r="N10" s="272">
        <v>-55.4</v>
      </c>
    </row>
    <row r="11" spans="1:16" ht="13.5" customHeight="1">
      <c r="A11" s="250"/>
      <c r="B11" s="246"/>
      <c r="C11" s="246"/>
      <c r="D11" s="246"/>
      <c r="E11" s="246"/>
      <c r="F11" s="246"/>
      <c r="G11" s="1166" t="s">
        <v>477</v>
      </c>
      <c r="H11" s="1167"/>
      <c r="I11" s="1167"/>
      <c r="J11" s="1168"/>
      <c r="K11" s="269">
        <v>814670</v>
      </c>
      <c r="L11" s="270">
        <v>9057</v>
      </c>
      <c r="M11" s="271">
        <v>5796</v>
      </c>
      <c r="N11" s="272">
        <v>56.3</v>
      </c>
    </row>
    <row r="12" spans="1:16" ht="13.5" customHeight="1">
      <c r="A12" s="250"/>
      <c r="B12" s="246"/>
      <c r="C12" s="246"/>
      <c r="D12" s="246"/>
      <c r="E12" s="246"/>
      <c r="F12" s="246"/>
      <c r="G12" s="1166" t="s">
        <v>478</v>
      </c>
      <c r="H12" s="1167"/>
      <c r="I12" s="1167"/>
      <c r="J12" s="1168"/>
      <c r="K12" s="269">
        <v>252317</v>
      </c>
      <c r="L12" s="270">
        <v>2805</v>
      </c>
      <c r="M12" s="271">
        <v>1167</v>
      </c>
      <c r="N12" s="272">
        <v>140.4</v>
      </c>
    </row>
    <row r="13" spans="1:16" ht="13.5" customHeight="1">
      <c r="A13" s="250"/>
      <c r="B13" s="246"/>
      <c r="C13" s="246"/>
      <c r="D13" s="246"/>
      <c r="E13" s="246"/>
      <c r="F13" s="246"/>
      <c r="G13" s="1166" t="s">
        <v>479</v>
      </c>
      <c r="H13" s="1167"/>
      <c r="I13" s="1167"/>
      <c r="J13" s="1168"/>
      <c r="K13" s="269" t="s">
        <v>480</v>
      </c>
      <c r="L13" s="270" t="s">
        <v>480</v>
      </c>
      <c r="M13" s="271">
        <v>0</v>
      </c>
      <c r="N13" s="272" t="s">
        <v>480</v>
      </c>
    </row>
    <row r="14" spans="1:16" ht="13.5" customHeight="1">
      <c r="A14" s="250"/>
      <c r="B14" s="246"/>
      <c r="C14" s="246"/>
      <c r="D14" s="246"/>
      <c r="E14" s="246"/>
      <c r="F14" s="246"/>
      <c r="G14" s="1166" t="s">
        <v>481</v>
      </c>
      <c r="H14" s="1167"/>
      <c r="I14" s="1167"/>
      <c r="J14" s="1168"/>
      <c r="K14" s="269">
        <v>210647</v>
      </c>
      <c r="L14" s="270">
        <v>2342</v>
      </c>
      <c r="M14" s="271">
        <v>2337</v>
      </c>
      <c r="N14" s="272">
        <v>0.2</v>
      </c>
    </row>
    <row r="15" spans="1:16" ht="13.5" customHeight="1">
      <c r="A15" s="250"/>
      <c r="B15" s="246"/>
      <c r="C15" s="246"/>
      <c r="D15" s="246"/>
      <c r="E15" s="246"/>
      <c r="F15" s="246"/>
      <c r="G15" s="1166" t="s">
        <v>482</v>
      </c>
      <c r="H15" s="1167"/>
      <c r="I15" s="1167"/>
      <c r="J15" s="1168"/>
      <c r="K15" s="269">
        <v>191325</v>
      </c>
      <c r="L15" s="270">
        <v>2127</v>
      </c>
      <c r="M15" s="271">
        <v>1594</v>
      </c>
      <c r="N15" s="272">
        <v>33.4</v>
      </c>
    </row>
    <row r="16" spans="1:16">
      <c r="A16" s="250"/>
      <c r="B16" s="246"/>
      <c r="C16" s="246"/>
      <c r="D16" s="246"/>
      <c r="E16" s="246"/>
      <c r="F16" s="246"/>
      <c r="G16" s="1169" t="s">
        <v>483</v>
      </c>
      <c r="H16" s="1170"/>
      <c r="I16" s="1170"/>
      <c r="J16" s="1171"/>
      <c r="K16" s="270">
        <v>-397598</v>
      </c>
      <c r="L16" s="270">
        <v>-4420</v>
      </c>
      <c r="M16" s="271">
        <v>-5993</v>
      </c>
      <c r="N16" s="272">
        <v>-26.2</v>
      </c>
    </row>
    <row r="17" spans="1:16">
      <c r="A17" s="250"/>
      <c r="B17" s="246"/>
      <c r="C17" s="246"/>
      <c r="D17" s="246"/>
      <c r="E17" s="246"/>
      <c r="F17" s="246"/>
      <c r="G17" s="1169" t="s">
        <v>170</v>
      </c>
      <c r="H17" s="1170"/>
      <c r="I17" s="1170"/>
      <c r="J17" s="1171"/>
      <c r="K17" s="270">
        <v>5707757</v>
      </c>
      <c r="L17" s="270">
        <v>63453</v>
      </c>
      <c r="M17" s="271">
        <v>72665</v>
      </c>
      <c r="N17" s="272">
        <v>-12.7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63" t="s">
        <v>488</v>
      </c>
      <c r="H21" s="1164"/>
      <c r="I21" s="1164"/>
      <c r="J21" s="1165"/>
      <c r="K21" s="282">
        <v>5.61</v>
      </c>
      <c r="L21" s="283">
        <v>7.22</v>
      </c>
      <c r="M21" s="284">
        <v>-1.61</v>
      </c>
      <c r="N21" s="251"/>
      <c r="O21" s="285"/>
      <c r="P21" s="281"/>
    </row>
    <row r="22" spans="1:16" s="286" customFormat="1">
      <c r="A22" s="281"/>
      <c r="B22" s="251"/>
      <c r="C22" s="251"/>
      <c r="D22" s="251"/>
      <c r="E22" s="251"/>
      <c r="F22" s="251"/>
      <c r="G22" s="1163" t="s">
        <v>489</v>
      </c>
      <c r="H22" s="1164"/>
      <c r="I22" s="1164"/>
      <c r="J22" s="1165"/>
      <c r="K22" s="287">
        <v>99.4</v>
      </c>
      <c r="L22" s="288">
        <v>98.4</v>
      </c>
      <c r="M22" s="289">
        <v>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52" t="s">
        <v>470</v>
      </c>
      <c r="L30" s="256"/>
      <c r="M30" s="257" t="s">
        <v>471</v>
      </c>
      <c r="N30" s="258"/>
    </row>
    <row r="31" spans="1:16">
      <c r="A31" s="250"/>
      <c r="B31" s="246"/>
      <c r="C31" s="246"/>
      <c r="D31" s="246"/>
      <c r="E31" s="246"/>
      <c r="F31" s="246"/>
      <c r="G31" s="259"/>
      <c r="H31" s="260"/>
      <c r="I31" s="260"/>
      <c r="J31" s="261"/>
      <c r="K31" s="1153"/>
      <c r="L31" s="262" t="s">
        <v>472</v>
      </c>
      <c r="M31" s="263" t="s">
        <v>473</v>
      </c>
      <c r="N31" s="264" t="s">
        <v>474</v>
      </c>
    </row>
    <row r="32" spans="1:16" ht="27" customHeight="1">
      <c r="A32" s="250"/>
      <c r="B32" s="246"/>
      <c r="C32" s="246"/>
      <c r="D32" s="246"/>
      <c r="E32" s="246"/>
      <c r="F32" s="246"/>
      <c r="G32" s="1154" t="s">
        <v>493</v>
      </c>
      <c r="H32" s="1155"/>
      <c r="I32" s="1155"/>
      <c r="J32" s="1156"/>
      <c r="K32" s="296">
        <v>2311538</v>
      </c>
      <c r="L32" s="296">
        <v>25697</v>
      </c>
      <c r="M32" s="297">
        <v>39687</v>
      </c>
      <c r="N32" s="298">
        <v>-35.299999999999997</v>
      </c>
    </row>
    <row r="33" spans="1:16" ht="13.5" customHeight="1">
      <c r="A33" s="250"/>
      <c r="B33" s="246"/>
      <c r="C33" s="246"/>
      <c r="D33" s="246"/>
      <c r="E33" s="246"/>
      <c r="F33" s="246"/>
      <c r="G33" s="1154" t="s">
        <v>494</v>
      </c>
      <c r="H33" s="1155"/>
      <c r="I33" s="1155"/>
      <c r="J33" s="1156"/>
      <c r="K33" s="296" t="s">
        <v>480</v>
      </c>
      <c r="L33" s="296" t="s">
        <v>480</v>
      </c>
      <c r="M33" s="297" t="s">
        <v>480</v>
      </c>
      <c r="N33" s="298" t="s">
        <v>480</v>
      </c>
    </row>
    <row r="34" spans="1:16" ht="27" customHeight="1">
      <c r="A34" s="250"/>
      <c r="B34" s="246"/>
      <c r="C34" s="246"/>
      <c r="D34" s="246"/>
      <c r="E34" s="246"/>
      <c r="F34" s="246"/>
      <c r="G34" s="1154" t="s">
        <v>495</v>
      </c>
      <c r="H34" s="1155"/>
      <c r="I34" s="1155"/>
      <c r="J34" s="1156"/>
      <c r="K34" s="296" t="s">
        <v>480</v>
      </c>
      <c r="L34" s="296" t="s">
        <v>480</v>
      </c>
      <c r="M34" s="297">
        <v>56</v>
      </c>
      <c r="N34" s="298" t="s">
        <v>480</v>
      </c>
    </row>
    <row r="35" spans="1:16" ht="27" customHeight="1">
      <c r="A35" s="250"/>
      <c r="B35" s="246"/>
      <c r="C35" s="246"/>
      <c r="D35" s="246"/>
      <c r="E35" s="246"/>
      <c r="F35" s="246"/>
      <c r="G35" s="1154" t="s">
        <v>496</v>
      </c>
      <c r="H35" s="1155"/>
      <c r="I35" s="1155"/>
      <c r="J35" s="1156"/>
      <c r="K35" s="296">
        <v>343758</v>
      </c>
      <c r="L35" s="296">
        <v>3822</v>
      </c>
      <c r="M35" s="297">
        <v>13696</v>
      </c>
      <c r="N35" s="298">
        <v>-72.099999999999994</v>
      </c>
    </row>
    <row r="36" spans="1:16" ht="27" customHeight="1">
      <c r="A36" s="250"/>
      <c r="B36" s="246"/>
      <c r="C36" s="246"/>
      <c r="D36" s="246"/>
      <c r="E36" s="246"/>
      <c r="F36" s="246"/>
      <c r="G36" s="1154" t="s">
        <v>497</v>
      </c>
      <c r="H36" s="1155"/>
      <c r="I36" s="1155"/>
      <c r="J36" s="1156"/>
      <c r="K36" s="296">
        <v>77552</v>
      </c>
      <c r="L36" s="296">
        <v>862</v>
      </c>
      <c r="M36" s="297">
        <v>1733</v>
      </c>
      <c r="N36" s="298">
        <v>-50.3</v>
      </c>
    </row>
    <row r="37" spans="1:16" ht="13.5" customHeight="1">
      <c r="A37" s="250"/>
      <c r="B37" s="246"/>
      <c r="C37" s="246"/>
      <c r="D37" s="246"/>
      <c r="E37" s="246"/>
      <c r="F37" s="246"/>
      <c r="G37" s="1154" t="s">
        <v>498</v>
      </c>
      <c r="H37" s="1155"/>
      <c r="I37" s="1155"/>
      <c r="J37" s="1156"/>
      <c r="K37" s="296" t="s">
        <v>480</v>
      </c>
      <c r="L37" s="296" t="s">
        <v>480</v>
      </c>
      <c r="M37" s="297">
        <v>790</v>
      </c>
      <c r="N37" s="298" t="s">
        <v>480</v>
      </c>
    </row>
    <row r="38" spans="1:16" ht="27" customHeight="1">
      <c r="A38" s="250"/>
      <c r="B38" s="246"/>
      <c r="C38" s="246"/>
      <c r="D38" s="246"/>
      <c r="E38" s="246"/>
      <c r="F38" s="246"/>
      <c r="G38" s="1157" t="s">
        <v>499</v>
      </c>
      <c r="H38" s="1158"/>
      <c r="I38" s="1158"/>
      <c r="J38" s="1159"/>
      <c r="K38" s="299" t="s">
        <v>480</v>
      </c>
      <c r="L38" s="299" t="s">
        <v>480</v>
      </c>
      <c r="M38" s="300">
        <v>1</v>
      </c>
      <c r="N38" s="301" t="s">
        <v>480</v>
      </c>
      <c r="O38" s="295"/>
    </row>
    <row r="39" spans="1:16">
      <c r="A39" s="250"/>
      <c r="B39" s="246"/>
      <c r="C39" s="246"/>
      <c r="D39" s="246"/>
      <c r="E39" s="246"/>
      <c r="F39" s="246"/>
      <c r="G39" s="1157" t="s">
        <v>500</v>
      </c>
      <c r="H39" s="1158"/>
      <c r="I39" s="1158"/>
      <c r="J39" s="1159"/>
      <c r="K39" s="302">
        <v>-381281</v>
      </c>
      <c r="L39" s="302">
        <v>-4239</v>
      </c>
      <c r="M39" s="303">
        <v>-5521</v>
      </c>
      <c r="N39" s="304">
        <v>-23.2</v>
      </c>
      <c r="O39" s="295"/>
    </row>
    <row r="40" spans="1:16" ht="27" customHeight="1">
      <c r="A40" s="250"/>
      <c r="B40" s="246"/>
      <c r="C40" s="246"/>
      <c r="D40" s="246"/>
      <c r="E40" s="246"/>
      <c r="F40" s="246"/>
      <c r="G40" s="1154" t="s">
        <v>501</v>
      </c>
      <c r="H40" s="1155"/>
      <c r="I40" s="1155"/>
      <c r="J40" s="1156"/>
      <c r="K40" s="302">
        <v>-1778307</v>
      </c>
      <c r="L40" s="302">
        <v>-19769</v>
      </c>
      <c r="M40" s="303">
        <v>-35785</v>
      </c>
      <c r="N40" s="304">
        <v>-44.8</v>
      </c>
      <c r="O40" s="295"/>
    </row>
    <row r="41" spans="1:16">
      <c r="A41" s="250"/>
      <c r="B41" s="246"/>
      <c r="C41" s="246"/>
      <c r="D41" s="246"/>
      <c r="E41" s="246"/>
      <c r="F41" s="246"/>
      <c r="G41" s="1160" t="s">
        <v>281</v>
      </c>
      <c r="H41" s="1161"/>
      <c r="I41" s="1161"/>
      <c r="J41" s="1162"/>
      <c r="K41" s="296">
        <v>573260</v>
      </c>
      <c r="L41" s="302">
        <v>6373</v>
      </c>
      <c r="M41" s="303">
        <v>14658</v>
      </c>
      <c r="N41" s="304">
        <v>-56.5</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47" t="s">
        <v>470</v>
      </c>
      <c r="J49" s="1149" t="s">
        <v>505</v>
      </c>
      <c r="K49" s="1150"/>
      <c r="L49" s="1150"/>
      <c r="M49" s="1150"/>
      <c r="N49" s="1151"/>
    </row>
    <row r="50" spans="1:14">
      <c r="A50" s="250"/>
      <c r="B50" s="246"/>
      <c r="C50" s="246"/>
      <c r="D50" s="246"/>
      <c r="E50" s="246"/>
      <c r="F50" s="246"/>
      <c r="G50" s="314"/>
      <c r="H50" s="315"/>
      <c r="I50" s="1148"/>
      <c r="J50" s="316" t="s">
        <v>506</v>
      </c>
      <c r="K50" s="317" t="s">
        <v>507</v>
      </c>
      <c r="L50" s="318" t="s">
        <v>508</v>
      </c>
      <c r="M50" s="319" t="s">
        <v>509</v>
      </c>
      <c r="N50" s="320" t="s">
        <v>510</v>
      </c>
    </row>
    <row r="51" spans="1:14">
      <c r="A51" s="250"/>
      <c r="B51" s="246"/>
      <c r="C51" s="246"/>
      <c r="D51" s="246"/>
      <c r="E51" s="246"/>
      <c r="F51" s="246"/>
      <c r="G51" s="312" t="s">
        <v>511</v>
      </c>
      <c r="H51" s="313"/>
      <c r="I51" s="321">
        <v>3419243</v>
      </c>
      <c r="J51" s="322">
        <v>38281</v>
      </c>
      <c r="K51" s="323">
        <v>8.1</v>
      </c>
      <c r="L51" s="324">
        <v>50880</v>
      </c>
      <c r="M51" s="325">
        <v>7</v>
      </c>
      <c r="N51" s="326">
        <v>1.1000000000000001</v>
      </c>
    </row>
    <row r="52" spans="1:14">
      <c r="A52" s="250"/>
      <c r="B52" s="246"/>
      <c r="C52" s="246"/>
      <c r="D52" s="246"/>
      <c r="E52" s="246"/>
      <c r="F52" s="246"/>
      <c r="G52" s="327"/>
      <c r="H52" s="328" t="s">
        <v>512</v>
      </c>
      <c r="I52" s="329">
        <v>1939721</v>
      </c>
      <c r="J52" s="330">
        <v>21717</v>
      </c>
      <c r="K52" s="331">
        <v>15.2</v>
      </c>
      <c r="L52" s="332">
        <v>26879</v>
      </c>
      <c r="M52" s="333">
        <v>2.4</v>
      </c>
      <c r="N52" s="334">
        <v>12.8</v>
      </c>
    </row>
    <row r="53" spans="1:14">
      <c r="A53" s="250"/>
      <c r="B53" s="246"/>
      <c r="C53" s="246"/>
      <c r="D53" s="246"/>
      <c r="E53" s="246"/>
      <c r="F53" s="246"/>
      <c r="G53" s="312" t="s">
        <v>513</v>
      </c>
      <c r="H53" s="313"/>
      <c r="I53" s="321">
        <v>4129519</v>
      </c>
      <c r="J53" s="322">
        <v>46218</v>
      </c>
      <c r="K53" s="323">
        <v>20.7</v>
      </c>
      <c r="L53" s="324">
        <v>63956</v>
      </c>
      <c r="M53" s="325">
        <v>25.7</v>
      </c>
      <c r="N53" s="326">
        <v>-5</v>
      </c>
    </row>
    <row r="54" spans="1:14">
      <c r="A54" s="250"/>
      <c r="B54" s="246"/>
      <c r="C54" s="246"/>
      <c r="D54" s="246"/>
      <c r="E54" s="246"/>
      <c r="F54" s="246"/>
      <c r="G54" s="327"/>
      <c r="H54" s="328" t="s">
        <v>512</v>
      </c>
      <c r="I54" s="329">
        <v>1570754</v>
      </c>
      <c r="J54" s="330">
        <v>17580</v>
      </c>
      <c r="K54" s="331">
        <v>-19</v>
      </c>
      <c r="L54" s="332">
        <v>29239</v>
      </c>
      <c r="M54" s="333">
        <v>8.8000000000000007</v>
      </c>
      <c r="N54" s="334">
        <v>-27.8</v>
      </c>
    </row>
    <row r="55" spans="1:14">
      <c r="A55" s="250"/>
      <c r="B55" s="246"/>
      <c r="C55" s="246"/>
      <c r="D55" s="246"/>
      <c r="E55" s="246"/>
      <c r="F55" s="246"/>
      <c r="G55" s="312" t="s">
        <v>514</v>
      </c>
      <c r="H55" s="313"/>
      <c r="I55" s="321">
        <v>3294535</v>
      </c>
      <c r="J55" s="322">
        <v>36851</v>
      </c>
      <c r="K55" s="323">
        <v>-20.3</v>
      </c>
      <c r="L55" s="324">
        <v>66255</v>
      </c>
      <c r="M55" s="325">
        <v>3.6</v>
      </c>
      <c r="N55" s="326">
        <v>-23.9</v>
      </c>
    </row>
    <row r="56" spans="1:14">
      <c r="A56" s="250"/>
      <c r="B56" s="246"/>
      <c r="C56" s="246"/>
      <c r="D56" s="246"/>
      <c r="E56" s="246"/>
      <c r="F56" s="246"/>
      <c r="G56" s="327"/>
      <c r="H56" s="328" t="s">
        <v>512</v>
      </c>
      <c r="I56" s="329">
        <v>1903323</v>
      </c>
      <c r="J56" s="330">
        <v>21289</v>
      </c>
      <c r="K56" s="331">
        <v>21.1</v>
      </c>
      <c r="L56" s="332">
        <v>31822</v>
      </c>
      <c r="M56" s="333">
        <v>8.8000000000000007</v>
      </c>
      <c r="N56" s="334">
        <v>12.3</v>
      </c>
    </row>
    <row r="57" spans="1:14">
      <c r="A57" s="250"/>
      <c r="B57" s="246"/>
      <c r="C57" s="246"/>
      <c r="D57" s="246"/>
      <c r="E57" s="246"/>
      <c r="F57" s="246"/>
      <c r="G57" s="312" t="s">
        <v>515</v>
      </c>
      <c r="H57" s="313"/>
      <c r="I57" s="321">
        <v>3903133</v>
      </c>
      <c r="J57" s="322">
        <v>43574</v>
      </c>
      <c r="K57" s="323">
        <v>18.2</v>
      </c>
      <c r="L57" s="324">
        <v>47278</v>
      </c>
      <c r="M57" s="325">
        <v>-28.6</v>
      </c>
      <c r="N57" s="326">
        <v>46.8</v>
      </c>
    </row>
    <row r="58" spans="1:14">
      <c r="A58" s="250"/>
      <c r="B58" s="246"/>
      <c r="C58" s="246"/>
      <c r="D58" s="246"/>
      <c r="E58" s="246"/>
      <c r="F58" s="246"/>
      <c r="G58" s="327"/>
      <c r="H58" s="328" t="s">
        <v>512</v>
      </c>
      <c r="I58" s="329">
        <v>2629266</v>
      </c>
      <c r="J58" s="330">
        <v>29353</v>
      </c>
      <c r="K58" s="331">
        <v>37.9</v>
      </c>
      <c r="L58" s="332">
        <v>24096</v>
      </c>
      <c r="M58" s="333">
        <v>-24.3</v>
      </c>
      <c r="N58" s="334">
        <v>62.2</v>
      </c>
    </row>
    <row r="59" spans="1:14">
      <c r="A59" s="250"/>
      <c r="B59" s="246"/>
      <c r="C59" s="246"/>
      <c r="D59" s="246"/>
      <c r="E59" s="246"/>
      <c r="F59" s="246"/>
      <c r="G59" s="312" t="s">
        <v>516</v>
      </c>
      <c r="H59" s="313"/>
      <c r="I59" s="321">
        <v>3900833</v>
      </c>
      <c r="J59" s="322">
        <v>43365</v>
      </c>
      <c r="K59" s="323">
        <v>-0.5</v>
      </c>
      <c r="L59" s="324">
        <v>57295</v>
      </c>
      <c r="M59" s="325">
        <v>21.2</v>
      </c>
      <c r="N59" s="326">
        <v>-21.7</v>
      </c>
    </row>
    <row r="60" spans="1:14">
      <c r="A60" s="250"/>
      <c r="B60" s="246"/>
      <c r="C60" s="246"/>
      <c r="D60" s="246"/>
      <c r="E60" s="246"/>
      <c r="F60" s="246"/>
      <c r="G60" s="327"/>
      <c r="H60" s="328" t="s">
        <v>512</v>
      </c>
      <c r="I60" s="335">
        <v>2387952</v>
      </c>
      <c r="J60" s="330">
        <v>26547</v>
      </c>
      <c r="K60" s="331">
        <v>-9.6</v>
      </c>
      <c r="L60" s="332">
        <v>32771</v>
      </c>
      <c r="M60" s="333">
        <v>36</v>
      </c>
      <c r="N60" s="334">
        <v>-45.6</v>
      </c>
    </row>
    <row r="61" spans="1:14">
      <c r="A61" s="250"/>
      <c r="B61" s="246"/>
      <c r="C61" s="246"/>
      <c r="D61" s="246"/>
      <c r="E61" s="246"/>
      <c r="F61" s="246"/>
      <c r="G61" s="312" t="s">
        <v>517</v>
      </c>
      <c r="H61" s="336"/>
      <c r="I61" s="337">
        <v>3729453</v>
      </c>
      <c r="J61" s="338">
        <v>41658</v>
      </c>
      <c r="K61" s="339">
        <v>5.2</v>
      </c>
      <c r="L61" s="340">
        <v>57133</v>
      </c>
      <c r="M61" s="341">
        <v>5.8</v>
      </c>
      <c r="N61" s="326">
        <v>-0.6</v>
      </c>
    </row>
    <row r="62" spans="1:14">
      <c r="A62" s="250"/>
      <c r="B62" s="246"/>
      <c r="C62" s="246"/>
      <c r="D62" s="246"/>
      <c r="E62" s="246"/>
      <c r="F62" s="246"/>
      <c r="G62" s="327"/>
      <c r="H62" s="328" t="s">
        <v>512</v>
      </c>
      <c r="I62" s="329">
        <v>2086203</v>
      </c>
      <c r="J62" s="330">
        <v>23297</v>
      </c>
      <c r="K62" s="331">
        <v>9.1</v>
      </c>
      <c r="L62" s="332">
        <v>28961</v>
      </c>
      <c r="M62" s="333">
        <v>6.3</v>
      </c>
      <c r="N62" s="334">
        <v>2.8</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election activeCell="A45" sqref="A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2" t="s">
        <v>3</v>
      </c>
      <c r="D47" s="1172"/>
      <c r="E47" s="1173"/>
      <c r="F47" s="11">
        <v>13.54</v>
      </c>
      <c r="G47" s="12">
        <v>13.11</v>
      </c>
      <c r="H47" s="12">
        <v>12.41</v>
      </c>
      <c r="I47" s="12">
        <v>12.27</v>
      </c>
      <c r="J47" s="13">
        <v>11.18</v>
      </c>
    </row>
    <row r="48" spans="2:10" ht="57.75" customHeight="1">
      <c r="B48" s="14"/>
      <c r="C48" s="1174" t="s">
        <v>4</v>
      </c>
      <c r="D48" s="1174"/>
      <c r="E48" s="1175"/>
      <c r="F48" s="15">
        <v>7.02</v>
      </c>
      <c r="G48" s="16">
        <v>7.48</v>
      </c>
      <c r="H48" s="16">
        <v>7.39</v>
      </c>
      <c r="I48" s="16">
        <v>7.11</v>
      </c>
      <c r="J48" s="17">
        <v>5.94</v>
      </c>
    </row>
    <row r="49" spans="2:10" ht="57.75" customHeight="1" thickBot="1">
      <c r="B49" s="18"/>
      <c r="C49" s="1176" t="s">
        <v>5</v>
      </c>
      <c r="D49" s="1176"/>
      <c r="E49" s="1177"/>
      <c r="F49" s="19">
        <v>1.1100000000000001</v>
      </c>
      <c r="G49" s="20">
        <v>0.23</v>
      </c>
      <c r="H49" s="20" t="s">
        <v>524</v>
      </c>
      <c r="I49" s="20">
        <v>0.08</v>
      </c>
      <c r="J49" s="21" t="s">
        <v>525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2018-05-24T06:26:14Z</cp:lastPrinted>
  <dcterms:created xsi:type="dcterms:W3CDTF">2018-01-24T04:14:06Z</dcterms:created>
  <dcterms:modified xsi:type="dcterms:W3CDTF">2018-11-21T02:27:15Z</dcterms:modified>
</cp:coreProperties>
</file>