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W35" i="9"/>
  <c r="BW36" i="9" s="1"/>
  <c r="BW37" i="9" s="1"/>
  <c r="BW38" i="9" s="1"/>
  <c r="BW39" i="9" s="1"/>
  <c r="BW40" i="9" s="1"/>
  <c r="BW41" i="9" s="1"/>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BE34" i="9" l="1"/>
</calcChain>
</file>

<file path=xl/sharedStrings.xml><?xml version="1.0" encoding="utf-8"?>
<sst xmlns="http://schemas.openxmlformats.org/spreadsheetml/2006/main" count="1051" uniqueCount="565">
  <si>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</si>
  <si>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</si>
  <si>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</si>
  <si>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</si>
  <si>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</si>
  <si>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</si>
  <si>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</si>
  <si>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</si>
  <si>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</si>
  <si>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</si>
  <si>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</si>
  <si>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</si>
  <si>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</si>
  <si>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</si>
  <si>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</si>
  <si>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</si>
  <si>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</si>
  <si>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</si>
  <si>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</si>
  <si>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</si>
  <si>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</si>
  <si>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</si>
  <si>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</si>
  <si>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</si>
  <si>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</si>
  <si>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</si>
  <si>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</si>
  <si>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</si>
  <si>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</si>
  <si>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</si>
  <si>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</si>
  <si>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</si>
  <si>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</si>
  <si>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</si>
  <si>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</si>
  <si>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</si>
  <si>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</si>
  <si>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</si>
  <si>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</si>
  <si>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</si>
  <si>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</si>
  <si>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</si>
  <si>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</si>
  <si>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</si>
  <si>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</si>
  <si>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</si>
  <si>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</si>
  <si>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</si>
  <si>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</si>
  <si>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</si>
  <si>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</si>
  <si>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</si>
  <si>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</si>
  <si>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</si>
  <si>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</si>
  <si>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</si>
  <si>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</si>
  <si>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</si>
  <si>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</si>
  <si>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</si>
  <si>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</si>
  <si>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</si>
  <si>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</si>
  <si>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</si>
  <si>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</si>
  <si>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</si>
  <si>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</si>
  <si>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</si>
  <si>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</si>
  <si>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</si>
  <si>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</si>
  <si>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</si>
  <si>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</si>
  <si>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</si>
  <si>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</si>
  <si>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</si>
  <si>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</si>
  <si>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</si>
  <si>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</si>
  <si>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</si>
  <si>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</si>
  <si>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</si>
  <si>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</si>
  <si>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</si>
  <si>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</si>
  <si>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</si>
  <si>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</si>
  <si>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</si>
  <si>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</si>
  <si>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</si>
  <si>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</si>
  <si>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</si>
  <si>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</si>
  <si>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</si>
  <si>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</si>
  <si>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</si>
  <si>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</si>
  <si>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</si>
  <si>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</si>
  <si>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</si>
  <si>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</si>
  <si>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</si>
  <si>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</si>
  <si>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</si>
  <si>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</si>
  <si>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</si>
  <si>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</si>
  <si>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</si>
  <si>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</si>
  <si>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</si>
  <si>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</si>
  <si>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</si>
  <si>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</si>
  <si>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</si>
  <si>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</si>
  <si>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</si>
  <si>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</si>
  <si>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</si>
  <si>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</si>
  <si>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</si>
  <si>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</si>
  <si>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</si>
  <si>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</si>
  <si>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</si>
  <si>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</si>
  <si>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</si>
  <si>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</si>
  <si>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</si>
  <si>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</si>
  <si>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</si>
  <si>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</si>
  <si>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</si>
  <si>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</si>
  <si>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</si>
  <si>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</si>
  <si>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</si>
  <si>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</si>
  <si>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</si>
  <si>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</si>
  <si>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</si>
  <si>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</si>
  <si>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</si>
  <si>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</si>
  <si>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</si>
  <si>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</si>
  <si>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</si>
  <si>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</si>
  <si>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</si>
  <si>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</si>
  <si>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</si>
  <si>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</si>
  <si>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</si>
  <si>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</si>
  <si>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</si>
  <si>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</si>
  <si>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</si>
  <si>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</si>
  <si>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</si>
  <si>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</si>
  <si>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</si>
  <si>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</si>
  <si>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</si>
  <si>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</si>
  <si>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</si>
  <si>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</si>
  <si>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</si>
  <si>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</si>
  <si>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</si>
  <si>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</si>
  <si>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</si>
  <si>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</si>
  <si>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</si>
  <si>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</si>
  <si>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</si>
  <si>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</si>
  <si>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</si>
  <si>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</si>
  <si>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</si>
  <si>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</si>
  <si>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</si>
  <si>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</si>
  <si>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</si>
  <si>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</si>
  <si>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</si>
  <si>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</si>
  <si>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</si>
  <si>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</si>
  <si>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</si>
  <si>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</si>
  <si>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</si>
  <si>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</si>
  <si>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</si>
  <si>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</si>
  <si>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</si>
  <si>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</si>
  <si>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</si>
  <si>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</si>
  <si>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埼玉県本庄市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</si>
  <si>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</si>
  <si>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</si>
  <si>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</si>
  <si>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</si>
  <si>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</si>
  <si>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</si>
  <si>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</si>
  <si>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</si>
  <si>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</si>
  <si>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</si>
  <si>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</si>
  <si>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</si>
  <si>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</si>
  <si>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</si>
  <si>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</si>
  <si>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</si>
  <si>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</si>
  <si>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</si>
  <si>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</si>
  <si>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</si>
  <si>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</si>
  <si>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</si>
  <si>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</si>
  <si>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</si>
  <si>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</si>
  <si>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</si>
  <si>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</si>
  <si>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</si>
  <si>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</si>
  <si>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</si>
  <si>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</si>
  <si>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</si>
  <si>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</si>
  <si>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</si>
  <si>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</si>
  <si>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</si>
  <si>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</si>
  <si>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</si>
  <si>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</si>
  <si>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</si>
  <si>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</si>
  <si>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</si>
  <si>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</si>
  <si>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</si>
  <si>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</si>
  <si>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</si>
  <si>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</si>
  <si>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</si>
  <si>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</si>
  <si>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</si>
  <si>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</si>
  <si>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</si>
  <si>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</si>
  <si>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</si>
  <si>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</si>
  <si>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</si>
  <si>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</si>
  <si>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</si>
  <si>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</si>
  <si>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</si>
  <si>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</si>
  <si>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</si>
  <si>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</si>
  <si>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</si>
  <si>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</si>
  <si>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</si>
  <si>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</si>
  <si>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</si>
  <si>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</si>
  <si>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</si>
  <si>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</si>
  <si>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</si>
  <si>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</si>
  <si>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</si>
  <si>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</si>
  <si>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</si>
  <si>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</si>
  <si>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</si>
  <si>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</si>
  <si>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</si>
  <si>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</si>
  <si>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</si>
  <si>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</si>
  <si>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</si>
  <si>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</si>
  <si>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</si>
  <si>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</si>
  <si>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</si>
  <si>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</si>
  <si>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</si>
  <si>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</si>
  <si>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</si>
  <si>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</si>
  <si>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</si>
  <si>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</si>
  <si>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</si>
  <si>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</si>
  <si>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</si>
  <si>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</si>
  <si>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</si>
  <si>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</si>
  <si>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</si>
  <si>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</si>
  <si>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</si>
  <si>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</si>
  <si>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</si>
  <si>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</si>
  <si>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</si>
  <si>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</si>
  <si>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</si>
  <si>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</si>
  <si>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</si>
  <si>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</si>
  <si>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</si>
  <si>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</si>
  <si>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</si>
  <si>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</si>
  <si>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</si>
  <si>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</si>
  <si>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</si>
  <si>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</si>
  <si>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</si>
  <si>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</si>
  <si>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</si>
  <si>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</si>
  <si>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</si>
  <si>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</si>
  <si>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</si>
  <si>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</si>
  <si>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</si>
  <si>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</si>
  <si>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</si>
  <si>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</si>
  <si>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</si>
  <si>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</si>
  <si>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</si>
  <si>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</si>
  <si>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</si>
  <si>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</si>
  <si>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</si>
  <si>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</si>
  <si>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</si>
  <si>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</si>
  <si>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</si>
  <si>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</si>
  <si>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</si>
  <si>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</si>
  <si>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</si>
  <si>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</si>
  <si>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埼玉県本庄市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</si>
  <si>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</si>
  <si>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</si>
  <si>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</si>
  <si>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</si>
  <si>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</si>
  <si>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</si>
  <si>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</si>
  <si>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</si>
  <si>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</si>
  <si>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</si>
  <si>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</si>
  <si>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</si>
  <si>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</si>
  <si>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</si>
  <si>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</si>
  <si>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</si>
  <si>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</si>
  <si>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</si>
  <si>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</si>
  <si>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</si>
  <si>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</si>
  <si>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児玉南土地区画整理事業特別会計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</si>
  <si>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</si>
  <si>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</si>
  <si>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</si>
  <si>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</si>
  <si>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</si>
  <si>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</si>
  <si>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</si>
  <si>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</si>
  <si>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</si>
  <si>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</si>
  <si>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</si>
  <si>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</si>
  <si>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</si>
  <si>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</si>
  <si>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</si>
  <si>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</si>
  <si>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</si>
  <si>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</si>
  <si>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</si>
  <si>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</si>
  <si>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</si>
  <si>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</si>
  <si>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</si>
  <si>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</si>
  <si>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</si>
  <si>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</si>
  <si>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</si>
  <si>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</si>
  <si>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</si>
  <si>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</si>
  <si>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</si>
  <si>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</si>
  <si>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</si>
  <si>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</si>
  <si>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</si>
  <si>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</si>
  <si>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</si>
  <si>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</si>
  <si>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</si>
  <si>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</si>
  <si>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</si>
  <si>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</si>
  <si>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</si>
  <si>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</si>
  <si>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</si>
  <si>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</si>
  <si>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</si>
  <si>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</si>
  <si>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</si>
  <si>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</si>
  <si>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</si>
  <si>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</si>
  <si>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</si>
  <si>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</si>
  <si>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</si>
  <si>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</si>
  <si>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</si>
  <si>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</si>
  <si>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</si>
  <si>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</si>
  <si>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</si>
  <si>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</si>
  <si>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</si>
  <si>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</si>
  <si>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</si>
  <si>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</si>
  <si>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</si>
  <si>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</si>
  <si>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</si>
  <si>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</si>
  <si>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</si>
  <si>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</si>
  <si>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</si>
  <si>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</si>
  <si>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</si>
  <si>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</si>
  <si>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</si>
  <si>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</si>
  <si>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</si>
  <si>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</si>
  <si>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</si>
  <si>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</si>
  <si>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</si>
  <si>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</si>
  <si>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</si>
  <si>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</si>
  <si>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</si>
  <si>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</si>
  <si>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</si>
  <si>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</si>
  <si>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</si>
  <si>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</si>
  <si>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</si>
  <si>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</si>
  <si>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</si>
  <si>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</si>
  <si>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</si>
  <si>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</si>
  <si>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</si>
  <si>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</si>
  <si>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</si>
  <si>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</si>
  <si>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</si>
  <si>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</si>
  <si>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</si>
  <si>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</si>
  <si>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</si>
  <si>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</si>
  <si>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</si>
  <si>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</si>
  <si>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</si>
  <si>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</si>
  <si>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</si>
  <si>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</si>
  <si>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</si>
  <si>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</si>
  <si>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</si>
  <si>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</si>
  <si>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</si>
  <si>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</si>
  <si>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</si>
  <si>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</si>
  <si>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</si>
  <si>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</si>
  <si>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</si>
  <si>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</si>
  <si>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</si>
  <si>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</si>
  <si>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</si>
  <si>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</si>
  <si>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</si>
  <si>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</si>
  <si>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</si>
  <si>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</si>
  <si>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</si>
  <si>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</si>
  <si>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</si>
  <si>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</si>
  <si>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</si>
  <si>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</si>
  <si>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</si>
  <si>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</si>
  <si>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</si>
  <si>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</si>
  <si>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</si>
  <si>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</si>
  <si>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</si>
  <si>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</si>
  <si>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</si>
  <si>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</si>
  <si>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</si>
  <si>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</si>
  <si>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</si>
  <si>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</si>
  <si>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</si>
  <si>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</si>
  <si>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</si>
  <si>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</si>
  <si>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一般会計</t>
  </si>
  <si>
    <t>水道事業会計</t>
  </si>
  <si>
    <t>介護保険特別会計</t>
  </si>
  <si>
    <t>下水道事業会計</t>
  </si>
  <si>
    <t>国民健康保険特別会計</t>
  </si>
  <si>
    <t>後期高齢者医療特別会計</t>
  </si>
  <si>
    <t>住宅資金貸付事業特別会計</t>
  </si>
  <si>
    <t>農業集落排水事業特別会計</t>
  </si>
  <si>
    <t>その他会計（赤字）</t>
  </si>
  <si>
    <t>その他会計（黒字）</t>
  </si>
  <si>
    <t>児玉郡市広域市町村圏組合</t>
  </si>
  <si>
    <t>本庄上里学校給食組合</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</si>
  <si>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</si>
  <si>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</si>
  <si>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</si>
  <si>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</si>
  <si>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t>
    <phoneticPr fontId="2"/>
  </si>
  <si>
    <t>-</t>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</si>
  <si>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</si>
  <si>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</si>
  <si>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</si>
  <si>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</si>
  <si>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</si>
  <si>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</si>
  <si>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</si>
  <si>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</si>
  <si>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</si>
  <si>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</si>
  <si>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</si>
  <si>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</si>
  <si>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</si>
  <si>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</si>
  <si>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</si>
  <si>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</si>
  <si>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</si>
  <si>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</si>
  <si>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両指標共に、近年改善が続いているものの、合併特例債による影響が大きく、当該地方債の発行により現在高は増加するものの、その7割が基準財政需要額に算入されるため、好転している。今後は合併特例債の活用ができなくなることや、これに伴う基金の取崩し額の増加等が想定されることから、資産と負債のバランスを考慮し、地方交付税算入のある事業債を有効的に活用するとともに、公共施設の将来更新費を見据えた計画的な事業の実施等により引き続き改善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</si>
</sst>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28865</c:v>
                </c:pt>
                <c:pt idx="1">
                  <c:v>47918</c:v>
                </c:pt>
                <c:pt idx="2">
                  <c:v>91725</c:v>
                </c:pt>
                <c:pt idx="3">
                  <c:v>48633</c:v>
                </c:pt>
                <c:pt idx="4">
                  <c:v>66835</c:v>
                </c:pt>
              </c:numCache>
            </c:numRef>
          </c:val>
          <c:smooth val="0"/>
        </c:ser>
        <c:dLbls>
          <c:showLegendKey val="0"/>
          <c:showVal val="0"/>
          <c:showCatName val="0"/>
          <c:showSerName val="0"/>
          <c:showPercent val="0"/>
          <c:showBubbleSize val="0"/>
        </c:dLbls>
        <c:marker val="1"/>
        <c:smooth val="0"/>
        <c:axId val="139497472"/>
        <c:axId val="139499776"/>
      </c:lineChart>
      <c:catAx>
        <c:axId val="13949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99776"/>
        <c:crosses val="autoZero"/>
        <c:auto val="1"/>
        <c:lblAlgn val="ctr"/>
        <c:lblOffset val="100"/>
        <c:tickLblSkip val="1"/>
        <c:tickMarkSkip val="1"/>
        <c:noMultiLvlLbl val="0"/>
      </c:catAx>
      <c:valAx>
        <c:axId val="1394997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9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11.89</c:v>
                </c:pt>
                <c:pt idx="1">
                  <c:v>14.13</c:v>
                </c:pt>
                <c:pt idx="2">
                  <c:v>13.25</c:v>
                </c:pt>
                <c:pt idx="3">
                  <c:v>13.96</c:v>
                </c:pt>
                <c:pt idx="4">
                  <c:v>16.16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17.86</c:v>
                </c:pt>
                <c:pt idx="1">
                  <c:v>20.81</c:v>
                </c:pt>
                <c:pt idx="2">
                  <c:v>21.61</c:v>
                </c:pt>
                <c:pt idx="3">
                  <c:v>25.03</c:v>
                </c:pt>
                <c:pt idx="4">
                  <c:v>24.78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0679552"/>
        <c:axId val="706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4.88</c:v>
                </c:pt>
                <c:pt idx="1">
                  <c:v>5.44</c:v>
                </c:pt>
                <c:pt idx="2">
                  <c:v>-0.4</c:v>
                </c:pt>
                <c:pt idx="3">
                  <c:v>4.58</c:v>
                </c:pt>
                <c:pt idx="4">
                  <c:v>2.35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0679552"/>
        <c:axId val="70681728"/>
      </c:lineChart>
      <c:catAx>
        <c:axId val="706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681728"/>
        <c:crosses val="autoZero"/>
        <c:auto val="1"/>
        <c:lblAlgn val="ctr"/>
        <c:lblOffset val="100"/>
        <c:tickLblSkip val="1"/>
        <c:tickMarkSkip val="1"/>
        <c:noMultiLvlLbl val="0"/>
      </c:catAx>
      <c:valAx>
        <c:axId val="706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6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0.52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0.22</c:v>
                </c:pt>
                <c:pt idx="4">
                  <c:v>#N/A</c:v>
                </c:pt>
                <c:pt idx="5">
                  <c:v>0.21</c:v>
                </c:pt>
                <c:pt idx="6">
                  <c:v>#N/A</c:v>
                </c:pt>
                <c:pt idx="7">
                  <c:v>0.21</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0.57999999999999996</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0.45</c:v>
                </c:pt>
                <c:pt idx="4">
                  <c:v>#N/A</c:v>
                </c:pt>
                <c:pt idx="5">
                  <c:v>0.67</c:v>
                </c:pt>
                <c:pt idx="6">
                  <c:v>#N/A</c:v>
                </c:pt>
                <c:pt idx="7">
                  <c:v>0.2</c:v>
                </c:pt>
                <c:pt idx="8">
                  <c:v>#N/A</c:v>
                </c:pt>
                <c:pt idx="9">
                  <c:v>0.94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5.62</c:v>
                </c:pt>
                <c:pt idx="2">
                  <c:v>#N/A</c:v>
                </c:pt>
                <c:pt idx="3">
                  <c:v>5.58</c:v>
                </c:pt>
                <c:pt idx="4">
                  <c:v>#N/A</c:v>
                </c:pt>
                <c:pt idx="5">
                  <c:v>3.45</c:v>
                </c:pt>
                <c:pt idx="6">
                  <c:v>#N/A</c:v>
                </c:pt>
                <c:pt idx="7">
                  <c:v>2.48</c:v>
                </c:pt>
                <c:pt idx="8">
                  <c:v>#N/A</c:v>
                </c:pt>
                <c:pt idx="9">
                  <c:v>4.84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11.89</c:v>
                </c:pt>
                <c:pt idx="2">
                  <c:v>#N/A</c:v>
                </c:pt>
                <c:pt idx="3">
                  <c:v>14.12</c:v>
                </c:pt>
                <c:pt idx="4">
                  <c:v>#N/A</c:v>
                </c:pt>
                <c:pt idx="5">
                  <c:v>13.24</c:v>
                </c:pt>
                <c:pt idx="6">
                  <c:v>#N/A</c:v>
                </c:pt>
                <c:pt idx="7">
                  <c:v>13.95</c:v>
                </c:pt>
                <c:pt idx="8">
                  <c:v>#N/A</c:v>
                </c:pt>
                <c:pt idx="9">
                  <c:v>16.16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0866048"/>
        <c:axId val="70867584"/>
      </c:barChart>
      <c:catAx>
        <c:axId val="708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67584"/>
        <c:crosses val="autoZero"/>
        <c:auto val="1"/>
        <c:lblAlgn val="ctr"/>
        <c:lblOffset val="100"/>
        <c:tickLblSkip val="1"/>
        <c:tickMarkSkip val="1"/>
        <c:noMultiLvlLbl val="0"/>
      </c:catAx>
      <c:valAx>
        <c:axId val="708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6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2868</c:v>
                </c:pt>
                <c:pt idx="5">
                  <c:v>2948</c:v>
                </c:pt>
                <c:pt idx="8">
                  <c:v>2950</c:v>
                </c:pt>
                <c:pt idx="11">
                  <c:v>2989</c:v>
                </c:pt>
                <c:pt idx="14">
                  <c:v>3277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177</c:v>
                </c:pt>
                <c:pt idx="3">
                  <c:v>166</c:v>
                </c:pt>
                <c:pt idx="6">
                  <c:v>148</c:v>
                </c:pt>
                <c:pt idx="9">
                  <c:v>131</c:v>
                </c:pt>
                <c:pt idx="12">
                  <c:v>107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720</c:v>
                </c:pt>
                <c:pt idx="3">
                  <c:v>651</c:v>
                </c:pt>
                <c:pt idx="6">
                  <c:v>344</c:v>
                </c:pt>
                <c:pt idx="9">
                  <c:v>247</c:v>
                </c:pt>
                <c:pt idx="12">
                  <c:v>274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782</c:v>
                </c:pt>
                <c:pt idx="3">
                  <c:v>734</c:v>
                </c:pt>
                <c:pt idx="6">
                  <c:v>646</c:v>
                </c:pt>
                <c:pt idx="9">
                  <c:v>640</c:v>
                </c:pt>
                <c:pt idx="12">
                  <c:v>506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2349</c:v>
                </c:pt>
                <c:pt idx="3">
                  <c:v>2315</c:v>
                </c:pt>
                <c:pt idx="6">
                  <c:v>2435</c:v>
                </c:pt>
                <c:pt idx="9">
                  <c:v>2672</c:v>
                </c:pt>
                <c:pt idx="12">
                  <c:v>2977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0979968"/>
        <c:axId val="7098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1160</c:v>
                </c:pt>
                <c:pt idx="2">
                  <c:v>#N/A</c:v>
                </c:pt>
                <c:pt idx="3">
                  <c:v>#N/A</c:v>
                </c:pt>
                <c:pt idx="4">
                  <c:v>918</c:v>
                </c:pt>
                <c:pt idx="5">
                  <c:v>#N/A</c:v>
                </c:pt>
                <c:pt idx="6">
                  <c:v>#N/A</c:v>
                </c:pt>
                <c:pt idx="7">
                  <c:v>623</c:v>
                </c:pt>
                <c:pt idx="8">
                  <c:v>#N/A</c:v>
                </c:pt>
                <c:pt idx="9">
                  <c:v>#N/A</c:v>
                </c:pt>
                <c:pt idx="10">
                  <c:v>701</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0979968"/>
        <c:axId val="70981888"/>
      </c:lineChart>
      <c:catAx>
        <c:axId val="709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981888"/>
        <c:crosses val="autoZero"/>
        <c:auto val="1"/>
        <c:lblAlgn val="ctr"/>
        <c:lblOffset val="100"/>
        <c:tickLblSkip val="1"/>
        <c:tickMarkSkip val="1"/>
        <c:noMultiLvlLbl val="0"/>
      </c:catAx>
      <c:valAx>
        <c:axId val="7098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23917</c:v>
                </c:pt>
                <c:pt idx="5">
                  <c:v>25107</c:v>
                </c:pt>
                <c:pt idx="8">
                  <c:v>28176</c:v>
                </c:pt>
                <c:pt idx="11">
                  <c:v>29956</c:v>
                </c:pt>
                <c:pt idx="14">
                  <c:v>31081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3892</c:v>
                </c:pt>
                <c:pt idx="5">
                  <c:v>3916</c:v>
                </c:pt>
                <c:pt idx="8">
                  <c:v>4024</c:v>
                </c:pt>
                <c:pt idx="11">
                  <c:v>4023</c:v>
                </c:pt>
                <c:pt idx="14">
                  <c:v>4397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5830</c:v>
                </c:pt>
                <c:pt idx="5">
                  <c:v>7172</c:v>
                </c:pt>
                <c:pt idx="8">
                  <c:v>8005</c:v>
                </c:pt>
                <c:pt idx="11">
                  <c:v>9546</c:v>
                </c:pt>
                <c:pt idx="14">
                  <c:v>10659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7040</c:v>
                </c:pt>
                <c:pt idx="3">
                  <c:v>6576</c:v>
                </c:pt>
                <c:pt idx="6">
                  <c:v>6547</c:v>
                </c:pt>
                <c:pt idx="9">
                  <c:v>6005</c:v>
                </c:pt>
                <c:pt idx="12">
                  <c:v>5979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1681</c:v>
                </c:pt>
                <c:pt idx="3">
                  <c:v>1154</c:v>
                </c:pt>
                <c:pt idx="6">
                  <c:v>1783</c:v>
                </c:pt>
                <c:pt idx="9">
                  <c:v>1725</c:v>
                </c:pt>
                <c:pt idx="12">
                  <c:v>1820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6613</c:v>
                </c:pt>
                <c:pt idx="3">
                  <c:v>6455</c:v>
                </c:pt>
                <c:pt idx="6">
                  <c:v>6384</c:v>
                </c:pt>
                <c:pt idx="9">
                  <c:v>6041</c:v>
                </c:pt>
                <c:pt idx="12">
                  <c:v>6453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844</c:v>
                </c:pt>
                <c:pt idx="3">
                  <c:v>690</c:v>
                </c:pt>
                <c:pt idx="6">
                  <c:v>551</c:v>
                </c:pt>
                <c:pt idx="9">
                  <c:v>428</c:v>
                </c:pt>
                <c:pt idx="12">
                  <c:v>327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22259</c:v>
                </c:pt>
                <c:pt idx="3">
                  <c:v>23727</c:v>
                </c:pt>
                <c:pt idx="6">
                  <c:v>27572</c:v>
                </c:pt>
                <c:pt idx="9">
                  <c:v>30004</c:v>
                </c:pt>
                <c:pt idx="12">
                  <c:v>31557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1097728"/>
        <c:axId val="7109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4798</c:v>
                </c:pt>
                <c:pt idx="2">
                  <c:v>#N/A</c:v>
                </c:pt>
                <c:pt idx="3">
                  <c:v>#N/A</c:v>
                </c:pt>
                <c:pt idx="4">
                  <c:v>2407</c:v>
                </c:pt>
                <c:pt idx="5">
                  <c:v>#N/A</c:v>
                </c:pt>
                <c:pt idx="6">
                  <c:v>#N/A</c:v>
                </c:pt>
                <c:pt idx="7">
                  <c:v>2633</c:v>
                </c:pt>
                <c:pt idx="8">
                  <c:v>#N/A</c:v>
                </c:pt>
                <c:pt idx="9">
                  <c:v>#N/A</c:v>
                </c:pt>
                <c:pt idx="10">
                  <c:v>679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1097728"/>
        <c:axId val="71099904"/>
      </c:lineChart>
      <c:catAx>
        <c:axId val="710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099904"/>
        <c:crosses val="autoZero"/>
        <c:auto val="1"/>
        <c:lblAlgn val="ctr"/>
        <c:lblOffset val="100"/>
        <c:tickLblSkip val="1"/>
        <c:tickMarkSkip val="1"/>
        <c:noMultiLvlLbl val="0"/>
      </c:catAx>
      <c:valAx>
        <c:axId val="7109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529856"/>
        <c:axId val="77531776"/>
      </c:scatterChart>
      <c:valAx>
        <c:axId val="77529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531776"/>
        <c:crosses val="autoZero"/>
        <c:crossBetween val="midCat"/>
      </c:valAx>
      <c:valAx>
        <c:axId val="77531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529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9.1999999999999993</c:v>
                </c:pt>
                <c:pt idx="2">
                  <c:v>6.2</c:v>
                </c:pt>
                <c:pt idx="3">
                  <c:v>5.0999999999999996</c:v>
                </c:pt>
                <c:pt idx="4">
                  <c:v>4.4000000000000004</c:v>
                </c:pt>
              </c:numCache>
            </c:numRef>
          </c:xVal>
          <c:yVal>
            <c:numRef>
              <c:f>公会計指標分析・財政指標組合せ分析表!$K$73:$O$73</c:f>
              <c:numCache>
                <c:formatCode>#,##0.0;"▲ "#,##0.0</c:formatCode>
                <c:ptCount val="5"/>
                <c:pt idx="0">
                  <c:v>33.200000000000003</c:v>
                </c:pt>
                <c:pt idx="1">
                  <c:v>16.5</c:v>
                </c:pt>
                <c:pt idx="2">
                  <c:v>18.3</c:v>
                </c:pt>
                <c:pt idx="3">
                  <c:v>4.5999999999999996</c:v>
                </c:pt>
                <c:pt idx="4">
                  <c:v>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8.1999999999999993</c:v>
                </c:pt>
              </c:numCache>
            </c:numRef>
          </c:xVal>
          <c:yVal>
            <c:numRef>
              <c:f>公会計指標分析・財政指標組合せ分析表!$K$77:$O$77</c:f>
              <c:numCache>
                <c:formatCode>#,##0.0;"▲ "#,##0.0</c:formatCode>
                <c:ptCount val="5"/>
                <c:pt idx="0">
                  <c:v>52.6</c:v>
                </c:pt>
                <c:pt idx="1">
                  <c:v>41.3</c:v>
                </c:pt>
                <c:pt idx="2">
                  <c:v>33</c:v>
                </c:pt>
                <c:pt idx="3">
                  <c:v>35.700000000000003</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615872"/>
        <c:axId val="77617792"/>
      </c:scatterChart>
      <c:valAx>
        <c:axId val="77615872"/>
        <c:scaling>
          <c:orientation val="minMax"/>
          <c:max val="12.7"/>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617792"/>
        <c:crosses val="autoZero"/>
        <c:crossBetween val="midCat"/>
      </c:valAx>
      <c:valAx>
        <c:axId val="77617792"/>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61587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年度にかけて大規模建設事業が集中しているため、</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年度から元利償還金が増加しており、今後もその傾向は続く見込である。</a:t>
          </a:r>
        </a:p>
        <a:p>
          <a:r>
            <a:rPr kumimoji="1" lang="ja-JP" altLang="en-US" sz="1050">
              <a:latin typeface="ＭＳ ゴシック" pitchFamily="49" charset="-128"/>
              <a:ea typeface="ＭＳ ゴシック" pitchFamily="49" charset="-128"/>
            </a:rPr>
            <a:t>　公営企業債の元利償還金に対する繰入金は、主に公共下水道事業に係るものであり、減少傾向にある。</a:t>
          </a:r>
        </a:p>
        <a:p>
          <a:r>
            <a:rPr kumimoji="1" lang="ja-JP" altLang="en-US" sz="1050">
              <a:latin typeface="ＭＳ ゴシック" pitchFamily="49" charset="-128"/>
              <a:ea typeface="ＭＳ ゴシック" pitchFamily="49" charset="-128"/>
            </a:rPr>
            <a:t>　組合等が起こした地方債の元利償還金に対する負担金等は、主に児玉郡市広域市町村圏組合の清掃センター建設と、本庄上里学校給食組合の給食センター建設に係る償還金に対するものである。</a:t>
          </a:r>
        </a:p>
        <a:p>
          <a:r>
            <a:rPr kumimoji="1" lang="ja-JP" altLang="en-US" sz="1050">
              <a:latin typeface="ＭＳ ゴシック" pitchFamily="49" charset="-128"/>
              <a:ea typeface="ＭＳ ゴシック" pitchFamily="49" charset="-128"/>
            </a:rPr>
            <a:t>　債務負担行為に基づく支出額は、</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年度に土地開発公社から用地の買い戻しを行って以降、減少傾向にある。</a:t>
          </a:r>
        </a:p>
        <a:p>
          <a:r>
            <a:rPr kumimoji="1" lang="ja-JP" altLang="en-US" sz="1050">
              <a:latin typeface="ＭＳ ゴシック" pitchFamily="49" charset="-128"/>
              <a:ea typeface="ＭＳ ゴシック" pitchFamily="49" charset="-128"/>
            </a:rPr>
            <a:t>　算入公債費は、合併特例債や臨時財政対策債の償還金の公債費算入の伸びにより増加傾向にある。</a:t>
          </a: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年度は算入公債費の増により実質公債費率の分子は減少したが、大規模建設事業に伴う元利償還金の増や一部事務組合が発行する地方債への負担金の増により、今後は増加が見込まれる。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これまで建設事業に係る借入は、建設事業に係る元金償還金を超えないよう取り組んできた。しかし、</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年度は大規模建設事業が集中しているため、元金償還額を上回る借入を行っている。また、臨時財政対策債の借入により、地方債現在高の増加が見込まれる。</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年度に土地開発公社から本庄総合公園用地の買い戻しを行ったため、債務負担行為に基づく支出予定額が減少した。</a:t>
          </a:r>
        </a:p>
        <a:p>
          <a:r>
            <a:rPr kumimoji="1" lang="ja-JP" altLang="en-US" sz="1100">
              <a:latin typeface="ＭＳ ゴシック" pitchFamily="49" charset="-128"/>
              <a:ea typeface="ＭＳ ゴシック" pitchFamily="49" charset="-128"/>
            </a:rPr>
            <a:t>　公営企業債等繰入見込額及び組合等負担等見込額は、地方債残高の減少により、減少傾向にある。</a:t>
          </a:r>
        </a:p>
        <a:p>
          <a:r>
            <a:rPr kumimoji="1" lang="ja-JP" altLang="en-US" sz="1100">
              <a:latin typeface="ＭＳ ゴシック" pitchFamily="49" charset="-128"/>
              <a:ea typeface="ＭＳ ゴシック" pitchFamily="49" charset="-128"/>
            </a:rPr>
            <a:t>　充当可能基金については、将来の財政負担に備え、財政調整基金、減債基金、施設整備等基金等へ計画的に積立を行っているため増加している。</a:t>
          </a:r>
        </a:p>
        <a:p>
          <a:r>
            <a:rPr kumimoji="1" lang="ja-JP" altLang="en-US" sz="1100">
              <a:latin typeface="ＭＳ ゴシック" pitchFamily="49" charset="-128"/>
              <a:ea typeface="ＭＳ ゴシック" pitchFamily="49" charset="-128"/>
            </a:rPr>
            <a:t>　基準財政需要額算入見込額については、合併特例債や臨時財政対策債の借入により増加している。</a:t>
          </a:r>
        </a:p>
        <a:p>
          <a:r>
            <a:rPr kumimoji="1" lang="ja-JP" altLang="en-US" sz="1100">
              <a:latin typeface="ＭＳ ゴシック" pitchFamily="49" charset="-128"/>
              <a:ea typeface="ＭＳ ゴシック" pitchFamily="49" charset="-128"/>
            </a:rPr>
            <a:t>　将来負担比率の分子はこれまで順調に改善してきたが、今後、合併特例債の活用ができなくなることや、これに伴う基金の取崩し額の増加等が想定されることから、資産と負債のバランスを考慮し、引き続き交付税措置のある有利な起債の活用に努めるとともに、公共施設の将来更新費を見据えた計画的な事業の実施と、基金の積立て及び活用に努めていく必要が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a:t>
          </a:r>
          <a:r>
            <a:rPr kumimoji="1" lang="en-US" altLang="ja-JP" sz="1300">
              <a:latin typeface="ＭＳ Ｐゴシック"/>
            </a:rPr>
            <a:t>0.24</a:t>
          </a:r>
          <a:r>
            <a:rPr kumimoji="1" lang="ja-JP" altLang="en-US" sz="1300">
              <a:latin typeface="ＭＳ Ｐゴシック"/>
            </a:rPr>
            <a:t>ポイント上回っているが、</a:t>
          </a:r>
          <a:r>
            <a:rPr kumimoji="1" lang="en-US" altLang="ja-JP" sz="1300">
              <a:latin typeface="ＭＳ Ｐゴシック"/>
            </a:rPr>
            <a:t>28</a:t>
          </a:r>
          <a:r>
            <a:rPr kumimoji="1" lang="ja-JP" altLang="en-US" sz="1300">
              <a:latin typeface="ＭＳ Ｐゴシック"/>
            </a:rPr>
            <a:t>年度においては、公債費の増により基準財政需要額が増加したものの、各種交付金の増等により基準財政収入額も増加したため、指数自体は横ばいとなった。</a:t>
          </a:r>
          <a:endParaRPr kumimoji="1" lang="en-US" altLang="ja-JP" sz="1300">
            <a:latin typeface="ＭＳ Ｐゴシック"/>
          </a:endParaRPr>
        </a:p>
        <a:p>
          <a:r>
            <a:rPr kumimoji="1" lang="ja-JP" altLang="en-US" sz="1300">
              <a:latin typeface="ＭＳ Ｐゴシック"/>
            </a:rPr>
            <a:t>　今後は合併特例債及び臨時財政対策債の償還費がさらに増加していく見込みであるため、引き続き企業誘致や課税客体の適正把握等、財政基盤の強化に努める。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106892</xdr:rowOff>
    </xdr:from>
    <xdr:to>
      <xdr:col>6</xdr:col>
      <xdr:colOff>50800</xdr:colOff>
      <xdr:row>40</xdr:row>
      <xdr:rowOff>37042</xdr:rowOff>
    </xdr:to>
    <xdr:sp macro="" textlink="">
      <xdr:nvSpPr>
        <xdr:cNvPr id="72" name="フローチャート : 判断 71"/>
        <xdr:cNvSpPr/>
      </xdr:nvSpPr>
      <xdr:spPr>
        <a:xfrm>
          <a:off x="4064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21819</xdr:rowOff>
    </xdr:from>
    <xdr:ext cx="736600" cy="259045"/>
    <xdr:sp macro="" textlink="">
      <xdr:nvSpPr>
        <xdr:cNvPr id="73" name="テキスト ボックス 72"/>
        <xdr:cNvSpPr txBox="1"/>
      </xdr:nvSpPr>
      <xdr:spPr>
        <a:xfrm>
          <a:off x="3733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16933</xdr:rowOff>
    </xdr:to>
    <xdr:cxnSp macro="">
      <xdr:nvCxnSpPr>
        <xdr:cNvPr id="74" name="直線コネクタ 73"/>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1710</xdr:rowOff>
    </xdr:from>
    <xdr:ext cx="762000" cy="259045"/>
    <xdr:sp macro="" textlink="">
      <xdr:nvSpPr>
        <xdr:cNvPr id="76" name="テキスト ボックス 75"/>
        <xdr:cNvSpPr txBox="1"/>
      </xdr:nvSpPr>
      <xdr:spPr>
        <a:xfrm>
          <a:off x="2844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37042</xdr:rowOff>
    </xdr:to>
    <xdr:cxnSp macro="">
      <xdr:nvCxnSpPr>
        <xdr:cNvPr id="77" name="直線コネクタ 76"/>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79" name="テキスト ボックス 78"/>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経常収支比率は、類似団体平均を</a:t>
          </a:r>
          <a:r>
            <a:rPr kumimoji="1" lang="en-US" altLang="ja-JP" sz="1300">
              <a:latin typeface="ＭＳ Ｐゴシック"/>
            </a:rPr>
            <a:t>2.9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年度においては、歳入面では地方消費税交付金、株式等譲渡性所得割交付金、地方譲与税等が減少し、歳出面では扶助費や公債費が増加したため、</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2.8</a:t>
          </a:r>
          <a:r>
            <a:rPr kumimoji="1" lang="ja-JP" altLang="en-US" sz="1300">
              <a:latin typeface="ＭＳ Ｐゴシック"/>
            </a:rPr>
            <a:t>ポイント悪化した。</a:t>
          </a:r>
        </a:p>
        <a:p>
          <a:r>
            <a:rPr kumimoji="1" lang="ja-JP" altLang="en-US" sz="1300">
              <a:latin typeface="ＭＳ Ｐゴシック"/>
            </a:rPr>
            <a:t>　今後は合併算定替措置が段階的に縮減となっている現状を鑑み、より多くの自主財源の確保と行政改革を通じた事務の効率化推進により、経常経費の削減に努める。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89746</xdr:rowOff>
    </xdr:from>
    <xdr:to>
      <xdr:col>7</xdr:col>
      <xdr:colOff>152400</xdr:colOff>
      <xdr:row>61</xdr:row>
      <xdr:rowOff>143510</xdr:rowOff>
    </xdr:to>
    <xdr:cxnSp macro="">
      <xdr:nvCxnSpPr>
        <xdr:cNvPr id="131" name="直線コネクタ 130"/>
        <xdr:cNvCxnSpPr/>
      </xdr:nvCxnSpPr>
      <xdr:spPr>
        <a:xfrm>
          <a:off x="4114800" y="10376746"/>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89746</xdr:rowOff>
    </xdr:to>
    <xdr:cxnSp macro="">
      <xdr:nvCxnSpPr>
        <xdr:cNvPr id="134" name="直線コネクタ 133"/>
        <xdr:cNvCxnSpPr/>
      </xdr:nvCxnSpPr>
      <xdr:spPr>
        <a:xfrm>
          <a:off x="3225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151554</xdr:rowOff>
    </xdr:from>
    <xdr:to>
      <xdr:col>6</xdr:col>
      <xdr:colOff>50800</xdr:colOff>
      <xdr:row>61</xdr:row>
      <xdr:rowOff>81704</xdr:rowOff>
    </xdr:to>
    <xdr:sp macro="" textlink="">
      <xdr:nvSpPr>
        <xdr:cNvPr id="135" name="フローチャート : 判断 134"/>
        <xdr:cNvSpPr/>
      </xdr:nvSpPr>
      <xdr:spPr>
        <a:xfrm>
          <a:off x="4064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66481</xdr:rowOff>
    </xdr:from>
    <xdr:ext cx="736600" cy="259045"/>
    <xdr:sp macro="" textlink="">
      <xdr:nvSpPr>
        <xdr:cNvPr id="136" name="テキスト ボックス 135"/>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41487</xdr:rowOff>
    </xdr:to>
    <xdr:cxnSp macro="">
      <xdr:nvCxnSpPr>
        <xdr:cNvPr id="137" name="直線コネクタ 136"/>
        <xdr:cNvCxnSpPr/>
      </xdr:nvCxnSpPr>
      <xdr:spPr>
        <a:xfrm flipV="1">
          <a:off x="2336800" y="1031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8" name="フローチャート : 判断 137"/>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9" name="テキスト ボックス 138"/>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61</xdr:row>
      <xdr:rowOff>38946</xdr:rowOff>
    </xdr:to>
    <xdr:cxnSp macro="">
      <xdr:nvCxnSpPr>
        <xdr:cNvPr id="140" name="直線コネクタ 139"/>
        <xdr:cNvCxnSpPr/>
      </xdr:nvCxnSpPr>
      <xdr:spPr>
        <a:xfrm flipV="1">
          <a:off x="1447800" y="103284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12277</xdr:rowOff>
    </xdr:from>
    <xdr:to>
      <xdr:col>3</xdr:col>
      <xdr:colOff>330200</xdr:colOff>
      <xdr:row>61</xdr:row>
      <xdr:rowOff>113877</xdr:rowOff>
    </xdr:to>
    <xdr:sp macro="" textlink="">
      <xdr:nvSpPr>
        <xdr:cNvPr id="141" name="フローチャート : 判断 140"/>
        <xdr:cNvSpPr/>
      </xdr:nvSpPr>
      <xdr:spPr>
        <a:xfrm>
          <a:off x="2286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98654</xdr:rowOff>
    </xdr:from>
    <xdr:ext cx="762000" cy="259045"/>
    <xdr:sp macro="" textlink="">
      <xdr:nvSpPr>
        <xdr:cNvPr id="142" name="テキスト ボックス 141"/>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38946</xdr:rowOff>
    </xdr:from>
    <xdr:to>
      <xdr:col>6</xdr:col>
      <xdr:colOff>50800</xdr:colOff>
      <xdr:row>60</xdr:row>
      <xdr:rowOff>140546</xdr:rowOff>
    </xdr:to>
    <xdr:sp macro="" textlink="">
      <xdr:nvSpPr>
        <xdr:cNvPr id="152" name="円/楕円 151"/>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150723</xdr:rowOff>
    </xdr:from>
    <xdr:ext cx="736600" cy="259045"/>
    <xdr:sp macro="" textlink="">
      <xdr:nvSpPr>
        <xdr:cNvPr id="153" name="テキスト ボックス 152"/>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4" name="円/楕円 153"/>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5" name="テキスト ボックス 154"/>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162137</xdr:rowOff>
    </xdr:from>
    <xdr:to>
      <xdr:col>3</xdr:col>
      <xdr:colOff>330200</xdr:colOff>
      <xdr:row>60</xdr:row>
      <xdr:rowOff>92287</xdr:rowOff>
    </xdr:to>
    <xdr:sp macro="" textlink="">
      <xdr:nvSpPr>
        <xdr:cNvPr id="156" name="円/楕円 155"/>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102464</xdr:rowOff>
    </xdr:from>
    <xdr:ext cx="762000" cy="259045"/>
    <xdr:sp macro="" textlink="">
      <xdr:nvSpPr>
        <xdr:cNvPr id="157" name="テキスト ボックス 156"/>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人件費は、行政改革の取組みや職員定数の適正化の推進により、類似団体平均と比べ低くなっている。ただし、その要因としては、消防業務、ごみ処理業務等を一部事務組合で行っていることも挙げられる。</a:t>
          </a:r>
        </a:p>
        <a:p>
          <a:r>
            <a:rPr kumimoji="1" lang="ja-JP" altLang="en-US" sz="1300">
              <a:latin typeface="ＭＳ Ｐゴシック"/>
            </a:rPr>
            <a:t>　今後も行政改革大綱に基づき、事務事業の整理、民間委託等の推進、指定管理制度の導入、組織のスリム化を進めていく。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158128</xdr:rowOff>
    </xdr:from>
    <xdr:to>
      <xdr:col>7</xdr:col>
      <xdr:colOff>152400</xdr:colOff>
      <xdr:row>81</xdr:row>
      <xdr:rowOff>162609</xdr:rowOff>
    </xdr:to>
    <xdr:cxnSp macro="">
      <xdr:nvCxnSpPr>
        <xdr:cNvPr id="194" name="直線コネクタ 193"/>
        <xdr:cNvCxnSpPr/>
      </xdr:nvCxnSpPr>
      <xdr:spPr>
        <a:xfrm flipV="1">
          <a:off x="4114800" y="14045578"/>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151733</xdr:rowOff>
    </xdr:from>
    <xdr:to>
      <xdr:col>6</xdr:col>
      <xdr:colOff>0</xdr:colOff>
      <xdr:row>81</xdr:row>
      <xdr:rowOff>162609</xdr:rowOff>
    </xdr:to>
    <xdr:cxnSp macro="">
      <xdr:nvCxnSpPr>
        <xdr:cNvPr id="197" name="直線コネクタ 196"/>
        <xdr:cNvCxnSpPr/>
      </xdr:nvCxnSpPr>
      <xdr:spPr>
        <a:xfrm>
          <a:off x="3225800" y="14039183"/>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157122</xdr:rowOff>
    </xdr:from>
    <xdr:to>
      <xdr:col>6</xdr:col>
      <xdr:colOff>50800</xdr:colOff>
      <xdr:row>85</xdr:row>
      <xdr:rowOff>87272</xdr:rowOff>
    </xdr:to>
    <xdr:sp macro="" textlink="">
      <xdr:nvSpPr>
        <xdr:cNvPr id="198" name="フローチャート : 判断 197"/>
        <xdr:cNvSpPr/>
      </xdr:nvSpPr>
      <xdr:spPr>
        <a:xfrm>
          <a:off x="4064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72049</xdr:rowOff>
    </xdr:from>
    <xdr:ext cx="736600" cy="259045"/>
    <xdr:sp macro="" textlink="">
      <xdr:nvSpPr>
        <xdr:cNvPr id="199" name="テキスト ボックス 198"/>
        <xdr:cNvSpPr txBox="1"/>
      </xdr:nvSpPr>
      <xdr:spPr>
        <a:xfrm>
          <a:off x="3733800" y="146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115587</xdr:rowOff>
    </xdr:from>
    <xdr:to>
      <xdr:col>4</xdr:col>
      <xdr:colOff>482600</xdr:colOff>
      <xdr:row>81</xdr:row>
      <xdr:rowOff>151733</xdr:rowOff>
    </xdr:to>
    <xdr:cxnSp macro="">
      <xdr:nvCxnSpPr>
        <xdr:cNvPr id="200" name="直線コネクタ 199"/>
        <xdr:cNvCxnSpPr/>
      </xdr:nvCxnSpPr>
      <xdr:spPr>
        <a:xfrm>
          <a:off x="2336800" y="14003037"/>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32361</xdr:rowOff>
    </xdr:from>
    <xdr:to>
      <xdr:col>4</xdr:col>
      <xdr:colOff>533400</xdr:colOff>
      <xdr:row>84</xdr:row>
      <xdr:rowOff>133961</xdr:rowOff>
    </xdr:to>
    <xdr:sp macro="" textlink="">
      <xdr:nvSpPr>
        <xdr:cNvPr id="201" name="フローチャート : 判断 200"/>
        <xdr:cNvSpPr/>
      </xdr:nvSpPr>
      <xdr:spPr>
        <a:xfrm>
          <a:off x="3175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118738</xdr:rowOff>
    </xdr:from>
    <xdr:ext cx="762000" cy="259045"/>
    <xdr:sp macro="" textlink="">
      <xdr:nvSpPr>
        <xdr:cNvPr id="202" name="テキスト ボックス 201"/>
        <xdr:cNvSpPr txBox="1"/>
      </xdr:nvSpPr>
      <xdr:spPr>
        <a:xfrm>
          <a:off x="2844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108548</xdr:rowOff>
    </xdr:from>
    <xdr:to>
      <xdr:col>3</xdr:col>
      <xdr:colOff>279400</xdr:colOff>
      <xdr:row>81</xdr:row>
      <xdr:rowOff>115587</xdr:rowOff>
    </xdr:to>
    <xdr:cxnSp macro="">
      <xdr:nvCxnSpPr>
        <xdr:cNvPr id="203" name="直線コネクタ 202"/>
        <xdr:cNvCxnSpPr/>
      </xdr:nvCxnSpPr>
      <xdr:spPr>
        <a:xfrm>
          <a:off x="1447800" y="1399599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17239</xdr:rowOff>
    </xdr:from>
    <xdr:to>
      <xdr:col>3</xdr:col>
      <xdr:colOff>330200</xdr:colOff>
      <xdr:row>84</xdr:row>
      <xdr:rowOff>118839</xdr:rowOff>
    </xdr:to>
    <xdr:sp macro="" textlink="">
      <xdr:nvSpPr>
        <xdr:cNvPr id="204" name="フローチャート : 判断 203"/>
        <xdr:cNvSpPr/>
      </xdr:nvSpPr>
      <xdr:spPr>
        <a:xfrm>
          <a:off x="2286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103616</xdr:rowOff>
    </xdr:from>
    <xdr:ext cx="762000" cy="259045"/>
    <xdr:sp macro="" textlink="">
      <xdr:nvSpPr>
        <xdr:cNvPr id="205" name="テキスト ボックス 204"/>
        <xdr:cNvSpPr txBox="1"/>
      </xdr:nvSpPr>
      <xdr:spPr>
        <a:xfrm>
          <a:off x="1955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152020</xdr:rowOff>
    </xdr:from>
    <xdr:to>
      <xdr:col>2</xdr:col>
      <xdr:colOff>127000</xdr:colOff>
      <xdr:row>84</xdr:row>
      <xdr:rowOff>82170</xdr:rowOff>
    </xdr:to>
    <xdr:sp macro="" textlink="">
      <xdr:nvSpPr>
        <xdr:cNvPr id="206" name="フローチャート : 判断 205"/>
        <xdr:cNvSpPr/>
      </xdr:nvSpPr>
      <xdr:spPr>
        <a:xfrm>
          <a:off x="1397000" y="143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66947</xdr:rowOff>
    </xdr:from>
    <xdr:ext cx="762000" cy="259045"/>
    <xdr:sp macro="" textlink="">
      <xdr:nvSpPr>
        <xdr:cNvPr id="207" name="テキスト ボックス 206"/>
        <xdr:cNvSpPr txBox="1"/>
      </xdr:nvSpPr>
      <xdr:spPr>
        <a:xfrm>
          <a:off x="1066800" y="1446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107328</xdr:rowOff>
    </xdr:from>
    <xdr:to>
      <xdr:col>7</xdr:col>
      <xdr:colOff>203200</xdr:colOff>
      <xdr:row>82</xdr:row>
      <xdr:rowOff>37478</xdr:rowOff>
    </xdr:to>
    <xdr:sp macro="" textlink="">
      <xdr:nvSpPr>
        <xdr:cNvPr id="213" name="円/楕円 212"/>
        <xdr:cNvSpPr/>
      </xdr:nvSpPr>
      <xdr:spPr>
        <a:xfrm>
          <a:off x="49022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28605</xdr:rowOff>
    </xdr:from>
    <xdr:ext cx="762000" cy="259045"/>
    <xdr:sp macro="" textlink="">
      <xdr:nvSpPr>
        <xdr:cNvPr id="214" name="人件費・物件費等の状況該当値テキスト"/>
        <xdr:cNvSpPr txBox="1"/>
      </xdr:nvSpPr>
      <xdr:spPr>
        <a:xfrm>
          <a:off x="5041900" y="1391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111809</xdr:rowOff>
    </xdr:from>
    <xdr:to>
      <xdr:col>6</xdr:col>
      <xdr:colOff>50800</xdr:colOff>
      <xdr:row>82</xdr:row>
      <xdr:rowOff>41959</xdr:rowOff>
    </xdr:to>
    <xdr:sp macro="" textlink="">
      <xdr:nvSpPr>
        <xdr:cNvPr id="215" name="円/楕円 214"/>
        <xdr:cNvSpPr/>
      </xdr:nvSpPr>
      <xdr:spPr>
        <a:xfrm>
          <a:off x="4064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52136</xdr:rowOff>
    </xdr:from>
    <xdr:ext cx="736600" cy="259045"/>
    <xdr:sp macro="" textlink="">
      <xdr:nvSpPr>
        <xdr:cNvPr id="216" name="テキスト ボックス 215"/>
        <xdr:cNvSpPr txBox="1"/>
      </xdr:nvSpPr>
      <xdr:spPr>
        <a:xfrm>
          <a:off x="3733800" y="13768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100933</xdr:rowOff>
    </xdr:from>
    <xdr:to>
      <xdr:col>4</xdr:col>
      <xdr:colOff>533400</xdr:colOff>
      <xdr:row>82</xdr:row>
      <xdr:rowOff>31083</xdr:rowOff>
    </xdr:to>
    <xdr:sp macro="" textlink="">
      <xdr:nvSpPr>
        <xdr:cNvPr id="217" name="円/楕円 216"/>
        <xdr:cNvSpPr/>
      </xdr:nvSpPr>
      <xdr:spPr>
        <a:xfrm>
          <a:off x="3175000" y="13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41260</xdr:rowOff>
    </xdr:from>
    <xdr:ext cx="762000" cy="259045"/>
    <xdr:sp macro="" textlink="">
      <xdr:nvSpPr>
        <xdr:cNvPr id="218" name="テキスト ボックス 217"/>
        <xdr:cNvSpPr txBox="1"/>
      </xdr:nvSpPr>
      <xdr:spPr>
        <a:xfrm>
          <a:off x="2844800" y="137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64787</xdr:rowOff>
    </xdr:from>
    <xdr:to>
      <xdr:col>3</xdr:col>
      <xdr:colOff>330200</xdr:colOff>
      <xdr:row>81</xdr:row>
      <xdr:rowOff>166387</xdr:rowOff>
    </xdr:to>
    <xdr:sp macro="" textlink="">
      <xdr:nvSpPr>
        <xdr:cNvPr id="219" name="円/楕円 218"/>
        <xdr:cNvSpPr/>
      </xdr:nvSpPr>
      <xdr:spPr>
        <a:xfrm>
          <a:off x="2286000" y="139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5114</xdr:rowOff>
    </xdr:from>
    <xdr:ext cx="762000" cy="259045"/>
    <xdr:sp macro="" textlink="">
      <xdr:nvSpPr>
        <xdr:cNvPr id="220" name="テキスト ボックス 219"/>
        <xdr:cNvSpPr txBox="1"/>
      </xdr:nvSpPr>
      <xdr:spPr>
        <a:xfrm>
          <a:off x="1955800" y="137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57748</xdr:rowOff>
    </xdr:from>
    <xdr:to>
      <xdr:col>2</xdr:col>
      <xdr:colOff>127000</xdr:colOff>
      <xdr:row>81</xdr:row>
      <xdr:rowOff>159348</xdr:rowOff>
    </xdr:to>
    <xdr:sp macro="" textlink="">
      <xdr:nvSpPr>
        <xdr:cNvPr id="221" name="円/楕円 220"/>
        <xdr:cNvSpPr/>
      </xdr:nvSpPr>
      <xdr:spPr>
        <a:xfrm>
          <a:off x="1397000" y="139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169525</xdr:rowOff>
    </xdr:from>
    <xdr:ext cx="762000" cy="259045"/>
    <xdr:sp macro="" textlink="">
      <xdr:nvSpPr>
        <xdr:cNvPr id="222" name="テキスト ボックス 221"/>
        <xdr:cNvSpPr txBox="1"/>
      </xdr:nvSpPr>
      <xdr:spPr>
        <a:xfrm>
          <a:off x="1066800" y="137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24</a:t>
          </a:r>
          <a:r>
            <a:rPr kumimoji="1" lang="ja-JP" altLang="en-US" sz="1300" baseline="0">
              <a:latin typeface="ＭＳ Ｐゴシック"/>
            </a:rPr>
            <a:t>年度は、国家公務員の時限的な給与改定特例法による給与減額措置により、例年より大きく国の水準を上回る数値となっている。この特例措置がない場合のラスパイレス指数は、</a:t>
          </a:r>
          <a:r>
            <a:rPr kumimoji="1" lang="en-US" altLang="ja-JP" sz="1300" baseline="0">
              <a:latin typeface="ＭＳ Ｐゴシック"/>
            </a:rPr>
            <a:t>24</a:t>
          </a:r>
          <a:r>
            <a:rPr kumimoji="1" lang="ja-JP" altLang="en-US" sz="1300" baseline="0">
              <a:latin typeface="ＭＳ Ｐゴシック"/>
            </a:rPr>
            <a:t>年度は</a:t>
          </a:r>
          <a:r>
            <a:rPr kumimoji="1" lang="en-US" altLang="ja-JP" sz="1300" baseline="0">
              <a:latin typeface="ＭＳ Ｐゴシック"/>
            </a:rPr>
            <a:t>99.7</a:t>
          </a:r>
          <a:r>
            <a:rPr kumimoji="1" lang="ja-JP" altLang="en-US" sz="1300" baseline="0">
              <a:latin typeface="ＭＳ Ｐゴシック"/>
            </a:rPr>
            <a:t>であり、実質的にはほぼ横ばいの推移を続けているといえる。</a:t>
          </a:r>
        </a:p>
        <a:p>
          <a:r>
            <a:rPr kumimoji="1" lang="ja-JP" altLang="en-US" sz="1300" baseline="0">
              <a:latin typeface="ＭＳ Ｐゴシック"/>
            </a:rPr>
            <a:t>　</a:t>
          </a:r>
          <a:r>
            <a:rPr kumimoji="1" lang="en-US" altLang="ja-JP" sz="1300" baseline="0">
              <a:latin typeface="ＭＳ Ｐゴシック"/>
            </a:rPr>
            <a:t>27</a:t>
          </a:r>
          <a:r>
            <a:rPr kumimoji="1" lang="ja-JP" altLang="en-US" sz="1300" baseline="0">
              <a:latin typeface="ＭＳ Ｐゴシック"/>
            </a:rPr>
            <a:t>年度からは、一般行政職の給料表について、国の見直し内容を踏まえ、平均</a:t>
          </a:r>
          <a:r>
            <a:rPr kumimoji="1" lang="en-US" altLang="ja-JP" sz="1300" baseline="0">
              <a:latin typeface="ＭＳ Ｐゴシック"/>
            </a:rPr>
            <a:t>2.0</a:t>
          </a:r>
          <a:r>
            <a:rPr kumimoji="1" lang="ja-JP" altLang="en-US" sz="1300" baseline="0">
              <a:latin typeface="ＭＳ Ｐゴシック"/>
            </a:rPr>
            <a:t>％（最高で</a:t>
          </a:r>
          <a:r>
            <a:rPr kumimoji="1" lang="en-US" altLang="ja-JP" sz="1300" baseline="0">
              <a:latin typeface="ＭＳ Ｐゴシック"/>
            </a:rPr>
            <a:t>5.1%</a:t>
          </a:r>
          <a:r>
            <a:rPr kumimoji="1" lang="ja-JP" altLang="en-US" sz="1300" baseline="0">
              <a:latin typeface="ＭＳ Ｐゴシック"/>
            </a:rPr>
            <a:t>）引下げを行った。今後も適正化に努めていく。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15663</xdr:rowOff>
    </xdr:to>
    <xdr:cxnSp macro="">
      <xdr:nvCxnSpPr>
        <xdr:cNvPr id="256" name="直線コネクタ 255"/>
        <xdr:cNvCxnSpPr/>
      </xdr:nvCxnSpPr>
      <xdr:spPr>
        <a:xfrm>
          <a:off x="16179800" y="1457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71966</xdr:rowOff>
    </xdr:to>
    <xdr:cxnSp macro="">
      <xdr:nvCxnSpPr>
        <xdr:cNvPr id="259" name="直線コネクタ 258"/>
        <xdr:cNvCxnSpPr/>
      </xdr:nvCxnSpPr>
      <xdr:spPr>
        <a:xfrm flipV="1">
          <a:off x="15290800" y="145728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60" name="フローチャート : 判断 259"/>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61" name="テキスト ボックス 260"/>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71966</xdr:rowOff>
    </xdr:to>
    <xdr:cxnSp macro="">
      <xdr:nvCxnSpPr>
        <xdr:cNvPr id="262" name="直線コネクタ 261"/>
        <xdr:cNvCxnSpPr/>
      </xdr:nvCxnSpPr>
      <xdr:spPr>
        <a:xfrm>
          <a:off x="14401800" y="145969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63" name="フローチャート : 判断 262"/>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4" name="テキスト ボックス 263"/>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152823</xdr:rowOff>
    </xdr:to>
    <xdr:cxnSp macro="">
      <xdr:nvCxnSpPr>
        <xdr:cNvPr id="265" name="直線コネクタ 264"/>
        <xdr:cNvCxnSpPr/>
      </xdr:nvCxnSpPr>
      <xdr:spPr>
        <a:xfrm flipV="1">
          <a:off x="13512800" y="145969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106680</xdr:rowOff>
    </xdr:from>
    <xdr:to>
      <xdr:col>21</xdr:col>
      <xdr:colOff>50800</xdr:colOff>
      <xdr:row>84</xdr:row>
      <xdr:rowOff>36830</xdr:rowOff>
    </xdr:to>
    <xdr:sp macro="" textlink="">
      <xdr:nvSpPr>
        <xdr:cNvPr id="266" name="フローチャート : 判断 265"/>
        <xdr:cNvSpPr/>
      </xdr:nvSpPr>
      <xdr:spPr>
        <a:xfrm>
          <a:off x="14351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67" name="テキスト ボックス 266"/>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68" name="フローチャート : 判断 267"/>
        <xdr:cNvSpPr/>
      </xdr:nvSpPr>
      <xdr:spPr>
        <a:xfrm>
          <a:off x="13462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69" name="テキスト ボックス 268"/>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5" name="円/楕円 274"/>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6"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7" name="円/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8" name="テキスト ボックス 277"/>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1" name="円/楕円 280"/>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2" name="テキスト ボックス 281"/>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3" name="円/楕円 282"/>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4" name="テキスト ボックス 283"/>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18</a:t>
          </a:r>
          <a:r>
            <a:rPr kumimoji="1" lang="ja-JP" altLang="en-US" sz="1300">
              <a:latin typeface="ＭＳ Ｐゴシック"/>
            </a:rPr>
            <a:t>年に市町村合併を行い、行政改革大綱及び</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年度までを計画期間とする定員適正化計画に基づき定員管理を行った。その後も新規採用職員数の抑制等により、計画を上回って職員数が減少し、その水準を維持している。</a:t>
          </a:r>
        </a:p>
        <a:p>
          <a:r>
            <a:rPr kumimoji="1" lang="ja-JP" altLang="en-US" sz="1300">
              <a:latin typeface="ＭＳ Ｐゴシック"/>
            </a:rPr>
            <a:t>　ただし、類似団体平均を下回る要因には、消防業務、ごみ処理業務等を一部事務組合で行っていることもあげられるため、今後も計画的な職員採用を実施し、より適正な定員管理に努める。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155484</xdr:rowOff>
    </xdr:to>
    <xdr:cxnSp macro="">
      <xdr:nvCxnSpPr>
        <xdr:cNvPr id="321" name="直線コネクタ 320"/>
        <xdr:cNvCxnSpPr/>
      </xdr:nvCxnSpPr>
      <xdr:spPr>
        <a:xfrm flipV="1">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59</xdr:row>
      <xdr:rowOff>155484</xdr:rowOff>
    </xdr:to>
    <xdr:cxnSp macro="">
      <xdr:nvCxnSpPr>
        <xdr:cNvPr id="324" name="直線コネクタ 323"/>
        <xdr:cNvCxnSpPr/>
      </xdr:nvCxnSpPr>
      <xdr:spPr>
        <a:xfrm>
          <a:off x="15290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146957</xdr:rowOff>
    </xdr:from>
    <xdr:to>
      <xdr:col>23</xdr:col>
      <xdr:colOff>457200</xdr:colOff>
      <xdr:row>61</xdr:row>
      <xdr:rowOff>77107</xdr:rowOff>
    </xdr:to>
    <xdr:sp macro="" textlink="">
      <xdr:nvSpPr>
        <xdr:cNvPr id="325" name="フローチャート : 判断 324"/>
        <xdr:cNvSpPr/>
      </xdr:nvSpPr>
      <xdr:spPr>
        <a:xfrm>
          <a:off x="16129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61884</xdr:rowOff>
    </xdr:from>
    <xdr:ext cx="736600" cy="259045"/>
    <xdr:sp macro="" textlink="">
      <xdr:nvSpPr>
        <xdr:cNvPr id="326" name="テキスト ボックス 325"/>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59</xdr:row>
      <xdr:rowOff>156633</xdr:rowOff>
    </xdr:to>
    <xdr:cxnSp macro="">
      <xdr:nvCxnSpPr>
        <xdr:cNvPr id="327" name="直線コネクタ 326"/>
        <xdr:cNvCxnSpPr/>
      </xdr:nvCxnSpPr>
      <xdr:spPr>
        <a:xfrm flipV="1">
          <a:off x="14401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28" name="フローチャート : 判断 327"/>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32009</xdr:rowOff>
    </xdr:from>
    <xdr:ext cx="762000" cy="259045"/>
    <xdr:sp macro="" textlink="">
      <xdr:nvSpPr>
        <xdr:cNvPr id="329" name="テキスト ボックス 328"/>
        <xdr:cNvSpPr txBox="1"/>
      </xdr:nvSpPr>
      <xdr:spPr>
        <a:xfrm>
          <a:off x="14909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143994</xdr:rowOff>
    </xdr:from>
    <xdr:to>
      <xdr:col>21</xdr:col>
      <xdr:colOff>0</xdr:colOff>
      <xdr:row>59</xdr:row>
      <xdr:rowOff>156633</xdr:rowOff>
    </xdr:to>
    <xdr:cxnSp macro="">
      <xdr:nvCxnSpPr>
        <xdr:cNvPr id="330" name="直線コネクタ 329"/>
        <xdr:cNvCxnSpPr/>
      </xdr:nvCxnSpPr>
      <xdr:spPr>
        <a:xfrm>
          <a:off x="13512800" y="1025954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1" name="フローチャート : 判断 330"/>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30860</xdr:rowOff>
    </xdr:from>
    <xdr:ext cx="762000" cy="259045"/>
    <xdr:sp macro="" textlink="">
      <xdr:nvSpPr>
        <xdr:cNvPr id="332" name="テキスト ボックス 331"/>
        <xdr:cNvSpPr txBox="1"/>
      </xdr:nvSpPr>
      <xdr:spPr>
        <a:xfrm>
          <a:off x="14020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3" name="フローチャート : 判断 332"/>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34307</xdr:rowOff>
    </xdr:from>
    <xdr:ext cx="762000" cy="259045"/>
    <xdr:sp macro="" textlink="">
      <xdr:nvSpPr>
        <xdr:cNvPr id="334" name="テキスト ボックス 333"/>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0" name="円/楕円 339"/>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1"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42" name="円/楕円 341"/>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43" name="テキスト ボックス 342"/>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4" name="円/楕円 343"/>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5" name="テキスト ボックス 344"/>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105833</xdr:rowOff>
    </xdr:from>
    <xdr:to>
      <xdr:col>21</xdr:col>
      <xdr:colOff>50800</xdr:colOff>
      <xdr:row>60</xdr:row>
      <xdr:rowOff>35983</xdr:rowOff>
    </xdr:to>
    <xdr:sp macro="" textlink="">
      <xdr:nvSpPr>
        <xdr:cNvPr id="346" name="円/楕円 345"/>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46160</xdr:rowOff>
    </xdr:from>
    <xdr:ext cx="762000" cy="259045"/>
    <xdr:sp macro="" textlink="">
      <xdr:nvSpPr>
        <xdr:cNvPr id="347" name="テキスト ボックス 346"/>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93194</xdr:rowOff>
    </xdr:from>
    <xdr:to>
      <xdr:col>19</xdr:col>
      <xdr:colOff>533400</xdr:colOff>
      <xdr:row>60</xdr:row>
      <xdr:rowOff>23344</xdr:rowOff>
    </xdr:to>
    <xdr:sp macro="" textlink="">
      <xdr:nvSpPr>
        <xdr:cNvPr id="348" name="円/楕円 347"/>
        <xdr:cNvSpPr/>
      </xdr:nvSpPr>
      <xdr:spPr>
        <a:xfrm>
          <a:off x="13462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33521</xdr:rowOff>
    </xdr:from>
    <xdr:ext cx="762000" cy="259045"/>
    <xdr:sp macro="" textlink="">
      <xdr:nvSpPr>
        <xdr:cNvPr id="349" name="テキスト ボックス 348"/>
        <xdr:cNvSpPr txBox="1"/>
      </xdr:nvSpPr>
      <xdr:spPr>
        <a:xfrm>
          <a:off x="13131800" y="9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実質公債費比率は、近年改善傾向が続き、</a:t>
          </a:r>
          <a:r>
            <a:rPr kumimoji="1" lang="en-US" altLang="ja-JP" sz="1200">
              <a:latin typeface="ＭＳ Ｐゴシック"/>
            </a:rPr>
            <a:t>28</a:t>
          </a:r>
          <a:r>
            <a:rPr kumimoji="1" lang="ja-JP" altLang="en-US" sz="1200">
              <a:latin typeface="ＭＳ Ｐゴシック"/>
            </a:rPr>
            <a:t>年度においても同様に改善した。</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28</a:t>
          </a:r>
          <a:r>
            <a:rPr kumimoji="1" lang="ja-JP" altLang="en-US" sz="1200">
              <a:latin typeface="ＭＳ Ｐゴシック"/>
            </a:rPr>
            <a:t>年度においては、大規模建設事業に伴う借入の影響により一般会計等の元利償還金が増加し、また特定財源が減少したものの、合併特例債の借入による基準財政需要額が増加したことにより、改善した。</a:t>
          </a:r>
          <a:endParaRPr kumimoji="1" lang="en-US" altLang="ja-JP" sz="1200">
            <a:latin typeface="ＭＳ Ｐゴシック"/>
          </a:endParaRPr>
        </a:p>
        <a:p>
          <a:r>
            <a:rPr kumimoji="1" lang="ja-JP" altLang="en-US" sz="1200">
              <a:latin typeface="ＭＳ Ｐゴシック"/>
            </a:rPr>
            <a:t>　今後は、大規模建設事業に伴って発行した市債の償還が増加するほか、一部事務組合が発行する地方債の償還に係る負担金が増加が見込まれるため、地方交付税措置のある地方債の有効活用等により、引き続き公債費負担の抑制を図る</a:t>
          </a:r>
          <a:r>
            <a:rPr kumimoji="1" lang="ja-JP" altLang="en-US" sz="13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170688</xdr:rowOff>
    </xdr:from>
    <xdr:to>
      <xdr:col>24</xdr:col>
      <xdr:colOff>558800</xdr:colOff>
      <xdr:row>39</xdr:row>
      <xdr:rowOff>66802</xdr:rowOff>
    </xdr:to>
    <xdr:cxnSp macro="">
      <xdr:nvCxnSpPr>
        <xdr:cNvPr id="381" name="直線コネクタ 380"/>
        <xdr:cNvCxnSpPr/>
      </xdr:nvCxnSpPr>
      <xdr:spPr>
        <a:xfrm flipV="1">
          <a:off x="16179800" y="66857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40</xdr:row>
      <xdr:rowOff>1524</xdr:rowOff>
    </xdr:to>
    <xdr:cxnSp macro="">
      <xdr:nvCxnSpPr>
        <xdr:cNvPr id="384" name="直線コネクタ 383"/>
        <xdr:cNvCxnSpPr/>
      </xdr:nvCxnSpPr>
      <xdr:spPr>
        <a:xfrm flipV="1">
          <a:off x="15290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5" name="フローチャート : 判断 384"/>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6" name="テキスト ボックス 38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41</xdr:row>
      <xdr:rowOff>119634</xdr:rowOff>
    </xdr:to>
    <xdr:cxnSp macro="">
      <xdr:nvCxnSpPr>
        <xdr:cNvPr id="387" name="直線コネクタ 386"/>
        <xdr:cNvCxnSpPr/>
      </xdr:nvCxnSpPr>
      <xdr:spPr>
        <a:xfrm flipV="1">
          <a:off x="14401800" y="685952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43</xdr:row>
      <xdr:rowOff>46990</xdr:rowOff>
    </xdr:to>
    <xdr:cxnSp macro="">
      <xdr:nvCxnSpPr>
        <xdr:cNvPr id="390" name="直線コネクタ 389"/>
        <xdr:cNvCxnSpPr/>
      </xdr:nvCxnSpPr>
      <xdr:spPr>
        <a:xfrm flipV="1">
          <a:off x="13512800" y="714908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3" name="フローチャート : 判断 39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4" name="テキスト ボックス 39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400" name="円/楕円 399"/>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136415</xdr:rowOff>
    </xdr:from>
    <xdr:ext cx="762000" cy="259045"/>
    <xdr:sp macro="" textlink="">
      <xdr:nvSpPr>
        <xdr:cNvPr id="401"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2" name="円/楕円 401"/>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127779</xdr:rowOff>
    </xdr:from>
    <xdr:ext cx="736600" cy="259045"/>
    <xdr:sp macro="" textlink="">
      <xdr:nvSpPr>
        <xdr:cNvPr id="403" name="テキスト ボックス 402"/>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4" name="円/楕円 403"/>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62501</xdr:rowOff>
    </xdr:from>
    <xdr:ext cx="762000" cy="259045"/>
    <xdr:sp macro="" textlink="">
      <xdr:nvSpPr>
        <xdr:cNvPr id="405" name="テキスト ボックス 404"/>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6" name="円/楕円 405"/>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7" name="テキスト ボックス 40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将来負担比率は、近年大幅な改善傾向にあり、</a:t>
          </a:r>
          <a:r>
            <a:rPr kumimoji="1" lang="en-US" altLang="ja-JP" sz="1200">
              <a:latin typeface="ＭＳ Ｐゴシック"/>
            </a:rPr>
            <a:t>28</a:t>
          </a:r>
          <a:r>
            <a:rPr kumimoji="1" lang="ja-JP" altLang="en-US" sz="1200">
              <a:latin typeface="ＭＳ Ｐゴシック"/>
            </a:rPr>
            <a:t>年度においても同様に改善した。</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28</a:t>
          </a:r>
          <a:r>
            <a:rPr kumimoji="1" lang="ja-JP" altLang="en-US" sz="1200">
              <a:latin typeface="ＭＳ Ｐゴシック"/>
            </a:rPr>
            <a:t>年度は一般会計等の地方債現在高が増加したものの、施設整備基金等への積立による充当可能な基金残高の増や、臨時財政対策債、合併特例債等の借入による基準財政需要額算入見込額の増加により、改善した。</a:t>
          </a:r>
          <a:endParaRPr kumimoji="1" lang="en-US" altLang="ja-JP" sz="1200">
            <a:latin typeface="ＭＳ Ｐゴシック"/>
          </a:endParaRPr>
        </a:p>
        <a:p>
          <a:r>
            <a:rPr kumimoji="1" lang="ja-JP" altLang="en-US" sz="1200">
              <a:latin typeface="ＭＳ Ｐゴシック"/>
            </a:rPr>
            <a:t>　今後は公営企業債等繰入見込額の増加や、財政調整基金等の残高の減少が見込まれることから、地方交付税措置のある地方債の有効活用等により、引き続き将来負担比率の抑制に努める。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141817</xdr:rowOff>
    </xdr:from>
    <xdr:to>
      <xdr:col>24</xdr:col>
      <xdr:colOff>558800</xdr:colOff>
      <xdr:row>14</xdr:row>
      <xdr:rowOff>7366</xdr:rowOff>
    </xdr:to>
    <xdr:cxnSp macro="">
      <xdr:nvCxnSpPr>
        <xdr:cNvPr id="443" name="直線コネクタ 442"/>
        <xdr:cNvCxnSpPr/>
      </xdr:nvCxnSpPr>
      <xdr:spPr>
        <a:xfrm flipV="1">
          <a:off x="16179800" y="2370667"/>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7366</xdr:rowOff>
    </xdr:from>
    <xdr:to>
      <xdr:col>23</xdr:col>
      <xdr:colOff>406400</xdr:colOff>
      <xdr:row>14</xdr:row>
      <xdr:rowOff>117560</xdr:rowOff>
    </xdr:to>
    <xdr:cxnSp macro="">
      <xdr:nvCxnSpPr>
        <xdr:cNvPr id="446" name="直線コネクタ 445"/>
        <xdr:cNvCxnSpPr/>
      </xdr:nvCxnSpPr>
      <xdr:spPr>
        <a:xfrm flipV="1">
          <a:off x="15290800" y="2407666"/>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47" name="フローチャート : 判断 446"/>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121641</xdr:rowOff>
    </xdr:from>
    <xdr:ext cx="736600" cy="259045"/>
    <xdr:sp macro="" textlink="">
      <xdr:nvSpPr>
        <xdr:cNvPr id="448" name="テキスト ボックス 447"/>
        <xdr:cNvSpPr txBox="1"/>
      </xdr:nvSpPr>
      <xdr:spPr>
        <a:xfrm>
          <a:off x="15798800" y="269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103082</xdr:rowOff>
    </xdr:from>
    <xdr:to>
      <xdr:col>22</xdr:col>
      <xdr:colOff>203200</xdr:colOff>
      <xdr:row>14</xdr:row>
      <xdr:rowOff>117560</xdr:rowOff>
    </xdr:to>
    <xdr:cxnSp macro="">
      <xdr:nvCxnSpPr>
        <xdr:cNvPr id="449" name="直線コネクタ 448"/>
        <xdr:cNvCxnSpPr/>
      </xdr:nvCxnSpPr>
      <xdr:spPr>
        <a:xfrm>
          <a:off x="14401800" y="2503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0" name="フローチャート : 判断 449"/>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99924</xdr:rowOff>
    </xdr:from>
    <xdr:ext cx="762000" cy="259045"/>
    <xdr:sp macro="" textlink="">
      <xdr:nvSpPr>
        <xdr:cNvPr id="451" name="テキスト ボックス 450"/>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103082</xdr:rowOff>
    </xdr:from>
    <xdr:to>
      <xdr:col>21</xdr:col>
      <xdr:colOff>0</xdr:colOff>
      <xdr:row>15</xdr:row>
      <xdr:rowOff>65955</xdr:rowOff>
    </xdr:to>
    <xdr:cxnSp macro="">
      <xdr:nvCxnSpPr>
        <xdr:cNvPr id="452" name="直線コネクタ 451"/>
        <xdr:cNvCxnSpPr/>
      </xdr:nvCxnSpPr>
      <xdr:spPr>
        <a:xfrm flipV="1">
          <a:off x="13512800" y="2503382"/>
          <a:ext cx="889000" cy="1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3" name="フローチャート : 判断 452"/>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166683</xdr:rowOff>
    </xdr:from>
    <xdr:ext cx="762000" cy="259045"/>
    <xdr:sp macro="" textlink="">
      <xdr:nvSpPr>
        <xdr:cNvPr id="454" name="テキスト ボックス 453"/>
        <xdr:cNvSpPr txBox="1"/>
      </xdr:nvSpPr>
      <xdr:spPr>
        <a:xfrm>
          <a:off x="14020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5" name="フローチャート : 判断 454"/>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56" name="テキスト ボックス 455"/>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62" name="円/楕円 461"/>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12294</xdr:rowOff>
    </xdr:from>
    <xdr:ext cx="762000" cy="259045"/>
    <xdr:sp macro="" textlink="">
      <xdr:nvSpPr>
        <xdr:cNvPr id="463" name="将来負担の状況該当値テキスト"/>
        <xdr:cNvSpPr txBox="1"/>
      </xdr:nvSpPr>
      <xdr:spPr>
        <a:xfrm>
          <a:off x="17106900" y="22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128016</xdr:rowOff>
    </xdr:from>
    <xdr:to>
      <xdr:col>23</xdr:col>
      <xdr:colOff>457200</xdr:colOff>
      <xdr:row>14</xdr:row>
      <xdr:rowOff>58166</xdr:rowOff>
    </xdr:to>
    <xdr:sp macro="" textlink="">
      <xdr:nvSpPr>
        <xdr:cNvPr id="464" name="円/楕円 463"/>
        <xdr:cNvSpPr/>
      </xdr:nvSpPr>
      <xdr:spPr>
        <a:xfrm>
          <a:off x="16129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68343</xdr:rowOff>
    </xdr:from>
    <xdr:ext cx="736600" cy="259045"/>
    <xdr:sp macro="" textlink="">
      <xdr:nvSpPr>
        <xdr:cNvPr id="465" name="テキスト ボックス 464"/>
        <xdr:cNvSpPr txBox="1"/>
      </xdr:nvSpPr>
      <xdr:spPr>
        <a:xfrm>
          <a:off x="15798800" y="212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66" name="円/楕円 465"/>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67" name="テキスト ボックス 466"/>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52282</xdr:rowOff>
    </xdr:from>
    <xdr:to>
      <xdr:col>21</xdr:col>
      <xdr:colOff>50800</xdr:colOff>
      <xdr:row>14</xdr:row>
      <xdr:rowOff>153882</xdr:rowOff>
    </xdr:to>
    <xdr:sp macro="" textlink="">
      <xdr:nvSpPr>
        <xdr:cNvPr id="468" name="円/楕円 467"/>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164059</xdr:rowOff>
    </xdr:from>
    <xdr:ext cx="762000" cy="259045"/>
    <xdr:sp macro="" textlink="">
      <xdr:nvSpPr>
        <xdr:cNvPr id="469" name="テキスト ボックス 468"/>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15155</xdr:rowOff>
    </xdr:from>
    <xdr:to>
      <xdr:col>19</xdr:col>
      <xdr:colOff>533400</xdr:colOff>
      <xdr:row>15</xdr:row>
      <xdr:rowOff>116755</xdr:rowOff>
    </xdr:to>
    <xdr:sp macro="" textlink="">
      <xdr:nvSpPr>
        <xdr:cNvPr id="470" name="円/楕円 469"/>
        <xdr:cNvSpPr/>
      </xdr:nvSpPr>
      <xdr:spPr>
        <a:xfrm>
          <a:off x="13462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126932</xdr:rowOff>
    </xdr:from>
    <xdr:ext cx="762000" cy="259045"/>
    <xdr:sp macro="" textlink="">
      <xdr:nvSpPr>
        <xdr:cNvPr id="471" name="テキスト ボックス 470"/>
        <xdr:cNvSpPr txBox="1"/>
      </xdr:nvSpPr>
      <xdr:spPr>
        <a:xfrm>
          <a:off x="13131800" y="235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人件費に係る経常収支比率は、比率は上昇しているものの、退職手当組合負担金の減少などにより人件費自体は減少している。</a:t>
          </a:r>
          <a:endParaRPr kumimoji="1" lang="en-US" altLang="ja-JP" sz="1300">
            <a:latin typeface="ＭＳ Ｐゴシック"/>
          </a:endParaRPr>
        </a:p>
        <a:p>
          <a:r>
            <a:rPr kumimoji="1" lang="ja-JP" altLang="en-US" sz="1300">
              <a:latin typeface="ＭＳ Ｐゴシック"/>
            </a:rPr>
            <a:t>　類似団体平均と比較すると、低い比率を保っているものの、その要因として、消防業務、ごみ処理業務等を一部事務組合で行っていることがあげられるため、引き続き行政改革への取組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31750</xdr:rowOff>
    </xdr:to>
    <xdr:cxnSp macro="">
      <xdr:nvCxnSpPr>
        <xdr:cNvPr id="66" name="直線コネクタ 65"/>
        <xdr:cNvCxnSpPr/>
      </xdr:nvCxnSpPr>
      <xdr:spPr>
        <a:xfrm>
          <a:off x="3987800" y="600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92710</xdr:rowOff>
    </xdr:to>
    <xdr:cxnSp macro="">
      <xdr:nvCxnSpPr>
        <xdr:cNvPr id="69" name="直線コネクタ 68"/>
        <xdr:cNvCxnSpPr/>
      </xdr:nvCxnSpPr>
      <xdr:spPr>
        <a:xfrm flipV="1">
          <a:off x="3098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92710</xdr:rowOff>
    </xdr:to>
    <xdr:cxnSp macro="">
      <xdr:nvCxnSpPr>
        <xdr:cNvPr id="72" name="直線コネクタ 71"/>
        <xdr:cNvCxnSpPr/>
      </xdr:nvCxnSpPr>
      <xdr:spPr>
        <a:xfrm>
          <a:off x="2209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92710</xdr:rowOff>
    </xdr:to>
    <xdr:cxnSp macro="">
      <xdr:nvCxnSpPr>
        <xdr:cNvPr id="75" name="直線コネクタ 74"/>
        <xdr:cNvCxnSpPr/>
      </xdr:nvCxnSpPr>
      <xdr:spPr>
        <a:xfrm flipV="1">
          <a:off x="1320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物件費に係る経常収支比率が上昇傾向にある要因として、民間業務委託や指定管理者制度を推進することで、人件費であったものが物件費へシフトしていることがあげられる。</a:t>
          </a:r>
          <a:r>
            <a:rPr kumimoji="1" lang="en-US" altLang="ja-JP" sz="1300">
              <a:latin typeface="ＭＳ Ｐゴシック"/>
            </a:rPr>
            <a:t>28</a:t>
          </a:r>
          <a:r>
            <a:rPr kumimoji="1" lang="ja-JP" altLang="en-US" sz="1300">
              <a:latin typeface="ＭＳ Ｐゴシック"/>
            </a:rPr>
            <a:t>年度は、施設管理委託料等の増により、額・比率ともに上昇した。</a:t>
          </a:r>
        </a:p>
        <a:p>
          <a:r>
            <a:rPr kumimoji="1" lang="ja-JP" altLang="en-US" sz="1300">
              <a:latin typeface="ＭＳ Ｐゴシック"/>
            </a:rPr>
            <a:t>　類似団体と比較すると、低い比率を保っているものの、消防業務、ごみ処理業務等を一部事務組合が行っているという背景に留意する必要がある。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120469</xdr:rowOff>
    </xdr:from>
    <xdr:to>
      <xdr:col>24</xdr:col>
      <xdr:colOff>31750</xdr:colOff>
      <xdr:row>14</xdr:row>
      <xdr:rowOff>140063</xdr:rowOff>
    </xdr:to>
    <xdr:cxnSp macro="">
      <xdr:nvCxnSpPr>
        <xdr:cNvPr id="129" name="直線コネクタ 128"/>
        <xdr:cNvCxnSpPr/>
      </xdr:nvCxnSpPr>
      <xdr:spPr>
        <a:xfrm>
          <a:off x="15671800" y="25207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120469</xdr:rowOff>
    </xdr:from>
    <xdr:to>
      <xdr:col>22</xdr:col>
      <xdr:colOff>565150</xdr:colOff>
      <xdr:row>14</xdr:row>
      <xdr:rowOff>127000</xdr:rowOff>
    </xdr:to>
    <xdr:cxnSp macro="">
      <xdr:nvCxnSpPr>
        <xdr:cNvPr id="132" name="直線コネクタ 131"/>
        <xdr:cNvCxnSpPr/>
      </xdr:nvCxnSpPr>
      <xdr:spPr>
        <a:xfrm flipV="1">
          <a:off x="14782800" y="2520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46809</xdr:rowOff>
    </xdr:from>
    <xdr:to>
      <xdr:col>22</xdr:col>
      <xdr:colOff>615950</xdr:colOff>
      <xdr:row>16</xdr:row>
      <xdr:rowOff>148409</xdr:rowOff>
    </xdr:to>
    <xdr:sp macro="" textlink="">
      <xdr:nvSpPr>
        <xdr:cNvPr id="133" name="フローチャート : 判断 132"/>
        <xdr:cNvSpPr/>
      </xdr:nvSpPr>
      <xdr:spPr>
        <a:xfrm>
          <a:off x="15621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34" name="テキスト ボックス 133"/>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127000</xdr:rowOff>
    </xdr:to>
    <xdr:cxnSp macro="">
      <xdr:nvCxnSpPr>
        <xdr:cNvPr id="135" name="直線コネクタ 134"/>
        <xdr:cNvCxnSpPr/>
      </xdr:nvCxnSpPr>
      <xdr:spPr>
        <a:xfrm>
          <a:off x="13893800" y="2468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6" name="フローチャート :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7" name="テキスト ボックス 136"/>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68217</xdr:rowOff>
    </xdr:to>
    <xdr:cxnSp macro="">
      <xdr:nvCxnSpPr>
        <xdr:cNvPr id="138" name="直線コネクタ 137"/>
        <xdr:cNvCxnSpPr/>
      </xdr:nvCxnSpPr>
      <xdr:spPr>
        <a:xfrm>
          <a:off x="13004800" y="24619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1088</xdr:rowOff>
    </xdr:from>
    <xdr:to>
      <xdr:col>20</xdr:col>
      <xdr:colOff>209550</xdr:colOff>
      <xdr:row>16</xdr:row>
      <xdr:rowOff>102688</xdr:rowOff>
    </xdr:to>
    <xdr:sp macro="" textlink="">
      <xdr:nvSpPr>
        <xdr:cNvPr id="139" name="フローチャート :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41" name="フローチャート :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89263</xdr:rowOff>
    </xdr:from>
    <xdr:to>
      <xdr:col>24</xdr:col>
      <xdr:colOff>82550</xdr:colOff>
      <xdr:row>15</xdr:row>
      <xdr:rowOff>19413</xdr:rowOff>
    </xdr:to>
    <xdr:sp macro="" textlink="">
      <xdr:nvSpPr>
        <xdr:cNvPr id="148" name="円/楕円 147"/>
        <xdr:cNvSpPr/>
      </xdr:nvSpPr>
      <xdr:spPr>
        <a:xfrm>
          <a:off x="164592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105790</xdr:rowOff>
    </xdr:from>
    <xdr:ext cx="762000" cy="259045"/>
    <xdr:sp macro="" textlink="">
      <xdr:nvSpPr>
        <xdr:cNvPr id="149" name="物件費該当値テキスト"/>
        <xdr:cNvSpPr txBox="1"/>
      </xdr:nvSpPr>
      <xdr:spPr>
        <a:xfrm>
          <a:off x="165989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69669</xdr:rowOff>
    </xdr:from>
    <xdr:to>
      <xdr:col>22</xdr:col>
      <xdr:colOff>615950</xdr:colOff>
      <xdr:row>14</xdr:row>
      <xdr:rowOff>171269</xdr:rowOff>
    </xdr:to>
    <xdr:sp macro="" textlink="">
      <xdr:nvSpPr>
        <xdr:cNvPr id="150" name="円/楕円 149"/>
        <xdr:cNvSpPr/>
      </xdr:nvSpPr>
      <xdr:spPr>
        <a:xfrm>
          <a:off x="15621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9996</xdr:rowOff>
    </xdr:from>
    <xdr:ext cx="736600" cy="259045"/>
    <xdr:sp macro="" textlink="">
      <xdr:nvSpPr>
        <xdr:cNvPr id="151" name="テキスト ボックス 150"/>
        <xdr:cNvSpPr txBox="1"/>
      </xdr:nvSpPr>
      <xdr:spPr>
        <a:xfrm>
          <a:off x="15290800" y="223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28</a:t>
          </a:r>
          <a:r>
            <a:rPr kumimoji="1" lang="ja-JP" altLang="en-US" sz="1300">
              <a:latin typeface="ＭＳ Ｐゴシック"/>
            </a:rPr>
            <a:t>年度において、年金生活支援者等支援臨時福祉給付金や民間保育所等委託事業の増により上昇した。</a:t>
          </a:r>
          <a:endParaRPr kumimoji="1" lang="en-US" altLang="ja-JP" sz="1300">
            <a:latin typeface="ＭＳ Ｐゴシック"/>
          </a:endParaRPr>
        </a:p>
        <a:p>
          <a:r>
            <a:rPr kumimoji="1" lang="ja-JP" altLang="en-US" sz="1300">
              <a:latin typeface="ＭＳ Ｐゴシック"/>
            </a:rPr>
            <a:t>　類似団体平均と比較すると、高い比率で推移しているため、引き続き資格審査の適正化や単独事業の見直しを進めていく。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123190</xdr:rowOff>
    </xdr:from>
    <xdr:to>
      <xdr:col>7</xdr:col>
      <xdr:colOff>15875</xdr:colOff>
      <xdr:row>56</xdr:row>
      <xdr:rowOff>35560</xdr:rowOff>
    </xdr:to>
    <xdr:cxnSp macro="">
      <xdr:nvCxnSpPr>
        <xdr:cNvPr id="190" name="直線コネクタ 189"/>
        <xdr:cNvCxnSpPr/>
      </xdr:nvCxnSpPr>
      <xdr:spPr>
        <a:xfrm>
          <a:off x="3987800" y="9552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55</xdr:row>
      <xdr:rowOff>123190</xdr:rowOff>
    </xdr:to>
    <xdr:cxnSp macro="">
      <xdr:nvCxnSpPr>
        <xdr:cNvPr id="193" name="直線コネクタ 192"/>
        <xdr:cNvCxnSpPr/>
      </xdr:nvCxnSpPr>
      <xdr:spPr>
        <a:xfrm>
          <a:off x="3098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30480</xdr:rowOff>
    </xdr:from>
    <xdr:to>
      <xdr:col>5</xdr:col>
      <xdr:colOff>600075</xdr:colOff>
      <xdr:row>54</xdr:row>
      <xdr:rowOff>132080</xdr:rowOff>
    </xdr:to>
    <xdr:sp macro="" textlink="">
      <xdr:nvSpPr>
        <xdr:cNvPr id="194" name="フローチャート : 判断 193"/>
        <xdr:cNvSpPr/>
      </xdr:nvSpPr>
      <xdr:spPr>
        <a:xfrm>
          <a:off x="3937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195" name="テキスト ボックス 194"/>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146050</xdr:rowOff>
    </xdr:to>
    <xdr:cxnSp macro="">
      <xdr:nvCxnSpPr>
        <xdr:cNvPr id="196" name="直線コネクタ 195"/>
        <xdr:cNvCxnSpPr/>
      </xdr:nvCxnSpPr>
      <xdr:spPr>
        <a:xfrm flipV="1">
          <a:off x="2209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xdr:rowOff>
    </xdr:from>
    <xdr:to>
      <xdr:col>4</xdr:col>
      <xdr:colOff>396875</xdr:colOff>
      <xdr:row>54</xdr:row>
      <xdr:rowOff>116840</xdr:rowOff>
    </xdr:to>
    <xdr:sp macro="" textlink="">
      <xdr:nvSpPr>
        <xdr:cNvPr id="197" name="フローチャート : 判断 196"/>
        <xdr:cNvSpPr/>
      </xdr:nvSpPr>
      <xdr:spPr>
        <a:xfrm>
          <a:off x="3048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198" name="テキスト ボックス 197"/>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20320</xdr:rowOff>
    </xdr:to>
    <xdr:cxnSp macro="">
      <xdr:nvCxnSpPr>
        <xdr:cNvPr id="199" name="直線コネクタ 198"/>
        <xdr:cNvCxnSpPr/>
      </xdr:nvCxnSpPr>
      <xdr:spPr>
        <a:xfrm flipV="1">
          <a:off x="1320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xdr:rowOff>
    </xdr:from>
    <xdr:to>
      <xdr:col>3</xdr:col>
      <xdr:colOff>193675</xdr:colOff>
      <xdr:row>54</xdr:row>
      <xdr:rowOff>109220</xdr:rowOff>
    </xdr:to>
    <xdr:sp macro="" textlink="">
      <xdr:nvSpPr>
        <xdr:cNvPr id="200" name="フローチャート : 判断 199"/>
        <xdr:cNvSpPr/>
      </xdr:nvSpPr>
      <xdr:spPr>
        <a:xfrm>
          <a:off x="2159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01" name="テキスト ボックス 200"/>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02" name="フローチャート : 判断 201"/>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03" name="テキスト ボックス 202"/>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9" name="円/楕円 20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128287</xdr:rowOff>
    </xdr:from>
    <xdr:ext cx="762000" cy="259045"/>
    <xdr:sp macro="" textlink="">
      <xdr:nvSpPr>
        <xdr:cNvPr id="210"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11" name="円/楕円 210"/>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12" name="テキスト ボックス 211"/>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64770</xdr:rowOff>
    </xdr:from>
    <xdr:to>
      <xdr:col>4</xdr:col>
      <xdr:colOff>396875</xdr:colOff>
      <xdr:row>55</xdr:row>
      <xdr:rowOff>166370</xdr:rowOff>
    </xdr:to>
    <xdr:sp macro="" textlink="">
      <xdr:nvSpPr>
        <xdr:cNvPr id="213" name="円/楕円 212"/>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214" name="テキスト ボックス 21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140970</xdr:rowOff>
    </xdr:from>
    <xdr:to>
      <xdr:col>1</xdr:col>
      <xdr:colOff>676275</xdr:colOff>
      <xdr:row>56</xdr:row>
      <xdr:rowOff>71120</xdr:rowOff>
    </xdr:to>
    <xdr:sp macro="" textlink="">
      <xdr:nvSpPr>
        <xdr:cNvPr id="217" name="円/楕円 216"/>
        <xdr:cNvSpPr/>
      </xdr:nvSpPr>
      <xdr:spPr>
        <a:xfrm>
          <a:off x="1270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55897</xdr:rowOff>
    </xdr:from>
    <xdr:ext cx="762000" cy="259045"/>
    <xdr:sp macro="" textlink="">
      <xdr:nvSpPr>
        <xdr:cNvPr id="218" name="テキスト ボックス 217"/>
        <xdr:cNvSpPr txBox="1"/>
      </xdr:nvSpPr>
      <xdr:spPr>
        <a:xfrm>
          <a:off x="939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その他に係る経常収支比率を構成している主なものは、国民健康保険、介護保険、後期高齢者医療等の特別会計事業に対する繰出金である。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年度においては、国民健康保険特別会計繰出金が減少により、額が減少するとともに、比率が低下した。</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115570</xdr:rowOff>
    </xdr:to>
    <xdr:cxnSp macro="">
      <xdr:nvCxnSpPr>
        <xdr:cNvPr id="251" name="直線コネクタ 250"/>
        <xdr:cNvCxnSpPr/>
      </xdr:nvCxnSpPr>
      <xdr:spPr>
        <a:xfrm flipV="1">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56</xdr:row>
      <xdr:rowOff>111760</xdr:rowOff>
    </xdr:to>
    <xdr:cxnSp macro="">
      <xdr:nvCxnSpPr>
        <xdr:cNvPr id="254" name="直線コネクタ 253"/>
        <xdr:cNvCxnSpPr/>
      </xdr:nvCxnSpPr>
      <xdr:spPr>
        <a:xfrm flipV="1">
          <a:off x="14782800" y="9545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0</xdr:rowOff>
    </xdr:from>
    <xdr:to>
      <xdr:col>22</xdr:col>
      <xdr:colOff>615950</xdr:colOff>
      <xdr:row>56</xdr:row>
      <xdr:rowOff>101600</xdr:rowOff>
    </xdr:to>
    <xdr:sp macro="" textlink="">
      <xdr:nvSpPr>
        <xdr:cNvPr id="255" name="フローチャート :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127000</xdr:rowOff>
    </xdr:to>
    <xdr:cxnSp macro="">
      <xdr:nvCxnSpPr>
        <xdr:cNvPr id="257" name="直線コネクタ 256"/>
        <xdr:cNvCxnSpPr/>
      </xdr:nvCxnSpPr>
      <xdr:spPr>
        <a:xfrm flipV="1">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9" name="テキスト ボックス 25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60" name="直線コネクタ 259"/>
        <xdr:cNvCxnSpPr/>
      </xdr:nvCxnSpPr>
      <xdr:spPr>
        <a:xfrm flipV="1">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2" name="テキスト ボックス 26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3" name="フローチャート : 判断 262"/>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4" name="テキスト ボックス 26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2" name="円/楕円 271"/>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3" name="テキスト ボックス 272"/>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と比較して高い要因は、一部事務組合に対する負担金が多いことがあげられる。本市では、消防業務、ごみ処理業務等を一部事務組合にて実施しており、その負担金が補助費等の構成比の大半を占めている。</a:t>
          </a: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25</a:t>
          </a:r>
          <a:r>
            <a:rPr kumimoji="1" lang="ja-JP" altLang="en-US" sz="1300">
              <a:latin typeface="ＭＳ Ｐゴシック"/>
            </a:rPr>
            <a:t>年度の大雪による被災農業者向け支援事業の減少により、額が減少するとともに、比率も減少した。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138430</xdr:rowOff>
    </xdr:to>
    <xdr:cxnSp macro="">
      <xdr:nvCxnSpPr>
        <xdr:cNvPr id="307" name="直線コネクタ 306"/>
        <xdr:cNvCxnSpPr/>
      </xdr:nvCxnSpPr>
      <xdr:spPr>
        <a:xfrm flipV="1">
          <a:off x="15671800" y="6802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132715</xdr:rowOff>
    </xdr:from>
    <xdr:to>
      <xdr:col>22</xdr:col>
      <xdr:colOff>565150</xdr:colOff>
      <xdr:row>39</xdr:row>
      <xdr:rowOff>138430</xdr:rowOff>
    </xdr:to>
    <xdr:cxnSp macro="">
      <xdr:nvCxnSpPr>
        <xdr:cNvPr id="310" name="直線コネクタ 309"/>
        <xdr:cNvCxnSpPr/>
      </xdr:nvCxnSpPr>
      <xdr:spPr>
        <a:xfrm>
          <a:off x="14782800" y="664781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1" name="フローチャート : 判断 310"/>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67962</xdr:rowOff>
    </xdr:from>
    <xdr:ext cx="736600" cy="259045"/>
    <xdr:sp macro="" textlink="">
      <xdr:nvSpPr>
        <xdr:cNvPr id="312" name="テキスト ボックス 311"/>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132715</xdr:rowOff>
    </xdr:from>
    <xdr:to>
      <xdr:col>21</xdr:col>
      <xdr:colOff>361950</xdr:colOff>
      <xdr:row>39</xdr:row>
      <xdr:rowOff>81280</xdr:rowOff>
    </xdr:to>
    <xdr:cxnSp macro="">
      <xdr:nvCxnSpPr>
        <xdr:cNvPr id="313" name="直線コネクタ 312"/>
        <xdr:cNvCxnSpPr/>
      </xdr:nvCxnSpPr>
      <xdr:spPr>
        <a:xfrm flipV="1">
          <a:off x="13893800" y="66478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81280</xdr:rowOff>
    </xdr:from>
    <xdr:to>
      <xdr:col>20</xdr:col>
      <xdr:colOff>158750</xdr:colOff>
      <xdr:row>39</xdr:row>
      <xdr:rowOff>81280</xdr:rowOff>
    </xdr:to>
    <xdr:cxnSp macro="">
      <xdr:nvCxnSpPr>
        <xdr:cNvPr id="316" name="直線コネクタ 315"/>
        <xdr:cNvCxnSpPr/>
      </xdr:nvCxnSpPr>
      <xdr:spPr>
        <a:xfrm>
          <a:off x="13004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7" name="フローチャート : 判断 316"/>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8" name="テキスト ボックス 317"/>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6" name="円/楕円 325"/>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27"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87630</xdr:rowOff>
    </xdr:from>
    <xdr:to>
      <xdr:col>22</xdr:col>
      <xdr:colOff>615950</xdr:colOff>
      <xdr:row>40</xdr:row>
      <xdr:rowOff>17780</xdr:rowOff>
    </xdr:to>
    <xdr:sp macro="" textlink="">
      <xdr:nvSpPr>
        <xdr:cNvPr id="328" name="円/楕円 327"/>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2557</xdr:rowOff>
    </xdr:from>
    <xdr:ext cx="736600" cy="259045"/>
    <xdr:sp macro="" textlink="">
      <xdr:nvSpPr>
        <xdr:cNvPr id="329" name="テキスト ボックス 328"/>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81915</xdr:rowOff>
    </xdr:from>
    <xdr:to>
      <xdr:col>21</xdr:col>
      <xdr:colOff>412750</xdr:colOff>
      <xdr:row>39</xdr:row>
      <xdr:rowOff>12065</xdr:rowOff>
    </xdr:to>
    <xdr:sp macro="" textlink="">
      <xdr:nvSpPr>
        <xdr:cNvPr id="330" name="円/楕円 329"/>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168292</xdr:rowOff>
    </xdr:from>
    <xdr:ext cx="762000" cy="259045"/>
    <xdr:sp macro="" textlink="">
      <xdr:nvSpPr>
        <xdr:cNvPr id="331" name="テキスト ボックス 330"/>
        <xdr:cNvSpPr txBox="1"/>
      </xdr:nvSpPr>
      <xdr:spPr>
        <a:xfrm>
          <a:off x="14401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30480</xdr:rowOff>
    </xdr:from>
    <xdr:to>
      <xdr:col>20</xdr:col>
      <xdr:colOff>209550</xdr:colOff>
      <xdr:row>39</xdr:row>
      <xdr:rowOff>132080</xdr:rowOff>
    </xdr:to>
    <xdr:sp macro="" textlink="">
      <xdr:nvSpPr>
        <xdr:cNvPr id="332" name="円/楕円 331"/>
        <xdr:cNvSpPr/>
      </xdr:nvSpPr>
      <xdr:spPr>
        <a:xfrm>
          <a:off x="13843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116857</xdr:rowOff>
    </xdr:from>
    <xdr:ext cx="762000" cy="259045"/>
    <xdr:sp macro="" textlink="">
      <xdr:nvSpPr>
        <xdr:cNvPr id="333" name="テキスト ボックス 332"/>
        <xdr:cNvSpPr txBox="1"/>
      </xdr:nvSpPr>
      <xdr:spPr>
        <a:xfrm>
          <a:off x="13512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30480</xdr:rowOff>
    </xdr:from>
    <xdr:to>
      <xdr:col>19</xdr:col>
      <xdr:colOff>6350</xdr:colOff>
      <xdr:row>39</xdr:row>
      <xdr:rowOff>132080</xdr:rowOff>
    </xdr:to>
    <xdr:sp macro="" textlink="">
      <xdr:nvSpPr>
        <xdr:cNvPr id="334" name="円/楕円 333"/>
        <xdr:cNvSpPr/>
      </xdr:nvSpPr>
      <xdr:spPr>
        <a:xfrm>
          <a:off x="1295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116857</xdr:rowOff>
    </xdr:from>
    <xdr:ext cx="762000" cy="259045"/>
    <xdr:sp macro="" textlink="">
      <xdr:nvSpPr>
        <xdr:cNvPr id="335" name="テキスト ボックス 334"/>
        <xdr:cNvSpPr txBox="1"/>
      </xdr:nvSpPr>
      <xdr:spPr>
        <a:xfrm>
          <a:off x="12623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28</a:t>
          </a:r>
          <a:r>
            <a:rPr kumimoji="1" lang="ja-JP" altLang="en-US" sz="1300">
              <a:latin typeface="ＭＳ Ｐゴシック"/>
            </a:rPr>
            <a:t>年度において、大規模建設事業の実施による借入の増加により、上昇した。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かけて、本庄東中学校や児玉総合支所の建て替え、健康づくり推進拠点施設の建設等、大規模建設事業が集中しており、元金償還額を上回る借入を行ったため、公債費に係る経常収支比率は悪化傾向となっ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97608</xdr:rowOff>
    </xdr:from>
    <xdr:to>
      <xdr:col>7</xdr:col>
      <xdr:colOff>15875</xdr:colOff>
      <xdr:row>77</xdr:row>
      <xdr:rowOff>30662</xdr:rowOff>
    </xdr:to>
    <xdr:cxnSp macro="">
      <xdr:nvCxnSpPr>
        <xdr:cNvPr id="370" name="直線コネクタ 369"/>
        <xdr:cNvCxnSpPr/>
      </xdr:nvCxnSpPr>
      <xdr:spPr>
        <a:xfrm>
          <a:off x="3987800" y="13127808"/>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25763</xdr:rowOff>
    </xdr:from>
    <xdr:to>
      <xdr:col>5</xdr:col>
      <xdr:colOff>549275</xdr:colOff>
      <xdr:row>76</xdr:row>
      <xdr:rowOff>97608</xdr:rowOff>
    </xdr:to>
    <xdr:cxnSp macro="">
      <xdr:nvCxnSpPr>
        <xdr:cNvPr id="373" name="直線コネクタ 372"/>
        <xdr:cNvCxnSpPr/>
      </xdr:nvCxnSpPr>
      <xdr:spPr>
        <a:xfrm>
          <a:off x="3098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105592</xdr:rowOff>
    </xdr:from>
    <xdr:to>
      <xdr:col>5</xdr:col>
      <xdr:colOff>600075</xdr:colOff>
      <xdr:row>77</xdr:row>
      <xdr:rowOff>35742</xdr:rowOff>
    </xdr:to>
    <xdr:sp macro="" textlink="">
      <xdr:nvSpPr>
        <xdr:cNvPr id="374" name="フローチャート : 判断 373"/>
        <xdr:cNvSpPr/>
      </xdr:nvSpPr>
      <xdr:spPr>
        <a:xfrm>
          <a:off x="3937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20519</xdr:rowOff>
    </xdr:from>
    <xdr:ext cx="736600" cy="259045"/>
    <xdr:sp macro="" textlink="">
      <xdr:nvSpPr>
        <xdr:cNvPr id="375" name="テキスト ボックス 374"/>
        <xdr:cNvSpPr txBox="1"/>
      </xdr:nvSpPr>
      <xdr:spPr>
        <a:xfrm>
          <a:off x="3606800" y="1322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25763</xdr:rowOff>
    </xdr:to>
    <xdr:cxnSp macro="">
      <xdr:nvCxnSpPr>
        <xdr:cNvPr id="376" name="直線コネクタ 375"/>
        <xdr:cNvCxnSpPr/>
      </xdr:nvCxnSpPr>
      <xdr:spPr>
        <a:xfrm>
          <a:off x="2209800" y="12997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118655</xdr:rowOff>
    </xdr:from>
    <xdr:to>
      <xdr:col>4</xdr:col>
      <xdr:colOff>396875</xdr:colOff>
      <xdr:row>77</xdr:row>
      <xdr:rowOff>48805</xdr:rowOff>
    </xdr:to>
    <xdr:sp macro="" textlink="">
      <xdr:nvSpPr>
        <xdr:cNvPr id="377" name="フローチャート : 判断 376"/>
        <xdr:cNvSpPr/>
      </xdr:nvSpPr>
      <xdr:spPr>
        <a:xfrm>
          <a:off x="3048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33582</xdr:rowOff>
    </xdr:from>
    <xdr:ext cx="762000" cy="259045"/>
    <xdr:sp macro="" textlink="">
      <xdr:nvSpPr>
        <xdr:cNvPr id="378" name="テキスト ボックス 377"/>
        <xdr:cNvSpPr txBox="1"/>
      </xdr:nvSpPr>
      <xdr:spPr>
        <a:xfrm>
          <a:off x="2717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164556</xdr:rowOff>
    </xdr:to>
    <xdr:cxnSp macro="">
      <xdr:nvCxnSpPr>
        <xdr:cNvPr id="379" name="直線コネクタ 378"/>
        <xdr:cNvCxnSpPr/>
      </xdr:nvCxnSpPr>
      <xdr:spPr>
        <a:xfrm flipV="1">
          <a:off x="1320800" y="12997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80" name="フローチャート : 判断 37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81" name="テキスト ボックス 38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72770</xdr:rowOff>
    </xdr:from>
    <xdr:ext cx="762000" cy="259045"/>
    <xdr:sp macro="" textlink="">
      <xdr:nvSpPr>
        <xdr:cNvPr id="383" name="テキスト ボックス 382"/>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151312</xdr:rowOff>
    </xdr:from>
    <xdr:to>
      <xdr:col>7</xdr:col>
      <xdr:colOff>66675</xdr:colOff>
      <xdr:row>77</xdr:row>
      <xdr:rowOff>81462</xdr:rowOff>
    </xdr:to>
    <xdr:sp macro="" textlink="">
      <xdr:nvSpPr>
        <xdr:cNvPr id="389" name="円/楕円 388"/>
        <xdr:cNvSpPr/>
      </xdr:nvSpPr>
      <xdr:spPr>
        <a:xfrm>
          <a:off x="4775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167839</xdr:rowOff>
    </xdr:from>
    <xdr:ext cx="762000" cy="259045"/>
    <xdr:sp macro="" textlink="">
      <xdr:nvSpPr>
        <xdr:cNvPr id="390" name="公債費該当値テキスト"/>
        <xdr:cNvSpPr txBox="1"/>
      </xdr:nvSpPr>
      <xdr:spPr>
        <a:xfrm>
          <a:off x="4914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46808</xdr:rowOff>
    </xdr:from>
    <xdr:to>
      <xdr:col>5</xdr:col>
      <xdr:colOff>600075</xdr:colOff>
      <xdr:row>76</xdr:row>
      <xdr:rowOff>148408</xdr:rowOff>
    </xdr:to>
    <xdr:sp macro="" textlink="">
      <xdr:nvSpPr>
        <xdr:cNvPr id="391" name="円/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146413</xdr:rowOff>
    </xdr:from>
    <xdr:to>
      <xdr:col>4</xdr:col>
      <xdr:colOff>396875</xdr:colOff>
      <xdr:row>76</xdr:row>
      <xdr:rowOff>76563</xdr:rowOff>
    </xdr:to>
    <xdr:sp macro="" textlink="">
      <xdr:nvSpPr>
        <xdr:cNvPr id="393" name="円/楕円 392"/>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86740</xdr:rowOff>
    </xdr:from>
    <xdr:ext cx="762000" cy="259045"/>
    <xdr:sp macro="" textlink="">
      <xdr:nvSpPr>
        <xdr:cNvPr id="394" name="テキスト ボックス 393"/>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5" name="円/楕円 394"/>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6" name="テキスト ボックス 395"/>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113756</xdr:rowOff>
    </xdr:from>
    <xdr:to>
      <xdr:col>1</xdr:col>
      <xdr:colOff>676275</xdr:colOff>
      <xdr:row>76</xdr:row>
      <xdr:rowOff>43906</xdr:rowOff>
    </xdr:to>
    <xdr:sp macro="" textlink="">
      <xdr:nvSpPr>
        <xdr:cNvPr id="397" name="円/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類似団体平均よりも低い水準となったものの、経常的な経費自体は増加した。</a:t>
          </a:r>
        </a:p>
        <a:p>
          <a:r>
            <a:rPr kumimoji="1" lang="ja-JP" altLang="en-US" sz="1300">
              <a:latin typeface="ＭＳ Ｐゴシック"/>
            </a:rPr>
            <a:t>　今後は、経常収支比率の改善に向けて、歳入面では納税コールセンターやコンビニ収納などの収税強化対策や、企業誘致の推進による自主財源の確保に努める。歳出面においても、適切な予算編成・執行を行うとともに、国・県等からの補助金の更なる活用を図り、経常一般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44704</xdr:rowOff>
    </xdr:to>
    <xdr:cxnSp macro="">
      <xdr:nvCxnSpPr>
        <xdr:cNvPr id="429" name="直線コネクタ 428"/>
        <xdr:cNvCxnSpPr/>
      </xdr:nvCxnSpPr>
      <xdr:spPr>
        <a:xfrm>
          <a:off x="15671800" y="130200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3556</xdr:rowOff>
    </xdr:to>
    <xdr:cxnSp macro="">
      <xdr:nvCxnSpPr>
        <xdr:cNvPr id="432" name="直線コネクタ 431"/>
        <xdr:cNvCxnSpPr/>
      </xdr:nvCxnSpPr>
      <xdr:spPr>
        <a:xfrm flipV="1">
          <a:off x="14782800" y="13020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3" name="フローチャート : 判断 432"/>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4" name="テキスト ボックス 43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76</xdr:row>
      <xdr:rowOff>53848</xdr:rowOff>
    </xdr:to>
    <xdr:cxnSp macro="">
      <xdr:nvCxnSpPr>
        <xdr:cNvPr id="435" name="直線コネクタ 434"/>
        <xdr:cNvCxnSpPr/>
      </xdr:nvCxnSpPr>
      <xdr:spPr>
        <a:xfrm flipV="1">
          <a:off x="13893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36" name="フローチャート : 判断 435"/>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37" name="テキスト ボックス 436"/>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131572</xdr:rowOff>
    </xdr:to>
    <xdr:cxnSp macro="">
      <xdr:nvCxnSpPr>
        <xdr:cNvPr id="438" name="直線コネクタ 437"/>
        <xdr:cNvCxnSpPr/>
      </xdr:nvCxnSpPr>
      <xdr:spPr>
        <a:xfrm flipV="1">
          <a:off x="13004800" y="13084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124206</xdr:rowOff>
    </xdr:from>
    <xdr:to>
      <xdr:col>20</xdr:col>
      <xdr:colOff>209550</xdr:colOff>
      <xdr:row>76</xdr:row>
      <xdr:rowOff>54356</xdr:rowOff>
    </xdr:to>
    <xdr:sp macro="" textlink="">
      <xdr:nvSpPr>
        <xdr:cNvPr id="439" name="フローチャート : 判断 438"/>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40" name="テキスト ボックス 439"/>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1" name="フローチャート :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8" name="円/楕円 447"/>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49"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0" name="円/楕円 44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1" name="テキスト ボックス 450"/>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2" name="円/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4" name="円/楕円 453"/>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55" name="テキスト ボックス 454"/>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6" name="円/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167149</xdr:rowOff>
    </xdr:from>
    <xdr:ext cx="762000" cy="259045"/>
    <xdr:sp macro="" textlink="">
      <xdr:nvSpPr>
        <xdr:cNvPr id="457" name="テキスト ボックス 456"/>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埼玉県本庄市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101424</xdr:rowOff>
    </xdr:from>
    <xdr:to>
      <xdr:col>4</xdr:col>
      <xdr:colOff>1117600</xdr:colOff>
      <xdr:row>18</xdr:row>
      <xdr:rowOff>112070</xdr:rowOff>
    </xdr:to>
    <xdr:cxnSp macro="">
      <xdr:nvCxnSpPr>
        <xdr:cNvPr id="52" name="直線コネクタ 51"/>
        <xdr:cNvCxnSpPr/>
      </xdr:nvCxnSpPr>
      <xdr:spPr bwMode="auto">
        <a:xfrm>
          <a:off x="5003800" y="3235149"/>
          <a:ext cx="6477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100673</xdr:rowOff>
    </xdr:from>
    <xdr:to>
      <xdr:col>4</xdr:col>
      <xdr:colOff>469900</xdr:colOff>
      <xdr:row>18</xdr:row>
      <xdr:rowOff>101424</xdr:rowOff>
    </xdr:to>
    <xdr:cxnSp macro="">
      <xdr:nvCxnSpPr>
        <xdr:cNvPr id="55" name="直線コネクタ 54"/>
        <xdr:cNvCxnSpPr/>
      </xdr:nvCxnSpPr>
      <xdr:spPr bwMode="auto">
        <a:xfrm>
          <a:off x="4305300" y="323439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99234</xdr:rowOff>
    </xdr:from>
    <xdr:to>
      <xdr:col>4</xdr:col>
      <xdr:colOff>520700</xdr:colOff>
      <xdr:row>17</xdr:row>
      <xdr:rowOff>29384</xdr:rowOff>
    </xdr:to>
    <xdr:sp macro="" textlink="">
      <xdr:nvSpPr>
        <xdr:cNvPr id="56" name="フローチャート : 判断 55"/>
        <xdr:cNvSpPr/>
      </xdr:nvSpPr>
      <xdr:spPr bwMode="auto">
        <a:xfrm>
          <a:off x="4953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39561</xdr:rowOff>
    </xdr:from>
    <xdr:ext cx="736600" cy="259045"/>
    <xdr:sp macro="" textlink="">
      <xdr:nvSpPr>
        <xdr:cNvPr id="57" name="テキスト ボックス 56"/>
        <xdr:cNvSpPr txBox="1"/>
      </xdr:nvSpPr>
      <xdr:spPr>
        <a:xfrm>
          <a:off x="4622800" y="26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100673</xdr:rowOff>
    </xdr:from>
    <xdr:to>
      <xdr:col>3</xdr:col>
      <xdr:colOff>904875</xdr:colOff>
      <xdr:row>18</xdr:row>
      <xdr:rowOff>126668</xdr:rowOff>
    </xdr:to>
    <xdr:cxnSp macro="">
      <xdr:nvCxnSpPr>
        <xdr:cNvPr id="58" name="直線コネクタ 57"/>
        <xdr:cNvCxnSpPr/>
      </xdr:nvCxnSpPr>
      <xdr:spPr bwMode="auto">
        <a:xfrm flipV="1">
          <a:off x="3606800" y="3234398"/>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141199</xdr:rowOff>
    </xdr:from>
    <xdr:to>
      <xdr:col>3</xdr:col>
      <xdr:colOff>955675</xdr:colOff>
      <xdr:row>17</xdr:row>
      <xdr:rowOff>71349</xdr:rowOff>
    </xdr:to>
    <xdr:sp macro="" textlink="">
      <xdr:nvSpPr>
        <xdr:cNvPr id="59" name="フローチャート : 判断 58"/>
        <xdr:cNvSpPr/>
      </xdr:nvSpPr>
      <xdr:spPr bwMode="auto">
        <a:xfrm>
          <a:off x="4254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81526</xdr:rowOff>
    </xdr:from>
    <xdr:ext cx="762000" cy="259045"/>
    <xdr:sp macro="" textlink="">
      <xdr:nvSpPr>
        <xdr:cNvPr id="60" name="テキスト ボックス 59"/>
        <xdr:cNvSpPr txBox="1"/>
      </xdr:nvSpPr>
      <xdr:spPr>
        <a:xfrm>
          <a:off x="3924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101408</xdr:rowOff>
    </xdr:from>
    <xdr:to>
      <xdr:col>3</xdr:col>
      <xdr:colOff>206375</xdr:colOff>
      <xdr:row>18</xdr:row>
      <xdr:rowOff>126668</xdr:rowOff>
    </xdr:to>
    <xdr:cxnSp macro="">
      <xdr:nvCxnSpPr>
        <xdr:cNvPr id="61" name="直線コネクタ 60"/>
        <xdr:cNvCxnSpPr/>
      </xdr:nvCxnSpPr>
      <xdr:spPr bwMode="auto">
        <a:xfrm>
          <a:off x="2908300" y="3235133"/>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165218</xdr:rowOff>
    </xdr:from>
    <xdr:to>
      <xdr:col>3</xdr:col>
      <xdr:colOff>257175</xdr:colOff>
      <xdr:row>17</xdr:row>
      <xdr:rowOff>95368</xdr:rowOff>
    </xdr:to>
    <xdr:sp macro="" textlink="">
      <xdr:nvSpPr>
        <xdr:cNvPr id="62" name="フローチャート : 判断 61"/>
        <xdr:cNvSpPr/>
      </xdr:nvSpPr>
      <xdr:spPr bwMode="auto">
        <a:xfrm>
          <a:off x="35560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105545</xdr:rowOff>
    </xdr:from>
    <xdr:ext cx="762000" cy="259045"/>
    <xdr:sp macro="" textlink="">
      <xdr:nvSpPr>
        <xdr:cNvPr id="63" name="テキスト ボックス 62"/>
        <xdr:cNvSpPr txBox="1"/>
      </xdr:nvSpPr>
      <xdr:spPr>
        <a:xfrm>
          <a:off x="3225800" y="272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128299</xdr:rowOff>
    </xdr:from>
    <xdr:to>
      <xdr:col>2</xdr:col>
      <xdr:colOff>692150</xdr:colOff>
      <xdr:row>17</xdr:row>
      <xdr:rowOff>58449</xdr:rowOff>
    </xdr:to>
    <xdr:sp macro="" textlink="">
      <xdr:nvSpPr>
        <xdr:cNvPr id="64" name="フローチャート : 判断 63"/>
        <xdr:cNvSpPr/>
      </xdr:nvSpPr>
      <xdr:spPr bwMode="auto">
        <a:xfrm>
          <a:off x="2857500" y="2919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68626</xdr:rowOff>
    </xdr:from>
    <xdr:ext cx="762000" cy="259045"/>
    <xdr:sp macro="" textlink="">
      <xdr:nvSpPr>
        <xdr:cNvPr id="65" name="テキスト ボックス 64"/>
        <xdr:cNvSpPr txBox="1"/>
      </xdr:nvSpPr>
      <xdr:spPr>
        <a:xfrm>
          <a:off x="2527300" y="268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61270</xdr:rowOff>
    </xdr:from>
    <xdr:to>
      <xdr:col>5</xdr:col>
      <xdr:colOff>34925</xdr:colOff>
      <xdr:row>18</xdr:row>
      <xdr:rowOff>162870</xdr:rowOff>
    </xdr:to>
    <xdr:sp macro="" textlink="">
      <xdr:nvSpPr>
        <xdr:cNvPr id="71" name="円/楕円 70"/>
        <xdr:cNvSpPr/>
      </xdr:nvSpPr>
      <xdr:spPr bwMode="auto">
        <a:xfrm>
          <a:off x="56007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33347</xdr:rowOff>
    </xdr:from>
    <xdr:ext cx="762000" cy="259045"/>
    <xdr:sp macro="" textlink="">
      <xdr:nvSpPr>
        <xdr:cNvPr id="72" name="人口1人当たり決算額の推移該当値テキスト130"/>
        <xdr:cNvSpPr txBox="1"/>
      </xdr:nvSpPr>
      <xdr:spPr>
        <a:xfrm>
          <a:off x="5740400" y="31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50624</xdr:rowOff>
    </xdr:from>
    <xdr:to>
      <xdr:col>4</xdr:col>
      <xdr:colOff>520700</xdr:colOff>
      <xdr:row>18</xdr:row>
      <xdr:rowOff>152224</xdr:rowOff>
    </xdr:to>
    <xdr:sp macro="" textlink="">
      <xdr:nvSpPr>
        <xdr:cNvPr id="73" name="円/楕円 72"/>
        <xdr:cNvSpPr/>
      </xdr:nvSpPr>
      <xdr:spPr bwMode="auto">
        <a:xfrm>
          <a:off x="49530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137001</xdr:rowOff>
    </xdr:from>
    <xdr:ext cx="736600" cy="259045"/>
    <xdr:sp macro="" textlink="">
      <xdr:nvSpPr>
        <xdr:cNvPr id="74" name="テキスト ボックス 73"/>
        <xdr:cNvSpPr txBox="1"/>
      </xdr:nvSpPr>
      <xdr:spPr>
        <a:xfrm>
          <a:off x="4622800" y="327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49873</xdr:rowOff>
    </xdr:from>
    <xdr:to>
      <xdr:col>3</xdr:col>
      <xdr:colOff>955675</xdr:colOff>
      <xdr:row>18</xdr:row>
      <xdr:rowOff>151473</xdr:rowOff>
    </xdr:to>
    <xdr:sp macro="" textlink="">
      <xdr:nvSpPr>
        <xdr:cNvPr id="75" name="円/楕円 74"/>
        <xdr:cNvSpPr/>
      </xdr:nvSpPr>
      <xdr:spPr bwMode="auto">
        <a:xfrm>
          <a:off x="4254500" y="318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136250</xdr:rowOff>
    </xdr:from>
    <xdr:ext cx="762000" cy="259045"/>
    <xdr:sp macro="" textlink="">
      <xdr:nvSpPr>
        <xdr:cNvPr id="76" name="テキスト ボックス 75"/>
        <xdr:cNvSpPr txBox="1"/>
      </xdr:nvSpPr>
      <xdr:spPr>
        <a:xfrm>
          <a:off x="3924300" y="32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75868</xdr:rowOff>
    </xdr:from>
    <xdr:to>
      <xdr:col>3</xdr:col>
      <xdr:colOff>257175</xdr:colOff>
      <xdr:row>19</xdr:row>
      <xdr:rowOff>6018</xdr:rowOff>
    </xdr:to>
    <xdr:sp macro="" textlink="">
      <xdr:nvSpPr>
        <xdr:cNvPr id="77" name="円/楕円 76"/>
        <xdr:cNvSpPr/>
      </xdr:nvSpPr>
      <xdr:spPr bwMode="auto">
        <a:xfrm>
          <a:off x="3556000" y="320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162245</xdr:rowOff>
    </xdr:from>
    <xdr:ext cx="762000" cy="259045"/>
    <xdr:sp macro="" textlink="">
      <xdr:nvSpPr>
        <xdr:cNvPr id="78" name="テキスト ボックス 77"/>
        <xdr:cNvSpPr txBox="1"/>
      </xdr:nvSpPr>
      <xdr:spPr>
        <a:xfrm>
          <a:off x="3225800" y="329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50608</xdr:rowOff>
    </xdr:from>
    <xdr:to>
      <xdr:col>2</xdr:col>
      <xdr:colOff>692150</xdr:colOff>
      <xdr:row>18</xdr:row>
      <xdr:rowOff>152208</xdr:rowOff>
    </xdr:to>
    <xdr:sp macro="" textlink="">
      <xdr:nvSpPr>
        <xdr:cNvPr id="79" name="円/楕円 78"/>
        <xdr:cNvSpPr/>
      </xdr:nvSpPr>
      <xdr:spPr bwMode="auto">
        <a:xfrm>
          <a:off x="2857500" y="318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136985</xdr:rowOff>
    </xdr:from>
    <xdr:ext cx="762000" cy="259045"/>
    <xdr:sp macro="" textlink="">
      <xdr:nvSpPr>
        <xdr:cNvPr id="80" name="テキスト ボックス 79"/>
        <xdr:cNvSpPr txBox="1"/>
      </xdr:nvSpPr>
      <xdr:spPr>
        <a:xfrm>
          <a:off x="2527300" y="32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153060</xdr:rowOff>
    </xdr:from>
    <xdr:to>
      <xdr:col>4</xdr:col>
      <xdr:colOff>1117600</xdr:colOff>
      <xdr:row>37</xdr:row>
      <xdr:rowOff>186276</xdr:rowOff>
    </xdr:to>
    <xdr:cxnSp macro="">
      <xdr:nvCxnSpPr>
        <xdr:cNvPr id="112" name="直線コネクタ 111"/>
        <xdr:cNvCxnSpPr/>
      </xdr:nvCxnSpPr>
      <xdr:spPr bwMode="auto">
        <a:xfrm>
          <a:off x="5003800" y="7277760"/>
          <a:ext cx="6477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153060</xdr:rowOff>
    </xdr:from>
    <xdr:to>
      <xdr:col>4</xdr:col>
      <xdr:colOff>469900</xdr:colOff>
      <xdr:row>37</xdr:row>
      <xdr:rowOff>176378</xdr:rowOff>
    </xdr:to>
    <xdr:cxnSp macro="">
      <xdr:nvCxnSpPr>
        <xdr:cNvPr id="115" name="直線コネクタ 114"/>
        <xdr:cNvCxnSpPr/>
      </xdr:nvCxnSpPr>
      <xdr:spPr bwMode="auto">
        <a:xfrm flipV="1">
          <a:off x="4305300" y="7277760"/>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62644</xdr:rowOff>
    </xdr:from>
    <xdr:to>
      <xdr:col>4</xdr:col>
      <xdr:colOff>520700</xdr:colOff>
      <xdr:row>36</xdr:row>
      <xdr:rowOff>164244</xdr:rowOff>
    </xdr:to>
    <xdr:sp macro="" textlink="">
      <xdr:nvSpPr>
        <xdr:cNvPr id="116" name="フローチャート : 判断 115"/>
        <xdr:cNvSpPr/>
      </xdr:nvSpPr>
      <xdr:spPr bwMode="auto">
        <a:xfrm>
          <a:off x="4953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174421</xdr:rowOff>
    </xdr:from>
    <xdr:ext cx="736600" cy="259045"/>
    <xdr:sp macro="" textlink="">
      <xdr:nvSpPr>
        <xdr:cNvPr id="117" name="テキスト ボックス 116"/>
        <xdr:cNvSpPr txBox="1"/>
      </xdr:nvSpPr>
      <xdr:spPr>
        <a:xfrm>
          <a:off x="4622800" y="678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92618</xdr:rowOff>
    </xdr:from>
    <xdr:to>
      <xdr:col>3</xdr:col>
      <xdr:colOff>904875</xdr:colOff>
      <xdr:row>37</xdr:row>
      <xdr:rowOff>176378</xdr:rowOff>
    </xdr:to>
    <xdr:cxnSp macro="">
      <xdr:nvCxnSpPr>
        <xdr:cNvPr id="118" name="直線コネクタ 117"/>
        <xdr:cNvCxnSpPr/>
      </xdr:nvCxnSpPr>
      <xdr:spPr bwMode="auto">
        <a:xfrm>
          <a:off x="3606800" y="7217318"/>
          <a:ext cx="698500" cy="8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93436</xdr:rowOff>
    </xdr:from>
    <xdr:to>
      <xdr:col>3</xdr:col>
      <xdr:colOff>955675</xdr:colOff>
      <xdr:row>37</xdr:row>
      <xdr:rowOff>23586</xdr:rowOff>
    </xdr:to>
    <xdr:sp macro="" textlink="">
      <xdr:nvSpPr>
        <xdr:cNvPr id="119" name="フローチャート : 判断 118"/>
        <xdr:cNvSpPr/>
      </xdr:nvSpPr>
      <xdr:spPr bwMode="auto">
        <a:xfrm>
          <a:off x="4254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205213</xdr:rowOff>
    </xdr:from>
    <xdr:ext cx="762000" cy="259045"/>
    <xdr:sp macro="" textlink="">
      <xdr:nvSpPr>
        <xdr:cNvPr id="120" name="テキスト ボックス 119"/>
        <xdr:cNvSpPr txBox="1"/>
      </xdr:nvSpPr>
      <xdr:spPr>
        <a:xfrm>
          <a:off x="39243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24541</xdr:rowOff>
    </xdr:from>
    <xdr:to>
      <xdr:col>3</xdr:col>
      <xdr:colOff>206375</xdr:colOff>
      <xdr:row>37</xdr:row>
      <xdr:rowOff>92618</xdr:rowOff>
    </xdr:to>
    <xdr:cxnSp macro="">
      <xdr:nvCxnSpPr>
        <xdr:cNvPr id="121" name="直線コネクタ 120"/>
        <xdr:cNvCxnSpPr/>
      </xdr:nvCxnSpPr>
      <xdr:spPr bwMode="auto">
        <a:xfrm>
          <a:off x="2908300" y="7149241"/>
          <a:ext cx="698500" cy="6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31052</xdr:rowOff>
    </xdr:from>
    <xdr:to>
      <xdr:col>3</xdr:col>
      <xdr:colOff>257175</xdr:colOff>
      <xdr:row>36</xdr:row>
      <xdr:rowOff>132652</xdr:rowOff>
    </xdr:to>
    <xdr:sp macro="" textlink="">
      <xdr:nvSpPr>
        <xdr:cNvPr id="122" name="フローチャート : 判断 121"/>
        <xdr:cNvSpPr/>
      </xdr:nvSpPr>
      <xdr:spPr bwMode="auto">
        <a:xfrm>
          <a:off x="35560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142829</xdr:rowOff>
    </xdr:from>
    <xdr:ext cx="762000" cy="259045"/>
    <xdr:sp macro="" textlink="">
      <xdr:nvSpPr>
        <xdr:cNvPr id="123" name="テキスト ボックス 122"/>
        <xdr:cNvSpPr txBox="1"/>
      </xdr:nvSpPr>
      <xdr:spPr>
        <a:xfrm>
          <a:off x="3225800" y="6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341239</xdr:rowOff>
    </xdr:from>
    <xdr:to>
      <xdr:col>2</xdr:col>
      <xdr:colOff>692150</xdr:colOff>
      <xdr:row>36</xdr:row>
      <xdr:rowOff>99939</xdr:rowOff>
    </xdr:to>
    <xdr:sp macro="" textlink="">
      <xdr:nvSpPr>
        <xdr:cNvPr id="124" name="フローチャート : 判断 123"/>
        <xdr:cNvSpPr/>
      </xdr:nvSpPr>
      <xdr:spPr bwMode="auto">
        <a:xfrm>
          <a:off x="2857500" y="695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110116</xdr:rowOff>
    </xdr:from>
    <xdr:ext cx="762000" cy="259045"/>
    <xdr:sp macro="" textlink="">
      <xdr:nvSpPr>
        <xdr:cNvPr id="125" name="テキスト ボックス 124"/>
        <xdr:cNvSpPr txBox="1"/>
      </xdr:nvSpPr>
      <xdr:spPr>
        <a:xfrm>
          <a:off x="2527300" y="672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135476</xdr:rowOff>
    </xdr:from>
    <xdr:to>
      <xdr:col>5</xdr:col>
      <xdr:colOff>34925</xdr:colOff>
      <xdr:row>37</xdr:row>
      <xdr:rowOff>237076</xdr:rowOff>
    </xdr:to>
    <xdr:sp macro="" textlink="">
      <xdr:nvSpPr>
        <xdr:cNvPr id="131" name="円/楕円 130"/>
        <xdr:cNvSpPr/>
      </xdr:nvSpPr>
      <xdr:spPr bwMode="auto">
        <a:xfrm>
          <a:off x="56007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107553</xdr:rowOff>
    </xdr:from>
    <xdr:ext cx="762000" cy="259045"/>
    <xdr:sp macro="" textlink="">
      <xdr:nvSpPr>
        <xdr:cNvPr id="132" name="人口1人当たり決算額の推移該当値テキスト445"/>
        <xdr:cNvSpPr txBox="1"/>
      </xdr:nvSpPr>
      <xdr:spPr>
        <a:xfrm>
          <a:off x="5740400" y="723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102260</xdr:rowOff>
    </xdr:from>
    <xdr:to>
      <xdr:col>4</xdr:col>
      <xdr:colOff>520700</xdr:colOff>
      <xdr:row>37</xdr:row>
      <xdr:rowOff>203860</xdr:rowOff>
    </xdr:to>
    <xdr:sp macro="" textlink="">
      <xdr:nvSpPr>
        <xdr:cNvPr id="133" name="円/楕円 132"/>
        <xdr:cNvSpPr/>
      </xdr:nvSpPr>
      <xdr:spPr bwMode="auto">
        <a:xfrm>
          <a:off x="49530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188637</xdr:rowOff>
    </xdr:from>
    <xdr:ext cx="736600" cy="259045"/>
    <xdr:sp macro="" textlink="">
      <xdr:nvSpPr>
        <xdr:cNvPr id="134" name="テキスト ボックス 133"/>
        <xdr:cNvSpPr txBox="1"/>
      </xdr:nvSpPr>
      <xdr:spPr>
        <a:xfrm>
          <a:off x="4622800" y="731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125578</xdr:rowOff>
    </xdr:from>
    <xdr:to>
      <xdr:col>3</xdr:col>
      <xdr:colOff>955675</xdr:colOff>
      <xdr:row>37</xdr:row>
      <xdr:rowOff>227178</xdr:rowOff>
    </xdr:to>
    <xdr:sp macro="" textlink="">
      <xdr:nvSpPr>
        <xdr:cNvPr id="135" name="円/楕円 134"/>
        <xdr:cNvSpPr/>
      </xdr:nvSpPr>
      <xdr:spPr bwMode="auto">
        <a:xfrm>
          <a:off x="42545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211955</xdr:rowOff>
    </xdr:from>
    <xdr:ext cx="762000" cy="259045"/>
    <xdr:sp macro="" textlink="">
      <xdr:nvSpPr>
        <xdr:cNvPr id="136" name="テキスト ボックス 135"/>
        <xdr:cNvSpPr txBox="1"/>
      </xdr:nvSpPr>
      <xdr:spPr>
        <a:xfrm>
          <a:off x="39243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41818</xdr:rowOff>
    </xdr:from>
    <xdr:to>
      <xdr:col>3</xdr:col>
      <xdr:colOff>257175</xdr:colOff>
      <xdr:row>37</xdr:row>
      <xdr:rowOff>143418</xdr:rowOff>
    </xdr:to>
    <xdr:sp macro="" textlink="">
      <xdr:nvSpPr>
        <xdr:cNvPr id="137" name="円/楕円 136"/>
        <xdr:cNvSpPr/>
      </xdr:nvSpPr>
      <xdr:spPr bwMode="auto">
        <a:xfrm>
          <a:off x="3556000" y="716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128195</xdr:rowOff>
    </xdr:from>
    <xdr:ext cx="762000" cy="259045"/>
    <xdr:sp macro="" textlink="">
      <xdr:nvSpPr>
        <xdr:cNvPr id="138" name="テキスト ボックス 137"/>
        <xdr:cNvSpPr txBox="1"/>
      </xdr:nvSpPr>
      <xdr:spPr>
        <a:xfrm>
          <a:off x="3225800" y="72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145191</xdr:rowOff>
    </xdr:from>
    <xdr:to>
      <xdr:col>2</xdr:col>
      <xdr:colOff>692150</xdr:colOff>
      <xdr:row>37</xdr:row>
      <xdr:rowOff>75341</xdr:rowOff>
    </xdr:to>
    <xdr:sp macro="" textlink="">
      <xdr:nvSpPr>
        <xdr:cNvPr id="139" name="円/楕円 138"/>
        <xdr:cNvSpPr/>
      </xdr:nvSpPr>
      <xdr:spPr bwMode="auto">
        <a:xfrm>
          <a:off x="2857500" y="709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60118</xdr:rowOff>
    </xdr:from>
    <xdr:ext cx="762000" cy="259045"/>
    <xdr:sp macro="" textlink="">
      <xdr:nvSpPr>
        <xdr:cNvPr id="140" name="テキスト ボックス 139"/>
        <xdr:cNvSpPr txBox="1"/>
      </xdr:nvSpPr>
      <xdr:spPr>
        <a:xfrm>
          <a:off x="2527300" y="718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52622</xdr:rowOff>
    </xdr:from>
    <xdr:to>
      <xdr:col>6</xdr:col>
      <xdr:colOff>511175</xdr:colOff>
      <xdr:row>38</xdr:row>
      <xdr:rowOff>60623</xdr:rowOff>
    </xdr:to>
    <xdr:cxnSp macro="">
      <xdr:nvCxnSpPr>
        <xdr:cNvPr id="61" name="直線コネクタ 60"/>
        <xdr:cNvCxnSpPr/>
      </xdr:nvCxnSpPr>
      <xdr:spPr>
        <a:xfrm>
          <a:off x="3797300" y="656772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44812</xdr:rowOff>
    </xdr:from>
    <xdr:to>
      <xdr:col>5</xdr:col>
      <xdr:colOff>358775</xdr:colOff>
      <xdr:row>38</xdr:row>
      <xdr:rowOff>52622</xdr:rowOff>
    </xdr:to>
    <xdr:cxnSp macro="">
      <xdr:nvCxnSpPr>
        <xdr:cNvPr id="64" name="直線コネクタ 63"/>
        <xdr:cNvCxnSpPr/>
      </xdr:nvCxnSpPr>
      <xdr:spPr>
        <a:xfrm>
          <a:off x="2908300" y="655991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128829</xdr:rowOff>
    </xdr:from>
    <xdr:to>
      <xdr:col>5</xdr:col>
      <xdr:colOff>409575</xdr:colOff>
      <xdr:row>36</xdr:row>
      <xdr:rowOff>58979</xdr:rowOff>
    </xdr:to>
    <xdr:sp macro="" textlink="">
      <xdr:nvSpPr>
        <xdr:cNvPr id="65" name="フローチャート : 判断 64"/>
        <xdr:cNvSpPr/>
      </xdr:nvSpPr>
      <xdr:spPr>
        <a:xfrm>
          <a:off x="3746500" y="6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75506</xdr:rowOff>
    </xdr:from>
    <xdr:ext cx="534377" cy="259045"/>
    <xdr:sp macro="" textlink="">
      <xdr:nvSpPr>
        <xdr:cNvPr id="66" name="テキスト ボックス 65"/>
        <xdr:cNvSpPr txBox="1"/>
      </xdr:nvSpPr>
      <xdr:spPr>
        <a:xfrm>
          <a:off x="3530111" y="59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44812</xdr:rowOff>
    </xdr:from>
    <xdr:to>
      <xdr:col>4</xdr:col>
      <xdr:colOff>155575</xdr:colOff>
      <xdr:row>38</xdr:row>
      <xdr:rowOff>51956</xdr:rowOff>
    </xdr:to>
    <xdr:cxnSp macro="">
      <xdr:nvCxnSpPr>
        <xdr:cNvPr id="67" name="直線コネクタ 66"/>
        <xdr:cNvCxnSpPr/>
      </xdr:nvCxnSpPr>
      <xdr:spPr>
        <a:xfrm flipV="1">
          <a:off x="2019300" y="6559912"/>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9499</xdr:rowOff>
    </xdr:from>
    <xdr:to>
      <xdr:col>4</xdr:col>
      <xdr:colOff>206375</xdr:colOff>
      <xdr:row>36</xdr:row>
      <xdr:rowOff>111099</xdr:rowOff>
    </xdr:to>
    <xdr:sp macro="" textlink="">
      <xdr:nvSpPr>
        <xdr:cNvPr id="68" name="フローチャート : 判断 67"/>
        <xdr:cNvSpPr/>
      </xdr:nvSpPr>
      <xdr:spPr>
        <a:xfrm>
          <a:off x="2857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127626</xdr:rowOff>
    </xdr:from>
    <xdr:ext cx="534377" cy="259045"/>
    <xdr:sp macro="" textlink="">
      <xdr:nvSpPr>
        <xdr:cNvPr id="69" name="テキスト ボックス 68"/>
        <xdr:cNvSpPr txBox="1"/>
      </xdr:nvSpPr>
      <xdr:spPr>
        <a:xfrm>
          <a:off x="2641111" y="5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20542</xdr:rowOff>
    </xdr:from>
    <xdr:to>
      <xdr:col>2</xdr:col>
      <xdr:colOff>638175</xdr:colOff>
      <xdr:row>38</xdr:row>
      <xdr:rowOff>51956</xdr:rowOff>
    </xdr:to>
    <xdr:cxnSp macro="">
      <xdr:nvCxnSpPr>
        <xdr:cNvPr id="70" name="直線コネクタ 69"/>
        <xdr:cNvCxnSpPr/>
      </xdr:nvCxnSpPr>
      <xdr:spPr>
        <a:xfrm>
          <a:off x="1130300" y="6535642"/>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22644</xdr:rowOff>
    </xdr:from>
    <xdr:to>
      <xdr:col>3</xdr:col>
      <xdr:colOff>3175</xdr:colOff>
      <xdr:row>36</xdr:row>
      <xdr:rowOff>124244</xdr:rowOff>
    </xdr:to>
    <xdr:sp macro="" textlink="">
      <xdr:nvSpPr>
        <xdr:cNvPr id="71" name="フローチャート : 判断 70"/>
        <xdr:cNvSpPr/>
      </xdr:nvSpPr>
      <xdr:spPr>
        <a:xfrm>
          <a:off x="1968500" y="619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140771</xdr:rowOff>
    </xdr:from>
    <xdr:ext cx="534377" cy="259045"/>
    <xdr:sp macro="" textlink="">
      <xdr:nvSpPr>
        <xdr:cNvPr id="72" name="テキスト ボックス 71"/>
        <xdr:cNvSpPr txBox="1"/>
      </xdr:nvSpPr>
      <xdr:spPr>
        <a:xfrm>
          <a:off x="1752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150584</xdr:rowOff>
    </xdr:from>
    <xdr:to>
      <xdr:col>1</xdr:col>
      <xdr:colOff>485775</xdr:colOff>
      <xdr:row>36</xdr:row>
      <xdr:rowOff>80734</xdr:rowOff>
    </xdr:to>
    <xdr:sp macro="" textlink="">
      <xdr:nvSpPr>
        <xdr:cNvPr id="73" name="フローチャート : 判断 72"/>
        <xdr:cNvSpPr/>
      </xdr:nvSpPr>
      <xdr:spPr>
        <a:xfrm>
          <a:off x="1079500" y="615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97261</xdr:rowOff>
    </xdr:from>
    <xdr:ext cx="534377" cy="259045"/>
    <xdr:sp macro="" textlink="">
      <xdr:nvSpPr>
        <xdr:cNvPr id="74" name="テキスト ボックス 73"/>
        <xdr:cNvSpPr txBox="1"/>
      </xdr:nvSpPr>
      <xdr:spPr>
        <a:xfrm>
          <a:off x="863111" y="59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9823</xdr:rowOff>
    </xdr:from>
    <xdr:to>
      <xdr:col>6</xdr:col>
      <xdr:colOff>561975</xdr:colOff>
      <xdr:row>38</xdr:row>
      <xdr:rowOff>111423</xdr:rowOff>
    </xdr:to>
    <xdr:sp macro="" textlink="">
      <xdr:nvSpPr>
        <xdr:cNvPr id="80" name="円/楕円 79"/>
        <xdr:cNvSpPr/>
      </xdr:nvSpPr>
      <xdr:spPr>
        <a:xfrm>
          <a:off x="4584700" y="65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96200</xdr:rowOff>
    </xdr:from>
    <xdr:ext cx="534377" cy="259045"/>
    <xdr:sp macro="" textlink="">
      <xdr:nvSpPr>
        <xdr:cNvPr id="81" name="人件費該当値テキスト"/>
        <xdr:cNvSpPr txBox="1"/>
      </xdr:nvSpPr>
      <xdr:spPr>
        <a:xfrm>
          <a:off x="4686300" y="64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1822</xdr:rowOff>
    </xdr:from>
    <xdr:to>
      <xdr:col>5</xdr:col>
      <xdr:colOff>409575</xdr:colOff>
      <xdr:row>38</xdr:row>
      <xdr:rowOff>103422</xdr:rowOff>
    </xdr:to>
    <xdr:sp macro="" textlink="">
      <xdr:nvSpPr>
        <xdr:cNvPr id="82" name="円/楕円 81"/>
        <xdr:cNvSpPr/>
      </xdr:nvSpPr>
      <xdr:spPr>
        <a:xfrm>
          <a:off x="3746500" y="65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94549</xdr:rowOff>
    </xdr:from>
    <xdr:ext cx="534377" cy="259045"/>
    <xdr:sp macro="" textlink="">
      <xdr:nvSpPr>
        <xdr:cNvPr id="83" name="テキスト ボックス 82"/>
        <xdr:cNvSpPr txBox="1"/>
      </xdr:nvSpPr>
      <xdr:spPr>
        <a:xfrm>
          <a:off x="3530111" y="66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165462</xdr:rowOff>
    </xdr:from>
    <xdr:to>
      <xdr:col>4</xdr:col>
      <xdr:colOff>206375</xdr:colOff>
      <xdr:row>38</xdr:row>
      <xdr:rowOff>95612</xdr:rowOff>
    </xdr:to>
    <xdr:sp macro="" textlink="">
      <xdr:nvSpPr>
        <xdr:cNvPr id="84" name="円/楕円 83"/>
        <xdr:cNvSpPr/>
      </xdr:nvSpPr>
      <xdr:spPr>
        <a:xfrm>
          <a:off x="2857500" y="65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86739</xdr:rowOff>
    </xdr:from>
    <xdr:ext cx="534377" cy="259045"/>
    <xdr:sp macro="" textlink="">
      <xdr:nvSpPr>
        <xdr:cNvPr id="85" name="テキスト ボックス 84"/>
        <xdr:cNvSpPr txBox="1"/>
      </xdr:nvSpPr>
      <xdr:spPr>
        <a:xfrm>
          <a:off x="2641111" y="66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1156</xdr:rowOff>
    </xdr:from>
    <xdr:to>
      <xdr:col>3</xdr:col>
      <xdr:colOff>3175</xdr:colOff>
      <xdr:row>38</xdr:row>
      <xdr:rowOff>102756</xdr:rowOff>
    </xdr:to>
    <xdr:sp macro="" textlink="">
      <xdr:nvSpPr>
        <xdr:cNvPr id="86" name="円/楕円 85"/>
        <xdr:cNvSpPr/>
      </xdr:nvSpPr>
      <xdr:spPr>
        <a:xfrm>
          <a:off x="1968500" y="65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93883</xdr:rowOff>
    </xdr:from>
    <xdr:ext cx="534377" cy="259045"/>
    <xdr:sp macro="" textlink="">
      <xdr:nvSpPr>
        <xdr:cNvPr id="87" name="テキスト ボックス 86"/>
        <xdr:cNvSpPr txBox="1"/>
      </xdr:nvSpPr>
      <xdr:spPr>
        <a:xfrm>
          <a:off x="1752111" y="66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141192</xdr:rowOff>
    </xdr:from>
    <xdr:to>
      <xdr:col>1</xdr:col>
      <xdr:colOff>485775</xdr:colOff>
      <xdr:row>38</xdr:row>
      <xdr:rowOff>71342</xdr:rowOff>
    </xdr:to>
    <xdr:sp macro="" textlink="">
      <xdr:nvSpPr>
        <xdr:cNvPr id="88" name="円/楕円 87"/>
        <xdr:cNvSpPr/>
      </xdr:nvSpPr>
      <xdr:spPr>
        <a:xfrm>
          <a:off x="1079500" y="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62469</xdr:rowOff>
    </xdr:from>
    <xdr:ext cx="534377" cy="259045"/>
    <xdr:sp macro="" textlink="">
      <xdr:nvSpPr>
        <xdr:cNvPr id="89" name="テキスト ボックス 88"/>
        <xdr:cNvSpPr txBox="1"/>
      </xdr:nvSpPr>
      <xdr:spPr>
        <a:xfrm>
          <a:off x="863111" y="65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55526</xdr:rowOff>
    </xdr:from>
    <xdr:to>
      <xdr:col>6</xdr:col>
      <xdr:colOff>511175</xdr:colOff>
      <xdr:row>58</xdr:row>
      <xdr:rowOff>58008</xdr:rowOff>
    </xdr:to>
    <xdr:cxnSp macro="">
      <xdr:nvCxnSpPr>
        <xdr:cNvPr id="121" name="直線コネクタ 120"/>
        <xdr:cNvCxnSpPr/>
      </xdr:nvCxnSpPr>
      <xdr:spPr>
        <a:xfrm flipV="1">
          <a:off x="3797300" y="999962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58008</xdr:rowOff>
    </xdr:from>
    <xdr:to>
      <xdr:col>5</xdr:col>
      <xdr:colOff>358775</xdr:colOff>
      <xdr:row>58</xdr:row>
      <xdr:rowOff>74990</xdr:rowOff>
    </xdr:to>
    <xdr:cxnSp macro="">
      <xdr:nvCxnSpPr>
        <xdr:cNvPr id="124" name="直線コネクタ 123"/>
        <xdr:cNvCxnSpPr/>
      </xdr:nvCxnSpPr>
      <xdr:spPr>
        <a:xfrm flipV="1">
          <a:off x="2908300" y="100021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63852</xdr:rowOff>
    </xdr:from>
    <xdr:to>
      <xdr:col>5</xdr:col>
      <xdr:colOff>409575</xdr:colOff>
      <xdr:row>53</xdr:row>
      <xdr:rowOff>165452</xdr:rowOff>
    </xdr:to>
    <xdr:sp macro="" textlink="">
      <xdr:nvSpPr>
        <xdr:cNvPr id="125" name="フローチャート : 判断 124"/>
        <xdr:cNvSpPr/>
      </xdr:nvSpPr>
      <xdr:spPr>
        <a:xfrm>
          <a:off x="3746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10529</xdr:rowOff>
    </xdr:from>
    <xdr:ext cx="534377" cy="259045"/>
    <xdr:sp macro="" textlink="">
      <xdr:nvSpPr>
        <xdr:cNvPr id="126" name="テキスト ボックス 125"/>
        <xdr:cNvSpPr txBox="1"/>
      </xdr:nvSpPr>
      <xdr:spPr>
        <a:xfrm>
          <a:off x="3530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74990</xdr:rowOff>
    </xdr:from>
    <xdr:to>
      <xdr:col>4</xdr:col>
      <xdr:colOff>155575</xdr:colOff>
      <xdr:row>58</xdr:row>
      <xdr:rowOff>117264</xdr:rowOff>
    </xdr:to>
    <xdr:cxnSp macro="">
      <xdr:nvCxnSpPr>
        <xdr:cNvPr id="127" name="直線コネクタ 126"/>
        <xdr:cNvCxnSpPr/>
      </xdr:nvCxnSpPr>
      <xdr:spPr>
        <a:xfrm flipV="1">
          <a:off x="2019300" y="10019090"/>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108331</xdr:rowOff>
    </xdr:from>
    <xdr:to>
      <xdr:col>4</xdr:col>
      <xdr:colOff>206375</xdr:colOff>
      <xdr:row>55</xdr:row>
      <xdr:rowOff>38481</xdr:rowOff>
    </xdr:to>
    <xdr:sp macro="" textlink="">
      <xdr:nvSpPr>
        <xdr:cNvPr id="128" name="フローチャート : 判断 127"/>
        <xdr:cNvSpPr/>
      </xdr:nvSpPr>
      <xdr:spPr>
        <a:xfrm>
          <a:off x="2857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55008</xdr:rowOff>
    </xdr:from>
    <xdr:ext cx="534377" cy="259045"/>
    <xdr:sp macro="" textlink="">
      <xdr:nvSpPr>
        <xdr:cNvPr id="129" name="テキスト ボックス 128"/>
        <xdr:cNvSpPr txBox="1"/>
      </xdr:nvSpPr>
      <xdr:spPr>
        <a:xfrm>
          <a:off x="2641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117264</xdr:rowOff>
    </xdr:from>
    <xdr:to>
      <xdr:col>2</xdr:col>
      <xdr:colOff>638175</xdr:colOff>
      <xdr:row>58</xdr:row>
      <xdr:rowOff>152143</xdr:rowOff>
    </xdr:to>
    <xdr:cxnSp macro="">
      <xdr:nvCxnSpPr>
        <xdr:cNvPr id="130" name="直線コネクタ 129"/>
        <xdr:cNvCxnSpPr/>
      </xdr:nvCxnSpPr>
      <xdr:spPr>
        <a:xfrm flipV="1">
          <a:off x="1130300" y="10061364"/>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104135</xdr:rowOff>
    </xdr:from>
    <xdr:to>
      <xdr:col>3</xdr:col>
      <xdr:colOff>3175</xdr:colOff>
      <xdr:row>55</xdr:row>
      <xdr:rowOff>34285</xdr:rowOff>
    </xdr:to>
    <xdr:sp macro="" textlink="">
      <xdr:nvSpPr>
        <xdr:cNvPr id="131" name="フローチャート : 判断 130"/>
        <xdr:cNvSpPr/>
      </xdr:nvSpPr>
      <xdr:spPr>
        <a:xfrm>
          <a:off x="1968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50812</xdr:rowOff>
    </xdr:from>
    <xdr:ext cx="534377" cy="259045"/>
    <xdr:sp macro="" textlink="">
      <xdr:nvSpPr>
        <xdr:cNvPr id="132" name="テキスト ボックス 131"/>
        <xdr:cNvSpPr txBox="1"/>
      </xdr:nvSpPr>
      <xdr:spPr>
        <a:xfrm>
          <a:off x="1752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28387</xdr:rowOff>
    </xdr:from>
    <xdr:to>
      <xdr:col>1</xdr:col>
      <xdr:colOff>485775</xdr:colOff>
      <xdr:row>55</xdr:row>
      <xdr:rowOff>129987</xdr:rowOff>
    </xdr:to>
    <xdr:sp macro="" textlink="">
      <xdr:nvSpPr>
        <xdr:cNvPr id="133" name="フローチャート : 判断 132"/>
        <xdr:cNvSpPr/>
      </xdr:nvSpPr>
      <xdr:spPr>
        <a:xfrm>
          <a:off x="1079500" y="945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146514</xdr:rowOff>
    </xdr:from>
    <xdr:ext cx="534377" cy="259045"/>
    <xdr:sp macro="" textlink="">
      <xdr:nvSpPr>
        <xdr:cNvPr id="134" name="テキスト ボックス 133"/>
        <xdr:cNvSpPr txBox="1"/>
      </xdr:nvSpPr>
      <xdr:spPr>
        <a:xfrm>
          <a:off x="863111" y="92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4726</xdr:rowOff>
    </xdr:from>
    <xdr:to>
      <xdr:col>6</xdr:col>
      <xdr:colOff>561975</xdr:colOff>
      <xdr:row>58</xdr:row>
      <xdr:rowOff>106326</xdr:rowOff>
    </xdr:to>
    <xdr:sp macro="" textlink="">
      <xdr:nvSpPr>
        <xdr:cNvPr id="140" name="円/楕円 139"/>
        <xdr:cNvSpPr/>
      </xdr:nvSpPr>
      <xdr:spPr>
        <a:xfrm>
          <a:off x="4584700" y="99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91103</xdr:rowOff>
    </xdr:from>
    <xdr:ext cx="534377" cy="259045"/>
    <xdr:sp macro="" textlink="">
      <xdr:nvSpPr>
        <xdr:cNvPr id="141" name="物件費該当値テキスト"/>
        <xdr:cNvSpPr txBox="1"/>
      </xdr:nvSpPr>
      <xdr:spPr>
        <a:xfrm>
          <a:off x="4686300" y="98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7208</xdr:rowOff>
    </xdr:from>
    <xdr:to>
      <xdr:col>5</xdr:col>
      <xdr:colOff>409575</xdr:colOff>
      <xdr:row>58</xdr:row>
      <xdr:rowOff>108808</xdr:rowOff>
    </xdr:to>
    <xdr:sp macro="" textlink="">
      <xdr:nvSpPr>
        <xdr:cNvPr id="142" name="円/楕円 141"/>
        <xdr:cNvSpPr/>
      </xdr:nvSpPr>
      <xdr:spPr>
        <a:xfrm>
          <a:off x="3746500" y="99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99935</xdr:rowOff>
    </xdr:from>
    <xdr:ext cx="534377" cy="259045"/>
    <xdr:sp macro="" textlink="">
      <xdr:nvSpPr>
        <xdr:cNvPr id="143" name="テキスト ボックス 142"/>
        <xdr:cNvSpPr txBox="1"/>
      </xdr:nvSpPr>
      <xdr:spPr>
        <a:xfrm>
          <a:off x="3530111" y="100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24190</xdr:rowOff>
    </xdr:from>
    <xdr:to>
      <xdr:col>4</xdr:col>
      <xdr:colOff>206375</xdr:colOff>
      <xdr:row>58</xdr:row>
      <xdr:rowOff>125790</xdr:rowOff>
    </xdr:to>
    <xdr:sp macro="" textlink="">
      <xdr:nvSpPr>
        <xdr:cNvPr id="144" name="円/楕円 143"/>
        <xdr:cNvSpPr/>
      </xdr:nvSpPr>
      <xdr:spPr>
        <a:xfrm>
          <a:off x="2857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116917</xdr:rowOff>
    </xdr:from>
    <xdr:ext cx="534377" cy="259045"/>
    <xdr:sp macro="" textlink="">
      <xdr:nvSpPr>
        <xdr:cNvPr id="145" name="テキスト ボックス 144"/>
        <xdr:cNvSpPr txBox="1"/>
      </xdr:nvSpPr>
      <xdr:spPr>
        <a:xfrm>
          <a:off x="2641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66464</xdr:rowOff>
    </xdr:from>
    <xdr:to>
      <xdr:col>3</xdr:col>
      <xdr:colOff>3175</xdr:colOff>
      <xdr:row>58</xdr:row>
      <xdr:rowOff>168064</xdr:rowOff>
    </xdr:to>
    <xdr:sp macro="" textlink="">
      <xdr:nvSpPr>
        <xdr:cNvPr id="146" name="円/楕円 145"/>
        <xdr:cNvSpPr/>
      </xdr:nvSpPr>
      <xdr:spPr>
        <a:xfrm>
          <a:off x="1968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159191</xdr:rowOff>
    </xdr:from>
    <xdr:ext cx="534377" cy="259045"/>
    <xdr:sp macro="" textlink="">
      <xdr:nvSpPr>
        <xdr:cNvPr id="147" name="テキスト ボックス 146"/>
        <xdr:cNvSpPr txBox="1"/>
      </xdr:nvSpPr>
      <xdr:spPr>
        <a:xfrm>
          <a:off x="1752111" y="10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101343</xdr:rowOff>
    </xdr:from>
    <xdr:to>
      <xdr:col>1</xdr:col>
      <xdr:colOff>485775</xdr:colOff>
      <xdr:row>59</xdr:row>
      <xdr:rowOff>31493</xdr:rowOff>
    </xdr:to>
    <xdr:sp macro="" textlink="">
      <xdr:nvSpPr>
        <xdr:cNvPr id="148" name="円/楕円 147"/>
        <xdr:cNvSpPr/>
      </xdr:nvSpPr>
      <xdr:spPr>
        <a:xfrm>
          <a:off x="1079500" y="100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22620</xdr:rowOff>
    </xdr:from>
    <xdr:ext cx="534377" cy="259045"/>
    <xdr:sp macro="" textlink="">
      <xdr:nvSpPr>
        <xdr:cNvPr id="149" name="テキスト ボックス 148"/>
        <xdr:cNvSpPr txBox="1"/>
      </xdr:nvSpPr>
      <xdr:spPr>
        <a:xfrm>
          <a:off x="863111" y="101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9170</xdr:rowOff>
    </xdr:from>
    <xdr:to>
      <xdr:col>6</xdr:col>
      <xdr:colOff>511175</xdr:colOff>
      <xdr:row>79</xdr:row>
      <xdr:rowOff>11130</xdr:rowOff>
    </xdr:to>
    <xdr:cxnSp macro="">
      <xdr:nvCxnSpPr>
        <xdr:cNvPr id="180" name="直線コネクタ 179"/>
        <xdr:cNvCxnSpPr/>
      </xdr:nvCxnSpPr>
      <xdr:spPr>
        <a:xfrm flipV="1">
          <a:off x="3797300" y="1355372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11130</xdr:rowOff>
    </xdr:from>
    <xdr:to>
      <xdr:col>5</xdr:col>
      <xdr:colOff>358775</xdr:colOff>
      <xdr:row>79</xdr:row>
      <xdr:rowOff>24225</xdr:rowOff>
    </xdr:to>
    <xdr:cxnSp macro="">
      <xdr:nvCxnSpPr>
        <xdr:cNvPr id="183" name="直線コネクタ 182"/>
        <xdr:cNvCxnSpPr/>
      </xdr:nvCxnSpPr>
      <xdr:spPr>
        <a:xfrm flipV="1">
          <a:off x="2908300" y="13555680"/>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37694</xdr:rowOff>
    </xdr:from>
    <xdr:to>
      <xdr:col>5</xdr:col>
      <xdr:colOff>409575</xdr:colOff>
      <xdr:row>78</xdr:row>
      <xdr:rowOff>139294</xdr:rowOff>
    </xdr:to>
    <xdr:sp macro="" textlink="">
      <xdr:nvSpPr>
        <xdr:cNvPr id="184" name="フローチャート : 判断 183"/>
        <xdr:cNvSpPr/>
      </xdr:nvSpPr>
      <xdr:spPr>
        <a:xfrm>
          <a:off x="3746500" y="1341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155821</xdr:rowOff>
    </xdr:from>
    <xdr:ext cx="469744" cy="259045"/>
    <xdr:sp macro="" textlink="">
      <xdr:nvSpPr>
        <xdr:cNvPr id="185" name="テキスト ボックス 184"/>
        <xdr:cNvSpPr txBox="1"/>
      </xdr:nvSpPr>
      <xdr:spPr>
        <a:xfrm>
          <a:off x="3562427" y="131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24225</xdr:rowOff>
    </xdr:from>
    <xdr:to>
      <xdr:col>4</xdr:col>
      <xdr:colOff>155575</xdr:colOff>
      <xdr:row>79</xdr:row>
      <xdr:rowOff>37908</xdr:rowOff>
    </xdr:to>
    <xdr:cxnSp macro="">
      <xdr:nvCxnSpPr>
        <xdr:cNvPr id="186" name="直線コネクタ 185"/>
        <xdr:cNvCxnSpPr/>
      </xdr:nvCxnSpPr>
      <xdr:spPr>
        <a:xfrm flipV="1">
          <a:off x="2019300" y="13568775"/>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7" name="フローチャート : 判断 186"/>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166239</xdr:rowOff>
    </xdr:from>
    <xdr:ext cx="469744" cy="259045"/>
    <xdr:sp macro="" textlink="">
      <xdr:nvSpPr>
        <xdr:cNvPr id="188" name="テキスト ボックス 187"/>
        <xdr:cNvSpPr txBox="1"/>
      </xdr:nvSpPr>
      <xdr:spPr>
        <a:xfrm>
          <a:off x="2673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32094</xdr:rowOff>
    </xdr:from>
    <xdr:to>
      <xdr:col>2</xdr:col>
      <xdr:colOff>638175</xdr:colOff>
      <xdr:row>79</xdr:row>
      <xdr:rowOff>37908</xdr:rowOff>
    </xdr:to>
    <xdr:cxnSp macro="">
      <xdr:nvCxnSpPr>
        <xdr:cNvPr id="189" name="直線コネクタ 188"/>
        <xdr:cNvCxnSpPr/>
      </xdr:nvCxnSpPr>
      <xdr:spPr>
        <a:xfrm>
          <a:off x="1130300" y="13576644"/>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90" name="フローチャート : 判断 189"/>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12226</xdr:rowOff>
    </xdr:from>
    <xdr:ext cx="469744" cy="259045"/>
    <xdr:sp macro="" textlink="">
      <xdr:nvSpPr>
        <xdr:cNvPr id="191" name="テキスト ボックス 190"/>
        <xdr:cNvSpPr txBox="1"/>
      </xdr:nvSpPr>
      <xdr:spPr>
        <a:xfrm>
          <a:off x="1784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2" name="フローチャート : 判断 191"/>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19770</xdr:rowOff>
    </xdr:from>
    <xdr:ext cx="469744" cy="259045"/>
    <xdr:sp macro="" textlink="">
      <xdr:nvSpPr>
        <xdr:cNvPr id="193" name="テキスト ボックス 192"/>
        <xdr:cNvSpPr txBox="1"/>
      </xdr:nvSpPr>
      <xdr:spPr>
        <a:xfrm>
          <a:off x="895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129820</xdr:rowOff>
    </xdr:from>
    <xdr:to>
      <xdr:col>6</xdr:col>
      <xdr:colOff>561975</xdr:colOff>
      <xdr:row>79</xdr:row>
      <xdr:rowOff>59970</xdr:rowOff>
    </xdr:to>
    <xdr:sp macro="" textlink="">
      <xdr:nvSpPr>
        <xdr:cNvPr id="199" name="円/楕円 198"/>
        <xdr:cNvSpPr/>
      </xdr:nvSpPr>
      <xdr:spPr>
        <a:xfrm>
          <a:off x="45847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44747</xdr:rowOff>
    </xdr:from>
    <xdr:ext cx="469744" cy="259045"/>
    <xdr:sp macro="" textlink="">
      <xdr:nvSpPr>
        <xdr:cNvPr id="200" name="維持補修費該当値テキスト"/>
        <xdr:cNvSpPr txBox="1"/>
      </xdr:nvSpPr>
      <xdr:spPr>
        <a:xfrm>
          <a:off x="4686300" y="134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131780</xdr:rowOff>
    </xdr:from>
    <xdr:to>
      <xdr:col>5</xdr:col>
      <xdr:colOff>409575</xdr:colOff>
      <xdr:row>79</xdr:row>
      <xdr:rowOff>61930</xdr:rowOff>
    </xdr:to>
    <xdr:sp macro="" textlink="">
      <xdr:nvSpPr>
        <xdr:cNvPr id="201" name="円/楕円 200"/>
        <xdr:cNvSpPr/>
      </xdr:nvSpPr>
      <xdr:spPr>
        <a:xfrm>
          <a:off x="3746500" y="135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53057</xdr:rowOff>
    </xdr:from>
    <xdr:ext cx="469744" cy="259045"/>
    <xdr:sp macro="" textlink="">
      <xdr:nvSpPr>
        <xdr:cNvPr id="202" name="テキスト ボックス 201"/>
        <xdr:cNvSpPr txBox="1"/>
      </xdr:nvSpPr>
      <xdr:spPr>
        <a:xfrm>
          <a:off x="3562427" y="135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144875</xdr:rowOff>
    </xdr:from>
    <xdr:to>
      <xdr:col>4</xdr:col>
      <xdr:colOff>206375</xdr:colOff>
      <xdr:row>79</xdr:row>
      <xdr:rowOff>75025</xdr:rowOff>
    </xdr:to>
    <xdr:sp macro="" textlink="">
      <xdr:nvSpPr>
        <xdr:cNvPr id="203" name="円/楕円 202"/>
        <xdr:cNvSpPr/>
      </xdr:nvSpPr>
      <xdr:spPr>
        <a:xfrm>
          <a:off x="2857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66152</xdr:rowOff>
    </xdr:from>
    <xdr:ext cx="469744" cy="259045"/>
    <xdr:sp macro="" textlink="">
      <xdr:nvSpPr>
        <xdr:cNvPr id="204" name="テキスト ボックス 203"/>
        <xdr:cNvSpPr txBox="1"/>
      </xdr:nvSpPr>
      <xdr:spPr>
        <a:xfrm>
          <a:off x="2673427"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158558</xdr:rowOff>
    </xdr:from>
    <xdr:to>
      <xdr:col>3</xdr:col>
      <xdr:colOff>3175</xdr:colOff>
      <xdr:row>79</xdr:row>
      <xdr:rowOff>88708</xdr:rowOff>
    </xdr:to>
    <xdr:sp macro="" textlink="">
      <xdr:nvSpPr>
        <xdr:cNvPr id="205" name="円/楕円 204"/>
        <xdr:cNvSpPr/>
      </xdr:nvSpPr>
      <xdr:spPr>
        <a:xfrm>
          <a:off x="1968500" y="135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79835</xdr:rowOff>
    </xdr:from>
    <xdr:ext cx="469744" cy="259045"/>
    <xdr:sp macro="" textlink="">
      <xdr:nvSpPr>
        <xdr:cNvPr id="206" name="テキスト ボックス 205"/>
        <xdr:cNvSpPr txBox="1"/>
      </xdr:nvSpPr>
      <xdr:spPr>
        <a:xfrm>
          <a:off x="1784427" y="136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152744</xdr:rowOff>
    </xdr:from>
    <xdr:to>
      <xdr:col>1</xdr:col>
      <xdr:colOff>485775</xdr:colOff>
      <xdr:row>79</xdr:row>
      <xdr:rowOff>82894</xdr:rowOff>
    </xdr:to>
    <xdr:sp macro="" textlink="">
      <xdr:nvSpPr>
        <xdr:cNvPr id="207" name="円/楕円 206"/>
        <xdr:cNvSpPr/>
      </xdr:nvSpPr>
      <xdr:spPr>
        <a:xfrm>
          <a:off x="1079500" y="135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74021</xdr:rowOff>
    </xdr:from>
    <xdr:ext cx="469744" cy="259045"/>
    <xdr:sp macro="" textlink="">
      <xdr:nvSpPr>
        <xdr:cNvPr id="208" name="テキスト ボックス 207"/>
        <xdr:cNvSpPr txBox="1"/>
      </xdr:nvSpPr>
      <xdr:spPr>
        <a:xfrm>
          <a:off x="895427" y="136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24616</xdr:rowOff>
    </xdr:from>
    <xdr:to>
      <xdr:col>6</xdr:col>
      <xdr:colOff>511175</xdr:colOff>
      <xdr:row>97</xdr:row>
      <xdr:rowOff>68230</xdr:rowOff>
    </xdr:to>
    <xdr:cxnSp macro="">
      <xdr:nvCxnSpPr>
        <xdr:cNvPr id="240" name="直線コネクタ 239"/>
        <xdr:cNvCxnSpPr/>
      </xdr:nvCxnSpPr>
      <xdr:spPr>
        <a:xfrm flipV="1">
          <a:off x="3797300" y="16655266"/>
          <a:ext cx="838200" cy="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68230</xdr:rowOff>
    </xdr:from>
    <xdr:to>
      <xdr:col>5</xdr:col>
      <xdr:colOff>358775</xdr:colOff>
      <xdr:row>97</xdr:row>
      <xdr:rowOff>99335</xdr:rowOff>
    </xdr:to>
    <xdr:cxnSp macro="">
      <xdr:nvCxnSpPr>
        <xdr:cNvPr id="243" name="直線コネクタ 242"/>
        <xdr:cNvCxnSpPr/>
      </xdr:nvCxnSpPr>
      <xdr:spPr>
        <a:xfrm flipV="1">
          <a:off x="2908300" y="16698880"/>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26819</xdr:rowOff>
    </xdr:from>
    <xdr:to>
      <xdr:col>5</xdr:col>
      <xdr:colOff>409575</xdr:colOff>
      <xdr:row>98</xdr:row>
      <xdr:rowOff>128419</xdr:rowOff>
    </xdr:to>
    <xdr:sp macro="" textlink="">
      <xdr:nvSpPr>
        <xdr:cNvPr id="244" name="フローチャート : 判断 243"/>
        <xdr:cNvSpPr/>
      </xdr:nvSpPr>
      <xdr:spPr>
        <a:xfrm>
          <a:off x="3746500" y="1682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119546</xdr:rowOff>
    </xdr:from>
    <xdr:ext cx="534377" cy="259045"/>
    <xdr:sp macro="" textlink="">
      <xdr:nvSpPr>
        <xdr:cNvPr id="245" name="テキスト ボックス 244"/>
        <xdr:cNvSpPr txBox="1"/>
      </xdr:nvSpPr>
      <xdr:spPr>
        <a:xfrm>
          <a:off x="3530111" y="169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99335</xdr:rowOff>
    </xdr:from>
    <xdr:to>
      <xdr:col>4</xdr:col>
      <xdr:colOff>155575</xdr:colOff>
      <xdr:row>97</xdr:row>
      <xdr:rowOff>145366</xdr:rowOff>
    </xdr:to>
    <xdr:cxnSp macro="">
      <xdr:nvCxnSpPr>
        <xdr:cNvPr id="246" name="直線コネクタ 245"/>
        <xdr:cNvCxnSpPr/>
      </xdr:nvCxnSpPr>
      <xdr:spPr>
        <a:xfrm flipV="1">
          <a:off x="2019300" y="16729985"/>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72326</xdr:rowOff>
    </xdr:from>
    <xdr:to>
      <xdr:col>4</xdr:col>
      <xdr:colOff>206375</xdr:colOff>
      <xdr:row>99</xdr:row>
      <xdr:rowOff>2476</xdr:rowOff>
    </xdr:to>
    <xdr:sp macro="" textlink="">
      <xdr:nvSpPr>
        <xdr:cNvPr id="247" name="フローチャート : 判断 246"/>
        <xdr:cNvSpPr/>
      </xdr:nvSpPr>
      <xdr:spPr>
        <a:xfrm>
          <a:off x="2857500" y="168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165053</xdr:rowOff>
    </xdr:from>
    <xdr:ext cx="534377" cy="259045"/>
    <xdr:sp macro="" textlink="">
      <xdr:nvSpPr>
        <xdr:cNvPr id="248" name="テキスト ボックス 247"/>
        <xdr:cNvSpPr txBox="1"/>
      </xdr:nvSpPr>
      <xdr:spPr>
        <a:xfrm>
          <a:off x="2641111" y="1696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145366</xdr:rowOff>
    </xdr:from>
    <xdr:to>
      <xdr:col>2</xdr:col>
      <xdr:colOff>638175</xdr:colOff>
      <xdr:row>97</xdr:row>
      <xdr:rowOff>158412</xdr:rowOff>
    </xdr:to>
    <xdr:cxnSp macro="">
      <xdr:nvCxnSpPr>
        <xdr:cNvPr id="249" name="直線コネクタ 248"/>
        <xdr:cNvCxnSpPr/>
      </xdr:nvCxnSpPr>
      <xdr:spPr>
        <a:xfrm flipV="1">
          <a:off x="1130300" y="16776016"/>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144923</xdr:rowOff>
    </xdr:from>
    <xdr:to>
      <xdr:col>3</xdr:col>
      <xdr:colOff>3175</xdr:colOff>
      <xdr:row>99</xdr:row>
      <xdr:rowOff>75073</xdr:rowOff>
    </xdr:to>
    <xdr:sp macro="" textlink="">
      <xdr:nvSpPr>
        <xdr:cNvPr id="250" name="フローチャート : 判断 249"/>
        <xdr:cNvSpPr/>
      </xdr:nvSpPr>
      <xdr:spPr>
        <a:xfrm>
          <a:off x="1968500" y="1694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66200</xdr:rowOff>
    </xdr:from>
    <xdr:ext cx="534377" cy="259045"/>
    <xdr:sp macro="" textlink="">
      <xdr:nvSpPr>
        <xdr:cNvPr id="251" name="テキスト ボックス 250"/>
        <xdr:cNvSpPr txBox="1"/>
      </xdr:nvSpPr>
      <xdr:spPr>
        <a:xfrm>
          <a:off x="1752111" y="1703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116642</xdr:rowOff>
    </xdr:from>
    <xdr:to>
      <xdr:col>1</xdr:col>
      <xdr:colOff>485775</xdr:colOff>
      <xdr:row>99</xdr:row>
      <xdr:rowOff>46792</xdr:rowOff>
    </xdr:to>
    <xdr:sp macro="" textlink="">
      <xdr:nvSpPr>
        <xdr:cNvPr id="252" name="フローチャート : 判断 251"/>
        <xdr:cNvSpPr/>
      </xdr:nvSpPr>
      <xdr:spPr>
        <a:xfrm>
          <a:off x="1079500" y="1691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37919</xdr:rowOff>
    </xdr:from>
    <xdr:ext cx="534377" cy="259045"/>
    <xdr:sp macro="" textlink="">
      <xdr:nvSpPr>
        <xdr:cNvPr id="253" name="テキスト ボックス 252"/>
        <xdr:cNvSpPr txBox="1"/>
      </xdr:nvSpPr>
      <xdr:spPr>
        <a:xfrm>
          <a:off x="863111" y="170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145266</xdr:rowOff>
    </xdr:from>
    <xdr:to>
      <xdr:col>6</xdr:col>
      <xdr:colOff>561975</xdr:colOff>
      <xdr:row>97</xdr:row>
      <xdr:rowOff>75416</xdr:rowOff>
    </xdr:to>
    <xdr:sp macro="" textlink="">
      <xdr:nvSpPr>
        <xdr:cNvPr id="259" name="円/楕円 258"/>
        <xdr:cNvSpPr/>
      </xdr:nvSpPr>
      <xdr:spPr>
        <a:xfrm>
          <a:off x="4584700" y="16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123693</xdr:rowOff>
    </xdr:from>
    <xdr:ext cx="534377" cy="259045"/>
    <xdr:sp macro="" textlink="">
      <xdr:nvSpPr>
        <xdr:cNvPr id="260" name="扶助費該当値テキスト"/>
        <xdr:cNvSpPr txBox="1"/>
      </xdr:nvSpPr>
      <xdr:spPr>
        <a:xfrm>
          <a:off x="4686300" y="165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17430</xdr:rowOff>
    </xdr:from>
    <xdr:to>
      <xdr:col>5</xdr:col>
      <xdr:colOff>409575</xdr:colOff>
      <xdr:row>97</xdr:row>
      <xdr:rowOff>119030</xdr:rowOff>
    </xdr:to>
    <xdr:sp macro="" textlink="">
      <xdr:nvSpPr>
        <xdr:cNvPr id="261" name="円/楕円 260"/>
        <xdr:cNvSpPr/>
      </xdr:nvSpPr>
      <xdr:spPr>
        <a:xfrm>
          <a:off x="3746500" y="166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135557</xdr:rowOff>
    </xdr:from>
    <xdr:ext cx="534377" cy="259045"/>
    <xdr:sp macro="" textlink="">
      <xdr:nvSpPr>
        <xdr:cNvPr id="262" name="テキスト ボックス 261"/>
        <xdr:cNvSpPr txBox="1"/>
      </xdr:nvSpPr>
      <xdr:spPr>
        <a:xfrm>
          <a:off x="3530111" y="164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48535</xdr:rowOff>
    </xdr:from>
    <xdr:to>
      <xdr:col>4</xdr:col>
      <xdr:colOff>206375</xdr:colOff>
      <xdr:row>97</xdr:row>
      <xdr:rowOff>150135</xdr:rowOff>
    </xdr:to>
    <xdr:sp macro="" textlink="">
      <xdr:nvSpPr>
        <xdr:cNvPr id="263" name="円/楕円 262"/>
        <xdr:cNvSpPr/>
      </xdr:nvSpPr>
      <xdr:spPr>
        <a:xfrm>
          <a:off x="2857500" y="166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166662</xdr:rowOff>
    </xdr:from>
    <xdr:ext cx="534377" cy="259045"/>
    <xdr:sp macro="" textlink="">
      <xdr:nvSpPr>
        <xdr:cNvPr id="264" name="テキスト ボックス 263"/>
        <xdr:cNvSpPr txBox="1"/>
      </xdr:nvSpPr>
      <xdr:spPr>
        <a:xfrm>
          <a:off x="2641111" y="164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94566</xdr:rowOff>
    </xdr:from>
    <xdr:to>
      <xdr:col>3</xdr:col>
      <xdr:colOff>3175</xdr:colOff>
      <xdr:row>98</xdr:row>
      <xdr:rowOff>24716</xdr:rowOff>
    </xdr:to>
    <xdr:sp macro="" textlink="">
      <xdr:nvSpPr>
        <xdr:cNvPr id="265" name="円/楕円 264"/>
        <xdr:cNvSpPr/>
      </xdr:nvSpPr>
      <xdr:spPr>
        <a:xfrm>
          <a:off x="1968500" y="167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41243</xdr:rowOff>
    </xdr:from>
    <xdr:ext cx="534377" cy="259045"/>
    <xdr:sp macro="" textlink="">
      <xdr:nvSpPr>
        <xdr:cNvPr id="266" name="テキスト ボックス 265"/>
        <xdr:cNvSpPr txBox="1"/>
      </xdr:nvSpPr>
      <xdr:spPr>
        <a:xfrm>
          <a:off x="1752111" y="165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107612</xdr:rowOff>
    </xdr:from>
    <xdr:to>
      <xdr:col>1</xdr:col>
      <xdr:colOff>485775</xdr:colOff>
      <xdr:row>98</xdr:row>
      <xdr:rowOff>37762</xdr:rowOff>
    </xdr:to>
    <xdr:sp macro="" textlink="">
      <xdr:nvSpPr>
        <xdr:cNvPr id="267" name="円/楕円 266"/>
        <xdr:cNvSpPr/>
      </xdr:nvSpPr>
      <xdr:spPr>
        <a:xfrm>
          <a:off x="1079500" y="167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54289</xdr:rowOff>
    </xdr:from>
    <xdr:ext cx="534377" cy="259045"/>
    <xdr:sp macro="" textlink="">
      <xdr:nvSpPr>
        <xdr:cNvPr id="268" name="テキスト ボックス 267"/>
        <xdr:cNvSpPr txBox="1"/>
      </xdr:nvSpPr>
      <xdr:spPr>
        <a:xfrm>
          <a:off x="863111" y="165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135737</xdr:rowOff>
    </xdr:from>
    <xdr:to>
      <xdr:col>15</xdr:col>
      <xdr:colOff>180975</xdr:colOff>
      <xdr:row>35</xdr:row>
      <xdr:rowOff>64834</xdr:rowOff>
    </xdr:to>
    <xdr:cxnSp macro="">
      <xdr:nvCxnSpPr>
        <xdr:cNvPr id="297" name="直線コネクタ 296"/>
        <xdr:cNvCxnSpPr/>
      </xdr:nvCxnSpPr>
      <xdr:spPr>
        <a:xfrm>
          <a:off x="9639300" y="5622137"/>
          <a:ext cx="838200" cy="4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135737</xdr:rowOff>
    </xdr:from>
    <xdr:to>
      <xdr:col>14</xdr:col>
      <xdr:colOff>28575</xdr:colOff>
      <xdr:row>34</xdr:row>
      <xdr:rowOff>103022</xdr:rowOff>
    </xdr:to>
    <xdr:cxnSp macro="">
      <xdr:nvCxnSpPr>
        <xdr:cNvPr id="300" name="直線コネクタ 299"/>
        <xdr:cNvCxnSpPr/>
      </xdr:nvCxnSpPr>
      <xdr:spPr>
        <a:xfrm flipV="1">
          <a:off x="8750300" y="5622137"/>
          <a:ext cx="889000" cy="3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301" name="フローチャート : 判断 300"/>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54944</xdr:rowOff>
    </xdr:from>
    <xdr:ext cx="534377" cy="259045"/>
    <xdr:sp macro="" textlink="">
      <xdr:nvSpPr>
        <xdr:cNvPr id="302" name="テキスト ボックス 301"/>
        <xdr:cNvSpPr txBox="1"/>
      </xdr:nvSpPr>
      <xdr:spPr>
        <a:xfrm>
          <a:off x="9372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103022</xdr:rowOff>
    </xdr:from>
    <xdr:to>
      <xdr:col>12</xdr:col>
      <xdr:colOff>511175</xdr:colOff>
      <xdr:row>35</xdr:row>
      <xdr:rowOff>42482</xdr:rowOff>
    </xdr:to>
    <xdr:cxnSp macro="">
      <xdr:nvCxnSpPr>
        <xdr:cNvPr id="303" name="直線コネクタ 302"/>
        <xdr:cNvCxnSpPr/>
      </xdr:nvCxnSpPr>
      <xdr:spPr>
        <a:xfrm flipV="1">
          <a:off x="7861300" y="5932322"/>
          <a:ext cx="889000" cy="1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304" name="フローチャート : 判断 303"/>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5" name="テキスト ボックス 304"/>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42482</xdr:rowOff>
    </xdr:from>
    <xdr:to>
      <xdr:col>11</xdr:col>
      <xdr:colOff>307975</xdr:colOff>
      <xdr:row>35</xdr:row>
      <xdr:rowOff>170371</xdr:rowOff>
    </xdr:to>
    <xdr:cxnSp macro="">
      <xdr:nvCxnSpPr>
        <xdr:cNvPr id="306" name="直線コネクタ 305"/>
        <xdr:cNvCxnSpPr/>
      </xdr:nvCxnSpPr>
      <xdr:spPr>
        <a:xfrm flipV="1">
          <a:off x="6972300" y="604323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7" name="フローチャート : 判断 306"/>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8" name="テキスト ボックス 307"/>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9" name="フローチャート : 判断 308"/>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10" name="テキスト ボックス 309"/>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14034</xdr:rowOff>
    </xdr:from>
    <xdr:to>
      <xdr:col>15</xdr:col>
      <xdr:colOff>231775</xdr:colOff>
      <xdr:row>35</xdr:row>
      <xdr:rowOff>115634</xdr:rowOff>
    </xdr:to>
    <xdr:sp macro="" textlink="">
      <xdr:nvSpPr>
        <xdr:cNvPr id="316" name="円/楕円 315"/>
        <xdr:cNvSpPr/>
      </xdr:nvSpPr>
      <xdr:spPr>
        <a:xfrm>
          <a:off x="104267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36911</xdr:rowOff>
    </xdr:from>
    <xdr:ext cx="534377" cy="259045"/>
    <xdr:sp macro="" textlink="">
      <xdr:nvSpPr>
        <xdr:cNvPr id="317" name="補助費等該当値テキスト"/>
        <xdr:cNvSpPr txBox="1"/>
      </xdr:nvSpPr>
      <xdr:spPr>
        <a:xfrm>
          <a:off x="10528300" y="58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84937</xdr:rowOff>
    </xdr:from>
    <xdr:to>
      <xdr:col>14</xdr:col>
      <xdr:colOff>79375</xdr:colOff>
      <xdr:row>33</xdr:row>
      <xdr:rowOff>15087</xdr:rowOff>
    </xdr:to>
    <xdr:sp macro="" textlink="">
      <xdr:nvSpPr>
        <xdr:cNvPr id="318" name="円/楕円 317"/>
        <xdr:cNvSpPr/>
      </xdr:nvSpPr>
      <xdr:spPr>
        <a:xfrm>
          <a:off x="9588500" y="55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31614</xdr:rowOff>
    </xdr:from>
    <xdr:ext cx="534377" cy="259045"/>
    <xdr:sp macro="" textlink="">
      <xdr:nvSpPr>
        <xdr:cNvPr id="319" name="テキスト ボックス 318"/>
        <xdr:cNvSpPr txBox="1"/>
      </xdr:nvSpPr>
      <xdr:spPr>
        <a:xfrm>
          <a:off x="9372111" y="5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52222</xdr:rowOff>
    </xdr:from>
    <xdr:to>
      <xdr:col>12</xdr:col>
      <xdr:colOff>561975</xdr:colOff>
      <xdr:row>34</xdr:row>
      <xdr:rowOff>153822</xdr:rowOff>
    </xdr:to>
    <xdr:sp macro="" textlink="">
      <xdr:nvSpPr>
        <xdr:cNvPr id="320" name="円/楕円 319"/>
        <xdr:cNvSpPr/>
      </xdr:nvSpPr>
      <xdr:spPr>
        <a:xfrm>
          <a:off x="8699500" y="58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170349</xdr:rowOff>
    </xdr:from>
    <xdr:ext cx="534377" cy="259045"/>
    <xdr:sp macro="" textlink="">
      <xdr:nvSpPr>
        <xdr:cNvPr id="321" name="テキスト ボックス 320"/>
        <xdr:cNvSpPr txBox="1"/>
      </xdr:nvSpPr>
      <xdr:spPr>
        <a:xfrm>
          <a:off x="8483111" y="56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163132</xdr:rowOff>
    </xdr:from>
    <xdr:to>
      <xdr:col>11</xdr:col>
      <xdr:colOff>358775</xdr:colOff>
      <xdr:row>35</xdr:row>
      <xdr:rowOff>93282</xdr:rowOff>
    </xdr:to>
    <xdr:sp macro="" textlink="">
      <xdr:nvSpPr>
        <xdr:cNvPr id="322" name="円/楕円 321"/>
        <xdr:cNvSpPr/>
      </xdr:nvSpPr>
      <xdr:spPr>
        <a:xfrm>
          <a:off x="7810500" y="59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109809</xdr:rowOff>
    </xdr:from>
    <xdr:ext cx="534377" cy="259045"/>
    <xdr:sp macro="" textlink="">
      <xdr:nvSpPr>
        <xdr:cNvPr id="323" name="テキスト ボックス 322"/>
        <xdr:cNvSpPr txBox="1"/>
      </xdr:nvSpPr>
      <xdr:spPr>
        <a:xfrm>
          <a:off x="7594111" y="57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119571</xdr:rowOff>
    </xdr:from>
    <xdr:to>
      <xdr:col>10</xdr:col>
      <xdr:colOff>155575</xdr:colOff>
      <xdr:row>36</xdr:row>
      <xdr:rowOff>49721</xdr:rowOff>
    </xdr:to>
    <xdr:sp macro="" textlink="">
      <xdr:nvSpPr>
        <xdr:cNvPr id="324" name="円/楕円 323"/>
        <xdr:cNvSpPr/>
      </xdr:nvSpPr>
      <xdr:spPr>
        <a:xfrm>
          <a:off x="6921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40848</xdr:rowOff>
    </xdr:from>
    <xdr:ext cx="534377" cy="259045"/>
    <xdr:sp macro="" textlink="">
      <xdr:nvSpPr>
        <xdr:cNvPr id="325" name="テキスト ボックス 324"/>
        <xdr:cNvSpPr txBox="1"/>
      </xdr:nvSpPr>
      <xdr:spPr>
        <a:xfrm>
          <a:off x="6705111" y="62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49517</xdr:rowOff>
    </xdr:from>
    <xdr:to>
      <xdr:col>15</xdr:col>
      <xdr:colOff>180975</xdr:colOff>
      <xdr:row>57</xdr:row>
      <xdr:rowOff>16766</xdr:rowOff>
    </xdr:to>
    <xdr:cxnSp macro="">
      <xdr:nvCxnSpPr>
        <xdr:cNvPr id="354" name="直線コネクタ 353"/>
        <xdr:cNvCxnSpPr/>
      </xdr:nvCxnSpPr>
      <xdr:spPr>
        <a:xfrm flipV="1">
          <a:off x="9639300" y="9650717"/>
          <a:ext cx="838200" cy="1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31306</xdr:rowOff>
    </xdr:from>
    <xdr:to>
      <xdr:col>14</xdr:col>
      <xdr:colOff>28575</xdr:colOff>
      <xdr:row>57</xdr:row>
      <xdr:rowOff>16766</xdr:rowOff>
    </xdr:to>
    <xdr:cxnSp macro="">
      <xdr:nvCxnSpPr>
        <xdr:cNvPr id="357" name="直線コネクタ 356"/>
        <xdr:cNvCxnSpPr/>
      </xdr:nvCxnSpPr>
      <xdr:spPr>
        <a:xfrm>
          <a:off x="8750300" y="9461056"/>
          <a:ext cx="889000" cy="3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8" name="フローチャート : 判断 357"/>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59" name="テキスト ボックス 358"/>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31306</xdr:rowOff>
    </xdr:from>
    <xdr:to>
      <xdr:col>12</xdr:col>
      <xdr:colOff>511175</xdr:colOff>
      <xdr:row>57</xdr:row>
      <xdr:rowOff>22215</xdr:rowOff>
    </xdr:to>
    <xdr:cxnSp macro="">
      <xdr:nvCxnSpPr>
        <xdr:cNvPr id="360" name="直線コネクタ 359"/>
        <xdr:cNvCxnSpPr/>
      </xdr:nvCxnSpPr>
      <xdr:spPr>
        <a:xfrm flipV="1">
          <a:off x="7861300" y="9461056"/>
          <a:ext cx="889000" cy="3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1" name="フローチャート : 判断 360"/>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62" name="テキスト ボックス 361"/>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22215</xdr:rowOff>
    </xdr:from>
    <xdr:to>
      <xdr:col>11</xdr:col>
      <xdr:colOff>307975</xdr:colOff>
      <xdr:row>57</xdr:row>
      <xdr:rowOff>167399</xdr:rowOff>
    </xdr:to>
    <xdr:cxnSp macro="">
      <xdr:nvCxnSpPr>
        <xdr:cNvPr id="363" name="直線コネクタ 362"/>
        <xdr:cNvCxnSpPr/>
      </xdr:nvCxnSpPr>
      <xdr:spPr>
        <a:xfrm flipV="1">
          <a:off x="6972300" y="9794865"/>
          <a:ext cx="889000" cy="1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4" name="フローチャート : 判断 363"/>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5" name="テキスト ボックス 364"/>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6" name="フローチャート : 判断 365"/>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7" name="テキスト ボックス 366"/>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170167</xdr:rowOff>
    </xdr:from>
    <xdr:to>
      <xdr:col>15</xdr:col>
      <xdr:colOff>231775</xdr:colOff>
      <xdr:row>56</xdr:row>
      <xdr:rowOff>100317</xdr:rowOff>
    </xdr:to>
    <xdr:sp macro="" textlink="">
      <xdr:nvSpPr>
        <xdr:cNvPr id="373" name="円/楕円 372"/>
        <xdr:cNvSpPr/>
      </xdr:nvSpPr>
      <xdr:spPr>
        <a:xfrm>
          <a:off x="104267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148594</xdr:rowOff>
    </xdr:from>
    <xdr:ext cx="534377" cy="259045"/>
    <xdr:sp macro="" textlink="">
      <xdr:nvSpPr>
        <xdr:cNvPr id="374" name="普通建設事業費該当値テキスト"/>
        <xdr:cNvSpPr txBox="1"/>
      </xdr:nvSpPr>
      <xdr:spPr>
        <a:xfrm>
          <a:off x="10528300" y="95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66,835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137416</xdr:rowOff>
    </xdr:from>
    <xdr:to>
      <xdr:col>14</xdr:col>
      <xdr:colOff>79375</xdr:colOff>
      <xdr:row>57</xdr:row>
      <xdr:rowOff>67566</xdr:rowOff>
    </xdr:to>
    <xdr:sp macro="" textlink="">
      <xdr:nvSpPr>
        <xdr:cNvPr id="375" name="円/楕円 374"/>
        <xdr:cNvSpPr/>
      </xdr:nvSpPr>
      <xdr:spPr>
        <a:xfrm>
          <a:off x="9588500" y="9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58693</xdr:rowOff>
    </xdr:from>
    <xdr:ext cx="534377" cy="259045"/>
    <xdr:sp macro="" textlink="">
      <xdr:nvSpPr>
        <xdr:cNvPr id="376" name="テキスト ボックス 375"/>
        <xdr:cNvSpPr txBox="1"/>
      </xdr:nvSpPr>
      <xdr:spPr>
        <a:xfrm>
          <a:off x="9372111" y="98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151956</xdr:rowOff>
    </xdr:from>
    <xdr:to>
      <xdr:col>12</xdr:col>
      <xdr:colOff>561975</xdr:colOff>
      <xdr:row>55</xdr:row>
      <xdr:rowOff>82106</xdr:rowOff>
    </xdr:to>
    <xdr:sp macro="" textlink="">
      <xdr:nvSpPr>
        <xdr:cNvPr id="377" name="円/楕円 376"/>
        <xdr:cNvSpPr/>
      </xdr:nvSpPr>
      <xdr:spPr>
        <a:xfrm>
          <a:off x="8699500" y="94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98633</xdr:rowOff>
    </xdr:from>
    <xdr:ext cx="534377" cy="259045"/>
    <xdr:sp macro="" textlink="">
      <xdr:nvSpPr>
        <xdr:cNvPr id="378" name="テキスト ボックス 377"/>
        <xdr:cNvSpPr txBox="1"/>
      </xdr:nvSpPr>
      <xdr:spPr>
        <a:xfrm>
          <a:off x="8483111" y="91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142865</xdr:rowOff>
    </xdr:from>
    <xdr:to>
      <xdr:col>11</xdr:col>
      <xdr:colOff>358775</xdr:colOff>
      <xdr:row>57</xdr:row>
      <xdr:rowOff>73015</xdr:rowOff>
    </xdr:to>
    <xdr:sp macro="" textlink="">
      <xdr:nvSpPr>
        <xdr:cNvPr id="379" name="円/楕円 378"/>
        <xdr:cNvSpPr/>
      </xdr:nvSpPr>
      <xdr:spPr>
        <a:xfrm>
          <a:off x="7810500" y="9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64142</xdr:rowOff>
    </xdr:from>
    <xdr:ext cx="534377" cy="259045"/>
    <xdr:sp macro="" textlink="">
      <xdr:nvSpPr>
        <xdr:cNvPr id="380" name="テキスト ボックス 379"/>
        <xdr:cNvSpPr txBox="1"/>
      </xdr:nvSpPr>
      <xdr:spPr>
        <a:xfrm>
          <a:off x="7594111" y="98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116599</xdr:rowOff>
    </xdr:from>
    <xdr:to>
      <xdr:col>10</xdr:col>
      <xdr:colOff>155575</xdr:colOff>
      <xdr:row>58</xdr:row>
      <xdr:rowOff>46749</xdr:rowOff>
    </xdr:to>
    <xdr:sp macro="" textlink="">
      <xdr:nvSpPr>
        <xdr:cNvPr id="381" name="円/楕円 380"/>
        <xdr:cNvSpPr/>
      </xdr:nvSpPr>
      <xdr:spPr>
        <a:xfrm>
          <a:off x="6921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37876</xdr:rowOff>
    </xdr:from>
    <xdr:ext cx="534377" cy="259045"/>
    <xdr:sp macro="" textlink="">
      <xdr:nvSpPr>
        <xdr:cNvPr id="382" name="テキスト ボックス 381"/>
        <xdr:cNvSpPr txBox="1"/>
      </xdr:nvSpPr>
      <xdr:spPr>
        <a:xfrm>
          <a:off x="6705111" y="99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11570</xdr:rowOff>
    </xdr:from>
    <xdr:to>
      <xdr:col>15</xdr:col>
      <xdr:colOff>180975</xdr:colOff>
      <xdr:row>78</xdr:row>
      <xdr:rowOff>56032</xdr:rowOff>
    </xdr:to>
    <xdr:cxnSp macro="">
      <xdr:nvCxnSpPr>
        <xdr:cNvPr id="411" name="直線コネクタ 410"/>
        <xdr:cNvCxnSpPr/>
      </xdr:nvCxnSpPr>
      <xdr:spPr>
        <a:xfrm>
          <a:off x="9639300" y="13213220"/>
          <a:ext cx="838200" cy="2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11570</xdr:rowOff>
    </xdr:from>
    <xdr:to>
      <xdr:col>14</xdr:col>
      <xdr:colOff>28575</xdr:colOff>
      <xdr:row>77</xdr:row>
      <xdr:rowOff>125946</xdr:rowOff>
    </xdr:to>
    <xdr:cxnSp macro="">
      <xdr:nvCxnSpPr>
        <xdr:cNvPr id="414" name="直線コネクタ 413"/>
        <xdr:cNvCxnSpPr/>
      </xdr:nvCxnSpPr>
      <xdr:spPr>
        <a:xfrm flipV="1">
          <a:off x="8750300" y="13213220"/>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160490</xdr:rowOff>
    </xdr:from>
    <xdr:to>
      <xdr:col>14</xdr:col>
      <xdr:colOff>79375</xdr:colOff>
      <xdr:row>75</xdr:row>
      <xdr:rowOff>90640</xdr:rowOff>
    </xdr:to>
    <xdr:sp macro="" textlink="">
      <xdr:nvSpPr>
        <xdr:cNvPr id="415" name="フローチャート : 判断 414"/>
        <xdr:cNvSpPr/>
      </xdr:nvSpPr>
      <xdr:spPr>
        <a:xfrm>
          <a:off x="9588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107167</xdr:rowOff>
    </xdr:from>
    <xdr:ext cx="534377" cy="259045"/>
    <xdr:sp macro="" textlink="">
      <xdr:nvSpPr>
        <xdr:cNvPr id="416" name="テキスト ボックス 415"/>
        <xdr:cNvSpPr txBox="1"/>
      </xdr:nvSpPr>
      <xdr:spPr>
        <a:xfrm>
          <a:off x="9372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162185</xdr:rowOff>
    </xdr:from>
    <xdr:to>
      <xdr:col>12</xdr:col>
      <xdr:colOff>561975</xdr:colOff>
      <xdr:row>76</xdr:row>
      <xdr:rowOff>92335</xdr:rowOff>
    </xdr:to>
    <xdr:sp macro="" textlink="">
      <xdr:nvSpPr>
        <xdr:cNvPr id="417" name="フローチャート : 判断 416"/>
        <xdr:cNvSpPr/>
      </xdr:nvSpPr>
      <xdr:spPr>
        <a:xfrm>
          <a:off x="8699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108862</xdr:rowOff>
    </xdr:from>
    <xdr:ext cx="534377" cy="259045"/>
    <xdr:sp macro="" textlink="">
      <xdr:nvSpPr>
        <xdr:cNvPr id="418" name="テキスト ボックス 417"/>
        <xdr:cNvSpPr txBox="1"/>
      </xdr:nvSpPr>
      <xdr:spPr>
        <a:xfrm>
          <a:off x="8483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5232</xdr:rowOff>
    </xdr:from>
    <xdr:to>
      <xdr:col>15</xdr:col>
      <xdr:colOff>231775</xdr:colOff>
      <xdr:row>78</xdr:row>
      <xdr:rowOff>106832</xdr:rowOff>
    </xdr:to>
    <xdr:sp macro="" textlink="">
      <xdr:nvSpPr>
        <xdr:cNvPr id="424" name="円/楕円 423"/>
        <xdr:cNvSpPr/>
      </xdr:nvSpPr>
      <xdr:spPr>
        <a:xfrm>
          <a:off x="10426700" y="13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155109</xdr:rowOff>
    </xdr:from>
    <xdr:ext cx="469744" cy="259045"/>
    <xdr:sp macro="" textlink="">
      <xdr:nvSpPr>
        <xdr:cNvPr id="425" name="普通建設事業費 （ うち新規整備　）該当値テキスト"/>
        <xdr:cNvSpPr txBox="1"/>
      </xdr:nvSpPr>
      <xdr:spPr>
        <a:xfrm>
          <a:off x="10528300" y="133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132220</xdr:rowOff>
    </xdr:from>
    <xdr:to>
      <xdr:col>14</xdr:col>
      <xdr:colOff>79375</xdr:colOff>
      <xdr:row>77</xdr:row>
      <xdr:rowOff>62370</xdr:rowOff>
    </xdr:to>
    <xdr:sp macro="" textlink="">
      <xdr:nvSpPr>
        <xdr:cNvPr id="426" name="円/楕円 425"/>
        <xdr:cNvSpPr/>
      </xdr:nvSpPr>
      <xdr:spPr>
        <a:xfrm>
          <a:off x="9588500" y="13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53497</xdr:rowOff>
    </xdr:from>
    <xdr:ext cx="534377" cy="259045"/>
    <xdr:sp macro="" textlink="">
      <xdr:nvSpPr>
        <xdr:cNvPr id="427" name="テキスト ボックス 426"/>
        <xdr:cNvSpPr txBox="1"/>
      </xdr:nvSpPr>
      <xdr:spPr>
        <a:xfrm>
          <a:off x="9372111" y="132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75146</xdr:rowOff>
    </xdr:from>
    <xdr:to>
      <xdr:col>12</xdr:col>
      <xdr:colOff>561975</xdr:colOff>
      <xdr:row>78</xdr:row>
      <xdr:rowOff>5296</xdr:rowOff>
    </xdr:to>
    <xdr:sp macro="" textlink="">
      <xdr:nvSpPr>
        <xdr:cNvPr id="428" name="円/楕円 427"/>
        <xdr:cNvSpPr/>
      </xdr:nvSpPr>
      <xdr:spPr>
        <a:xfrm>
          <a:off x="8699500" y="132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167873</xdr:rowOff>
    </xdr:from>
    <xdr:ext cx="534377" cy="259045"/>
    <xdr:sp macro="" textlink="">
      <xdr:nvSpPr>
        <xdr:cNvPr id="429" name="テキスト ボックス 428"/>
        <xdr:cNvSpPr txBox="1"/>
      </xdr:nvSpPr>
      <xdr:spPr>
        <a:xfrm>
          <a:off x="8483111" y="133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100991</xdr:rowOff>
    </xdr:from>
    <xdr:to>
      <xdr:col>15</xdr:col>
      <xdr:colOff>180975</xdr:colOff>
      <xdr:row>97</xdr:row>
      <xdr:rowOff>103467</xdr:rowOff>
    </xdr:to>
    <xdr:cxnSp macro="">
      <xdr:nvCxnSpPr>
        <xdr:cNvPr id="458" name="直線コネクタ 457"/>
        <xdr:cNvCxnSpPr/>
      </xdr:nvCxnSpPr>
      <xdr:spPr>
        <a:xfrm flipV="1">
          <a:off x="9639300" y="16388741"/>
          <a:ext cx="838200" cy="34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3683</xdr:rowOff>
    </xdr:from>
    <xdr:to>
      <xdr:col>14</xdr:col>
      <xdr:colOff>28575</xdr:colOff>
      <xdr:row>97</xdr:row>
      <xdr:rowOff>103467</xdr:rowOff>
    </xdr:to>
    <xdr:cxnSp macro="">
      <xdr:nvCxnSpPr>
        <xdr:cNvPr id="461" name="直線コネクタ 460"/>
        <xdr:cNvCxnSpPr/>
      </xdr:nvCxnSpPr>
      <xdr:spPr>
        <a:xfrm>
          <a:off x="8750300" y="16119983"/>
          <a:ext cx="889000" cy="6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62" name="フローチャート : 判断 461"/>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75265</xdr:rowOff>
    </xdr:from>
    <xdr:ext cx="534377" cy="259045"/>
    <xdr:sp macro="" textlink="">
      <xdr:nvSpPr>
        <xdr:cNvPr id="463" name="テキスト ボックス 462"/>
        <xdr:cNvSpPr txBox="1"/>
      </xdr:nvSpPr>
      <xdr:spPr>
        <a:xfrm>
          <a:off x="9372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4" name="フローチャート : 判断 463"/>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5" name="テキスト ボックス 464"/>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50191</xdr:rowOff>
    </xdr:from>
    <xdr:to>
      <xdr:col>15</xdr:col>
      <xdr:colOff>231775</xdr:colOff>
      <xdr:row>95</xdr:row>
      <xdr:rowOff>151791</xdr:rowOff>
    </xdr:to>
    <xdr:sp macro="" textlink="">
      <xdr:nvSpPr>
        <xdr:cNvPr id="471" name="円/楕円 470"/>
        <xdr:cNvSpPr/>
      </xdr:nvSpPr>
      <xdr:spPr>
        <a:xfrm>
          <a:off x="104267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73068</xdr:rowOff>
    </xdr:from>
    <xdr:ext cx="534377" cy="259045"/>
    <xdr:sp macro="" textlink="">
      <xdr:nvSpPr>
        <xdr:cNvPr id="472" name="普通建設事業費 （ うち更新整備　）該当値テキスト"/>
        <xdr:cNvSpPr txBox="1"/>
      </xdr:nvSpPr>
      <xdr:spPr>
        <a:xfrm>
          <a:off x="10528300" y="161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52667</xdr:rowOff>
    </xdr:from>
    <xdr:to>
      <xdr:col>14</xdr:col>
      <xdr:colOff>79375</xdr:colOff>
      <xdr:row>97</xdr:row>
      <xdr:rowOff>154267</xdr:rowOff>
    </xdr:to>
    <xdr:sp macro="" textlink="">
      <xdr:nvSpPr>
        <xdr:cNvPr id="473" name="円/楕円 472"/>
        <xdr:cNvSpPr/>
      </xdr:nvSpPr>
      <xdr:spPr>
        <a:xfrm>
          <a:off x="9588500" y="16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145394</xdr:rowOff>
    </xdr:from>
    <xdr:ext cx="534377" cy="259045"/>
    <xdr:sp macro="" textlink="">
      <xdr:nvSpPr>
        <xdr:cNvPr id="474" name="テキスト ボックス 473"/>
        <xdr:cNvSpPr txBox="1"/>
      </xdr:nvSpPr>
      <xdr:spPr>
        <a:xfrm>
          <a:off x="9372111"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124333</xdr:rowOff>
    </xdr:from>
    <xdr:to>
      <xdr:col>12</xdr:col>
      <xdr:colOff>561975</xdr:colOff>
      <xdr:row>94</xdr:row>
      <xdr:rowOff>54483</xdr:rowOff>
    </xdr:to>
    <xdr:sp macro="" textlink="">
      <xdr:nvSpPr>
        <xdr:cNvPr id="475" name="円/楕円 474"/>
        <xdr:cNvSpPr/>
      </xdr:nvSpPr>
      <xdr:spPr>
        <a:xfrm>
          <a:off x="86995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71010</xdr:rowOff>
    </xdr:from>
    <xdr:ext cx="534377" cy="259045"/>
    <xdr:sp macro="" textlink="">
      <xdr:nvSpPr>
        <xdr:cNvPr id="476" name="テキスト ボックス 475"/>
        <xdr:cNvSpPr txBox="1"/>
      </xdr:nvSpPr>
      <xdr:spPr>
        <a:xfrm>
          <a:off x="8483111" y="158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125362</xdr:rowOff>
    </xdr:from>
    <xdr:to>
      <xdr:col>22</xdr:col>
      <xdr:colOff>415925</xdr:colOff>
      <xdr:row>38</xdr:row>
      <xdr:rowOff>55511</xdr:rowOff>
    </xdr:to>
    <xdr:sp macro="" textlink="">
      <xdr:nvSpPr>
        <xdr:cNvPr id="507" name="フローチャート : 判断 506"/>
        <xdr:cNvSpPr/>
      </xdr:nvSpPr>
      <xdr:spPr>
        <a:xfrm>
          <a:off x="15430500" y="64690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72039</xdr:rowOff>
    </xdr:from>
    <xdr:ext cx="469744" cy="259045"/>
    <xdr:sp macro="" textlink="">
      <xdr:nvSpPr>
        <xdr:cNvPr id="508" name="テキスト ボックス 507"/>
        <xdr:cNvSpPr txBox="1"/>
      </xdr:nvSpPr>
      <xdr:spPr>
        <a:xfrm>
          <a:off x="15246427" y="62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10" name="フローチャート : 判断 509"/>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11" name="テキスト ボックス 510"/>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13" name="フローチャート : 判断 512"/>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14" name="テキスト ボックス 513"/>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15" name="フローチャート : 判断 514"/>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6" name="テキスト ボックス 515"/>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80175</xdr:rowOff>
    </xdr:from>
    <xdr:to>
      <xdr:col>23</xdr:col>
      <xdr:colOff>517525</xdr:colOff>
      <xdr:row>76</xdr:row>
      <xdr:rowOff>129223</xdr:rowOff>
    </xdr:to>
    <xdr:cxnSp macro="">
      <xdr:nvCxnSpPr>
        <xdr:cNvPr id="609" name="直線コネクタ 608"/>
        <xdr:cNvCxnSpPr/>
      </xdr:nvCxnSpPr>
      <xdr:spPr>
        <a:xfrm flipV="1">
          <a:off x="15481300" y="13110375"/>
          <a:ext cx="8382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129223</xdr:rowOff>
    </xdr:from>
    <xdr:to>
      <xdr:col>22</xdr:col>
      <xdr:colOff>365125</xdr:colOff>
      <xdr:row>76</xdr:row>
      <xdr:rowOff>169608</xdr:rowOff>
    </xdr:to>
    <xdr:cxnSp macro="">
      <xdr:nvCxnSpPr>
        <xdr:cNvPr id="612" name="直線コネクタ 611"/>
        <xdr:cNvCxnSpPr/>
      </xdr:nvCxnSpPr>
      <xdr:spPr>
        <a:xfrm flipV="1">
          <a:off x="14592300" y="13159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65786</xdr:rowOff>
    </xdr:from>
    <xdr:to>
      <xdr:col>22</xdr:col>
      <xdr:colOff>415925</xdr:colOff>
      <xdr:row>75</xdr:row>
      <xdr:rowOff>167385</xdr:rowOff>
    </xdr:to>
    <xdr:sp macro="" textlink="">
      <xdr:nvSpPr>
        <xdr:cNvPr id="613" name="フローチャート : 判断 612"/>
        <xdr:cNvSpPr/>
      </xdr:nvSpPr>
      <xdr:spPr>
        <a:xfrm>
          <a:off x="15430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12463</xdr:rowOff>
    </xdr:from>
    <xdr:ext cx="534377" cy="259045"/>
    <xdr:sp macro="" textlink="">
      <xdr:nvSpPr>
        <xdr:cNvPr id="614" name="テキスト ボックス 613"/>
        <xdr:cNvSpPr txBox="1"/>
      </xdr:nvSpPr>
      <xdr:spPr>
        <a:xfrm>
          <a:off x="15214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169608</xdr:rowOff>
    </xdr:from>
    <xdr:to>
      <xdr:col>21</xdr:col>
      <xdr:colOff>161925</xdr:colOff>
      <xdr:row>77</xdr:row>
      <xdr:rowOff>19341</xdr:rowOff>
    </xdr:to>
    <xdr:cxnSp macro="">
      <xdr:nvCxnSpPr>
        <xdr:cNvPr id="615" name="直線コネクタ 614"/>
        <xdr:cNvCxnSpPr/>
      </xdr:nvCxnSpPr>
      <xdr:spPr>
        <a:xfrm flipV="1">
          <a:off x="13703300" y="1319980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93650</xdr:rowOff>
    </xdr:from>
    <xdr:to>
      <xdr:col>21</xdr:col>
      <xdr:colOff>212725</xdr:colOff>
      <xdr:row>76</xdr:row>
      <xdr:rowOff>23800</xdr:rowOff>
    </xdr:to>
    <xdr:sp macro="" textlink="">
      <xdr:nvSpPr>
        <xdr:cNvPr id="616" name="フローチャート : 判断 615"/>
        <xdr:cNvSpPr/>
      </xdr:nvSpPr>
      <xdr:spPr>
        <a:xfrm>
          <a:off x="14541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40327</xdr:rowOff>
    </xdr:from>
    <xdr:ext cx="534377" cy="259045"/>
    <xdr:sp macro="" textlink="">
      <xdr:nvSpPr>
        <xdr:cNvPr id="617" name="テキスト ボックス 616"/>
        <xdr:cNvSpPr txBox="1"/>
      </xdr:nvSpPr>
      <xdr:spPr>
        <a:xfrm>
          <a:off x="14325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140272</xdr:rowOff>
    </xdr:from>
    <xdr:to>
      <xdr:col>19</xdr:col>
      <xdr:colOff>644525</xdr:colOff>
      <xdr:row>77</xdr:row>
      <xdr:rowOff>19341</xdr:rowOff>
    </xdr:to>
    <xdr:cxnSp macro="">
      <xdr:nvCxnSpPr>
        <xdr:cNvPr id="618" name="直線コネクタ 617"/>
        <xdr:cNvCxnSpPr/>
      </xdr:nvCxnSpPr>
      <xdr:spPr>
        <a:xfrm>
          <a:off x="12814300" y="13170472"/>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85522</xdr:rowOff>
    </xdr:from>
    <xdr:to>
      <xdr:col>20</xdr:col>
      <xdr:colOff>9525</xdr:colOff>
      <xdr:row>76</xdr:row>
      <xdr:rowOff>15672</xdr:rowOff>
    </xdr:to>
    <xdr:sp macro="" textlink="">
      <xdr:nvSpPr>
        <xdr:cNvPr id="619" name="フローチャート : 判断 618"/>
        <xdr:cNvSpPr/>
      </xdr:nvSpPr>
      <xdr:spPr>
        <a:xfrm>
          <a:off x="13652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32199</xdr:rowOff>
    </xdr:from>
    <xdr:ext cx="534377" cy="259045"/>
    <xdr:sp macro="" textlink="">
      <xdr:nvSpPr>
        <xdr:cNvPr id="620" name="テキスト ボックス 619"/>
        <xdr:cNvSpPr txBox="1"/>
      </xdr:nvSpPr>
      <xdr:spPr>
        <a:xfrm>
          <a:off x="13436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77762</xdr:rowOff>
    </xdr:from>
    <xdr:to>
      <xdr:col>18</xdr:col>
      <xdr:colOff>492125</xdr:colOff>
      <xdr:row>76</xdr:row>
      <xdr:rowOff>7913</xdr:rowOff>
    </xdr:to>
    <xdr:sp macro="" textlink="">
      <xdr:nvSpPr>
        <xdr:cNvPr id="621" name="フローチャート : 判断 620"/>
        <xdr:cNvSpPr/>
      </xdr:nvSpPr>
      <xdr:spPr>
        <a:xfrm>
          <a:off x="12763500" y="1293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24439</xdr:rowOff>
    </xdr:from>
    <xdr:ext cx="534377" cy="259045"/>
    <xdr:sp macro="" textlink="">
      <xdr:nvSpPr>
        <xdr:cNvPr id="622" name="テキスト ボックス 621"/>
        <xdr:cNvSpPr txBox="1"/>
      </xdr:nvSpPr>
      <xdr:spPr>
        <a:xfrm>
          <a:off x="12547111" y="127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29375</xdr:rowOff>
    </xdr:from>
    <xdr:to>
      <xdr:col>23</xdr:col>
      <xdr:colOff>568325</xdr:colOff>
      <xdr:row>76</xdr:row>
      <xdr:rowOff>130975</xdr:rowOff>
    </xdr:to>
    <xdr:sp macro="" textlink="">
      <xdr:nvSpPr>
        <xdr:cNvPr id="628" name="円/楕円 627"/>
        <xdr:cNvSpPr/>
      </xdr:nvSpPr>
      <xdr:spPr>
        <a:xfrm>
          <a:off x="162687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7802</xdr:rowOff>
    </xdr:from>
    <xdr:ext cx="534377" cy="259045"/>
    <xdr:sp macro="" textlink="">
      <xdr:nvSpPr>
        <xdr:cNvPr id="629" name="公債費該当値テキスト"/>
        <xdr:cNvSpPr txBox="1"/>
      </xdr:nvSpPr>
      <xdr:spPr>
        <a:xfrm>
          <a:off x="16370300" y="130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78423</xdr:rowOff>
    </xdr:from>
    <xdr:to>
      <xdr:col>22</xdr:col>
      <xdr:colOff>415925</xdr:colOff>
      <xdr:row>77</xdr:row>
      <xdr:rowOff>8573</xdr:rowOff>
    </xdr:to>
    <xdr:sp macro="" textlink="">
      <xdr:nvSpPr>
        <xdr:cNvPr id="630" name="円/楕円 629"/>
        <xdr:cNvSpPr/>
      </xdr:nvSpPr>
      <xdr:spPr>
        <a:xfrm>
          <a:off x="15430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171150</xdr:rowOff>
    </xdr:from>
    <xdr:ext cx="534377" cy="259045"/>
    <xdr:sp macro="" textlink="">
      <xdr:nvSpPr>
        <xdr:cNvPr id="631" name="テキスト ボックス 630"/>
        <xdr:cNvSpPr txBox="1"/>
      </xdr:nvSpPr>
      <xdr:spPr>
        <a:xfrm>
          <a:off x="15214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118808</xdr:rowOff>
    </xdr:from>
    <xdr:to>
      <xdr:col>21</xdr:col>
      <xdr:colOff>212725</xdr:colOff>
      <xdr:row>77</xdr:row>
      <xdr:rowOff>48958</xdr:rowOff>
    </xdr:to>
    <xdr:sp macro="" textlink="">
      <xdr:nvSpPr>
        <xdr:cNvPr id="632" name="円/楕円 631"/>
        <xdr:cNvSpPr/>
      </xdr:nvSpPr>
      <xdr:spPr>
        <a:xfrm>
          <a:off x="14541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40085</xdr:rowOff>
    </xdr:from>
    <xdr:ext cx="534377" cy="259045"/>
    <xdr:sp macro="" textlink="">
      <xdr:nvSpPr>
        <xdr:cNvPr id="633" name="テキスト ボックス 632"/>
        <xdr:cNvSpPr txBox="1"/>
      </xdr:nvSpPr>
      <xdr:spPr>
        <a:xfrm>
          <a:off x="14325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139991</xdr:rowOff>
    </xdr:from>
    <xdr:to>
      <xdr:col>20</xdr:col>
      <xdr:colOff>9525</xdr:colOff>
      <xdr:row>77</xdr:row>
      <xdr:rowOff>70141</xdr:rowOff>
    </xdr:to>
    <xdr:sp macro="" textlink="">
      <xdr:nvSpPr>
        <xdr:cNvPr id="634" name="円/楕円 633"/>
        <xdr:cNvSpPr/>
      </xdr:nvSpPr>
      <xdr:spPr>
        <a:xfrm>
          <a:off x="13652500" y="131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61268</xdr:rowOff>
    </xdr:from>
    <xdr:ext cx="534377" cy="259045"/>
    <xdr:sp macro="" textlink="">
      <xdr:nvSpPr>
        <xdr:cNvPr id="635" name="テキスト ボックス 634"/>
        <xdr:cNvSpPr txBox="1"/>
      </xdr:nvSpPr>
      <xdr:spPr>
        <a:xfrm>
          <a:off x="13436111" y="13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89472</xdr:rowOff>
    </xdr:from>
    <xdr:to>
      <xdr:col>18</xdr:col>
      <xdr:colOff>492125</xdr:colOff>
      <xdr:row>77</xdr:row>
      <xdr:rowOff>19622</xdr:rowOff>
    </xdr:to>
    <xdr:sp macro="" textlink="">
      <xdr:nvSpPr>
        <xdr:cNvPr id="636" name="円/楕円 635"/>
        <xdr:cNvSpPr/>
      </xdr:nvSpPr>
      <xdr:spPr>
        <a:xfrm>
          <a:off x="12763500" y="13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10749</xdr:rowOff>
    </xdr:from>
    <xdr:ext cx="534377" cy="259045"/>
    <xdr:sp macro="" textlink="">
      <xdr:nvSpPr>
        <xdr:cNvPr id="637" name="テキスト ボックス 636"/>
        <xdr:cNvSpPr txBox="1"/>
      </xdr:nvSpPr>
      <xdr:spPr>
        <a:xfrm>
          <a:off x="12547111" y="132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40678</xdr:rowOff>
    </xdr:from>
    <xdr:to>
      <xdr:col>23</xdr:col>
      <xdr:colOff>517525</xdr:colOff>
      <xdr:row>97</xdr:row>
      <xdr:rowOff>120790</xdr:rowOff>
    </xdr:to>
    <xdr:cxnSp macro="">
      <xdr:nvCxnSpPr>
        <xdr:cNvPr id="666" name="直線コネクタ 665"/>
        <xdr:cNvCxnSpPr/>
      </xdr:nvCxnSpPr>
      <xdr:spPr>
        <a:xfrm>
          <a:off x="15481300" y="16499878"/>
          <a:ext cx="838200" cy="2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40678</xdr:rowOff>
    </xdr:from>
    <xdr:to>
      <xdr:col>22</xdr:col>
      <xdr:colOff>365125</xdr:colOff>
      <xdr:row>98</xdr:row>
      <xdr:rowOff>92760</xdr:rowOff>
    </xdr:to>
    <xdr:cxnSp macro="">
      <xdr:nvCxnSpPr>
        <xdr:cNvPr id="669" name="直線コネクタ 668"/>
        <xdr:cNvCxnSpPr/>
      </xdr:nvCxnSpPr>
      <xdr:spPr>
        <a:xfrm flipV="1">
          <a:off x="14592300" y="16499878"/>
          <a:ext cx="889000" cy="39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96749</xdr:rowOff>
    </xdr:from>
    <xdr:to>
      <xdr:col>22</xdr:col>
      <xdr:colOff>415925</xdr:colOff>
      <xdr:row>98</xdr:row>
      <xdr:rowOff>26899</xdr:rowOff>
    </xdr:to>
    <xdr:sp macro="" textlink="">
      <xdr:nvSpPr>
        <xdr:cNvPr id="670" name="フローチャート : 判断 669"/>
        <xdr:cNvSpPr/>
      </xdr:nvSpPr>
      <xdr:spPr>
        <a:xfrm>
          <a:off x="15430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18026</xdr:rowOff>
    </xdr:from>
    <xdr:ext cx="534377" cy="259045"/>
    <xdr:sp macro="" textlink="">
      <xdr:nvSpPr>
        <xdr:cNvPr id="671" name="テキスト ボックス 670"/>
        <xdr:cNvSpPr txBox="1"/>
      </xdr:nvSpPr>
      <xdr:spPr>
        <a:xfrm>
          <a:off x="15214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15977</xdr:rowOff>
    </xdr:from>
    <xdr:to>
      <xdr:col>21</xdr:col>
      <xdr:colOff>161925</xdr:colOff>
      <xdr:row>98</xdr:row>
      <xdr:rowOff>92760</xdr:rowOff>
    </xdr:to>
    <xdr:cxnSp macro="">
      <xdr:nvCxnSpPr>
        <xdr:cNvPr id="672" name="直線コネクタ 671"/>
        <xdr:cNvCxnSpPr/>
      </xdr:nvCxnSpPr>
      <xdr:spPr>
        <a:xfrm>
          <a:off x="13703300" y="16818077"/>
          <a:ext cx="8890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103163</xdr:rowOff>
    </xdr:from>
    <xdr:to>
      <xdr:col>21</xdr:col>
      <xdr:colOff>212725</xdr:colOff>
      <xdr:row>98</xdr:row>
      <xdr:rowOff>33313</xdr:rowOff>
    </xdr:to>
    <xdr:sp macro="" textlink="">
      <xdr:nvSpPr>
        <xdr:cNvPr id="673" name="フローチャート : 判断 672"/>
        <xdr:cNvSpPr/>
      </xdr:nvSpPr>
      <xdr:spPr>
        <a:xfrm>
          <a:off x="14541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49840</xdr:rowOff>
    </xdr:from>
    <xdr:ext cx="534377" cy="259045"/>
    <xdr:sp macro="" textlink="">
      <xdr:nvSpPr>
        <xdr:cNvPr id="674" name="テキスト ボックス 673"/>
        <xdr:cNvSpPr txBox="1"/>
      </xdr:nvSpPr>
      <xdr:spPr>
        <a:xfrm>
          <a:off x="14325111" y="165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15977</xdr:rowOff>
    </xdr:from>
    <xdr:to>
      <xdr:col>19</xdr:col>
      <xdr:colOff>644525</xdr:colOff>
      <xdr:row>98</xdr:row>
      <xdr:rowOff>36461</xdr:rowOff>
    </xdr:to>
    <xdr:cxnSp macro="">
      <xdr:nvCxnSpPr>
        <xdr:cNvPr id="675" name="直線コネクタ 674"/>
        <xdr:cNvCxnSpPr/>
      </xdr:nvCxnSpPr>
      <xdr:spPr>
        <a:xfrm flipV="1">
          <a:off x="12814300" y="16818077"/>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117120</xdr:rowOff>
    </xdr:from>
    <xdr:to>
      <xdr:col>20</xdr:col>
      <xdr:colOff>9525</xdr:colOff>
      <xdr:row>98</xdr:row>
      <xdr:rowOff>47270</xdr:rowOff>
    </xdr:to>
    <xdr:sp macro="" textlink="">
      <xdr:nvSpPr>
        <xdr:cNvPr id="676" name="フローチャート : 判断 675"/>
        <xdr:cNvSpPr/>
      </xdr:nvSpPr>
      <xdr:spPr>
        <a:xfrm>
          <a:off x="13652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63797</xdr:rowOff>
    </xdr:from>
    <xdr:ext cx="534377" cy="259045"/>
    <xdr:sp macro="" textlink="">
      <xdr:nvSpPr>
        <xdr:cNvPr id="677" name="テキスト ボックス 676"/>
        <xdr:cNvSpPr txBox="1"/>
      </xdr:nvSpPr>
      <xdr:spPr>
        <a:xfrm>
          <a:off x="13436111" y="165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126492</xdr:rowOff>
    </xdr:from>
    <xdr:to>
      <xdr:col>18</xdr:col>
      <xdr:colOff>492125</xdr:colOff>
      <xdr:row>98</xdr:row>
      <xdr:rowOff>56642</xdr:rowOff>
    </xdr:to>
    <xdr:sp macro="" textlink="">
      <xdr:nvSpPr>
        <xdr:cNvPr id="678" name="フローチャート : 判断 677"/>
        <xdr:cNvSpPr/>
      </xdr:nvSpPr>
      <xdr:spPr>
        <a:xfrm>
          <a:off x="12763500" y="167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73169</xdr:rowOff>
    </xdr:from>
    <xdr:ext cx="534377" cy="259045"/>
    <xdr:sp macro="" textlink="">
      <xdr:nvSpPr>
        <xdr:cNvPr id="679" name="テキスト ボックス 678"/>
        <xdr:cNvSpPr txBox="1"/>
      </xdr:nvSpPr>
      <xdr:spPr>
        <a:xfrm>
          <a:off x="12547111" y="16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69990</xdr:rowOff>
    </xdr:from>
    <xdr:to>
      <xdr:col>23</xdr:col>
      <xdr:colOff>568325</xdr:colOff>
      <xdr:row>98</xdr:row>
      <xdr:rowOff>140</xdr:rowOff>
    </xdr:to>
    <xdr:sp macro="" textlink="">
      <xdr:nvSpPr>
        <xdr:cNvPr id="685" name="円/楕円 684"/>
        <xdr:cNvSpPr/>
      </xdr:nvSpPr>
      <xdr:spPr>
        <a:xfrm>
          <a:off x="16268700" y="167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92867</xdr:rowOff>
    </xdr:from>
    <xdr:ext cx="534377" cy="259045"/>
    <xdr:sp macro="" textlink="">
      <xdr:nvSpPr>
        <xdr:cNvPr id="686" name="積立金該当値テキスト"/>
        <xdr:cNvSpPr txBox="1"/>
      </xdr:nvSpPr>
      <xdr:spPr>
        <a:xfrm>
          <a:off x="16370300" y="165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161328</xdr:rowOff>
    </xdr:from>
    <xdr:to>
      <xdr:col>22</xdr:col>
      <xdr:colOff>415925</xdr:colOff>
      <xdr:row>96</xdr:row>
      <xdr:rowOff>91478</xdr:rowOff>
    </xdr:to>
    <xdr:sp macro="" textlink="">
      <xdr:nvSpPr>
        <xdr:cNvPr id="687" name="円/楕円 686"/>
        <xdr:cNvSpPr/>
      </xdr:nvSpPr>
      <xdr:spPr>
        <a:xfrm>
          <a:off x="15430500" y="164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108005</xdr:rowOff>
    </xdr:from>
    <xdr:ext cx="534377" cy="259045"/>
    <xdr:sp macro="" textlink="">
      <xdr:nvSpPr>
        <xdr:cNvPr id="688" name="テキスト ボックス 687"/>
        <xdr:cNvSpPr txBox="1"/>
      </xdr:nvSpPr>
      <xdr:spPr>
        <a:xfrm>
          <a:off x="15214111" y="162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41960</xdr:rowOff>
    </xdr:from>
    <xdr:to>
      <xdr:col>21</xdr:col>
      <xdr:colOff>212725</xdr:colOff>
      <xdr:row>98</xdr:row>
      <xdr:rowOff>143560</xdr:rowOff>
    </xdr:to>
    <xdr:sp macro="" textlink="">
      <xdr:nvSpPr>
        <xdr:cNvPr id="689" name="円/楕円 688"/>
        <xdr:cNvSpPr/>
      </xdr:nvSpPr>
      <xdr:spPr>
        <a:xfrm>
          <a:off x="14541500" y="168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134687</xdr:rowOff>
    </xdr:from>
    <xdr:ext cx="469744" cy="259045"/>
    <xdr:sp macro="" textlink="">
      <xdr:nvSpPr>
        <xdr:cNvPr id="690" name="テキスト ボックス 689"/>
        <xdr:cNvSpPr txBox="1"/>
      </xdr:nvSpPr>
      <xdr:spPr>
        <a:xfrm>
          <a:off x="14357427" y="169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136627</xdr:rowOff>
    </xdr:from>
    <xdr:to>
      <xdr:col>20</xdr:col>
      <xdr:colOff>9525</xdr:colOff>
      <xdr:row>98</xdr:row>
      <xdr:rowOff>66777</xdr:rowOff>
    </xdr:to>
    <xdr:sp macro="" textlink="">
      <xdr:nvSpPr>
        <xdr:cNvPr id="691" name="円/楕円 690"/>
        <xdr:cNvSpPr/>
      </xdr:nvSpPr>
      <xdr:spPr>
        <a:xfrm>
          <a:off x="13652500" y="167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57904</xdr:rowOff>
    </xdr:from>
    <xdr:ext cx="534377" cy="259045"/>
    <xdr:sp macro="" textlink="">
      <xdr:nvSpPr>
        <xdr:cNvPr id="692" name="テキスト ボックス 691"/>
        <xdr:cNvSpPr txBox="1"/>
      </xdr:nvSpPr>
      <xdr:spPr>
        <a:xfrm>
          <a:off x="13436111" y="168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157111</xdr:rowOff>
    </xdr:from>
    <xdr:to>
      <xdr:col>18</xdr:col>
      <xdr:colOff>492125</xdr:colOff>
      <xdr:row>98</xdr:row>
      <xdr:rowOff>87261</xdr:rowOff>
    </xdr:to>
    <xdr:sp macro="" textlink="">
      <xdr:nvSpPr>
        <xdr:cNvPr id="693" name="円/楕円 692"/>
        <xdr:cNvSpPr/>
      </xdr:nvSpPr>
      <xdr:spPr>
        <a:xfrm>
          <a:off x="12763500" y="167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78388</xdr:rowOff>
    </xdr:from>
    <xdr:ext cx="534377" cy="259045"/>
    <xdr:sp macro="" textlink="">
      <xdr:nvSpPr>
        <xdr:cNvPr id="694" name="テキスト ボックス 693"/>
        <xdr:cNvSpPr txBox="1"/>
      </xdr:nvSpPr>
      <xdr:spPr>
        <a:xfrm>
          <a:off x="12547111" y="168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27" name="フローチャート : 判断 726"/>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28" name="テキスト ボックス 727"/>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0" name="フローチャート : 判断 729"/>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31" name="テキスト ボックス 730"/>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33" name="フローチャート : 判断 732"/>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34" name="テキスト ボックス 733"/>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35" name="フローチャート : 判断 734"/>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36" name="テキスト ボックス 735"/>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155778</xdr:rowOff>
    </xdr:from>
    <xdr:to>
      <xdr:col>32</xdr:col>
      <xdr:colOff>187325</xdr:colOff>
      <xdr:row>58</xdr:row>
      <xdr:rowOff>157111</xdr:rowOff>
    </xdr:to>
    <xdr:cxnSp macro="">
      <xdr:nvCxnSpPr>
        <xdr:cNvPr id="780" name="直線コネクタ 779"/>
        <xdr:cNvCxnSpPr/>
      </xdr:nvCxnSpPr>
      <xdr:spPr>
        <a:xfrm>
          <a:off x="21323300" y="1009987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155169</xdr:rowOff>
    </xdr:from>
    <xdr:to>
      <xdr:col>31</xdr:col>
      <xdr:colOff>34925</xdr:colOff>
      <xdr:row>58</xdr:row>
      <xdr:rowOff>155778</xdr:rowOff>
    </xdr:to>
    <xdr:cxnSp macro="">
      <xdr:nvCxnSpPr>
        <xdr:cNvPr id="783" name="直線コネクタ 782"/>
        <xdr:cNvCxnSpPr/>
      </xdr:nvCxnSpPr>
      <xdr:spPr>
        <a:xfrm>
          <a:off x="20434300" y="1009926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91415</xdr:rowOff>
    </xdr:from>
    <xdr:to>
      <xdr:col>31</xdr:col>
      <xdr:colOff>85725</xdr:colOff>
      <xdr:row>58</xdr:row>
      <xdr:rowOff>21565</xdr:rowOff>
    </xdr:to>
    <xdr:sp macro="" textlink="">
      <xdr:nvSpPr>
        <xdr:cNvPr id="784" name="フローチャート : 判断 783"/>
        <xdr:cNvSpPr/>
      </xdr:nvSpPr>
      <xdr:spPr>
        <a:xfrm>
          <a:off x="21272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38092</xdr:rowOff>
    </xdr:from>
    <xdr:ext cx="469744" cy="259045"/>
    <xdr:sp macro="" textlink="">
      <xdr:nvSpPr>
        <xdr:cNvPr id="785" name="テキスト ボックス 784"/>
        <xdr:cNvSpPr txBox="1"/>
      </xdr:nvSpPr>
      <xdr:spPr>
        <a:xfrm>
          <a:off x="21088427"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152426</xdr:rowOff>
    </xdr:from>
    <xdr:to>
      <xdr:col>29</xdr:col>
      <xdr:colOff>517525</xdr:colOff>
      <xdr:row>58</xdr:row>
      <xdr:rowOff>155169</xdr:rowOff>
    </xdr:to>
    <xdr:cxnSp macro="">
      <xdr:nvCxnSpPr>
        <xdr:cNvPr id="786" name="直線コネクタ 785"/>
        <xdr:cNvCxnSpPr/>
      </xdr:nvCxnSpPr>
      <xdr:spPr>
        <a:xfrm>
          <a:off x="19545300" y="100965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128486</xdr:rowOff>
    </xdr:from>
    <xdr:to>
      <xdr:col>29</xdr:col>
      <xdr:colOff>568325</xdr:colOff>
      <xdr:row>58</xdr:row>
      <xdr:rowOff>58636</xdr:rowOff>
    </xdr:to>
    <xdr:sp macro="" textlink="">
      <xdr:nvSpPr>
        <xdr:cNvPr id="787" name="フローチャート : 判断 786"/>
        <xdr:cNvSpPr/>
      </xdr:nvSpPr>
      <xdr:spPr>
        <a:xfrm>
          <a:off x="20383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75163</xdr:rowOff>
    </xdr:from>
    <xdr:ext cx="469744" cy="259045"/>
    <xdr:sp macro="" textlink="">
      <xdr:nvSpPr>
        <xdr:cNvPr id="788" name="テキスト ボックス 787"/>
        <xdr:cNvSpPr txBox="1"/>
      </xdr:nvSpPr>
      <xdr:spPr>
        <a:xfrm>
          <a:off x="20199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148425</xdr:rowOff>
    </xdr:from>
    <xdr:to>
      <xdr:col>28</xdr:col>
      <xdr:colOff>314325</xdr:colOff>
      <xdr:row>58</xdr:row>
      <xdr:rowOff>152426</xdr:rowOff>
    </xdr:to>
    <xdr:cxnSp macro="">
      <xdr:nvCxnSpPr>
        <xdr:cNvPr id="789" name="直線コネクタ 788"/>
        <xdr:cNvCxnSpPr/>
      </xdr:nvCxnSpPr>
      <xdr:spPr>
        <a:xfrm>
          <a:off x="18656300" y="1009252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102578</xdr:rowOff>
    </xdr:from>
    <xdr:to>
      <xdr:col>28</xdr:col>
      <xdr:colOff>365125</xdr:colOff>
      <xdr:row>58</xdr:row>
      <xdr:rowOff>32728</xdr:rowOff>
    </xdr:to>
    <xdr:sp macro="" textlink="">
      <xdr:nvSpPr>
        <xdr:cNvPr id="790" name="フローチャート : 判断 789"/>
        <xdr:cNvSpPr/>
      </xdr:nvSpPr>
      <xdr:spPr>
        <a:xfrm>
          <a:off x="19494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49255</xdr:rowOff>
    </xdr:from>
    <xdr:ext cx="469744" cy="259045"/>
    <xdr:sp macro="" textlink="">
      <xdr:nvSpPr>
        <xdr:cNvPr id="791" name="テキスト ボックス 790"/>
        <xdr:cNvSpPr txBox="1"/>
      </xdr:nvSpPr>
      <xdr:spPr>
        <a:xfrm>
          <a:off x="19310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96177</xdr:rowOff>
    </xdr:from>
    <xdr:to>
      <xdr:col>27</xdr:col>
      <xdr:colOff>161925</xdr:colOff>
      <xdr:row>58</xdr:row>
      <xdr:rowOff>26327</xdr:rowOff>
    </xdr:to>
    <xdr:sp macro="" textlink="">
      <xdr:nvSpPr>
        <xdr:cNvPr id="792" name="フローチャート : 判断 791"/>
        <xdr:cNvSpPr/>
      </xdr:nvSpPr>
      <xdr:spPr>
        <a:xfrm>
          <a:off x="18605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42854</xdr:rowOff>
    </xdr:from>
    <xdr:ext cx="469744" cy="259045"/>
    <xdr:sp macro="" textlink="">
      <xdr:nvSpPr>
        <xdr:cNvPr id="793" name="テキスト ボックス 792"/>
        <xdr:cNvSpPr txBox="1"/>
      </xdr:nvSpPr>
      <xdr:spPr>
        <a:xfrm>
          <a:off x="18421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106311</xdr:rowOff>
    </xdr:from>
    <xdr:to>
      <xdr:col>32</xdr:col>
      <xdr:colOff>238125</xdr:colOff>
      <xdr:row>59</xdr:row>
      <xdr:rowOff>36461</xdr:rowOff>
    </xdr:to>
    <xdr:sp macro="" textlink="">
      <xdr:nvSpPr>
        <xdr:cNvPr id="799" name="円/楕円 798"/>
        <xdr:cNvSpPr/>
      </xdr:nvSpPr>
      <xdr:spPr>
        <a:xfrm>
          <a:off x="221107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21238</xdr:rowOff>
    </xdr:from>
    <xdr:ext cx="469744" cy="259045"/>
    <xdr:sp macro="" textlink="">
      <xdr:nvSpPr>
        <xdr:cNvPr id="800" name="貸付金該当値テキスト"/>
        <xdr:cNvSpPr txBox="1"/>
      </xdr:nvSpPr>
      <xdr:spPr>
        <a:xfrm>
          <a:off x="22212300" y="996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104978</xdr:rowOff>
    </xdr:from>
    <xdr:to>
      <xdr:col>31</xdr:col>
      <xdr:colOff>85725</xdr:colOff>
      <xdr:row>59</xdr:row>
      <xdr:rowOff>35128</xdr:rowOff>
    </xdr:to>
    <xdr:sp macro="" textlink="">
      <xdr:nvSpPr>
        <xdr:cNvPr id="801" name="円/楕円 800"/>
        <xdr:cNvSpPr/>
      </xdr:nvSpPr>
      <xdr:spPr>
        <a:xfrm>
          <a:off x="21272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26255</xdr:rowOff>
    </xdr:from>
    <xdr:ext cx="469744" cy="259045"/>
    <xdr:sp macro="" textlink="">
      <xdr:nvSpPr>
        <xdr:cNvPr id="802" name="テキスト ボックス 801"/>
        <xdr:cNvSpPr txBox="1"/>
      </xdr:nvSpPr>
      <xdr:spPr>
        <a:xfrm>
          <a:off x="21088427"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104369</xdr:rowOff>
    </xdr:from>
    <xdr:to>
      <xdr:col>29</xdr:col>
      <xdr:colOff>568325</xdr:colOff>
      <xdr:row>59</xdr:row>
      <xdr:rowOff>34519</xdr:rowOff>
    </xdr:to>
    <xdr:sp macro="" textlink="">
      <xdr:nvSpPr>
        <xdr:cNvPr id="803" name="円/楕円 802"/>
        <xdr:cNvSpPr/>
      </xdr:nvSpPr>
      <xdr:spPr>
        <a:xfrm>
          <a:off x="20383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25646</xdr:rowOff>
    </xdr:from>
    <xdr:ext cx="469744" cy="259045"/>
    <xdr:sp macro="" textlink="">
      <xdr:nvSpPr>
        <xdr:cNvPr id="804" name="テキスト ボックス 803"/>
        <xdr:cNvSpPr txBox="1"/>
      </xdr:nvSpPr>
      <xdr:spPr>
        <a:xfrm>
          <a:off x="20199427"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101626</xdr:rowOff>
    </xdr:from>
    <xdr:to>
      <xdr:col>28</xdr:col>
      <xdr:colOff>365125</xdr:colOff>
      <xdr:row>59</xdr:row>
      <xdr:rowOff>31776</xdr:rowOff>
    </xdr:to>
    <xdr:sp macro="" textlink="">
      <xdr:nvSpPr>
        <xdr:cNvPr id="805" name="円/楕円 804"/>
        <xdr:cNvSpPr/>
      </xdr:nvSpPr>
      <xdr:spPr>
        <a:xfrm>
          <a:off x="19494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22903</xdr:rowOff>
    </xdr:from>
    <xdr:ext cx="469744" cy="259045"/>
    <xdr:sp macro="" textlink="">
      <xdr:nvSpPr>
        <xdr:cNvPr id="806" name="テキスト ボックス 805"/>
        <xdr:cNvSpPr txBox="1"/>
      </xdr:nvSpPr>
      <xdr:spPr>
        <a:xfrm>
          <a:off x="19310427"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97625</xdr:rowOff>
    </xdr:from>
    <xdr:to>
      <xdr:col>27</xdr:col>
      <xdr:colOff>161925</xdr:colOff>
      <xdr:row>59</xdr:row>
      <xdr:rowOff>27775</xdr:rowOff>
    </xdr:to>
    <xdr:sp macro="" textlink="">
      <xdr:nvSpPr>
        <xdr:cNvPr id="807" name="円/楕円 806"/>
        <xdr:cNvSpPr/>
      </xdr:nvSpPr>
      <xdr:spPr>
        <a:xfrm>
          <a:off x="186055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18902</xdr:rowOff>
    </xdr:from>
    <xdr:ext cx="469744" cy="259045"/>
    <xdr:sp macro="" textlink="">
      <xdr:nvSpPr>
        <xdr:cNvPr id="808" name="テキスト ボックス 807"/>
        <xdr:cNvSpPr txBox="1"/>
      </xdr:nvSpPr>
      <xdr:spPr>
        <a:xfrm>
          <a:off x="18421427" y="101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96495</xdr:rowOff>
    </xdr:from>
    <xdr:to>
      <xdr:col>32</xdr:col>
      <xdr:colOff>187325</xdr:colOff>
      <xdr:row>78</xdr:row>
      <xdr:rowOff>62928</xdr:rowOff>
    </xdr:to>
    <xdr:cxnSp macro="">
      <xdr:nvCxnSpPr>
        <xdr:cNvPr id="838" name="直線コネクタ 837"/>
        <xdr:cNvCxnSpPr/>
      </xdr:nvCxnSpPr>
      <xdr:spPr>
        <a:xfrm>
          <a:off x="21323300" y="13298145"/>
          <a:ext cx="8382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52736</xdr:rowOff>
    </xdr:from>
    <xdr:to>
      <xdr:col>31</xdr:col>
      <xdr:colOff>34925</xdr:colOff>
      <xdr:row>77</xdr:row>
      <xdr:rowOff>96495</xdr:rowOff>
    </xdr:to>
    <xdr:cxnSp macro="">
      <xdr:nvCxnSpPr>
        <xdr:cNvPr id="841" name="直線コネクタ 840"/>
        <xdr:cNvCxnSpPr/>
      </xdr:nvCxnSpPr>
      <xdr:spPr>
        <a:xfrm>
          <a:off x="20434300" y="1325438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2" name="フローチャート : 判断 841"/>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43" name="テキスト ボックス 842"/>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52736</xdr:rowOff>
    </xdr:from>
    <xdr:to>
      <xdr:col>29</xdr:col>
      <xdr:colOff>517525</xdr:colOff>
      <xdr:row>77</xdr:row>
      <xdr:rowOff>71462</xdr:rowOff>
    </xdr:to>
    <xdr:cxnSp macro="">
      <xdr:nvCxnSpPr>
        <xdr:cNvPr id="844" name="直線コネクタ 843"/>
        <xdr:cNvCxnSpPr/>
      </xdr:nvCxnSpPr>
      <xdr:spPr>
        <a:xfrm flipV="1">
          <a:off x="19545300" y="13254386"/>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45" name="フローチャート : 判断 844"/>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46" name="テキスト ボックス 845"/>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50431</xdr:rowOff>
    </xdr:from>
    <xdr:to>
      <xdr:col>28</xdr:col>
      <xdr:colOff>314325</xdr:colOff>
      <xdr:row>77</xdr:row>
      <xdr:rowOff>71462</xdr:rowOff>
    </xdr:to>
    <xdr:cxnSp macro="">
      <xdr:nvCxnSpPr>
        <xdr:cNvPr id="847" name="直線コネクタ 846"/>
        <xdr:cNvCxnSpPr/>
      </xdr:nvCxnSpPr>
      <xdr:spPr>
        <a:xfrm>
          <a:off x="18656300" y="1325208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48" name="フローチャート : 判断 847"/>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49" name="テキスト ボックス 848"/>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0" name="フローチャート : 判断 849"/>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1" name="テキスト ボックス 850"/>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12128</xdr:rowOff>
    </xdr:from>
    <xdr:to>
      <xdr:col>32</xdr:col>
      <xdr:colOff>238125</xdr:colOff>
      <xdr:row>78</xdr:row>
      <xdr:rowOff>113728</xdr:rowOff>
    </xdr:to>
    <xdr:sp macro="" textlink="">
      <xdr:nvSpPr>
        <xdr:cNvPr id="857" name="円/楕円 856"/>
        <xdr:cNvSpPr/>
      </xdr:nvSpPr>
      <xdr:spPr>
        <a:xfrm>
          <a:off x="221107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98505</xdr:rowOff>
    </xdr:from>
    <xdr:ext cx="534377" cy="259045"/>
    <xdr:sp macro="" textlink="">
      <xdr:nvSpPr>
        <xdr:cNvPr id="858" name="繰出金該当値テキスト"/>
        <xdr:cNvSpPr txBox="1"/>
      </xdr:nvSpPr>
      <xdr:spPr>
        <a:xfrm>
          <a:off x="22212300" y="133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45695</xdr:rowOff>
    </xdr:from>
    <xdr:to>
      <xdr:col>31</xdr:col>
      <xdr:colOff>85725</xdr:colOff>
      <xdr:row>77</xdr:row>
      <xdr:rowOff>147295</xdr:rowOff>
    </xdr:to>
    <xdr:sp macro="" textlink="">
      <xdr:nvSpPr>
        <xdr:cNvPr id="859" name="円/楕円 858"/>
        <xdr:cNvSpPr/>
      </xdr:nvSpPr>
      <xdr:spPr>
        <a:xfrm>
          <a:off x="21272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138422</xdr:rowOff>
    </xdr:from>
    <xdr:ext cx="534377" cy="259045"/>
    <xdr:sp macro="" textlink="">
      <xdr:nvSpPr>
        <xdr:cNvPr id="860" name="テキスト ボックス 859"/>
        <xdr:cNvSpPr txBox="1"/>
      </xdr:nvSpPr>
      <xdr:spPr>
        <a:xfrm>
          <a:off x="21056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1936</xdr:rowOff>
    </xdr:from>
    <xdr:to>
      <xdr:col>29</xdr:col>
      <xdr:colOff>568325</xdr:colOff>
      <xdr:row>77</xdr:row>
      <xdr:rowOff>103536</xdr:rowOff>
    </xdr:to>
    <xdr:sp macro="" textlink="">
      <xdr:nvSpPr>
        <xdr:cNvPr id="861" name="円/楕円 860"/>
        <xdr:cNvSpPr/>
      </xdr:nvSpPr>
      <xdr:spPr>
        <a:xfrm>
          <a:off x="20383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94663</xdr:rowOff>
    </xdr:from>
    <xdr:ext cx="534377" cy="259045"/>
    <xdr:sp macro="" textlink="">
      <xdr:nvSpPr>
        <xdr:cNvPr id="862" name="テキスト ボックス 861"/>
        <xdr:cNvSpPr txBox="1"/>
      </xdr:nvSpPr>
      <xdr:spPr>
        <a:xfrm>
          <a:off x="20167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20662</xdr:rowOff>
    </xdr:from>
    <xdr:to>
      <xdr:col>28</xdr:col>
      <xdr:colOff>365125</xdr:colOff>
      <xdr:row>77</xdr:row>
      <xdr:rowOff>122262</xdr:rowOff>
    </xdr:to>
    <xdr:sp macro="" textlink="">
      <xdr:nvSpPr>
        <xdr:cNvPr id="863" name="円/楕円 862"/>
        <xdr:cNvSpPr/>
      </xdr:nvSpPr>
      <xdr:spPr>
        <a:xfrm>
          <a:off x="19494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113389</xdr:rowOff>
    </xdr:from>
    <xdr:ext cx="534377" cy="259045"/>
    <xdr:sp macro="" textlink="">
      <xdr:nvSpPr>
        <xdr:cNvPr id="864" name="テキスト ボックス 863"/>
        <xdr:cNvSpPr txBox="1"/>
      </xdr:nvSpPr>
      <xdr:spPr>
        <a:xfrm>
          <a:off x="19278111" y="133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171081</xdr:rowOff>
    </xdr:from>
    <xdr:to>
      <xdr:col>27</xdr:col>
      <xdr:colOff>161925</xdr:colOff>
      <xdr:row>77</xdr:row>
      <xdr:rowOff>101231</xdr:rowOff>
    </xdr:to>
    <xdr:sp macro="" textlink="">
      <xdr:nvSpPr>
        <xdr:cNvPr id="865" name="円/楕円 864"/>
        <xdr:cNvSpPr/>
      </xdr:nvSpPr>
      <xdr:spPr>
        <a:xfrm>
          <a:off x="18605500" y="132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92358</xdr:rowOff>
    </xdr:from>
    <xdr:ext cx="534377" cy="259045"/>
    <xdr:sp macro="" textlink="">
      <xdr:nvSpPr>
        <xdr:cNvPr id="866" name="テキスト ボックス 865"/>
        <xdr:cNvSpPr txBox="1"/>
      </xdr:nvSpPr>
      <xdr:spPr>
        <a:xfrm>
          <a:off x="18389111" y="132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平成</a:t>
          </a:r>
          <a:r>
            <a:rPr kumimoji="1" lang="en-US" altLang="ja-JP" sz="1200" baseline="0">
              <a:latin typeface="ＭＳ Ｐゴシック"/>
            </a:rPr>
            <a:t>28</a:t>
          </a:r>
          <a:r>
            <a:rPr kumimoji="1" lang="ja-JP" altLang="en-US" sz="1200" baseline="0">
              <a:latin typeface="ＭＳ Ｐゴシック"/>
            </a:rPr>
            <a:t>年度の歳出決算総額は、前年度比</a:t>
          </a:r>
          <a:r>
            <a:rPr kumimoji="1" lang="en-US" altLang="ja-JP" sz="1200" baseline="0">
              <a:latin typeface="ＭＳ Ｐゴシック"/>
            </a:rPr>
            <a:t>9.0%</a:t>
          </a:r>
          <a:r>
            <a:rPr kumimoji="1" lang="ja-JP" altLang="en-US" sz="1200" baseline="0">
              <a:latin typeface="ＭＳ Ｐゴシック"/>
            </a:rPr>
            <a:t>減の</a:t>
          </a:r>
          <a:r>
            <a:rPr kumimoji="1" lang="en-US" altLang="ja-JP" sz="1200" baseline="0">
              <a:latin typeface="ＭＳ Ｐゴシック"/>
            </a:rPr>
            <a:t>29,785,262</a:t>
          </a:r>
          <a:r>
            <a:rPr kumimoji="1" lang="ja-JP" altLang="en-US" sz="1200" baseline="0">
              <a:latin typeface="ＭＳ Ｐゴシック"/>
            </a:rPr>
            <a:t>千円で、住民一人あたり約</a:t>
          </a:r>
          <a:r>
            <a:rPr kumimoji="1" lang="en-US" altLang="ja-JP" sz="1200" baseline="0">
              <a:latin typeface="ＭＳ Ｐゴシック"/>
            </a:rPr>
            <a:t>377</a:t>
          </a:r>
          <a:r>
            <a:rPr kumimoji="1" lang="ja-JP" altLang="en-US" sz="1200" baseline="0">
              <a:latin typeface="ＭＳ Ｐゴシック"/>
            </a:rPr>
            <a:t>千円となっている。類似団体と比較した場合、人件費、物件費、公債費は住民一人あたりコストが低く、補助費等、積立金は住民一人あたりのコストが高い状況となっている。</a:t>
          </a:r>
          <a:endParaRPr kumimoji="1" lang="en-US" altLang="ja-JP" sz="1200" baseline="0">
            <a:latin typeface="ＭＳ Ｐゴシック"/>
          </a:endParaRPr>
        </a:p>
        <a:p>
          <a:r>
            <a:rPr kumimoji="1" lang="ja-JP" altLang="en-US" sz="1200">
              <a:latin typeface="ＭＳ Ｐゴシック"/>
            </a:rPr>
            <a:t>　人件費は、参議院議員選挙に伴う経費の増加や、職員数の増加・人事院勧告に伴う職員給の引き上げ等による増加があったものの、退職手当組合負担金の減少などにより前年度より減となった。類似団体に比べ低い水準である要因としては、消防業務、ごみ処理業務等を一部事務組合で行っていることが挙げられる。</a:t>
          </a:r>
          <a:endParaRPr kumimoji="1" lang="en-US" altLang="ja-JP" sz="1200">
            <a:latin typeface="ＭＳ Ｐゴシック"/>
          </a:endParaRPr>
        </a:p>
        <a:p>
          <a:r>
            <a:rPr kumimoji="1" lang="ja-JP" altLang="en-US" sz="1200">
              <a:latin typeface="ＭＳ Ｐゴシック"/>
            </a:rPr>
            <a:t>　物件費についても、民間業務委託の推進等により増加傾向にあるものの、一部事務組合で一部の業務を行っていることにより、類似団体よりも低い水準となっている。</a:t>
          </a:r>
          <a:endParaRPr kumimoji="1" lang="en-US" altLang="ja-JP" sz="1200">
            <a:latin typeface="ＭＳ Ｐゴシック"/>
          </a:endParaRPr>
        </a:p>
        <a:p>
          <a:r>
            <a:rPr kumimoji="1" lang="ja-JP" altLang="en-US" sz="1200">
              <a:latin typeface="ＭＳ Ｐゴシック"/>
            </a:rPr>
            <a:t>　公債費については、</a:t>
          </a:r>
          <a:r>
            <a:rPr kumimoji="1" lang="en-US" altLang="ja-JP" sz="1200">
              <a:latin typeface="ＭＳ Ｐゴシック"/>
            </a:rPr>
            <a:t>24</a:t>
          </a:r>
          <a:r>
            <a:rPr kumimoji="1" lang="ja-JP" altLang="en-US" sz="1200">
              <a:latin typeface="ＭＳ Ｐゴシック"/>
            </a:rPr>
            <a:t>年度までは臨時財政対策債を除いた市債借入額を元金償還額以内に収めることを原則としていたことによりコストを低く抑えられているが、大規模建設事業の実施による借入の増加により、</a:t>
          </a:r>
          <a:r>
            <a:rPr kumimoji="1" lang="en-US" altLang="ja-JP" sz="1200">
              <a:latin typeface="ＭＳ Ｐゴシック"/>
            </a:rPr>
            <a:t>25</a:t>
          </a:r>
          <a:r>
            <a:rPr kumimoji="1" lang="ja-JP" altLang="en-US" sz="1200">
              <a:latin typeface="ＭＳ Ｐゴシック"/>
            </a:rPr>
            <a:t>年度以降は増加傾向にある。</a:t>
          </a:r>
          <a:endParaRPr kumimoji="1" lang="en-US" altLang="ja-JP" sz="1200">
            <a:latin typeface="ＭＳ Ｐゴシック"/>
          </a:endParaRPr>
        </a:p>
        <a:p>
          <a:r>
            <a:rPr kumimoji="1" lang="ja-JP" altLang="en-US" sz="1200">
              <a:latin typeface="ＭＳ Ｐゴシック"/>
            </a:rPr>
            <a:t>　扶助費については、</a:t>
          </a:r>
          <a:r>
            <a:rPr kumimoji="1" lang="en-US" altLang="ja-JP" sz="1200">
              <a:latin typeface="ＭＳ Ｐゴシック"/>
            </a:rPr>
            <a:t>28</a:t>
          </a:r>
          <a:r>
            <a:rPr kumimoji="1" lang="ja-JP" altLang="en-US" sz="1200">
              <a:latin typeface="ＭＳ Ｐゴシック"/>
            </a:rPr>
            <a:t>年度は年金生活支援者等支援臨時福祉給付金や民間保育所等委託事業が増加したことにより増加したものの、例年に比べ類似団体平均値の伸び率が大きいことにより、</a:t>
          </a:r>
          <a:r>
            <a:rPr kumimoji="1" lang="en-US" altLang="ja-JP" sz="1200">
              <a:latin typeface="ＭＳ Ｐゴシック"/>
            </a:rPr>
            <a:t>28</a:t>
          </a:r>
          <a:r>
            <a:rPr kumimoji="1" lang="ja-JP" altLang="en-US" sz="1200">
              <a:latin typeface="ＭＳ Ｐゴシック"/>
            </a:rPr>
            <a:t>年度は類似団体より低くなった。</a:t>
          </a:r>
          <a:endParaRPr kumimoji="1" lang="en-US" altLang="ja-JP" sz="1200">
            <a:latin typeface="ＭＳ Ｐゴシック"/>
          </a:endParaRPr>
        </a:p>
        <a:p>
          <a:r>
            <a:rPr kumimoji="1" lang="ja-JP" altLang="en-US" sz="1200">
              <a:latin typeface="ＭＳ Ｐゴシック"/>
            </a:rPr>
            <a:t>　補助費については、</a:t>
          </a:r>
          <a:r>
            <a:rPr kumimoji="1" lang="en-US" altLang="ja-JP" sz="1200">
              <a:latin typeface="ＭＳ Ｐゴシック"/>
            </a:rPr>
            <a:t>27</a:t>
          </a:r>
          <a:r>
            <a:rPr kumimoji="1" lang="ja-JP" altLang="en-US" sz="1200">
              <a:latin typeface="ＭＳ Ｐゴシック"/>
            </a:rPr>
            <a:t>年度からは法適化された下水道事業会計への負担金・補助金によるコストが増加したが、</a:t>
          </a:r>
          <a:r>
            <a:rPr kumimoji="1" lang="en-US" altLang="ja-JP" sz="1200">
              <a:latin typeface="ＭＳ Ｐゴシック"/>
            </a:rPr>
            <a:t>28</a:t>
          </a:r>
          <a:r>
            <a:rPr kumimoji="1" lang="ja-JP" altLang="en-US" sz="1200">
              <a:latin typeface="ＭＳ Ｐゴシック"/>
            </a:rPr>
            <a:t>年度は</a:t>
          </a:r>
          <a:r>
            <a:rPr kumimoji="1" lang="en-US" altLang="ja-JP" sz="1200">
              <a:latin typeface="ＭＳ Ｐゴシック"/>
            </a:rPr>
            <a:t>25</a:t>
          </a:r>
          <a:r>
            <a:rPr kumimoji="1" lang="ja-JP" altLang="en-US" sz="1200">
              <a:latin typeface="ＭＳ Ｐゴシック"/>
            </a:rPr>
            <a:t>年度の大雪による被災農業者向け支援事業の皆減等により減少した。</a:t>
          </a:r>
          <a:endParaRPr kumimoji="1" lang="en-US" altLang="ja-JP" sz="1200">
            <a:latin typeface="ＭＳ Ｐゴシック"/>
          </a:endParaRPr>
        </a:p>
        <a:p>
          <a:endParaRPr kumimoji="1" lang="ja-JP" altLang="en-US" sz="1200">
            <a:latin typeface="ＭＳ Ｐゴシック"/>
          </a:endParaRPr>
        </a:p>
        <a:p>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78,989
76,836
89.69
32,676,964
29,785,262
2,757,484
17,058,585
31,557,037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127813</xdr:rowOff>
    </xdr:from>
    <xdr:to>
      <xdr:col>6</xdr:col>
      <xdr:colOff>511175</xdr:colOff>
      <xdr:row>36</xdr:row>
      <xdr:rowOff>71120</xdr:rowOff>
    </xdr:to>
    <xdr:cxnSp macro="">
      <xdr:nvCxnSpPr>
        <xdr:cNvPr id="59" name="直線コネクタ 58"/>
        <xdr:cNvCxnSpPr/>
      </xdr:nvCxnSpPr>
      <xdr:spPr>
        <a:xfrm>
          <a:off x="3797300" y="6128563"/>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127813</xdr:rowOff>
    </xdr:from>
    <xdr:to>
      <xdr:col>5</xdr:col>
      <xdr:colOff>358775</xdr:colOff>
      <xdr:row>35</xdr:row>
      <xdr:rowOff>167589</xdr:rowOff>
    </xdr:to>
    <xdr:cxnSp macro="">
      <xdr:nvCxnSpPr>
        <xdr:cNvPr id="62" name="直線コネクタ 61"/>
        <xdr:cNvCxnSpPr/>
      </xdr:nvCxnSpPr>
      <xdr:spPr>
        <a:xfrm flipV="1">
          <a:off x="2908300" y="6128563"/>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65295</xdr:rowOff>
    </xdr:from>
    <xdr:ext cx="469744" cy="259045"/>
    <xdr:sp macro="" textlink="">
      <xdr:nvSpPr>
        <xdr:cNvPr id="64" name="テキスト ボックス 63"/>
        <xdr:cNvSpPr txBox="1"/>
      </xdr:nvSpPr>
      <xdr:spPr>
        <a:xfrm>
          <a:off x="3562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167589</xdr:rowOff>
    </xdr:from>
    <xdr:to>
      <xdr:col>4</xdr:col>
      <xdr:colOff>155575</xdr:colOff>
      <xdr:row>36</xdr:row>
      <xdr:rowOff>55118</xdr:rowOff>
    </xdr:to>
    <xdr:cxnSp macro="">
      <xdr:nvCxnSpPr>
        <xdr:cNvPr id="65" name="直線コネクタ 64"/>
        <xdr:cNvCxnSpPr/>
      </xdr:nvCxnSpPr>
      <xdr:spPr>
        <a:xfrm flipV="1">
          <a:off x="2019300" y="616833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154449</xdr:rowOff>
    </xdr:from>
    <xdr:ext cx="469744" cy="259045"/>
    <xdr:sp macro="" textlink="">
      <xdr:nvSpPr>
        <xdr:cNvPr id="67" name="テキスト ボックス 66"/>
        <xdr:cNvSpPr txBox="1"/>
      </xdr:nvSpPr>
      <xdr:spPr>
        <a:xfrm>
          <a:off x="2673427"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151587</xdr:rowOff>
    </xdr:from>
    <xdr:to>
      <xdr:col>2</xdr:col>
      <xdr:colOff>638175</xdr:colOff>
      <xdr:row>36</xdr:row>
      <xdr:rowOff>55118</xdr:rowOff>
    </xdr:to>
    <xdr:cxnSp macro="">
      <xdr:nvCxnSpPr>
        <xdr:cNvPr id="68" name="直線コネクタ 67"/>
        <xdr:cNvCxnSpPr/>
      </xdr:nvCxnSpPr>
      <xdr:spPr>
        <a:xfrm>
          <a:off x="1130300" y="6152337"/>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8145</xdr:rowOff>
    </xdr:from>
    <xdr:ext cx="469744" cy="259045"/>
    <xdr:sp macro="" textlink="">
      <xdr:nvSpPr>
        <xdr:cNvPr id="70" name="テキスト ボックス 69"/>
        <xdr:cNvSpPr txBox="1"/>
      </xdr:nvSpPr>
      <xdr:spPr>
        <a:xfrm>
          <a:off x="1784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129760</xdr:rowOff>
    </xdr:from>
    <xdr:ext cx="469744" cy="259045"/>
    <xdr:sp macro="" textlink="">
      <xdr:nvSpPr>
        <xdr:cNvPr id="72" name="テキスト ボックス 71"/>
        <xdr:cNvSpPr txBox="1"/>
      </xdr:nvSpPr>
      <xdr:spPr>
        <a:xfrm>
          <a:off x="895427" y="56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20320</xdr:rowOff>
    </xdr:from>
    <xdr:to>
      <xdr:col>6</xdr:col>
      <xdr:colOff>561975</xdr:colOff>
      <xdr:row>36</xdr:row>
      <xdr:rowOff>121920</xdr:rowOff>
    </xdr:to>
    <xdr:sp macro="" textlink="">
      <xdr:nvSpPr>
        <xdr:cNvPr id="78" name="円/楕円 77"/>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170197</xdr:rowOff>
    </xdr:from>
    <xdr:ext cx="469744" cy="259045"/>
    <xdr:sp macro="" textlink="">
      <xdr:nvSpPr>
        <xdr:cNvPr id="79" name="議会費該当値テキスト"/>
        <xdr:cNvSpPr txBox="1"/>
      </xdr:nvSpPr>
      <xdr:spPr>
        <a:xfrm>
          <a:off x="46863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77013</xdr:rowOff>
    </xdr:from>
    <xdr:to>
      <xdr:col>5</xdr:col>
      <xdr:colOff>409575</xdr:colOff>
      <xdr:row>36</xdr:row>
      <xdr:rowOff>7163</xdr:rowOff>
    </xdr:to>
    <xdr:sp macro="" textlink="">
      <xdr:nvSpPr>
        <xdr:cNvPr id="80" name="円/楕円 79"/>
        <xdr:cNvSpPr/>
      </xdr:nvSpPr>
      <xdr:spPr>
        <a:xfrm>
          <a:off x="3746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169740</xdr:rowOff>
    </xdr:from>
    <xdr:ext cx="469744" cy="259045"/>
    <xdr:sp macro="" textlink="">
      <xdr:nvSpPr>
        <xdr:cNvPr id="81" name="テキスト ボックス 80"/>
        <xdr:cNvSpPr txBox="1"/>
      </xdr:nvSpPr>
      <xdr:spPr>
        <a:xfrm>
          <a:off x="3562427"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116789</xdr:rowOff>
    </xdr:from>
    <xdr:to>
      <xdr:col>4</xdr:col>
      <xdr:colOff>206375</xdr:colOff>
      <xdr:row>36</xdr:row>
      <xdr:rowOff>46939</xdr:rowOff>
    </xdr:to>
    <xdr:sp macro="" textlink="">
      <xdr:nvSpPr>
        <xdr:cNvPr id="82" name="円/楕円 81"/>
        <xdr:cNvSpPr/>
      </xdr:nvSpPr>
      <xdr:spPr>
        <a:xfrm>
          <a:off x="2857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38066</xdr:rowOff>
    </xdr:from>
    <xdr:ext cx="469744" cy="259045"/>
    <xdr:sp macro="" textlink="">
      <xdr:nvSpPr>
        <xdr:cNvPr id="83" name="テキスト ボックス 82"/>
        <xdr:cNvSpPr txBox="1"/>
      </xdr:nvSpPr>
      <xdr:spPr>
        <a:xfrm>
          <a:off x="2673427"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4318</xdr:rowOff>
    </xdr:from>
    <xdr:to>
      <xdr:col>3</xdr:col>
      <xdr:colOff>3175</xdr:colOff>
      <xdr:row>36</xdr:row>
      <xdr:rowOff>105918</xdr:rowOff>
    </xdr:to>
    <xdr:sp macro="" textlink="">
      <xdr:nvSpPr>
        <xdr:cNvPr id="84" name="円/楕円 83"/>
        <xdr:cNvSpPr/>
      </xdr:nvSpPr>
      <xdr:spPr>
        <a:xfrm>
          <a:off x="196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97045</xdr:rowOff>
    </xdr:from>
    <xdr:ext cx="469744" cy="259045"/>
    <xdr:sp macro="" textlink="">
      <xdr:nvSpPr>
        <xdr:cNvPr id="85" name="テキスト ボックス 84"/>
        <xdr:cNvSpPr txBox="1"/>
      </xdr:nvSpPr>
      <xdr:spPr>
        <a:xfrm>
          <a:off x="1784427"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100787</xdr:rowOff>
    </xdr:from>
    <xdr:to>
      <xdr:col>1</xdr:col>
      <xdr:colOff>485775</xdr:colOff>
      <xdr:row>36</xdr:row>
      <xdr:rowOff>30937</xdr:rowOff>
    </xdr:to>
    <xdr:sp macro="" textlink="">
      <xdr:nvSpPr>
        <xdr:cNvPr id="86" name="円/楕円 85"/>
        <xdr:cNvSpPr/>
      </xdr:nvSpPr>
      <xdr:spPr>
        <a:xfrm>
          <a:off x="1079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22064</xdr:rowOff>
    </xdr:from>
    <xdr:ext cx="469744" cy="259045"/>
    <xdr:sp macro="" textlink="">
      <xdr:nvSpPr>
        <xdr:cNvPr id="87" name="テキスト ボックス 86"/>
        <xdr:cNvSpPr txBox="1"/>
      </xdr:nvSpPr>
      <xdr:spPr>
        <a:xfrm>
          <a:off x="895427"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101851</xdr:rowOff>
    </xdr:from>
    <xdr:to>
      <xdr:col>6</xdr:col>
      <xdr:colOff>511175</xdr:colOff>
      <xdr:row>56</xdr:row>
      <xdr:rowOff>96205</xdr:rowOff>
    </xdr:to>
    <xdr:cxnSp macro="">
      <xdr:nvCxnSpPr>
        <xdr:cNvPr id="116" name="直線コネクタ 115"/>
        <xdr:cNvCxnSpPr/>
      </xdr:nvCxnSpPr>
      <xdr:spPr>
        <a:xfrm>
          <a:off x="3797300" y="9531601"/>
          <a:ext cx="838200" cy="1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101851</xdr:rowOff>
    </xdr:from>
    <xdr:to>
      <xdr:col>5</xdr:col>
      <xdr:colOff>358775</xdr:colOff>
      <xdr:row>55</xdr:row>
      <xdr:rowOff>118821</xdr:rowOff>
    </xdr:to>
    <xdr:cxnSp macro="">
      <xdr:nvCxnSpPr>
        <xdr:cNvPr id="119" name="直線コネクタ 118"/>
        <xdr:cNvCxnSpPr/>
      </xdr:nvCxnSpPr>
      <xdr:spPr>
        <a:xfrm flipV="1">
          <a:off x="2908300" y="9531601"/>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136167</xdr:rowOff>
    </xdr:from>
    <xdr:to>
      <xdr:col>5</xdr:col>
      <xdr:colOff>409575</xdr:colOff>
      <xdr:row>56</xdr:row>
      <xdr:rowOff>66317</xdr:rowOff>
    </xdr:to>
    <xdr:sp macro="" textlink="">
      <xdr:nvSpPr>
        <xdr:cNvPr id="120" name="フローチャート : 判断 119"/>
        <xdr:cNvSpPr/>
      </xdr:nvSpPr>
      <xdr:spPr>
        <a:xfrm>
          <a:off x="3746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57444</xdr:rowOff>
    </xdr:from>
    <xdr:ext cx="534377" cy="259045"/>
    <xdr:sp macro="" textlink="">
      <xdr:nvSpPr>
        <xdr:cNvPr id="121" name="テキスト ボックス 120"/>
        <xdr:cNvSpPr txBox="1"/>
      </xdr:nvSpPr>
      <xdr:spPr>
        <a:xfrm>
          <a:off x="3530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118821</xdr:rowOff>
    </xdr:from>
    <xdr:to>
      <xdr:col>4</xdr:col>
      <xdr:colOff>155575</xdr:colOff>
      <xdr:row>56</xdr:row>
      <xdr:rowOff>102933</xdr:rowOff>
    </xdr:to>
    <xdr:cxnSp macro="">
      <xdr:nvCxnSpPr>
        <xdr:cNvPr id="122" name="直線コネクタ 121"/>
        <xdr:cNvCxnSpPr/>
      </xdr:nvCxnSpPr>
      <xdr:spPr>
        <a:xfrm flipV="1">
          <a:off x="2019300" y="9548571"/>
          <a:ext cx="8890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26828</xdr:rowOff>
    </xdr:from>
    <xdr:to>
      <xdr:col>4</xdr:col>
      <xdr:colOff>206375</xdr:colOff>
      <xdr:row>56</xdr:row>
      <xdr:rowOff>128428</xdr:rowOff>
    </xdr:to>
    <xdr:sp macro="" textlink="">
      <xdr:nvSpPr>
        <xdr:cNvPr id="123" name="フローチャート : 判断 122"/>
        <xdr:cNvSpPr/>
      </xdr:nvSpPr>
      <xdr:spPr>
        <a:xfrm>
          <a:off x="2857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119555</xdr:rowOff>
    </xdr:from>
    <xdr:ext cx="534377" cy="259045"/>
    <xdr:sp macro="" textlink="">
      <xdr:nvSpPr>
        <xdr:cNvPr id="124" name="テキスト ボックス 123"/>
        <xdr:cNvSpPr txBox="1"/>
      </xdr:nvSpPr>
      <xdr:spPr>
        <a:xfrm>
          <a:off x="2641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102933</xdr:rowOff>
    </xdr:from>
    <xdr:to>
      <xdr:col>2</xdr:col>
      <xdr:colOff>638175</xdr:colOff>
      <xdr:row>57</xdr:row>
      <xdr:rowOff>20028</xdr:rowOff>
    </xdr:to>
    <xdr:cxnSp macro="">
      <xdr:nvCxnSpPr>
        <xdr:cNvPr id="125" name="直線コネクタ 124"/>
        <xdr:cNvCxnSpPr/>
      </xdr:nvCxnSpPr>
      <xdr:spPr>
        <a:xfrm flipV="1">
          <a:off x="1130300" y="9704133"/>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3205</xdr:rowOff>
    </xdr:from>
    <xdr:to>
      <xdr:col>3</xdr:col>
      <xdr:colOff>3175</xdr:colOff>
      <xdr:row>56</xdr:row>
      <xdr:rowOff>104805</xdr:rowOff>
    </xdr:to>
    <xdr:sp macro="" textlink="">
      <xdr:nvSpPr>
        <xdr:cNvPr id="126" name="フローチャート : 判断 125"/>
        <xdr:cNvSpPr/>
      </xdr:nvSpPr>
      <xdr:spPr>
        <a:xfrm>
          <a:off x="1968500" y="960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121332</xdr:rowOff>
    </xdr:from>
    <xdr:ext cx="534377" cy="259045"/>
    <xdr:sp macro="" textlink="">
      <xdr:nvSpPr>
        <xdr:cNvPr id="127" name="テキスト ボックス 126"/>
        <xdr:cNvSpPr txBox="1"/>
      </xdr:nvSpPr>
      <xdr:spPr>
        <a:xfrm>
          <a:off x="1752111" y="93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48568</xdr:rowOff>
    </xdr:from>
    <xdr:to>
      <xdr:col>1</xdr:col>
      <xdr:colOff>485775</xdr:colOff>
      <xdr:row>56</xdr:row>
      <xdr:rowOff>150168</xdr:rowOff>
    </xdr:to>
    <xdr:sp macro="" textlink="">
      <xdr:nvSpPr>
        <xdr:cNvPr id="128" name="フローチャート : 判断 127"/>
        <xdr:cNvSpPr/>
      </xdr:nvSpPr>
      <xdr:spPr>
        <a:xfrm>
          <a:off x="1079500" y="964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166695</xdr:rowOff>
    </xdr:from>
    <xdr:ext cx="534377" cy="259045"/>
    <xdr:sp macro="" textlink="">
      <xdr:nvSpPr>
        <xdr:cNvPr id="129" name="テキスト ボックス 128"/>
        <xdr:cNvSpPr txBox="1"/>
      </xdr:nvSpPr>
      <xdr:spPr>
        <a:xfrm>
          <a:off x="863111" y="9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45405</xdr:rowOff>
    </xdr:from>
    <xdr:to>
      <xdr:col>6</xdr:col>
      <xdr:colOff>561975</xdr:colOff>
      <xdr:row>56</xdr:row>
      <xdr:rowOff>147005</xdr:rowOff>
    </xdr:to>
    <xdr:sp macro="" textlink="">
      <xdr:nvSpPr>
        <xdr:cNvPr id="135" name="円/楕円 134"/>
        <xdr:cNvSpPr/>
      </xdr:nvSpPr>
      <xdr:spPr>
        <a:xfrm>
          <a:off x="4584700" y="96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23832</xdr:rowOff>
    </xdr:from>
    <xdr:ext cx="534377" cy="259045"/>
    <xdr:sp macro="" textlink="">
      <xdr:nvSpPr>
        <xdr:cNvPr id="136" name="総務費該当値テキスト"/>
        <xdr:cNvSpPr txBox="1"/>
      </xdr:nvSpPr>
      <xdr:spPr>
        <a:xfrm>
          <a:off x="4686300" y="96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51051</xdr:rowOff>
    </xdr:from>
    <xdr:to>
      <xdr:col>5</xdr:col>
      <xdr:colOff>409575</xdr:colOff>
      <xdr:row>55</xdr:row>
      <xdr:rowOff>152651</xdr:rowOff>
    </xdr:to>
    <xdr:sp macro="" textlink="">
      <xdr:nvSpPr>
        <xdr:cNvPr id="137" name="円/楕円 136"/>
        <xdr:cNvSpPr/>
      </xdr:nvSpPr>
      <xdr:spPr>
        <a:xfrm>
          <a:off x="3746500" y="94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169178</xdr:rowOff>
    </xdr:from>
    <xdr:ext cx="534377" cy="259045"/>
    <xdr:sp macro="" textlink="">
      <xdr:nvSpPr>
        <xdr:cNvPr id="138" name="テキスト ボックス 137"/>
        <xdr:cNvSpPr txBox="1"/>
      </xdr:nvSpPr>
      <xdr:spPr>
        <a:xfrm>
          <a:off x="3530111" y="92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68021</xdr:rowOff>
    </xdr:from>
    <xdr:to>
      <xdr:col>4</xdr:col>
      <xdr:colOff>206375</xdr:colOff>
      <xdr:row>55</xdr:row>
      <xdr:rowOff>169621</xdr:rowOff>
    </xdr:to>
    <xdr:sp macro="" textlink="">
      <xdr:nvSpPr>
        <xdr:cNvPr id="139" name="円/楕円 138"/>
        <xdr:cNvSpPr/>
      </xdr:nvSpPr>
      <xdr:spPr>
        <a:xfrm>
          <a:off x="2857500" y="94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14698</xdr:rowOff>
    </xdr:from>
    <xdr:ext cx="534377" cy="259045"/>
    <xdr:sp macro="" textlink="">
      <xdr:nvSpPr>
        <xdr:cNvPr id="140" name="テキスト ボックス 139"/>
        <xdr:cNvSpPr txBox="1"/>
      </xdr:nvSpPr>
      <xdr:spPr>
        <a:xfrm>
          <a:off x="2641111" y="92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52133</xdr:rowOff>
    </xdr:from>
    <xdr:to>
      <xdr:col>3</xdr:col>
      <xdr:colOff>3175</xdr:colOff>
      <xdr:row>56</xdr:row>
      <xdr:rowOff>153733</xdr:rowOff>
    </xdr:to>
    <xdr:sp macro="" textlink="">
      <xdr:nvSpPr>
        <xdr:cNvPr id="141" name="円/楕円 140"/>
        <xdr:cNvSpPr/>
      </xdr:nvSpPr>
      <xdr:spPr>
        <a:xfrm>
          <a:off x="1968500" y="96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144860</xdr:rowOff>
    </xdr:from>
    <xdr:ext cx="534377" cy="259045"/>
    <xdr:sp macro="" textlink="">
      <xdr:nvSpPr>
        <xdr:cNvPr id="142" name="テキスト ボックス 141"/>
        <xdr:cNvSpPr txBox="1"/>
      </xdr:nvSpPr>
      <xdr:spPr>
        <a:xfrm>
          <a:off x="1752111" y="97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140678</xdr:rowOff>
    </xdr:from>
    <xdr:to>
      <xdr:col>1</xdr:col>
      <xdr:colOff>485775</xdr:colOff>
      <xdr:row>57</xdr:row>
      <xdr:rowOff>70828</xdr:rowOff>
    </xdr:to>
    <xdr:sp macro="" textlink="">
      <xdr:nvSpPr>
        <xdr:cNvPr id="143" name="円/楕円 142"/>
        <xdr:cNvSpPr/>
      </xdr:nvSpPr>
      <xdr:spPr>
        <a:xfrm>
          <a:off x="1079500" y="9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61955</xdr:rowOff>
    </xdr:from>
    <xdr:ext cx="534377" cy="259045"/>
    <xdr:sp macro="" textlink="">
      <xdr:nvSpPr>
        <xdr:cNvPr id="144" name="テキスト ボックス 143"/>
        <xdr:cNvSpPr txBox="1"/>
      </xdr:nvSpPr>
      <xdr:spPr>
        <a:xfrm>
          <a:off x="863111" y="98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165264</xdr:rowOff>
    </xdr:from>
    <xdr:to>
      <xdr:col>6</xdr:col>
      <xdr:colOff>511175</xdr:colOff>
      <xdr:row>78</xdr:row>
      <xdr:rowOff>26809</xdr:rowOff>
    </xdr:to>
    <xdr:cxnSp macro="">
      <xdr:nvCxnSpPr>
        <xdr:cNvPr id="174" name="直線コネクタ 173"/>
        <xdr:cNvCxnSpPr/>
      </xdr:nvCxnSpPr>
      <xdr:spPr>
        <a:xfrm>
          <a:off x="3797300" y="13366914"/>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165264</xdr:rowOff>
    </xdr:from>
    <xdr:to>
      <xdr:col>5</xdr:col>
      <xdr:colOff>358775</xdr:colOff>
      <xdr:row>78</xdr:row>
      <xdr:rowOff>114922</xdr:rowOff>
    </xdr:to>
    <xdr:cxnSp macro="">
      <xdr:nvCxnSpPr>
        <xdr:cNvPr id="177" name="直線コネクタ 176"/>
        <xdr:cNvCxnSpPr/>
      </xdr:nvCxnSpPr>
      <xdr:spPr>
        <a:xfrm flipV="1">
          <a:off x="2908300" y="13366914"/>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73444</xdr:rowOff>
    </xdr:from>
    <xdr:to>
      <xdr:col>5</xdr:col>
      <xdr:colOff>409575</xdr:colOff>
      <xdr:row>77</xdr:row>
      <xdr:rowOff>3594</xdr:rowOff>
    </xdr:to>
    <xdr:sp macro="" textlink="">
      <xdr:nvSpPr>
        <xdr:cNvPr id="178" name="フローチャート : 判断 177"/>
        <xdr:cNvSpPr/>
      </xdr:nvSpPr>
      <xdr:spPr>
        <a:xfrm>
          <a:off x="3746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20121</xdr:rowOff>
    </xdr:from>
    <xdr:ext cx="599010" cy="259045"/>
    <xdr:sp macro="" textlink="">
      <xdr:nvSpPr>
        <xdr:cNvPr id="179" name="テキスト ボックス 178"/>
        <xdr:cNvSpPr txBox="1"/>
      </xdr:nvSpPr>
      <xdr:spPr>
        <a:xfrm>
          <a:off x="3497794"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114922</xdr:rowOff>
    </xdr:from>
    <xdr:to>
      <xdr:col>4</xdr:col>
      <xdr:colOff>155575</xdr:colOff>
      <xdr:row>79</xdr:row>
      <xdr:rowOff>36309</xdr:rowOff>
    </xdr:to>
    <xdr:cxnSp macro="">
      <xdr:nvCxnSpPr>
        <xdr:cNvPr id="180" name="直線コネクタ 179"/>
        <xdr:cNvCxnSpPr/>
      </xdr:nvCxnSpPr>
      <xdr:spPr>
        <a:xfrm flipV="1">
          <a:off x="2019300" y="13488022"/>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100546</xdr:rowOff>
    </xdr:from>
    <xdr:to>
      <xdr:col>4</xdr:col>
      <xdr:colOff>206375</xdr:colOff>
      <xdr:row>78</xdr:row>
      <xdr:rowOff>30696</xdr:rowOff>
    </xdr:to>
    <xdr:sp macro="" textlink="">
      <xdr:nvSpPr>
        <xdr:cNvPr id="181" name="フローチャート : 判断 180"/>
        <xdr:cNvSpPr/>
      </xdr:nvSpPr>
      <xdr:spPr>
        <a:xfrm>
          <a:off x="2857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47223</xdr:rowOff>
    </xdr:from>
    <xdr:ext cx="599010" cy="259045"/>
    <xdr:sp macro="" textlink="">
      <xdr:nvSpPr>
        <xdr:cNvPr id="182" name="テキスト ボックス 181"/>
        <xdr:cNvSpPr txBox="1"/>
      </xdr:nvSpPr>
      <xdr:spPr>
        <a:xfrm>
          <a:off x="2608794"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36309</xdr:rowOff>
    </xdr:from>
    <xdr:to>
      <xdr:col>2</xdr:col>
      <xdr:colOff>638175</xdr:colOff>
      <xdr:row>79</xdr:row>
      <xdr:rowOff>60897</xdr:rowOff>
    </xdr:to>
    <xdr:cxnSp macro="">
      <xdr:nvCxnSpPr>
        <xdr:cNvPr id="183" name="直線コネクタ 182"/>
        <xdr:cNvCxnSpPr/>
      </xdr:nvCxnSpPr>
      <xdr:spPr>
        <a:xfrm flipV="1">
          <a:off x="1130300" y="13580859"/>
          <a:ext cx="889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137731</xdr:rowOff>
    </xdr:from>
    <xdr:to>
      <xdr:col>3</xdr:col>
      <xdr:colOff>3175</xdr:colOff>
      <xdr:row>78</xdr:row>
      <xdr:rowOff>67881</xdr:rowOff>
    </xdr:to>
    <xdr:sp macro="" textlink="">
      <xdr:nvSpPr>
        <xdr:cNvPr id="184" name="フローチャート : 判断 183"/>
        <xdr:cNvSpPr/>
      </xdr:nvSpPr>
      <xdr:spPr>
        <a:xfrm>
          <a:off x="1968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84408</xdr:rowOff>
    </xdr:from>
    <xdr:ext cx="599010" cy="259045"/>
    <xdr:sp macro="" textlink="">
      <xdr:nvSpPr>
        <xdr:cNvPr id="185" name="テキスト ボックス 184"/>
        <xdr:cNvSpPr txBox="1"/>
      </xdr:nvSpPr>
      <xdr:spPr>
        <a:xfrm>
          <a:off x="1719794"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15990</xdr:rowOff>
    </xdr:from>
    <xdr:to>
      <xdr:col>1</xdr:col>
      <xdr:colOff>485775</xdr:colOff>
      <xdr:row>78</xdr:row>
      <xdr:rowOff>117590</xdr:rowOff>
    </xdr:to>
    <xdr:sp macro="" textlink="">
      <xdr:nvSpPr>
        <xdr:cNvPr id="186" name="フローチャート : 判断 185"/>
        <xdr:cNvSpPr/>
      </xdr:nvSpPr>
      <xdr:spPr>
        <a:xfrm>
          <a:off x="1079500" y="133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134117</xdr:rowOff>
    </xdr:from>
    <xdr:ext cx="599010" cy="259045"/>
    <xdr:sp macro="" textlink="">
      <xdr:nvSpPr>
        <xdr:cNvPr id="187" name="テキスト ボックス 186"/>
        <xdr:cNvSpPr txBox="1"/>
      </xdr:nvSpPr>
      <xdr:spPr>
        <a:xfrm>
          <a:off x="830794" y="131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147459</xdr:rowOff>
    </xdr:from>
    <xdr:to>
      <xdr:col>6</xdr:col>
      <xdr:colOff>561975</xdr:colOff>
      <xdr:row>78</xdr:row>
      <xdr:rowOff>77609</xdr:rowOff>
    </xdr:to>
    <xdr:sp macro="" textlink="">
      <xdr:nvSpPr>
        <xdr:cNvPr id="193" name="円/楕円 192"/>
        <xdr:cNvSpPr/>
      </xdr:nvSpPr>
      <xdr:spPr>
        <a:xfrm>
          <a:off x="45847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125886</xdr:rowOff>
    </xdr:from>
    <xdr:ext cx="599010" cy="259045"/>
    <xdr:sp macro="" textlink="">
      <xdr:nvSpPr>
        <xdr:cNvPr id="194" name="民生費該当値テキスト"/>
        <xdr:cNvSpPr txBox="1"/>
      </xdr:nvSpPr>
      <xdr:spPr>
        <a:xfrm>
          <a:off x="4686300" y="1332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114464</xdr:rowOff>
    </xdr:from>
    <xdr:to>
      <xdr:col>5</xdr:col>
      <xdr:colOff>409575</xdr:colOff>
      <xdr:row>78</xdr:row>
      <xdr:rowOff>44614</xdr:rowOff>
    </xdr:to>
    <xdr:sp macro="" textlink="">
      <xdr:nvSpPr>
        <xdr:cNvPr id="195" name="円/楕円 194"/>
        <xdr:cNvSpPr/>
      </xdr:nvSpPr>
      <xdr:spPr>
        <a:xfrm>
          <a:off x="3746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35741</xdr:rowOff>
    </xdr:from>
    <xdr:ext cx="599010" cy="259045"/>
    <xdr:sp macro="" textlink="">
      <xdr:nvSpPr>
        <xdr:cNvPr id="196" name="テキスト ボックス 195"/>
        <xdr:cNvSpPr txBox="1"/>
      </xdr:nvSpPr>
      <xdr:spPr>
        <a:xfrm>
          <a:off x="3497794"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64122</xdr:rowOff>
    </xdr:from>
    <xdr:to>
      <xdr:col>4</xdr:col>
      <xdr:colOff>206375</xdr:colOff>
      <xdr:row>78</xdr:row>
      <xdr:rowOff>165722</xdr:rowOff>
    </xdr:to>
    <xdr:sp macro="" textlink="">
      <xdr:nvSpPr>
        <xdr:cNvPr id="197" name="円/楕円 196"/>
        <xdr:cNvSpPr/>
      </xdr:nvSpPr>
      <xdr:spPr>
        <a:xfrm>
          <a:off x="2857500" y="134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156849</xdr:rowOff>
    </xdr:from>
    <xdr:ext cx="599010" cy="259045"/>
    <xdr:sp macro="" textlink="">
      <xdr:nvSpPr>
        <xdr:cNvPr id="198" name="テキスト ボックス 197"/>
        <xdr:cNvSpPr txBox="1"/>
      </xdr:nvSpPr>
      <xdr:spPr>
        <a:xfrm>
          <a:off x="2608794" y="1352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156959</xdr:rowOff>
    </xdr:from>
    <xdr:to>
      <xdr:col>3</xdr:col>
      <xdr:colOff>3175</xdr:colOff>
      <xdr:row>79</xdr:row>
      <xdr:rowOff>87109</xdr:rowOff>
    </xdr:to>
    <xdr:sp macro="" textlink="">
      <xdr:nvSpPr>
        <xdr:cNvPr id="199" name="円/楕円 198"/>
        <xdr:cNvSpPr/>
      </xdr:nvSpPr>
      <xdr:spPr>
        <a:xfrm>
          <a:off x="1968500" y="13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78236</xdr:rowOff>
    </xdr:from>
    <xdr:ext cx="599010" cy="259045"/>
    <xdr:sp macro="" textlink="">
      <xdr:nvSpPr>
        <xdr:cNvPr id="200" name="テキスト ボックス 199"/>
        <xdr:cNvSpPr txBox="1"/>
      </xdr:nvSpPr>
      <xdr:spPr>
        <a:xfrm>
          <a:off x="1719794" y="1362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10097</xdr:rowOff>
    </xdr:from>
    <xdr:to>
      <xdr:col>1</xdr:col>
      <xdr:colOff>485775</xdr:colOff>
      <xdr:row>79</xdr:row>
      <xdr:rowOff>111697</xdr:rowOff>
    </xdr:to>
    <xdr:sp macro="" textlink="">
      <xdr:nvSpPr>
        <xdr:cNvPr id="201" name="円/楕円 200"/>
        <xdr:cNvSpPr/>
      </xdr:nvSpPr>
      <xdr:spPr>
        <a:xfrm>
          <a:off x="1079500" y="135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102824</xdr:rowOff>
    </xdr:from>
    <xdr:ext cx="599010" cy="259045"/>
    <xdr:sp macro="" textlink="">
      <xdr:nvSpPr>
        <xdr:cNvPr id="202" name="テキスト ボックス 201"/>
        <xdr:cNvSpPr txBox="1"/>
      </xdr:nvSpPr>
      <xdr:spPr>
        <a:xfrm>
          <a:off x="830794" y="136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62452</xdr:rowOff>
    </xdr:from>
    <xdr:to>
      <xdr:col>6</xdr:col>
      <xdr:colOff>511175</xdr:colOff>
      <xdr:row>99</xdr:row>
      <xdr:rowOff>40087</xdr:rowOff>
    </xdr:to>
    <xdr:cxnSp macro="">
      <xdr:nvCxnSpPr>
        <xdr:cNvPr id="232" name="直線コネクタ 231"/>
        <xdr:cNvCxnSpPr/>
      </xdr:nvCxnSpPr>
      <xdr:spPr>
        <a:xfrm flipV="1">
          <a:off x="3797300" y="16693102"/>
          <a:ext cx="838200" cy="3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152521</xdr:rowOff>
    </xdr:from>
    <xdr:to>
      <xdr:col>5</xdr:col>
      <xdr:colOff>358775</xdr:colOff>
      <xdr:row>99</xdr:row>
      <xdr:rowOff>40087</xdr:rowOff>
    </xdr:to>
    <xdr:cxnSp macro="">
      <xdr:nvCxnSpPr>
        <xdr:cNvPr id="235" name="直線コネクタ 234"/>
        <xdr:cNvCxnSpPr/>
      </xdr:nvCxnSpPr>
      <xdr:spPr>
        <a:xfrm>
          <a:off x="2908300" y="16954621"/>
          <a:ext cx="889000" cy="5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36" name="フローチャート : 判断 235"/>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60019</xdr:rowOff>
    </xdr:from>
    <xdr:ext cx="534377" cy="259045"/>
    <xdr:sp macro="" textlink="">
      <xdr:nvSpPr>
        <xdr:cNvPr id="237" name="テキスト ボックス 236"/>
        <xdr:cNvSpPr txBox="1"/>
      </xdr:nvSpPr>
      <xdr:spPr>
        <a:xfrm>
          <a:off x="3530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120611</xdr:rowOff>
    </xdr:from>
    <xdr:to>
      <xdr:col>4</xdr:col>
      <xdr:colOff>155575</xdr:colOff>
      <xdr:row>98</xdr:row>
      <xdr:rowOff>152521</xdr:rowOff>
    </xdr:to>
    <xdr:cxnSp macro="">
      <xdr:nvCxnSpPr>
        <xdr:cNvPr id="238" name="直線コネクタ 237"/>
        <xdr:cNvCxnSpPr/>
      </xdr:nvCxnSpPr>
      <xdr:spPr>
        <a:xfrm>
          <a:off x="2019300" y="16922711"/>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39" name="フローチャート : 判断 238"/>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0" name="テキスト ボックス 239"/>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101181</xdr:rowOff>
    </xdr:from>
    <xdr:to>
      <xdr:col>2</xdr:col>
      <xdr:colOff>638175</xdr:colOff>
      <xdr:row>98</xdr:row>
      <xdr:rowOff>120611</xdr:rowOff>
    </xdr:to>
    <xdr:cxnSp macro="">
      <xdr:nvCxnSpPr>
        <xdr:cNvPr id="241" name="直線コネクタ 240"/>
        <xdr:cNvCxnSpPr/>
      </xdr:nvCxnSpPr>
      <xdr:spPr>
        <a:xfrm>
          <a:off x="1130300" y="16903281"/>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2" name="フローチャート : 判断 241"/>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43" name="テキスト ボックス 242"/>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44" name="フローチャート : 判断 243"/>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45" name="テキスト ボックス 244"/>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11652</xdr:rowOff>
    </xdr:from>
    <xdr:to>
      <xdr:col>6</xdr:col>
      <xdr:colOff>561975</xdr:colOff>
      <xdr:row>97</xdr:row>
      <xdr:rowOff>113252</xdr:rowOff>
    </xdr:to>
    <xdr:sp macro="" textlink="">
      <xdr:nvSpPr>
        <xdr:cNvPr id="251" name="円/楕円 250"/>
        <xdr:cNvSpPr/>
      </xdr:nvSpPr>
      <xdr:spPr>
        <a:xfrm>
          <a:off x="4584700" y="166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161529</xdr:rowOff>
    </xdr:from>
    <xdr:ext cx="534377" cy="259045"/>
    <xdr:sp macro="" textlink="">
      <xdr:nvSpPr>
        <xdr:cNvPr id="252" name="衛生費該当値テキスト"/>
        <xdr:cNvSpPr txBox="1"/>
      </xdr:nvSpPr>
      <xdr:spPr>
        <a:xfrm>
          <a:off x="4686300" y="166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160737</xdr:rowOff>
    </xdr:from>
    <xdr:to>
      <xdr:col>5</xdr:col>
      <xdr:colOff>409575</xdr:colOff>
      <xdr:row>99</xdr:row>
      <xdr:rowOff>90887</xdr:rowOff>
    </xdr:to>
    <xdr:sp macro="" textlink="">
      <xdr:nvSpPr>
        <xdr:cNvPr id="253" name="円/楕円 252"/>
        <xdr:cNvSpPr/>
      </xdr:nvSpPr>
      <xdr:spPr>
        <a:xfrm>
          <a:off x="3746500" y="169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82014</xdr:rowOff>
    </xdr:from>
    <xdr:ext cx="534377" cy="259045"/>
    <xdr:sp macro="" textlink="">
      <xdr:nvSpPr>
        <xdr:cNvPr id="254" name="テキスト ボックス 253"/>
        <xdr:cNvSpPr txBox="1"/>
      </xdr:nvSpPr>
      <xdr:spPr>
        <a:xfrm>
          <a:off x="3530111" y="170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101721</xdr:rowOff>
    </xdr:from>
    <xdr:to>
      <xdr:col>4</xdr:col>
      <xdr:colOff>206375</xdr:colOff>
      <xdr:row>99</xdr:row>
      <xdr:rowOff>31871</xdr:rowOff>
    </xdr:to>
    <xdr:sp macro="" textlink="">
      <xdr:nvSpPr>
        <xdr:cNvPr id="255" name="円/楕円 254"/>
        <xdr:cNvSpPr/>
      </xdr:nvSpPr>
      <xdr:spPr>
        <a:xfrm>
          <a:off x="2857500" y="169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22998</xdr:rowOff>
    </xdr:from>
    <xdr:ext cx="534377" cy="259045"/>
    <xdr:sp macro="" textlink="">
      <xdr:nvSpPr>
        <xdr:cNvPr id="256" name="テキスト ボックス 255"/>
        <xdr:cNvSpPr txBox="1"/>
      </xdr:nvSpPr>
      <xdr:spPr>
        <a:xfrm>
          <a:off x="2641111" y="169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69811</xdr:rowOff>
    </xdr:from>
    <xdr:to>
      <xdr:col>3</xdr:col>
      <xdr:colOff>3175</xdr:colOff>
      <xdr:row>98</xdr:row>
      <xdr:rowOff>171411</xdr:rowOff>
    </xdr:to>
    <xdr:sp macro="" textlink="">
      <xdr:nvSpPr>
        <xdr:cNvPr id="257" name="円/楕円 256"/>
        <xdr:cNvSpPr/>
      </xdr:nvSpPr>
      <xdr:spPr>
        <a:xfrm>
          <a:off x="19685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162538</xdr:rowOff>
    </xdr:from>
    <xdr:ext cx="534377" cy="259045"/>
    <xdr:sp macro="" textlink="">
      <xdr:nvSpPr>
        <xdr:cNvPr id="258" name="テキスト ボックス 257"/>
        <xdr:cNvSpPr txBox="1"/>
      </xdr:nvSpPr>
      <xdr:spPr>
        <a:xfrm>
          <a:off x="1752111" y="169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50381</xdr:rowOff>
    </xdr:from>
    <xdr:to>
      <xdr:col>1</xdr:col>
      <xdr:colOff>485775</xdr:colOff>
      <xdr:row>98</xdr:row>
      <xdr:rowOff>151981</xdr:rowOff>
    </xdr:to>
    <xdr:sp macro="" textlink="">
      <xdr:nvSpPr>
        <xdr:cNvPr id="259" name="円/楕円 258"/>
        <xdr:cNvSpPr/>
      </xdr:nvSpPr>
      <xdr:spPr>
        <a:xfrm>
          <a:off x="1079500" y="168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143108</xdr:rowOff>
    </xdr:from>
    <xdr:ext cx="534377" cy="259045"/>
    <xdr:sp macro="" textlink="">
      <xdr:nvSpPr>
        <xdr:cNvPr id="260" name="テキスト ボックス 259"/>
        <xdr:cNvSpPr txBox="1"/>
      </xdr:nvSpPr>
      <xdr:spPr>
        <a:xfrm>
          <a:off x="863111" y="169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80035</xdr:rowOff>
    </xdr:from>
    <xdr:to>
      <xdr:col>15</xdr:col>
      <xdr:colOff>180975</xdr:colOff>
      <xdr:row>37</xdr:row>
      <xdr:rowOff>84150</xdr:rowOff>
    </xdr:to>
    <xdr:cxnSp macro="">
      <xdr:nvCxnSpPr>
        <xdr:cNvPr id="287" name="直線コネクタ 286"/>
        <xdr:cNvCxnSpPr/>
      </xdr:nvCxnSpPr>
      <xdr:spPr>
        <a:xfrm>
          <a:off x="9639300" y="642368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71120</xdr:rowOff>
    </xdr:from>
    <xdr:to>
      <xdr:col>14</xdr:col>
      <xdr:colOff>28575</xdr:colOff>
      <xdr:row>37</xdr:row>
      <xdr:rowOff>80035</xdr:rowOff>
    </xdr:to>
    <xdr:cxnSp macro="">
      <xdr:nvCxnSpPr>
        <xdr:cNvPr id="290" name="直線コネクタ 289"/>
        <xdr:cNvCxnSpPr/>
      </xdr:nvCxnSpPr>
      <xdr:spPr>
        <a:xfrm>
          <a:off x="8750300" y="641477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9576</xdr:rowOff>
    </xdr:from>
    <xdr:to>
      <xdr:col>14</xdr:col>
      <xdr:colOff>79375</xdr:colOff>
      <xdr:row>37</xdr:row>
      <xdr:rowOff>111176</xdr:rowOff>
    </xdr:to>
    <xdr:sp macro="" textlink="">
      <xdr:nvSpPr>
        <xdr:cNvPr id="291" name="フローチャート : 判断 290"/>
        <xdr:cNvSpPr/>
      </xdr:nvSpPr>
      <xdr:spPr>
        <a:xfrm>
          <a:off x="9588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127703</xdr:rowOff>
    </xdr:from>
    <xdr:ext cx="469744" cy="259045"/>
    <xdr:sp macro="" textlink="">
      <xdr:nvSpPr>
        <xdr:cNvPr id="292" name="テキスト ボックス 291"/>
        <xdr:cNvSpPr txBox="1"/>
      </xdr:nvSpPr>
      <xdr:spPr>
        <a:xfrm>
          <a:off x="9404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131470</xdr:rowOff>
    </xdr:from>
    <xdr:to>
      <xdr:col>12</xdr:col>
      <xdr:colOff>511175</xdr:colOff>
      <xdr:row>37</xdr:row>
      <xdr:rowOff>71120</xdr:rowOff>
    </xdr:to>
    <xdr:cxnSp macro="">
      <xdr:nvCxnSpPr>
        <xdr:cNvPr id="293" name="直線コネクタ 292"/>
        <xdr:cNvCxnSpPr/>
      </xdr:nvCxnSpPr>
      <xdr:spPr>
        <a:xfrm>
          <a:off x="7861300" y="630367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94" name="フローチャート : 判断 293"/>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22318</xdr:rowOff>
    </xdr:from>
    <xdr:ext cx="469744" cy="259045"/>
    <xdr:sp macro="" textlink="">
      <xdr:nvSpPr>
        <xdr:cNvPr id="295" name="テキスト ボックス 294"/>
        <xdr:cNvSpPr txBox="1"/>
      </xdr:nvSpPr>
      <xdr:spPr>
        <a:xfrm>
          <a:off x="8515427"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125984</xdr:rowOff>
    </xdr:from>
    <xdr:to>
      <xdr:col>11</xdr:col>
      <xdr:colOff>307975</xdr:colOff>
      <xdr:row>36</xdr:row>
      <xdr:rowOff>131470</xdr:rowOff>
    </xdr:to>
    <xdr:cxnSp macro="">
      <xdr:nvCxnSpPr>
        <xdr:cNvPr id="296" name="直線コネクタ 295"/>
        <xdr:cNvCxnSpPr/>
      </xdr:nvCxnSpPr>
      <xdr:spPr>
        <a:xfrm>
          <a:off x="6972300" y="629818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7" name="フローチャート : 判断 296"/>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102785</xdr:rowOff>
    </xdr:from>
    <xdr:ext cx="469744" cy="259045"/>
    <xdr:sp macro="" textlink="">
      <xdr:nvSpPr>
        <xdr:cNvPr id="298" name="テキスト ボックス 297"/>
        <xdr:cNvSpPr txBox="1"/>
      </xdr:nvSpPr>
      <xdr:spPr>
        <a:xfrm>
          <a:off x="7626427"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9" name="フローチャート : 判断 298"/>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30777</xdr:rowOff>
    </xdr:from>
    <xdr:ext cx="469744" cy="259045"/>
    <xdr:sp macro="" textlink="">
      <xdr:nvSpPr>
        <xdr:cNvPr id="300" name="テキスト ボックス 299"/>
        <xdr:cNvSpPr txBox="1"/>
      </xdr:nvSpPr>
      <xdr:spPr>
        <a:xfrm>
          <a:off x="6737427" y="58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33350</xdr:rowOff>
    </xdr:from>
    <xdr:to>
      <xdr:col>15</xdr:col>
      <xdr:colOff>231775</xdr:colOff>
      <xdr:row>37</xdr:row>
      <xdr:rowOff>134950</xdr:rowOff>
    </xdr:to>
    <xdr:sp macro="" textlink="">
      <xdr:nvSpPr>
        <xdr:cNvPr id="306" name="円/楕円 305"/>
        <xdr:cNvSpPr/>
      </xdr:nvSpPr>
      <xdr:spPr>
        <a:xfrm>
          <a:off x="104267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56227</xdr:rowOff>
    </xdr:from>
    <xdr:ext cx="378565" cy="259045"/>
    <xdr:sp macro="" textlink="">
      <xdr:nvSpPr>
        <xdr:cNvPr id="307" name="労働費該当値テキスト"/>
        <xdr:cNvSpPr txBox="1"/>
      </xdr:nvSpPr>
      <xdr:spPr>
        <a:xfrm>
          <a:off x="10528300" y="62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29235</xdr:rowOff>
    </xdr:from>
    <xdr:to>
      <xdr:col>14</xdr:col>
      <xdr:colOff>79375</xdr:colOff>
      <xdr:row>37</xdr:row>
      <xdr:rowOff>130835</xdr:rowOff>
    </xdr:to>
    <xdr:sp macro="" textlink="">
      <xdr:nvSpPr>
        <xdr:cNvPr id="308" name="円/楕円 307"/>
        <xdr:cNvSpPr/>
      </xdr:nvSpPr>
      <xdr:spPr>
        <a:xfrm>
          <a:off x="9588500" y="6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121962</xdr:rowOff>
    </xdr:from>
    <xdr:ext cx="469744" cy="259045"/>
    <xdr:sp macro="" textlink="">
      <xdr:nvSpPr>
        <xdr:cNvPr id="309" name="テキスト ボックス 308"/>
        <xdr:cNvSpPr txBox="1"/>
      </xdr:nvSpPr>
      <xdr:spPr>
        <a:xfrm>
          <a:off x="9404427" y="6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20320</xdr:rowOff>
    </xdr:from>
    <xdr:to>
      <xdr:col>12</xdr:col>
      <xdr:colOff>561975</xdr:colOff>
      <xdr:row>37</xdr:row>
      <xdr:rowOff>121920</xdr:rowOff>
    </xdr:to>
    <xdr:sp macro="" textlink="">
      <xdr:nvSpPr>
        <xdr:cNvPr id="310" name="円/楕円 309"/>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113047</xdr:rowOff>
    </xdr:from>
    <xdr:ext cx="469744" cy="259045"/>
    <xdr:sp macro="" textlink="">
      <xdr:nvSpPr>
        <xdr:cNvPr id="311" name="テキスト ボックス 310"/>
        <xdr:cNvSpPr txBox="1"/>
      </xdr:nvSpPr>
      <xdr:spPr>
        <a:xfrm>
          <a:off x="8515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80670</xdr:rowOff>
    </xdr:from>
    <xdr:to>
      <xdr:col>11</xdr:col>
      <xdr:colOff>358775</xdr:colOff>
      <xdr:row>37</xdr:row>
      <xdr:rowOff>10820</xdr:rowOff>
    </xdr:to>
    <xdr:sp macro="" textlink="">
      <xdr:nvSpPr>
        <xdr:cNvPr id="312" name="円/楕円 311"/>
        <xdr:cNvSpPr/>
      </xdr:nvSpPr>
      <xdr:spPr>
        <a:xfrm>
          <a:off x="7810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1947</xdr:rowOff>
    </xdr:from>
    <xdr:ext cx="469744" cy="259045"/>
    <xdr:sp macro="" textlink="">
      <xdr:nvSpPr>
        <xdr:cNvPr id="313" name="テキスト ボックス 312"/>
        <xdr:cNvSpPr txBox="1"/>
      </xdr:nvSpPr>
      <xdr:spPr>
        <a:xfrm>
          <a:off x="7626427" y="63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75184</xdr:rowOff>
    </xdr:from>
    <xdr:to>
      <xdr:col>10</xdr:col>
      <xdr:colOff>155575</xdr:colOff>
      <xdr:row>37</xdr:row>
      <xdr:rowOff>5334</xdr:rowOff>
    </xdr:to>
    <xdr:sp macro="" textlink="">
      <xdr:nvSpPr>
        <xdr:cNvPr id="314" name="円/楕円 313"/>
        <xdr:cNvSpPr/>
      </xdr:nvSpPr>
      <xdr:spPr>
        <a:xfrm>
          <a:off x="692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167911</xdr:rowOff>
    </xdr:from>
    <xdr:ext cx="469744" cy="259045"/>
    <xdr:sp macro="" textlink="">
      <xdr:nvSpPr>
        <xdr:cNvPr id="315" name="テキスト ボックス 314"/>
        <xdr:cNvSpPr txBox="1"/>
      </xdr:nvSpPr>
      <xdr:spPr>
        <a:xfrm>
          <a:off x="6737427"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170414</xdr:rowOff>
    </xdr:from>
    <xdr:to>
      <xdr:col>15</xdr:col>
      <xdr:colOff>180975</xdr:colOff>
      <xdr:row>59</xdr:row>
      <xdr:rowOff>6557</xdr:rowOff>
    </xdr:to>
    <xdr:cxnSp macro="">
      <xdr:nvCxnSpPr>
        <xdr:cNvPr id="346" name="直線コネクタ 345"/>
        <xdr:cNvCxnSpPr/>
      </xdr:nvCxnSpPr>
      <xdr:spPr>
        <a:xfrm>
          <a:off x="9639300" y="9600164"/>
          <a:ext cx="838200" cy="5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170414</xdr:rowOff>
    </xdr:from>
    <xdr:to>
      <xdr:col>14</xdr:col>
      <xdr:colOff>28575</xdr:colOff>
      <xdr:row>57</xdr:row>
      <xdr:rowOff>47313</xdr:rowOff>
    </xdr:to>
    <xdr:cxnSp macro="">
      <xdr:nvCxnSpPr>
        <xdr:cNvPr id="349" name="直線コネクタ 348"/>
        <xdr:cNvCxnSpPr/>
      </xdr:nvCxnSpPr>
      <xdr:spPr>
        <a:xfrm flipV="1">
          <a:off x="8750300" y="9600164"/>
          <a:ext cx="8890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27897</xdr:rowOff>
    </xdr:from>
    <xdr:to>
      <xdr:col>14</xdr:col>
      <xdr:colOff>79375</xdr:colOff>
      <xdr:row>57</xdr:row>
      <xdr:rowOff>129497</xdr:rowOff>
    </xdr:to>
    <xdr:sp macro="" textlink="">
      <xdr:nvSpPr>
        <xdr:cNvPr id="350" name="フローチャート : 判断 349"/>
        <xdr:cNvSpPr/>
      </xdr:nvSpPr>
      <xdr:spPr>
        <a:xfrm>
          <a:off x="9588500" y="980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120624</xdr:rowOff>
    </xdr:from>
    <xdr:ext cx="534377" cy="259045"/>
    <xdr:sp macro="" textlink="">
      <xdr:nvSpPr>
        <xdr:cNvPr id="351" name="テキスト ボックス 350"/>
        <xdr:cNvSpPr txBox="1"/>
      </xdr:nvSpPr>
      <xdr:spPr>
        <a:xfrm>
          <a:off x="9372111" y="98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47313</xdr:rowOff>
    </xdr:from>
    <xdr:to>
      <xdr:col>12</xdr:col>
      <xdr:colOff>511175</xdr:colOff>
      <xdr:row>58</xdr:row>
      <xdr:rowOff>35165</xdr:rowOff>
    </xdr:to>
    <xdr:cxnSp macro="">
      <xdr:nvCxnSpPr>
        <xdr:cNvPr id="352" name="直線コネクタ 351"/>
        <xdr:cNvCxnSpPr/>
      </xdr:nvCxnSpPr>
      <xdr:spPr>
        <a:xfrm flipV="1">
          <a:off x="7861300" y="9819963"/>
          <a:ext cx="889000" cy="1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128039</xdr:rowOff>
    </xdr:from>
    <xdr:to>
      <xdr:col>12</xdr:col>
      <xdr:colOff>561975</xdr:colOff>
      <xdr:row>58</xdr:row>
      <xdr:rowOff>58189</xdr:rowOff>
    </xdr:to>
    <xdr:sp macro="" textlink="">
      <xdr:nvSpPr>
        <xdr:cNvPr id="353" name="フローチャート : 判断 352"/>
        <xdr:cNvSpPr/>
      </xdr:nvSpPr>
      <xdr:spPr>
        <a:xfrm>
          <a:off x="8699500" y="9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49316</xdr:rowOff>
    </xdr:from>
    <xdr:ext cx="534377" cy="259045"/>
    <xdr:sp macro="" textlink="">
      <xdr:nvSpPr>
        <xdr:cNvPr id="354" name="テキスト ボックス 353"/>
        <xdr:cNvSpPr txBox="1"/>
      </xdr:nvSpPr>
      <xdr:spPr>
        <a:xfrm>
          <a:off x="8483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35165</xdr:rowOff>
    </xdr:from>
    <xdr:to>
      <xdr:col>11</xdr:col>
      <xdr:colOff>307975</xdr:colOff>
      <xdr:row>59</xdr:row>
      <xdr:rowOff>7733</xdr:rowOff>
    </xdr:to>
    <xdr:cxnSp macro="">
      <xdr:nvCxnSpPr>
        <xdr:cNvPr id="355" name="直線コネクタ 354"/>
        <xdr:cNvCxnSpPr/>
      </xdr:nvCxnSpPr>
      <xdr:spPr>
        <a:xfrm flipV="1">
          <a:off x="6972300" y="997926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139257</xdr:rowOff>
    </xdr:from>
    <xdr:to>
      <xdr:col>11</xdr:col>
      <xdr:colOff>358775</xdr:colOff>
      <xdr:row>58</xdr:row>
      <xdr:rowOff>69407</xdr:rowOff>
    </xdr:to>
    <xdr:sp macro="" textlink="">
      <xdr:nvSpPr>
        <xdr:cNvPr id="356" name="フローチャート : 判断 355"/>
        <xdr:cNvSpPr/>
      </xdr:nvSpPr>
      <xdr:spPr>
        <a:xfrm>
          <a:off x="7810500" y="99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85934</xdr:rowOff>
    </xdr:from>
    <xdr:ext cx="534377" cy="259045"/>
    <xdr:sp macro="" textlink="">
      <xdr:nvSpPr>
        <xdr:cNvPr id="357" name="テキスト ボックス 356"/>
        <xdr:cNvSpPr txBox="1"/>
      </xdr:nvSpPr>
      <xdr:spPr>
        <a:xfrm>
          <a:off x="7594111" y="9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158182</xdr:rowOff>
    </xdr:from>
    <xdr:to>
      <xdr:col>10</xdr:col>
      <xdr:colOff>155575</xdr:colOff>
      <xdr:row>58</xdr:row>
      <xdr:rowOff>88332</xdr:rowOff>
    </xdr:to>
    <xdr:sp macro="" textlink="">
      <xdr:nvSpPr>
        <xdr:cNvPr id="358" name="フローチャート : 判断 357"/>
        <xdr:cNvSpPr/>
      </xdr:nvSpPr>
      <xdr:spPr>
        <a:xfrm>
          <a:off x="6921500" y="99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104859</xdr:rowOff>
    </xdr:from>
    <xdr:ext cx="534377" cy="259045"/>
    <xdr:sp macro="" textlink="">
      <xdr:nvSpPr>
        <xdr:cNvPr id="359" name="テキスト ボックス 358"/>
        <xdr:cNvSpPr txBox="1"/>
      </xdr:nvSpPr>
      <xdr:spPr>
        <a:xfrm>
          <a:off x="6705111" y="9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127207</xdr:rowOff>
    </xdr:from>
    <xdr:to>
      <xdr:col>15</xdr:col>
      <xdr:colOff>231775</xdr:colOff>
      <xdr:row>59</xdr:row>
      <xdr:rowOff>57357</xdr:rowOff>
    </xdr:to>
    <xdr:sp macro="" textlink="">
      <xdr:nvSpPr>
        <xdr:cNvPr id="365" name="円/楕円 364"/>
        <xdr:cNvSpPr/>
      </xdr:nvSpPr>
      <xdr:spPr>
        <a:xfrm>
          <a:off x="10426700" y="100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42134</xdr:rowOff>
    </xdr:from>
    <xdr:ext cx="469744" cy="259045"/>
    <xdr:sp macro="" textlink="">
      <xdr:nvSpPr>
        <xdr:cNvPr id="366" name="農林水産業費該当値テキスト"/>
        <xdr:cNvSpPr txBox="1"/>
      </xdr:nvSpPr>
      <xdr:spPr>
        <a:xfrm>
          <a:off x="10528300" y="99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119614</xdr:rowOff>
    </xdr:from>
    <xdr:to>
      <xdr:col>14</xdr:col>
      <xdr:colOff>79375</xdr:colOff>
      <xdr:row>56</xdr:row>
      <xdr:rowOff>49764</xdr:rowOff>
    </xdr:to>
    <xdr:sp macro="" textlink="">
      <xdr:nvSpPr>
        <xdr:cNvPr id="367" name="円/楕円 366"/>
        <xdr:cNvSpPr/>
      </xdr:nvSpPr>
      <xdr:spPr>
        <a:xfrm>
          <a:off x="9588500" y="95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66291</xdr:rowOff>
    </xdr:from>
    <xdr:ext cx="534377" cy="259045"/>
    <xdr:sp macro="" textlink="">
      <xdr:nvSpPr>
        <xdr:cNvPr id="368" name="テキスト ボックス 367"/>
        <xdr:cNvSpPr txBox="1"/>
      </xdr:nvSpPr>
      <xdr:spPr>
        <a:xfrm>
          <a:off x="9372111" y="93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167963</xdr:rowOff>
    </xdr:from>
    <xdr:to>
      <xdr:col>12</xdr:col>
      <xdr:colOff>561975</xdr:colOff>
      <xdr:row>57</xdr:row>
      <xdr:rowOff>98113</xdr:rowOff>
    </xdr:to>
    <xdr:sp macro="" textlink="">
      <xdr:nvSpPr>
        <xdr:cNvPr id="369" name="円/楕円 368"/>
        <xdr:cNvSpPr/>
      </xdr:nvSpPr>
      <xdr:spPr>
        <a:xfrm>
          <a:off x="8699500" y="97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114640</xdr:rowOff>
    </xdr:from>
    <xdr:ext cx="534377" cy="259045"/>
    <xdr:sp macro="" textlink="">
      <xdr:nvSpPr>
        <xdr:cNvPr id="370" name="テキスト ボックス 369"/>
        <xdr:cNvSpPr txBox="1"/>
      </xdr:nvSpPr>
      <xdr:spPr>
        <a:xfrm>
          <a:off x="8483111" y="95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155815</xdr:rowOff>
    </xdr:from>
    <xdr:to>
      <xdr:col>11</xdr:col>
      <xdr:colOff>358775</xdr:colOff>
      <xdr:row>58</xdr:row>
      <xdr:rowOff>85965</xdr:rowOff>
    </xdr:to>
    <xdr:sp macro="" textlink="">
      <xdr:nvSpPr>
        <xdr:cNvPr id="371" name="円/楕円 370"/>
        <xdr:cNvSpPr/>
      </xdr:nvSpPr>
      <xdr:spPr>
        <a:xfrm>
          <a:off x="7810500" y="9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77092</xdr:rowOff>
    </xdr:from>
    <xdr:ext cx="534377" cy="259045"/>
    <xdr:sp macro="" textlink="">
      <xdr:nvSpPr>
        <xdr:cNvPr id="372" name="テキスト ボックス 371"/>
        <xdr:cNvSpPr txBox="1"/>
      </xdr:nvSpPr>
      <xdr:spPr>
        <a:xfrm>
          <a:off x="7594111" y="100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128383</xdr:rowOff>
    </xdr:from>
    <xdr:to>
      <xdr:col>10</xdr:col>
      <xdr:colOff>155575</xdr:colOff>
      <xdr:row>59</xdr:row>
      <xdr:rowOff>58533</xdr:rowOff>
    </xdr:to>
    <xdr:sp macro="" textlink="">
      <xdr:nvSpPr>
        <xdr:cNvPr id="373" name="円/楕円 372"/>
        <xdr:cNvSpPr/>
      </xdr:nvSpPr>
      <xdr:spPr>
        <a:xfrm>
          <a:off x="6921500" y="100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49660</xdr:rowOff>
    </xdr:from>
    <xdr:ext cx="469744" cy="259045"/>
    <xdr:sp macro="" textlink="">
      <xdr:nvSpPr>
        <xdr:cNvPr id="374" name="テキスト ボックス 373"/>
        <xdr:cNvSpPr txBox="1"/>
      </xdr:nvSpPr>
      <xdr:spPr>
        <a:xfrm>
          <a:off x="6737427" y="1016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78795</xdr:rowOff>
    </xdr:from>
    <xdr:to>
      <xdr:col>15</xdr:col>
      <xdr:colOff>180975</xdr:colOff>
      <xdr:row>78</xdr:row>
      <xdr:rowOff>169777</xdr:rowOff>
    </xdr:to>
    <xdr:cxnSp macro="">
      <xdr:nvCxnSpPr>
        <xdr:cNvPr id="405" name="直線コネクタ 404"/>
        <xdr:cNvCxnSpPr/>
      </xdr:nvCxnSpPr>
      <xdr:spPr>
        <a:xfrm>
          <a:off x="9639300" y="13451895"/>
          <a:ext cx="8382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78795</xdr:rowOff>
    </xdr:from>
    <xdr:to>
      <xdr:col>14</xdr:col>
      <xdr:colOff>28575</xdr:colOff>
      <xdr:row>78</xdr:row>
      <xdr:rowOff>167948</xdr:rowOff>
    </xdr:to>
    <xdr:cxnSp macro="">
      <xdr:nvCxnSpPr>
        <xdr:cNvPr id="408" name="直線コネクタ 407"/>
        <xdr:cNvCxnSpPr/>
      </xdr:nvCxnSpPr>
      <xdr:spPr>
        <a:xfrm flipV="1">
          <a:off x="8750300" y="13451895"/>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106894</xdr:rowOff>
    </xdr:from>
    <xdr:to>
      <xdr:col>14</xdr:col>
      <xdr:colOff>79375</xdr:colOff>
      <xdr:row>77</xdr:row>
      <xdr:rowOff>37044</xdr:rowOff>
    </xdr:to>
    <xdr:sp macro="" textlink="">
      <xdr:nvSpPr>
        <xdr:cNvPr id="409" name="フローチャート : 判断 408"/>
        <xdr:cNvSpPr/>
      </xdr:nvSpPr>
      <xdr:spPr>
        <a:xfrm>
          <a:off x="9588500" y="131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53571</xdr:rowOff>
    </xdr:from>
    <xdr:ext cx="534377" cy="259045"/>
    <xdr:sp macro="" textlink="">
      <xdr:nvSpPr>
        <xdr:cNvPr id="410" name="テキスト ボックス 409"/>
        <xdr:cNvSpPr txBox="1"/>
      </xdr:nvSpPr>
      <xdr:spPr>
        <a:xfrm>
          <a:off x="9372111" y="129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111223</xdr:rowOff>
    </xdr:from>
    <xdr:to>
      <xdr:col>12</xdr:col>
      <xdr:colOff>511175</xdr:colOff>
      <xdr:row>78</xdr:row>
      <xdr:rowOff>167948</xdr:rowOff>
    </xdr:to>
    <xdr:cxnSp macro="">
      <xdr:nvCxnSpPr>
        <xdr:cNvPr id="411" name="直線コネクタ 410"/>
        <xdr:cNvCxnSpPr/>
      </xdr:nvCxnSpPr>
      <xdr:spPr>
        <a:xfrm>
          <a:off x="7861300" y="13484323"/>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30183</xdr:rowOff>
    </xdr:from>
    <xdr:to>
      <xdr:col>12</xdr:col>
      <xdr:colOff>561975</xdr:colOff>
      <xdr:row>77</xdr:row>
      <xdr:rowOff>131783</xdr:rowOff>
    </xdr:to>
    <xdr:sp macro="" textlink="">
      <xdr:nvSpPr>
        <xdr:cNvPr id="412" name="フローチャート : 判断 411"/>
        <xdr:cNvSpPr/>
      </xdr:nvSpPr>
      <xdr:spPr>
        <a:xfrm>
          <a:off x="8699500" y="1323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148310</xdr:rowOff>
    </xdr:from>
    <xdr:ext cx="534377" cy="259045"/>
    <xdr:sp macro="" textlink="">
      <xdr:nvSpPr>
        <xdr:cNvPr id="413" name="テキスト ボックス 412"/>
        <xdr:cNvSpPr txBox="1"/>
      </xdr:nvSpPr>
      <xdr:spPr>
        <a:xfrm>
          <a:off x="8483111" y="1300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111223</xdr:rowOff>
    </xdr:from>
    <xdr:to>
      <xdr:col>11</xdr:col>
      <xdr:colOff>307975</xdr:colOff>
      <xdr:row>78</xdr:row>
      <xdr:rowOff>146917</xdr:rowOff>
    </xdr:to>
    <xdr:cxnSp macro="">
      <xdr:nvCxnSpPr>
        <xdr:cNvPr id="414" name="直線コネクタ 413"/>
        <xdr:cNvCxnSpPr/>
      </xdr:nvCxnSpPr>
      <xdr:spPr>
        <a:xfrm flipV="1">
          <a:off x="6972300" y="13484323"/>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31945</xdr:rowOff>
    </xdr:from>
    <xdr:to>
      <xdr:col>11</xdr:col>
      <xdr:colOff>358775</xdr:colOff>
      <xdr:row>77</xdr:row>
      <xdr:rowOff>133545</xdr:rowOff>
    </xdr:to>
    <xdr:sp macro="" textlink="">
      <xdr:nvSpPr>
        <xdr:cNvPr id="415" name="フローチャート : 判断 414"/>
        <xdr:cNvSpPr/>
      </xdr:nvSpPr>
      <xdr:spPr>
        <a:xfrm>
          <a:off x="7810500" y="1323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150072</xdr:rowOff>
    </xdr:from>
    <xdr:ext cx="534377" cy="259045"/>
    <xdr:sp macro="" textlink="">
      <xdr:nvSpPr>
        <xdr:cNvPr id="416" name="テキスト ボックス 415"/>
        <xdr:cNvSpPr txBox="1"/>
      </xdr:nvSpPr>
      <xdr:spPr>
        <a:xfrm>
          <a:off x="7594111" y="130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27733</xdr:rowOff>
    </xdr:from>
    <xdr:to>
      <xdr:col>10</xdr:col>
      <xdr:colOff>155575</xdr:colOff>
      <xdr:row>77</xdr:row>
      <xdr:rowOff>129333</xdr:rowOff>
    </xdr:to>
    <xdr:sp macro="" textlink="">
      <xdr:nvSpPr>
        <xdr:cNvPr id="417" name="フローチャート : 判断 416"/>
        <xdr:cNvSpPr/>
      </xdr:nvSpPr>
      <xdr:spPr>
        <a:xfrm>
          <a:off x="6921500" y="132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145860</xdr:rowOff>
    </xdr:from>
    <xdr:ext cx="534377" cy="259045"/>
    <xdr:sp macro="" textlink="">
      <xdr:nvSpPr>
        <xdr:cNvPr id="418" name="テキスト ボックス 417"/>
        <xdr:cNvSpPr txBox="1"/>
      </xdr:nvSpPr>
      <xdr:spPr>
        <a:xfrm>
          <a:off x="6705111" y="130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118977</xdr:rowOff>
    </xdr:from>
    <xdr:to>
      <xdr:col>15</xdr:col>
      <xdr:colOff>231775</xdr:colOff>
      <xdr:row>79</xdr:row>
      <xdr:rowOff>49127</xdr:rowOff>
    </xdr:to>
    <xdr:sp macro="" textlink="">
      <xdr:nvSpPr>
        <xdr:cNvPr id="424" name="円/楕円 423"/>
        <xdr:cNvSpPr/>
      </xdr:nvSpPr>
      <xdr:spPr>
        <a:xfrm>
          <a:off x="10426700" y="134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33904</xdr:rowOff>
    </xdr:from>
    <xdr:ext cx="469744" cy="259045"/>
    <xdr:sp macro="" textlink="">
      <xdr:nvSpPr>
        <xdr:cNvPr id="425" name="商工費該当値テキスト"/>
        <xdr:cNvSpPr txBox="1"/>
      </xdr:nvSpPr>
      <xdr:spPr>
        <a:xfrm>
          <a:off x="10528300" y="134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27995</xdr:rowOff>
    </xdr:from>
    <xdr:to>
      <xdr:col>14</xdr:col>
      <xdr:colOff>79375</xdr:colOff>
      <xdr:row>78</xdr:row>
      <xdr:rowOff>129595</xdr:rowOff>
    </xdr:to>
    <xdr:sp macro="" textlink="">
      <xdr:nvSpPr>
        <xdr:cNvPr id="426" name="円/楕円 425"/>
        <xdr:cNvSpPr/>
      </xdr:nvSpPr>
      <xdr:spPr>
        <a:xfrm>
          <a:off x="9588500" y="134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120722</xdr:rowOff>
    </xdr:from>
    <xdr:ext cx="469744" cy="259045"/>
    <xdr:sp macro="" textlink="">
      <xdr:nvSpPr>
        <xdr:cNvPr id="427" name="テキスト ボックス 426"/>
        <xdr:cNvSpPr txBox="1"/>
      </xdr:nvSpPr>
      <xdr:spPr>
        <a:xfrm>
          <a:off x="9404427" y="134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117148</xdr:rowOff>
    </xdr:from>
    <xdr:to>
      <xdr:col>12</xdr:col>
      <xdr:colOff>561975</xdr:colOff>
      <xdr:row>79</xdr:row>
      <xdr:rowOff>47298</xdr:rowOff>
    </xdr:to>
    <xdr:sp macro="" textlink="">
      <xdr:nvSpPr>
        <xdr:cNvPr id="428" name="円/楕円 427"/>
        <xdr:cNvSpPr/>
      </xdr:nvSpPr>
      <xdr:spPr>
        <a:xfrm>
          <a:off x="8699500" y="134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38425</xdr:rowOff>
    </xdr:from>
    <xdr:ext cx="469744" cy="259045"/>
    <xdr:sp macro="" textlink="">
      <xdr:nvSpPr>
        <xdr:cNvPr id="429" name="テキスト ボックス 428"/>
        <xdr:cNvSpPr txBox="1"/>
      </xdr:nvSpPr>
      <xdr:spPr>
        <a:xfrm>
          <a:off x="8515427" y="1358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60423</xdr:rowOff>
    </xdr:from>
    <xdr:to>
      <xdr:col>11</xdr:col>
      <xdr:colOff>358775</xdr:colOff>
      <xdr:row>78</xdr:row>
      <xdr:rowOff>162023</xdr:rowOff>
    </xdr:to>
    <xdr:sp macro="" textlink="">
      <xdr:nvSpPr>
        <xdr:cNvPr id="430" name="円/楕円 429"/>
        <xdr:cNvSpPr/>
      </xdr:nvSpPr>
      <xdr:spPr>
        <a:xfrm>
          <a:off x="7810500" y="134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153150</xdr:rowOff>
    </xdr:from>
    <xdr:ext cx="469744" cy="259045"/>
    <xdr:sp macro="" textlink="">
      <xdr:nvSpPr>
        <xdr:cNvPr id="431" name="テキスト ボックス 430"/>
        <xdr:cNvSpPr txBox="1"/>
      </xdr:nvSpPr>
      <xdr:spPr>
        <a:xfrm>
          <a:off x="7626427" y="1352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96117</xdr:rowOff>
    </xdr:from>
    <xdr:to>
      <xdr:col>10</xdr:col>
      <xdr:colOff>155575</xdr:colOff>
      <xdr:row>79</xdr:row>
      <xdr:rowOff>26267</xdr:rowOff>
    </xdr:to>
    <xdr:sp macro="" textlink="">
      <xdr:nvSpPr>
        <xdr:cNvPr id="432" name="円/楕円 431"/>
        <xdr:cNvSpPr/>
      </xdr:nvSpPr>
      <xdr:spPr>
        <a:xfrm>
          <a:off x="6921500" y="1346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17394</xdr:rowOff>
    </xdr:from>
    <xdr:ext cx="469744" cy="259045"/>
    <xdr:sp macro="" textlink="">
      <xdr:nvSpPr>
        <xdr:cNvPr id="433" name="テキスト ボックス 432"/>
        <xdr:cNvSpPr txBox="1"/>
      </xdr:nvSpPr>
      <xdr:spPr>
        <a:xfrm>
          <a:off x="6737427" y="135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156972</xdr:rowOff>
    </xdr:from>
    <xdr:to>
      <xdr:col>15</xdr:col>
      <xdr:colOff>180975</xdr:colOff>
      <xdr:row>96</xdr:row>
      <xdr:rowOff>158065</xdr:rowOff>
    </xdr:to>
    <xdr:cxnSp macro="">
      <xdr:nvCxnSpPr>
        <xdr:cNvPr id="462" name="直線コネクタ 461"/>
        <xdr:cNvCxnSpPr/>
      </xdr:nvCxnSpPr>
      <xdr:spPr>
        <a:xfrm flipV="1">
          <a:off x="9639300" y="16616172"/>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158065</xdr:rowOff>
    </xdr:from>
    <xdr:to>
      <xdr:col>14</xdr:col>
      <xdr:colOff>28575</xdr:colOff>
      <xdr:row>97</xdr:row>
      <xdr:rowOff>10261</xdr:rowOff>
    </xdr:to>
    <xdr:cxnSp macro="">
      <xdr:nvCxnSpPr>
        <xdr:cNvPr id="465" name="直線コネクタ 464"/>
        <xdr:cNvCxnSpPr/>
      </xdr:nvCxnSpPr>
      <xdr:spPr>
        <a:xfrm flipV="1">
          <a:off x="8750300" y="16617265"/>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95923</xdr:rowOff>
    </xdr:from>
    <xdr:to>
      <xdr:col>14</xdr:col>
      <xdr:colOff>79375</xdr:colOff>
      <xdr:row>96</xdr:row>
      <xdr:rowOff>26073</xdr:rowOff>
    </xdr:to>
    <xdr:sp macro="" textlink="">
      <xdr:nvSpPr>
        <xdr:cNvPr id="466" name="フローチャート : 判断 465"/>
        <xdr:cNvSpPr/>
      </xdr:nvSpPr>
      <xdr:spPr>
        <a:xfrm>
          <a:off x="9588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42600</xdr:rowOff>
    </xdr:from>
    <xdr:ext cx="534377" cy="259045"/>
    <xdr:sp macro="" textlink="">
      <xdr:nvSpPr>
        <xdr:cNvPr id="467" name="テキスト ボックス 466"/>
        <xdr:cNvSpPr txBox="1"/>
      </xdr:nvSpPr>
      <xdr:spPr>
        <a:xfrm>
          <a:off x="9372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149492</xdr:rowOff>
    </xdr:from>
    <xdr:to>
      <xdr:col>12</xdr:col>
      <xdr:colOff>511175</xdr:colOff>
      <xdr:row>97</xdr:row>
      <xdr:rowOff>10261</xdr:rowOff>
    </xdr:to>
    <xdr:cxnSp macro="">
      <xdr:nvCxnSpPr>
        <xdr:cNvPr id="468" name="直線コネクタ 467"/>
        <xdr:cNvCxnSpPr/>
      </xdr:nvCxnSpPr>
      <xdr:spPr>
        <a:xfrm>
          <a:off x="7861300" y="16608692"/>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80645</xdr:rowOff>
    </xdr:from>
    <xdr:to>
      <xdr:col>12</xdr:col>
      <xdr:colOff>561975</xdr:colOff>
      <xdr:row>96</xdr:row>
      <xdr:rowOff>10795</xdr:rowOff>
    </xdr:to>
    <xdr:sp macro="" textlink="">
      <xdr:nvSpPr>
        <xdr:cNvPr id="469" name="フローチャート : 判断 468"/>
        <xdr:cNvSpPr/>
      </xdr:nvSpPr>
      <xdr:spPr>
        <a:xfrm>
          <a:off x="8699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27322</xdr:rowOff>
    </xdr:from>
    <xdr:ext cx="534377" cy="259045"/>
    <xdr:sp macro="" textlink="">
      <xdr:nvSpPr>
        <xdr:cNvPr id="470" name="テキスト ボックス 469"/>
        <xdr:cNvSpPr txBox="1"/>
      </xdr:nvSpPr>
      <xdr:spPr>
        <a:xfrm>
          <a:off x="848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149492</xdr:rowOff>
    </xdr:from>
    <xdr:to>
      <xdr:col>11</xdr:col>
      <xdr:colOff>307975</xdr:colOff>
      <xdr:row>97</xdr:row>
      <xdr:rowOff>3657</xdr:rowOff>
    </xdr:to>
    <xdr:cxnSp macro="">
      <xdr:nvCxnSpPr>
        <xdr:cNvPr id="471" name="直線コネクタ 470"/>
        <xdr:cNvCxnSpPr/>
      </xdr:nvCxnSpPr>
      <xdr:spPr>
        <a:xfrm flipV="1">
          <a:off x="6972300" y="16608692"/>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79311</xdr:rowOff>
    </xdr:from>
    <xdr:to>
      <xdr:col>11</xdr:col>
      <xdr:colOff>358775</xdr:colOff>
      <xdr:row>96</xdr:row>
      <xdr:rowOff>9461</xdr:rowOff>
    </xdr:to>
    <xdr:sp macro="" textlink="">
      <xdr:nvSpPr>
        <xdr:cNvPr id="472" name="フローチャート : 判断 471"/>
        <xdr:cNvSpPr/>
      </xdr:nvSpPr>
      <xdr:spPr>
        <a:xfrm>
          <a:off x="7810500" y="1636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25988</xdr:rowOff>
    </xdr:from>
    <xdr:ext cx="534377" cy="259045"/>
    <xdr:sp macro="" textlink="">
      <xdr:nvSpPr>
        <xdr:cNvPr id="473" name="テキスト ボックス 472"/>
        <xdr:cNvSpPr txBox="1"/>
      </xdr:nvSpPr>
      <xdr:spPr>
        <a:xfrm>
          <a:off x="7594111" y="161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143599</xdr:rowOff>
    </xdr:from>
    <xdr:to>
      <xdr:col>10</xdr:col>
      <xdr:colOff>155575</xdr:colOff>
      <xdr:row>96</xdr:row>
      <xdr:rowOff>73749</xdr:rowOff>
    </xdr:to>
    <xdr:sp macro="" textlink="">
      <xdr:nvSpPr>
        <xdr:cNvPr id="474" name="フローチャート : 判断 473"/>
        <xdr:cNvSpPr/>
      </xdr:nvSpPr>
      <xdr:spPr>
        <a:xfrm>
          <a:off x="6921500" y="1643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90276</xdr:rowOff>
    </xdr:from>
    <xdr:ext cx="534377" cy="259045"/>
    <xdr:sp macro="" textlink="">
      <xdr:nvSpPr>
        <xdr:cNvPr id="475" name="テキスト ボックス 474"/>
        <xdr:cNvSpPr txBox="1"/>
      </xdr:nvSpPr>
      <xdr:spPr>
        <a:xfrm>
          <a:off x="6705111" y="162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106172</xdr:rowOff>
    </xdr:from>
    <xdr:to>
      <xdr:col>15</xdr:col>
      <xdr:colOff>231775</xdr:colOff>
      <xdr:row>97</xdr:row>
      <xdr:rowOff>36322</xdr:rowOff>
    </xdr:to>
    <xdr:sp macro="" textlink="">
      <xdr:nvSpPr>
        <xdr:cNvPr id="481" name="円/楕円 480"/>
        <xdr:cNvSpPr/>
      </xdr:nvSpPr>
      <xdr:spPr>
        <a:xfrm>
          <a:off x="104267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84599</xdr:rowOff>
    </xdr:from>
    <xdr:ext cx="534377" cy="259045"/>
    <xdr:sp macro="" textlink="">
      <xdr:nvSpPr>
        <xdr:cNvPr id="482" name="土木費該当値テキスト"/>
        <xdr:cNvSpPr txBox="1"/>
      </xdr:nvSpPr>
      <xdr:spPr>
        <a:xfrm>
          <a:off x="10528300" y="165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107265</xdr:rowOff>
    </xdr:from>
    <xdr:to>
      <xdr:col>14</xdr:col>
      <xdr:colOff>79375</xdr:colOff>
      <xdr:row>97</xdr:row>
      <xdr:rowOff>37415</xdr:rowOff>
    </xdr:to>
    <xdr:sp macro="" textlink="">
      <xdr:nvSpPr>
        <xdr:cNvPr id="483" name="円/楕円 482"/>
        <xdr:cNvSpPr/>
      </xdr:nvSpPr>
      <xdr:spPr>
        <a:xfrm>
          <a:off x="9588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28542</xdr:rowOff>
    </xdr:from>
    <xdr:ext cx="534377" cy="259045"/>
    <xdr:sp macro="" textlink="">
      <xdr:nvSpPr>
        <xdr:cNvPr id="484" name="テキスト ボックス 483"/>
        <xdr:cNvSpPr txBox="1"/>
      </xdr:nvSpPr>
      <xdr:spPr>
        <a:xfrm>
          <a:off x="9372111" y="166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130911</xdr:rowOff>
    </xdr:from>
    <xdr:to>
      <xdr:col>12</xdr:col>
      <xdr:colOff>561975</xdr:colOff>
      <xdr:row>97</xdr:row>
      <xdr:rowOff>61061</xdr:rowOff>
    </xdr:to>
    <xdr:sp macro="" textlink="">
      <xdr:nvSpPr>
        <xdr:cNvPr id="485" name="円/楕円 484"/>
        <xdr:cNvSpPr/>
      </xdr:nvSpPr>
      <xdr:spPr>
        <a:xfrm>
          <a:off x="8699500" y="165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52188</xdr:rowOff>
    </xdr:from>
    <xdr:ext cx="534377" cy="259045"/>
    <xdr:sp macro="" textlink="">
      <xdr:nvSpPr>
        <xdr:cNvPr id="486" name="テキスト ボックス 485"/>
        <xdr:cNvSpPr txBox="1"/>
      </xdr:nvSpPr>
      <xdr:spPr>
        <a:xfrm>
          <a:off x="8483111" y="166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98692</xdr:rowOff>
    </xdr:from>
    <xdr:to>
      <xdr:col>11</xdr:col>
      <xdr:colOff>358775</xdr:colOff>
      <xdr:row>97</xdr:row>
      <xdr:rowOff>28842</xdr:rowOff>
    </xdr:to>
    <xdr:sp macro="" textlink="">
      <xdr:nvSpPr>
        <xdr:cNvPr id="487" name="円/楕円 486"/>
        <xdr:cNvSpPr/>
      </xdr:nvSpPr>
      <xdr:spPr>
        <a:xfrm>
          <a:off x="7810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19969</xdr:rowOff>
    </xdr:from>
    <xdr:ext cx="534377" cy="259045"/>
    <xdr:sp macro="" textlink="">
      <xdr:nvSpPr>
        <xdr:cNvPr id="488" name="テキスト ボックス 487"/>
        <xdr:cNvSpPr txBox="1"/>
      </xdr:nvSpPr>
      <xdr:spPr>
        <a:xfrm>
          <a:off x="7594111" y="166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124307</xdr:rowOff>
    </xdr:from>
    <xdr:to>
      <xdr:col>10</xdr:col>
      <xdr:colOff>155575</xdr:colOff>
      <xdr:row>97</xdr:row>
      <xdr:rowOff>54457</xdr:rowOff>
    </xdr:to>
    <xdr:sp macro="" textlink="">
      <xdr:nvSpPr>
        <xdr:cNvPr id="489" name="円/楕円 488"/>
        <xdr:cNvSpPr/>
      </xdr:nvSpPr>
      <xdr:spPr>
        <a:xfrm>
          <a:off x="6921500" y="1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45584</xdr:rowOff>
    </xdr:from>
    <xdr:ext cx="534377" cy="259045"/>
    <xdr:sp macro="" textlink="">
      <xdr:nvSpPr>
        <xdr:cNvPr id="490" name="テキスト ボックス 489"/>
        <xdr:cNvSpPr txBox="1"/>
      </xdr:nvSpPr>
      <xdr:spPr>
        <a:xfrm>
          <a:off x="6705111" y="16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165349</xdr:rowOff>
    </xdr:from>
    <xdr:to>
      <xdr:col>23</xdr:col>
      <xdr:colOff>517525</xdr:colOff>
      <xdr:row>36</xdr:row>
      <xdr:rowOff>169509</xdr:rowOff>
    </xdr:to>
    <xdr:cxnSp macro="">
      <xdr:nvCxnSpPr>
        <xdr:cNvPr id="518" name="直線コネクタ 517"/>
        <xdr:cNvCxnSpPr/>
      </xdr:nvCxnSpPr>
      <xdr:spPr>
        <a:xfrm flipV="1">
          <a:off x="15481300" y="6337549"/>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169509</xdr:rowOff>
    </xdr:from>
    <xdr:to>
      <xdr:col>22</xdr:col>
      <xdr:colOff>365125</xdr:colOff>
      <xdr:row>37</xdr:row>
      <xdr:rowOff>45105</xdr:rowOff>
    </xdr:to>
    <xdr:cxnSp macro="">
      <xdr:nvCxnSpPr>
        <xdr:cNvPr id="521" name="直線コネクタ 520"/>
        <xdr:cNvCxnSpPr/>
      </xdr:nvCxnSpPr>
      <xdr:spPr>
        <a:xfrm flipV="1">
          <a:off x="14592300" y="6341709"/>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2" name="フローチャート : 判断 521"/>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3" name="テキスト ボックス 522"/>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45105</xdr:rowOff>
    </xdr:from>
    <xdr:to>
      <xdr:col>21</xdr:col>
      <xdr:colOff>161925</xdr:colOff>
      <xdr:row>37</xdr:row>
      <xdr:rowOff>159496</xdr:rowOff>
    </xdr:to>
    <xdr:cxnSp macro="">
      <xdr:nvCxnSpPr>
        <xdr:cNvPr id="524" name="直線コネクタ 523"/>
        <xdr:cNvCxnSpPr/>
      </xdr:nvCxnSpPr>
      <xdr:spPr>
        <a:xfrm flipV="1">
          <a:off x="13703300" y="6388755"/>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5" name="フローチャート : 判断 524"/>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6" name="テキスト ボックス 525"/>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121000</xdr:rowOff>
    </xdr:from>
    <xdr:to>
      <xdr:col>19</xdr:col>
      <xdr:colOff>644525</xdr:colOff>
      <xdr:row>37</xdr:row>
      <xdr:rowOff>159496</xdr:rowOff>
    </xdr:to>
    <xdr:cxnSp macro="">
      <xdr:nvCxnSpPr>
        <xdr:cNvPr id="527" name="直線コネクタ 526"/>
        <xdr:cNvCxnSpPr/>
      </xdr:nvCxnSpPr>
      <xdr:spPr>
        <a:xfrm>
          <a:off x="12814300" y="6464650"/>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8" name="フローチャート : 判断 527"/>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9" name="テキスト ボックス 528"/>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30" name="フローチャート : 判断 529"/>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1" name="テキスト ボックス 530"/>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114549</xdr:rowOff>
    </xdr:from>
    <xdr:to>
      <xdr:col>23</xdr:col>
      <xdr:colOff>568325</xdr:colOff>
      <xdr:row>37</xdr:row>
      <xdr:rowOff>44699</xdr:rowOff>
    </xdr:to>
    <xdr:sp macro="" textlink="">
      <xdr:nvSpPr>
        <xdr:cNvPr id="537" name="円/楕円 536"/>
        <xdr:cNvSpPr/>
      </xdr:nvSpPr>
      <xdr:spPr>
        <a:xfrm>
          <a:off x="162687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92976</xdr:rowOff>
    </xdr:from>
    <xdr:ext cx="534377" cy="259045"/>
    <xdr:sp macro="" textlink="">
      <xdr:nvSpPr>
        <xdr:cNvPr id="538" name="消防費該当値テキスト"/>
        <xdr:cNvSpPr txBox="1"/>
      </xdr:nvSpPr>
      <xdr:spPr>
        <a:xfrm>
          <a:off x="16370300" y="62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118709</xdr:rowOff>
    </xdr:from>
    <xdr:to>
      <xdr:col>22</xdr:col>
      <xdr:colOff>415925</xdr:colOff>
      <xdr:row>37</xdr:row>
      <xdr:rowOff>48859</xdr:rowOff>
    </xdr:to>
    <xdr:sp macro="" textlink="">
      <xdr:nvSpPr>
        <xdr:cNvPr id="539" name="円/楕円 538"/>
        <xdr:cNvSpPr/>
      </xdr:nvSpPr>
      <xdr:spPr>
        <a:xfrm>
          <a:off x="15430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39986</xdr:rowOff>
    </xdr:from>
    <xdr:ext cx="534377" cy="259045"/>
    <xdr:sp macro="" textlink="">
      <xdr:nvSpPr>
        <xdr:cNvPr id="540" name="テキスト ボックス 539"/>
        <xdr:cNvSpPr txBox="1"/>
      </xdr:nvSpPr>
      <xdr:spPr>
        <a:xfrm>
          <a:off x="15214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165755</xdr:rowOff>
    </xdr:from>
    <xdr:to>
      <xdr:col>21</xdr:col>
      <xdr:colOff>212725</xdr:colOff>
      <xdr:row>37</xdr:row>
      <xdr:rowOff>95905</xdr:rowOff>
    </xdr:to>
    <xdr:sp macro="" textlink="">
      <xdr:nvSpPr>
        <xdr:cNvPr id="541" name="円/楕円 540"/>
        <xdr:cNvSpPr/>
      </xdr:nvSpPr>
      <xdr:spPr>
        <a:xfrm>
          <a:off x="14541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87032</xdr:rowOff>
    </xdr:from>
    <xdr:ext cx="534377" cy="259045"/>
    <xdr:sp macro="" textlink="">
      <xdr:nvSpPr>
        <xdr:cNvPr id="542" name="テキスト ボックス 541"/>
        <xdr:cNvSpPr txBox="1"/>
      </xdr:nvSpPr>
      <xdr:spPr>
        <a:xfrm>
          <a:off x="14325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108697</xdr:rowOff>
    </xdr:from>
    <xdr:to>
      <xdr:col>20</xdr:col>
      <xdr:colOff>9525</xdr:colOff>
      <xdr:row>38</xdr:row>
      <xdr:rowOff>38847</xdr:rowOff>
    </xdr:to>
    <xdr:sp macro="" textlink="">
      <xdr:nvSpPr>
        <xdr:cNvPr id="543" name="円/楕円 542"/>
        <xdr:cNvSpPr/>
      </xdr:nvSpPr>
      <xdr:spPr>
        <a:xfrm>
          <a:off x="13652500" y="64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29973</xdr:rowOff>
    </xdr:from>
    <xdr:ext cx="534377" cy="259045"/>
    <xdr:sp macro="" textlink="">
      <xdr:nvSpPr>
        <xdr:cNvPr id="544" name="テキスト ボックス 543"/>
        <xdr:cNvSpPr txBox="1"/>
      </xdr:nvSpPr>
      <xdr:spPr>
        <a:xfrm>
          <a:off x="13436111" y="65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70200</xdr:rowOff>
    </xdr:from>
    <xdr:to>
      <xdr:col>18</xdr:col>
      <xdr:colOff>492125</xdr:colOff>
      <xdr:row>38</xdr:row>
      <xdr:rowOff>350</xdr:rowOff>
    </xdr:to>
    <xdr:sp macro="" textlink="">
      <xdr:nvSpPr>
        <xdr:cNvPr id="545" name="円/楕円 544"/>
        <xdr:cNvSpPr/>
      </xdr:nvSpPr>
      <xdr:spPr>
        <a:xfrm>
          <a:off x="12763500" y="64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162927</xdr:rowOff>
    </xdr:from>
    <xdr:ext cx="534377" cy="259045"/>
    <xdr:sp macro="" textlink="">
      <xdr:nvSpPr>
        <xdr:cNvPr id="546" name="テキスト ボックス 545"/>
        <xdr:cNvSpPr txBox="1"/>
      </xdr:nvSpPr>
      <xdr:spPr>
        <a:xfrm>
          <a:off x="12547111" y="65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72339</xdr:rowOff>
    </xdr:from>
    <xdr:to>
      <xdr:col>23</xdr:col>
      <xdr:colOff>517525</xdr:colOff>
      <xdr:row>56</xdr:row>
      <xdr:rowOff>92151</xdr:rowOff>
    </xdr:to>
    <xdr:cxnSp macro="">
      <xdr:nvCxnSpPr>
        <xdr:cNvPr id="576" name="直線コネクタ 575"/>
        <xdr:cNvCxnSpPr/>
      </xdr:nvCxnSpPr>
      <xdr:spPr>
        <a:xfrm flipV="1">
          <a:off x="15481300" y="967353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154312</xdr:rowOff>
    </xdr:from>
    <xdr:to>
      <xdr:col>22</xdr:col>
      <xdr:colOff>365125</xdr:colOff>
      <xdr:row>56</xdr:row>
      <xdr:rowOff>92151</xdr:rowOff>
    </xdr:to>
    <xdr:cxnSp macro="">
      <xdr:nvCxnSpPr>
        <xdr:cNvPr id="579" name="直線コネクタ 578"/>
        <xdr:cNvCxnSpPr/>
      </xdr:nvCxnSpPr>
      <xdr:spPr>
        <a:xfrm>
          <a:off x="14592300" y="9412612"/>
          <a:ext cx="889000" cy="2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97625</xdr:rowOff>
    </xdr:from>
    <xdr:to>
      <xdr:col>22</xdr:col>
      <xdr:colOff>415925</xdr:colOff>
      <xdr:row>55</xdr:row>
      <xdr:rowOff>27775</xdr:rowOff>
    </xdr:to>
    <xdr:sp macro="" textlink="">
      <xdr:nvSpPr>
        <xdr:cNvPr id="580" name="フローチャート : 判断 579"/>
        <xdr:cNvSpPr/>
      </xdr:nvSpPr>
      <xdr:spPr>
        <a:xfrm>
          <a:off x="15430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44302</xdr:rowOff>
    </xdr:from>
    <xdr:ext cx="534377" cy="259045"/>
    <xdr:sp macro="" textlink="">
      <xdr:nvSpPr>
        <xdr:cNvPr id="581" name="テキスト ボックス 580"/>
        <xdr:cNvSpPr txBox="1"/>
      </xdr:nvSpPr>
      <xdr:spPr>
        <a:xfrm>
          <a:off x="15214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154312</xdr:rowOff>
    </xdr:from>
    <xdr:to>
      <xdr:col>21</xdr:col>
      <xdr:colOff>161925</xdr:colOff>
      <xdr:row>57</xdr:row>
      <xdr:rowOff>19552</xdr:rowOff>
    </xdr:to>
    <xdr:cxnSp macro="">
      <xdr:nvCxnSpPr>
        <xdr:cNvPr id="582" name="直線コネクタ 581"/>
        <xdr:cNvCxnSpPr/>
      </xdr:nvCxnSpPr>
      <xdr:spPr>
        <a:xfrm flipV="1">
          <a:off x="13703300" y="9412612"/>
          <a:ext cx="889000" cy="3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43980</xdr:rowOff>
    </xdr:from>
    <xdr:to>
      <xdr:col>21</xdr:col>
      <xdr:colOff>212725</xdr:colOff>
      <xdr:row>55</xdr:row>
      <xdr:rowOff>145580</xdr:rowOff>
    </xdr:to>
    <xdr:sp macro="" textlink="">
      <xdr:nvSpPr>
        <xdr:cNvPr id="583" name="フローチャート : 判断 582"/>
        <xdr:cNvSpPr/>
      </xdr:nvSpPr>
      <xdr:spPr>
        <a:xfrm>
          <a:off x="14541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136707</xdr:rowOff>
    </xdr:from>
    <xdr:ext cx="534377" cy="259045"/>
    <xdr:sp macro="" textlink="">
      <xdr:nvSpPr>
        <xdr:cNvPr id="584" name="テキスト ボックス 583"/>
        <xdr:cNvSpPr txBox="1"/>
      </xdr:nvSpPr>
      <xdr:spPr>
        <a:xfrm>
          <a:off x="14325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19552</xdr:rowOff>
    </xdr:from>
    <xdr:to>
      <xdr:col>19</xdr:col>
      <xdr:colOff>644525</xdr:colOff>
      <xdr:row>57</xdr:row>
      <xdr:rowOff>156750</xdr:rowOff>
    </xdr:to>
    <xdr:cxnSp macro="">
      <xdr:nvCxnSpPr>
        <xdr:cNvPr id="585" name="直線コネクタ 584"/>
        <xdr:cNvCxnSpPr/>
      </xdr:nvCxnSpPr>
      <xdr:spPr>
        <a:xfrm flipV="1">
          <a:off x="12814300" y="9792202"/>
          <a:ext cx="889000" cy="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42513</xdr:rowOff>
    </xdr:from>
    <xdr:to>
      <xdr:col>20</xdr:col>
      <xdr:colOff>9525</xdr:colOff>
      <xdr:row>55</xdr:row>
      <xdr:rowOff>144113</xdr:rowOff>
    </xdr:to>
    <xdr:sp macro="" textlink="">
      <xdr:nvSpPr>
        <xdr:cNvPr id="586" name="フローチャート : 判断 585"/>
        <xdr:cNvSpPr/>
      </xdr:nvSpPr>
      <xdr:spPr>
        <a:xfrm>
          <a:off x="13652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160640</xdr:rowOff>
    </xdr:from>
    <xdr:ext cx="534377" cy="259045"/>
    <xdr:sp macro="" textlink="">
      <xdr:nvSpPr>
        <xdr:cNvPr id="587" name="テキスト ボックス 586"/>
        <xdr:cNvSpPr txBox="1"/>
      </xdr:nvSpPr>
      <xdr:spPr>
        <a:xfrm>
          <a:off x="13436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135230</xdr:rowOff>
    </xdr:from>
    <xdr:to>
      <xdr:col>18</xdr:col>
      <xdr:colOff>492125</xdr:colOff>
      <xdr:row>56</xdr:row>
      <xdr:rowOff>65380</xdr:rowOff>
    </xdr:to>
    <xdr:sp macro="" textlink="">
      <xdr:nvSpPr>
        <xdr:cNvPr id="588" name="フローチャート : 判断 587"/>
        <xdr:cNvSpPr/>
      </xdr:nvSpPr>
      <xdr:spPr>
        <a:xfrm>
          <a:off x="12763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81907</xdr:rowOff>
    </xdr:from>
    <xdr:ext cx="534377" cy="259045"/>
    <xdr:sp macro="" textlink="">
      <xdr:nvSpPr>
        <xdr:cNvPr id="589" name="テキスト ボックス 588"/>
        <xdr:cNvSpPr txBox="1"/>
      </xdr:nvSpPr>
      <xdr:spPr>
        <a:xfrm>
          <a:off x="12547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21539</xdr:rowOff>
    </xdr:from>
    <xdr:to>
      <xdr:col>23</xdr:col>
      <xdr:colOff>568325</xdr:colOff>
      <xdr:row>56</xdr:row>
      <xdr:rowOff>123139</xdr:rowOff>
    </xdr:to>
    <xdr:sp macro="" textlink="">
      <xdr:nvSpPr>
        <xdr:cNvPr id="595" name="円/楕円 594"/>
        <xdr:cNvSpPr/>
      </xdr:nvSpPr>
      <xdr:spPr>
        <a:xfrm>
          <a:off x="162687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171416</xdr:rowOff>
    </xdr:from>
    <xdr:ext cx="534377" cy="259045"/>
    <xdr:sp macro="" textlink="">
      <xdr:nvSpPr>
        <xdr:cNvPr id="596" name="教育費該当値テキスト"/>
        <xdr:cNvSpPr txBox="1"/>
      </xdr:nvSpPr>
      <xdr:spPr>
        <a:xfrm>
          <a:off x="16370300" y="96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41351</xdr:rowOff>
    </xdr:from>
    <xdr:to>
      <xdr:col>22</xdr:col>
      <xdr:colOff>415925</xdr:colOff>
      <xdr:row>56</xdr:row>
      <xdr:rowOff>142951</xdr:rowOff>
    </xdr:to>
    <xdr:sp macro="" textlink="">
      <xdr:nvSpPr>
        <xdr:cNvPr id="597" name="円/楕円 596"/>
        <xdr:cNvSpPr/>
      </xdr:nvSpPr>
      <xdr:spPr>
        <a:xfrm>
          <a:off x="15430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134078</xdr:rowOff>
    </xdr:from>
    <xdr:ext cx="534377" cy="259045"/>
    <xdr:sp macro="" textlink="">
      <xdr:nvSpPr>
        <xdr:cNvPr id="598" name="テキスト ボックス 597"/>
        <xdr:cNvSpPr txBox="1"/>
      </xdr:nvSpPr>
      <xdr:spPr>
        <a:xfrm>
          <a:off x="15214111" y="97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103512</xdr:rowOff>
    </xdr:from>
    <xdr:to>
      <xdr:col>21</xdr:col>
      <xdr:colOff>212725</xdr:colOff>
      <xdr:row>55</xdr:row>
      <xdr:rowOff>33662</xdr:rowOff>
    </xdr:to>
    <xdr:sp macro="" textlink="">
      <xdr:nvSpPr>
        <xdr:cNvPr id="599" name="円/楕円 598"/>
        <xdr:cNvSpPr/>
      </xdr:nvSpPr>
      <xdr:spPr>
        <a:xfrm>
          <a:off x="14541500" y="93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50189</xdr:rowOff>
    </xdr:from>
    <xdr:ext cx="534377" cy="259045"/>
    <xdr:sp macro="" textlink="">
      <xdr:nvSpPr>
        <xdr:cNvPr id="600" name="テキスト ボックス 599"/>
        <xdr:cNvSpPr txBox="1"/>
      </xdr:nvSpPr>
      <xdr:spPr>
        <a:xfrm>
          <a:off x="14325111" y="91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140202</xdr:rowOff>
    </xdr:from>
    <xdr:to>
      <xdr:col>20</xdr:col>
      <xdr:colOff>9525</xdr:colOff>
      <xdr:row>57</xdr:row>
      <xdr:rowOff>70352</xdr:rowOff>
    </xdr:to>
    <xdr:sp macro="" textlink="">
      <xdr:nvSpPr>
        <xdr:cNvPr id="601" name="円/楕円 600"/>
        <xdr:cNvSpPr/>
      </xdr:nvSpPr>
      <xdr:spPr>
        <a:xfrm>
          <a:off x="13652500" y="97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61479</xdr:rowOff>
    </xdr:from>
    <xdr:ext cx="534377" cy="259045"/>
    <xdr:sp macro="" textlink="">
      <xdr:nvSpPr>
        <xdr:cNvPr id="602" name="テキスト ボックス 601"/>
        <xdr:cNvSpPr txBox="1"/>
      </xdr:nvSpPr>
      <xdr:spPr>
        <a:xfrm>
          <a:off x="13436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105950</xdr:rowOff>
    </xdr:from>
    <xdr:to>
      <xdr:col>18</xdr:col>
      <xdr:colOff>492125</xdr:colOff>
      <xdr:row>58</xdr:row>
      <xdr:rowOff>36100</xdr:rowOff>
    </xdr:to>
    <xdr:sp macro="" textlink="">
      <xdr:nvSpPr>
        <xdr:cNvPr id="603" name="円/楕円 602"/>
        <xdr:cNvSpPr/>
      </xdr:nvSpPr>
      <xdr:spPr>
        <a:xfrm>
          <a:off x="12763500" y="98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27227</xdr:rowOff>
    </xdr:from>
    <xdr:ext cx="534377" cy="259045"/>
    <xdr:sp macro="" textlink="">
      <xdr:nvSpPr>
        <xdr:cNvPr id="604" name="テキスト ボックス 603"/>
        <xdr:cNvSpPr txBox="1"/>
      </xdr:nvSpPr>
      <xdr:spPr>
        <a:xfrm>
          <a:off x="12547111" y="99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125361</xdr:rowOff>
    </xdr:from>
    <xdr:to>
      <xdr:col>22</xdr:col>
      <xdr:colOff>415925</xdr:colOff>
      <xdr:row>78</xdr:row>
      <xdr:rowOff>55511</xdr:rowOff>
    </xdr:to>
    <xdr:sp macro="" textlink="">
      <xdr:nvSpPr>
        <xdr:cNvPr id="635" name="フローチャート : 判断 634"/>
        <xdr:cNvSpPr/>
      </xdr:nvSpPr>
      <xdr:spPr>
        <a:xfrm>
          <a:off x="15430500" y="1332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72038</xdr:rowOff>
    </xdr:from>
    <xdr:ext cx="469744" cy="259045"/>
    <xdr:sp macro="" textlink="">
      <xdr:nvSpPr>
        <xdr:cNvPr id="636" name="テキスト ボックス 635"/>
        <xdr:cNvSpPr txBox="1"/>
      </xdr:nvSpPr>
      <xdr:spPr>
        <a:xfrm>
          <a:off x="15246427" y="1310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8" name="フローチャート : 判断 637"/>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39" name="テキスト ボックス 638"/>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41" name="フローチャート : 判断 640"/>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42" name="テキスト ボックス 641"/>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3" name="フローチャート : 判断 642"/>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4" name="テキスト ボックス 643"/>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80175</xdr:rowOff>
    </xdr:from>
    <xdr:to>
      <xdr:col>23</xdr:col>
      <xdr:colOff>517525</xdr:colOff>
      <xdr:row>96</xdr:row>
      <xdr:rowOff>129223</xdr:rowOff>
    </xdr:to>
    <xdr:cxnSp macro="">
      <xdr:nvCxnSpPr>
        <xdr:cNvPr id="688" name="直線コネクタ 687"/>
        <xdr:cNvCxnSpPr/>
      </xdr:nvCxnSpPr>
      <xdr:spPr>
        <a:xfrm flipV="1">
          <a:off x="15481300" y="16539375"/>
          <a:ext cx="8382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129223</xdr:rowOff>
    </xdr:from>
    <xdr:to>
      <xdr:col>22</xdr:col>
      <xdr:colOff>365125</xdr:colOff>
      <xdr:row>96</xdr:row>
      <xdr:rowOff>169608</xdr:rowOff>
    </xdr:to>
    <xdr:cxnSp macro="">
      <xdr:nvCxnSpPr>
        <xdr:cNvPr id="691" name="直線コネクタ 690"/>
        <xdr:cNvCxnSpPr/>
      </xdr:nvCxnSpPr>
      <xdr:spPr>
        <a:xfrm flipV="1">
          <a:off x="14592300" y="16588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65773</xdr:rowOff>
    </xdr:from>
    <xdr:to>
      <xdr:col>22</xdr:col>
      <xdr:colOff>415925</xdr:colOff>
      <xdr:row>95</xdr:row>
      <xdr:rowOff>167373</xdr:rowOff>
    </xdr:to>
    <xdr:sp macro="" textlink="">
      <xdr:nvSpPr>
        <xdr:cNvPr id="692" name="フローチャート : 判断 691"/>
        <xdr:cNvSpPr/>
      </xdr:nvSpPr>
      <xdr:spPr>
        <a:xfrm>
          <a:off x="15430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12450</xdr:rowOff>
    </xdr:from>
    <xdr:ext cx="534377" cy="259045"/>
    <xdr:sp macro="" textlink="">
      <xdr:nvSpPr>
        <xdr:cNvPr id="693" name="テキスト ボックス 692"/>
        <xdr:cNvSpPr txBox="1"/>
      </xdr:nvSpPr>
      <xdr:spPr>
        <a:xfrm>
          <a:off x="15214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169608</xdr:rowOff>
    </xdr:from>
    <xdr:to>
      <xdr:col>21</xdr:col>
      <xdr:colOff>161925</xdr:colOff>
      <xdr:row>97</xdr:row>
      <xdr:rowOff>19341</xdr:rowOff>
    </xdr:to>
    <xdr:cxnSp macro="">
      <xdr:nvCxnSpPr>
        <xdr:cNvPr id="694" name="直線コネクタ 693"/>
        <xdr:cNvCxnSpPr/>
      </xdr:nvCxnSpPr>
      <xdr:spPr>
        <a:xfrm flipV="1">
          <a:off x="13703300" y="1662880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93638</xdr:rowOff>
    </xdr:from>
    <xdr:to>
      <xdr:col>21</xdr:col>
      <xdr:colOff>212725</xdr:colOff>
      <xdr:row>96</xdr:row>
      <xdr:rowOff>23788</xdr:rowOff>
    </xdr:to>
    <xdr:sp macro="" textlink="">
      <xdr:nvSpPr>
        <xdr:cNvPr id="695" name="フローチャート : 判断 694"/>
        <xdr:cNvSpPr/>
      </xdr:nvSpPr>
      <xdr:spPr>
        <a:xfrm>
          <a:off x="14541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40315</xdr:rowOff>
    </xdr:from>
    <xdr:ext cx="534377" cy="259045"/>
    <xdr:sp macro="" textlink="">
      <xdr:nvSpPr>
        <xdr:cNvPr id="696" name="テキスト ボックス 695"/>
        <xdr:cNvSpPr txBox="1"/>
      </xdr:nvSpPr>
      <xdr:spPr>
        <a:xfrm>
          <a:off x="14325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140272</xdr:rowOff>
    </xdr:from>
    <xdr:to>
      <xdr:col>19</xdr:col>
      <xdr:colOff>644525</xdr:colOff>
      <xdr:row>97</xdr:row>
      <xdr:rowOff>19341</xdr:rowOff>
    </xdr:to>
    <xdr:cxnSp macro="">
      <xdr:nvCxnSpPr>
        <xdr:cNvPr id="697" name="直線コネクタ 696"/>
        <xdr:cNvCxnSpPr/>
      </xdr:nvCxnSpPr>
      <xdr:spPr>
        <a:xfrm>
          <a:off x="12814300" y="16599472"/>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85510</xdr:rowOff>
    </xdr:from>
    <xdr:to>
      <xdr:col>20</xdr:col>
      <xdr:colOff>9525</xdr:colOff>
      <xdr:row>96</xdr:row>
      <xdr:rowOff>15660</xdr:rowOff>
    </xdr:to>
    <xdr:sp macro="" textlink="">
      <xdr:nvSpPr>
        <xdr:cNvPr id="698" name="フローチャート : 判断 697"/>
        <xdr:cNvSpPr/>
      </xdr:nvSpPr>
      <xdr:spPr>
        <a:xfrm>
          <a:off x="13652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32187</xdr:rowOff>
    </xdr:from>
    <xdr:ext cx="534377" cy="259045"/>
    <xdr:sp macro="" textlink="">
      <xdr:nvSpPr>
        <xdr:cNvPr id="699" name="テキスト ボックス 698"/>
        <xdr:cNvSpPr txBox="1"/>
      </xdr:nvSpPr>
      <xdr:spPr>
        <a:xfrm>
          <a:off x="13436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77560</xdr:rowOff>
    </xdr:from>
    <xdr:to>
      <xdr:col>18</xdr:col>
      <xdr:colOff>492125</xdr:colOff>
      <xdr:row>96</xdr:row>
      <xdr:rowOff>7710</xdr:rowOff>
    </xdr:to>
    <xdr:sp macro="" textlink="">
      <xdr:nvSpPr>
        <xdr:cNvPr id="700" name="フローチャート : 判断 699"/>
        <xdr:cNvSpPr/>
      </xdr:nvSpPr>
      <xdr:spPr>
        <a:xfrm>
          <a:off x="12763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24237</xdr:rowOff>
    </xdr:from>
    <xdr:ext cx="534377" cy="259045"/>
    <xdr:sp macro="" textlink="">
      <xdr:nvSpPr>
        <xdr:cNvPr id="701" name="テキスト ボックス 700"/>
        <xdr:cNvSpPr txBox="1"/>
      </xdr:nvSpPr>
      <xdr:spPr>
        <a:xfrm>
          <a:off x="12547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29375</xdr:rowOff>
    </xdr:from>
    <xdr:to>
      <xdr:col>23</xdr:col>
      <xdr:colOff>568325</xdr:colOff>
      <xdr:row>96</xdr:row>
      <xdr:rowOff>130975</xdr:rowOff>
    </xdr:to>
    <xdr:sp macro="" textlink="">
      <xdr:nvSpPr>
        <xdr:cNvPr id="707" name="円/楕円 706"/>
        <xdr:cNvSpPr/>
      </xdr:nvSpPr>
      <xdr:spPr>
        <a:xfrm>
          <a:off x="162687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7802</xdr:rowOff>
    </xdr:from>
    <xdr:ext cx="534377" cy="259045"/>
    <xdr:sp macro="" textlink="">
      <xdr:nvSpPr>
        <xdr:cNvPr id="708" name="公債費該当値テキスト"/>
        <xdr:cNvSpPr txBox="1"/>
      </xdr:nvSpPr>
      <xdr:spPr>
        <a:xfrm>
          <a:off x="16370300" y="164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78423</xdr:rowOff>
    </xdr:from>
    <xdr:to>
      <xdr:col>22</xdr:col>
      <xdr:colOff>415925</xdr:colOff>
      <xdr:row>97</xdr:row>
      <xdr:rowOff>8573</xdr:rowOff>
    </xdr:to>
    <xdr:sp macro="" textlink="">
      <xdr:nvSpPr>
        <xdr:cNvPr id="709" name="円/楕円 708"/>
        <xdr:cNvSpPr/>
      </xdr:nvSpPr>
      <xdr:spPr>
        <a:xfrm>
          <a:off x="15430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171150</xdr:rowOff>
    </xdr:from>
    <xdr:ext cx="534377" cy="259045"/>
    <xdr:sp macro="" textlink="">
      <xdr:nvSpPr>
        <xdr:cNvPr id="710" name="テキスト ボックス 709"/>
        <xdr:cNvSpPr txBox="1"/>
      </xdr:nvSpPr>
      <xdr:spPr>
        <a:xfrm>
          <a:off x="15214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118808</xdr:rowOff>
    </xdr:from>
    <xdr:to>
      <xdr:col>21</xdr:col>
      <xdr:colOff>212725</xdr:colOff>
      <xdr:row>97</xdr:row>
      <xdr:rowOff>48958</xdr:rowOff>
    </xdr:to>
    <xdr:sp macro="" textlink="">
      <xdr:nvSpPr>
        <xdr:cNvPr id="711" name="円/楕円 710"/>
        <xdr:cNvSpPr/>
      </xdr:nvSpPr>
      <xdr:spPr>
        <a:xfrm>
          <a:off x="14541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40085</xdr:rowOff>
    </xdr:from>
    <xdr:ext cx="534377" cy="259045"/>
    <xdr:sp macro="" textlink="">
      <xdr:nvSpPr>
        <xdr:cNvPr id="712" name="テキスト ボックス 711"/>
        <xdr:cNvSpPr txBox="1"/>
      </xdr:nvSpPr>
      <xdr:spPr>
        <a:xfrm>
          <a:off x="14325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139991</xdr:rowOff>
    </xdr:from>
    <xdr:to>
      <xdr:col>20</xdr:col>
      <xdr:colOff>9525</xdr:colOff>
      <xdr:row>97</xdr:row>
      <xdr:rowOff>70141</xdr:rowOff>
    </xdr:to>
    <xdr:sp macro="" textlink="">
      <xdr:nvSpPr>
        <xdr:cNvPr id="713" name="円/楕円 712"/>
        <xdr:cNvSpPr/>
      </xdr:nvSpPr>
      <xdr:spPr>
        <a:xfrm>
          <a:off x="136525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61268</xdr:rowOff>
    </xdr:from>
    <xdr:ext cx="534377" cy="259045"/>
    <xdr:sp macro="" textlink="">
      <xdr:nvSpPr>
        <xdr:cNvPr id="714" name="テキスト ボックス 713"/>
        <xdr:cNvSpPr txBox="1"/>
      </xdr:nvSpPr>
      <xdr:spPr>
        <a:xfrm>
          <a:off x="13436111" y="16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89472</xdr:rowOff>
    </xdr:from>
    <xdr:to>
      <xdr:col>18</xdr:col>
      <xdr:colOff>492125</xdr:colOff>
      <xdr:row>97</xdr:row>
      <xdr:rowOff>19622</xdr:rowOff>
    </xdr:to>
    <xdr:sp macro="" textlink="">
      <xdr:nvSpPr>
        <xdr:cNvPr id="715" name="円/楕円 714"/>
        <xdr:cNvSpPr/>
      </xdr:nvSpPr>
      <xdr:spPr>
        <a:xfrm>
          <a:off x="12763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10749</xdr:rowOff>
    </xdr:from>
    <xdr:ext cx="534377" cy="259045"/>
    <xdr:sp macro="" textlink="">
      <xdr:nvSpPr>
        <xdr:cNvPr id="716" name="テキスト ボックス 715"/>
        <xdr:cNvSpPr txBox="1"/>
      </xdr:nvSpPr>
      <xdr:spPr>
        <a:xfrm>
          <a:off x="12547111" y="166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49" name="フローチャート : 判断 74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0" name="テキスト ボックス 749"/>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2" name="フローチャート : 判断 751"/>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3" name="テキスト ボックス 752"/>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5" name="フローチャート : 判断 754"/>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6" name="テキスト ボックス 755"/>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7" name="フローチャート : 判断 756"/>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8" name="テキスト ボックス 757"/>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歳出総額における住民一人あたりのコストは約</a:t>
          </a:r>
          <a:r>
            <a:rPr kumimoji="1" lang="en-US" altLang="ja-JP" sz="1300">
              <a:latin typeface="ＭＳ Ｐゴシック"/>
            </a:rPr>
            <a:t>377</a:t>
          </a:r>
          <a:r>
            <a:rPr kumimoji="1" lang="ja-JP" altLang="en-US" sz="1300">
              <a:latin typeface="ＭＳ Ｐゴシック"/>
            </a:rPr>
            <a:t>千円であり、そのうち民生費が一人あたり約</a:t>
          </a:r>
          <a:r>
            <a:rPr kumimoji="1" lang="en-US" altLang="ja-JP" sz="1300">
              <a:latin typeface="ＭＳ Ｐゴシック"/>
            </a:rPr>
            <a:t>134</a:t>
          </a:r>
          <a:r>
            <a:rPr kumimoji="1" lang="ja-JP" altLang="en-US" sz="1300">
              <a:latin typeface="ＭＳ Ｐゴシック"/>
            </a:rPr>
            <a:t>千円と最も多くの割合を占めている。</a:t>
          </a:r>
          <a:r>
            <a:rPr kumimoji="1" lang="en-US" altLang="ja-JP" sz="1300">
              <a:latin typeface="ＭＳ Ｐゴシック"/>
            </a:rPr>
            <a:t>28</a:t>
          </a:r>
          <a:r>
            <a:rPr kumimoji="1" lang="ja-JP" altLang="en-US" sz="1300">
              <a:latin typeface="ＭＳ Ｐゴシック"/>
            </a:rPr>
            <a:t>年度は国民健康保険特別会計繰出金が減少したこと等により減少したものの、障害者総合支援法に基づく事業による社会福祉費や、民間保育所等への給付事業などの児童福祉費における扶助費は増加傾向にある。</a:t>
          </a:r>
          <a:endParaRPr kumimoji="1" lang="en-US" altLang="ja-JP" sz="1300">
            <a:latin typeface="ＭＳ Ｐゴシック"/>
          </a:endParaRPr>
        </a:p>
        <a:p>
          <a:r>
            <a:rPr kumimoji="1" lang="ja-JP" altLang="en-US" sz="1300">
              <a:latin typeface="ＭＳ Ｐゴシック"/>
            </a:rPr>
            <a:t>　類似団体と比べた場合は、総務費と農林水産業費のコストが高い傾向にあったが、総務費はアスピアこだまの建設事業や基金への積立金の減により、農業水産業費は</a:t>
          </a:r>
          <a:r>
            <a:rPr kumimoji="1" lang="en-US" altLang="ja-JP" sz="1300">
              <a:latin typeface="ＭＳ Ｐゴシック"/>
            </a:rPr>
            <a:t>25</a:t>
          </a:r>
          <a:r>
            <a:rPr kumimoji="1" lang="ja-JP" altLang="en-US" sz="1300">
              <a:latin typeface="ＭＳ Ｐゴシック"/>
            </a:rPr>
            <a:t>年度の大雪に関する産地復興対策事業による一時的な増加の影響が収まったため、</a:t>
          </a:r>
          <a:r>
            <a:rPr kumimoji="1" lang="en-US" altLang="ja-JP" sz="1300">
              <a:latin typeface="ＭＳ Ｐゴシック"/>
            </a:rPr>
            <a:t>28</a:t>
          </a:r>
          <a:r>
            <a:rPr kumimoji="1" lang="ja-JP" altLang="en-US" sz="1300">
              <a:latin typeface="ＭＳ Ｐゴシック"/>
            </a:rPr>
            <a:t>年度は低くなった。その他については類似団体に比べ低コストの傾向となっている。</a:t>
          </a:r>
          <a:endParaRPr kumimoji="1" lang="en-US" altLang="ja-JP" sz="1300">
            <a:latin typeface="ＭＳ Ｐゴシック"/>
          </a:endParaRPr>
        </a:p>
        <a:p>
          <a:r>
            <a:rPr kumimoji="1" lang="ja-JP" altLang="en-US" sz="1300">
              <a:latin typeface="ＭＳ Ｐゴシック"/>
            </a:rPr>
            <a:t>　衛生費は減少傾向にあったが、</a:t>
          </a:r>
          <a:r>
            <a:rPr kumimoji="1" lang="en-US" altLang="ja-JP" sz="1300">
              <a:latin typeface="ＭＳ Ｐゴシック"/>
            </a:rPr>
            <a:t>28</a:t>
          </a:r>
          <a:r>
            <a:rPr kumimoji="1" lang="ja-JP" altLang="en-US" sz="1300">
              <a:latin typeface="ＭＳ Ｐゴシック"/>
            </a:rPr>
            <a:t>年度は健康づくり推進拠点施設整備事業のコストにより増加した。教育費は、</a:t>
          </a:r>
          <a:r>
            <a:rPr kumimoji="1" lang="en-US" altLang="ja-JP" sz="1300">
              <a:latin typeface="ＭＳ Ｐゴシック"/>
            </a:rPr>
            <a:t>28</a:t>
          </a:r>
          <a:r>
            <a:rPr kumimoji="1" lang="ja-JP" altLang="en-US" sz="1300">
              <a:latin typeface="ＭＳ Ｐゴシック"/>
            </a:rPr>
            <a:t>年度は図書館改修事業や中学校施設整備事業等のコストにより、増加した。公債費は、複数の大規模建設事業の実施により、</a:t>
          </a:r>
          <a:r>
            <a:rPr kumimoji="1" lang="en-US" altLang="ja-JP" sz="1300">
              <a:latin typeface="ＭＳ Ｐゴシック"/>
            </a:rPr>
            <a:t>25</a:t>
          </a:r>
          <a:r>
            <a:rPr kumimoji="1" lang="ja-JP" altLang="en-US" sz="1300">
              <a:latin typeface="ＭＳ Ｐゴシック"/>
            </a:rPr>
            <a:t>年度以降増加傾向が続いている。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財政調整基金は、将来の財政健全化を見通して積立を行い、標準財政規模の約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％の水準となっている。財政調整基金の残高は増加しているが、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年度は利子分の積立のみを行った一方、標準財政規模は大きくなったため、</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年度は標準財政規模に対する比率は下がった。同様の理由で、実質単年度収支の標準財政規模比も下がっている。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実質収支額は、予算額を上回る市税や、国民健康保険特別会計への基準外繰出金が予算現額に対して執行がなかったことなどにより、</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一般会計及び一般会計以外の全ての会計を合算した実質収支（公営企業は資金の過不足）は黒字であり、過不足は生じていない。</a:t>
          </a:r>
        </a:p>
        <a:p>
          <a:r>
            <a:rPr kumimoji="1" lang="ja-JP" altLang="en-US" sz="1400">
              <a:latin typeface="ＭＳ ゴシック" pitchFamily="49" charset="-128"/>
              <a:ea typeface="ＭＳ ゴシック" pitchFamily="49" charset="-128"/>
            </a:rPr>
            <a:t>　今後においては、地方交付税等の依存財源の確保が一層厳しくなることが予想されるため、各会計・基金の状況を確認しながら堅実な財政運営に努めたい。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32676964</v>
      </c>
      <c r="BO4" s="411"/>
      <c r="BP4" s="411"/>
      <c r="BQ4" s="411"/>
      <c r="BR4" s="411"/>
      <c r="BS4" s="411"/>
      <c r="BT4" s="411"/>
      <c r="BU4" s="412"/>
      <c r="BV4" s="410">
        <v>35364146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16.2</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29785262</v>
      </c>
      <c r="BO5" s="416"/>
      <c r="BP5" s="416"/>
      <c r="BQ5" s="416"/>
      <c r="BR5" s="416"/>
      <c r="BS5" s="416"/>
      <c r="BT5" s="416"/>
      <c r="BU5" s="417"/>
      <c r="BV5" s="415">
        <v>32746684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2891702</v>
      </c>
      <c r="BO6" s="416"/>
      <c r="BP6" s="416"/>
      <c r="BQ6" s="416"/>
      <c r="BR6" s="416"/>
      <c r="BS6" s="416"/>
      <c r="BT6" s="416"/>
      <c r="BU6" s="417"/>
      <c r="BV6" s="415">
        <v>2617462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93.8</v>
      </c>
      <c r="CU6" s="562"/>
      <c r="CV6" s="562"/>
      <c r="CW6" s="562"/>
      <c r="CX6" s="562"/>
      <c r="CY6" s="562"/>
      <c r="CZ6" s="562"/>
      <c r="DA6" s="563"/>
      <c r="DB6" s="561">
        <v>91.6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134218</v>
      </c>
      <c r="BO7" s="416"/>
      <c r="BP7" s="416"/>
      <c r="BQ7" s="416"/>
      <c r="BR7" s="416"/>
      <c r="BS7" s="416"/>
      <c r="BT7" s="416"/>
      <c r="BU7" s="417"/>
      <c r="BV7" s="415">
        <v>260257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17058585</v>
      </c>
      <c r="CU7" s="416"/>
      <c r="CV7" s="416"/>
      <c r="CW7" s="416"/>
      <c r="CX7" s="416"/>
      <c r="CY7" s="416"/>
      <c r="CZ7" s="416"/>
      <c r="DA7" s="417"/>
      <c r="DB7" s="415">
        <v>16887759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2757484</v>
      </c>
      <c r="BO8" s="416"/>
      <c r="BP8" s="416"/>
      <c r="BQ8" s="416"/>
      <c r="BR8" s="416"/>
      <c r="BS8" s="416"/>
      <c r="BT8" s="416"/>
      <c r="BU8" s="417"/>
      <c r="BV8" s="415">
        <v>2357205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77881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400279</v>
      </c>
      <c r="BO9" s="416"/>
      <c r="BP9" s="416"/>
      <c r="BQ9" s="416"/>
      <c r="BR9" s="416"/>
      <c r="BS9" s="416"/>
      <c r="BT9" s="416"/>
      <c r="BU9" s="417"/>
      <c r="BV9" s="415">
        <v>148765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13.3</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81889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464</v>
      </c>
      <c r="BO10" s="416"/>
      <c r="BP10" s="416"/>
      <c r="BQ10" s="416"/>
      <c r="BR10" s="416"/>
      <c r="BS10" s="416"/>
      <c r="BT10" s="416"/>
      <c r="BU10" s="417"/>
      <c r="BV10" s="415">
        <v>624464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78989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76836</v>
      </c>
      <c r="S13" s="517"/>
      <c r="T13" s="517"/>
      <c r="U13" s="517"/>
      <c r="V13" s="518"/>
      <c r="W13" s="504" t="s">
        <v>124</v>
      </c>
      <c r="X13" s="428"/>
      <c r="Y13" s="428"/>
      <c r="Z13" s="428"/>
      <c r="AA13" s="428"/>
      <c r="AB13" s="429"/>
      <c r="AC13" s="391">
        <v>1836</v>
      </c>
      <c r="AD13" s="392"/>
      <c r="AE13" s="392"/>
      <c r="AF13" s="392"/>
      <c r="AG13" s="393"/>
      <c r="AH13" s="391">
        <v>2038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400743</v>
      </c>
      <c r="BO13" s="416"/>
      <c r="BP13" s="416"/>
      <c r="BQ13" s="416"/>
      <c r="BR13" s="416"/>
      <c r="BS13" s="416"/>
      <c r="BT13" s="416"/>
      <c r="BU13" s="417"/>
      <c r="BV13" s="415">
        <v>773229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78993</v>
      </c>
      <c r="S14" s="517"/>
      <c r="T14" s="517"/>
      <c r="U14" s="517"/>
      <c r="V14" s="518"/>
      <c r="W14" s="519"/>
      <c r="X14" s="431"/>
      <c r="Y14" s="431"/>
      <c r="Z14" s="431"/>
      <c r="AA14" s="431"/>
      <c r="AB14" s="432"/>
      <c r="AC14" s="509">
        <v>5.2</v>
      </c>
      <c r="AD14" s="510"/>
      <c r="AE14" s="510"/>
      <c r="AF14" s="510"/>
      <c r="AG14" s="511"/>
      <c r="AH14" s="509">
        <v>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0</v>
      </c>
      <c r="CU14" s="488"/>
      <c r="CV14" s="488"/>
      <c r="CW14" s="488"/>
      <c r="CX14" s="488"/>
      <c r="CY14" s="488"/>
      <c r="CZ14" s="488"/>
      <c r="DA14" s="489"/>
      <c r="DB14" s="520">
        <v>4.5999999999999996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76972</v>
      </c>
      <c r="S15" s="517"/>
      <c r="T15" s="517"/>
      <c r="U15" s="517"/>
      <c r="V15" s="518"/>
      <c r="W15" s="504" t="s">
        <v>131</v>
      </c>
      <c r="X15" s="428"/>
      <c r="Y15" s="428"/>
      <c r="Z15" s="428"/>
      <c r="AA15" s="428"/>
      <c r="AB15" s="429"/>
      <c r="AC15" s="391">
        <v>12258</v>
      </c>
      <c r="AD15" s="392"/>
      <c r="AE15" s="392"/>
      <c r="AF15" s="392"/>
      <c r="AG15" s="393"/>
      <c r="AH15" s="391">
        <v>12939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9684544</v>
      </c>
      <c r="BO15" s="411"/>
      <c r="BP15" s="411"/>
      <c r="BQ15" s="411"/>
      <c r="BR15" s="411"/>
      <c r="BS15" s="411"/>
      <c r="BT15" s="411"/>
      <c r="BU15" s="412"/>
      <c r="BV15" s="410">
        <v>9480658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34.6</v>
      </c>
      <c r="AD16" s="510"/>
      <c r="AE16" s="510"/>
      <c r="AF16" s="510"/>
      <c r="AG16" s="511"/>
      <c r="AH16" s="509">
        <v>35.1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12873775</v>
      </c>
      <c r="BO16" s="416"/>
      <c r="BP16" s="416"/>
      <c r="BQ16" s="416"/>
      <c r="BR16" s="416"/>
      <c r="BS16" s="416"/>
      <c r="BT16" s="416"/>
      <c r="BU16" s="417"/>
      <c r="BV16" s="415">
        <v>12505998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21374</v>
      </c>
      <c r="AD17" s="392"/>
      <c r="AE17" s="392"/>
      <c r="AF17" s="392"/>
      <c r="AG17" s="393"/>
      <c r="AH17" s="391">
        <v>21920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12396628</v>
      </c>
      <c r="BO17" s="416"/>
      <c r="BP17" s="416"/>
      <c r="BQ17" s="416"/>
      <c r="BR17" s="416"/>
      <c r="BS17" s="416"/>
      <c r="BT17" s="416"/>
      <c r="BU17" s="417"/>
      <c r="BV17" s="415">
        <v>12104586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89.69</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15081228</v>
      </c>
      <c r="BO18" s="416"/>
      <c r="BP18" s="416"/>
      <c r="BQ18" s="416"/>
      <c r="BR18" s="416"/>
      <c r="BS18" s="416"/>
      <c r="BT18" s="416"/>
      <c r="BU18" s="417"/>
      <c r="BV18" s="415">
        <v>14728215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868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21836328</v>
      </c>
      <c r="BO19" s="416"/>
      <c r="BP19" s="416"/>
      <c r="BQ19" s="416"/>
      <c r="BR19" s="416"/>
      <c r="BS19" s="416"/>
      <c r="BT19" s="416"/>
      <c r="BU19" s="417"/>
      <c r="BV19" s="415">
        <v>22032004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31004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31557037</v>
      </c>
      <c r="BO23" s="416"/>
      <c r="BP23" s="416"/>
      <c r="BQ23" s="416"/>
      <c r="BR23" s="416"/>
      <c r="BS23" s="416"/>
      <c r="BT23" s="416"/>
      <c r="BU23" s="417"/>
      <c r="BV23" s="415">
        <v>30004172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8010</v>
      </c>
      <c r="R24" s="392"/>
      <c r="S24" s="392"/>
      <c r="T24" s="392"/>
      <c r="U24" s="392"/>
      <c r="V24" s="393"/>
      <c r="W24" s="457"/>
      <c r="X24" s="448"/>
      <c r="Y24" s="449"/>
      <c r="Z24" s="388" t="s">
        <v>155</v>
      </c>
      <c r="AA24" s="389"/>
      <c r="AB24" s="389"/>
      <c r="AC24" s="389"/>
      <c r="AD24" s="389"/>
      <c r="AE24" s="389"/>
      <c r="AF24" s="389"/>
      <c r="AG24" s="390"/>
      <c r="AH24" s="391">
        <v>461</v>
      </c>
      <c r="AI24" s="392"/>
      <c r="AJ24" s="392"/>
      <c r="AK24" s="392"/>
      <c r="AL24" s="393"/>
      <c r="AM24" s="391">
        <v>1431866</v>
      </c>
      <c r="AN24" s="392"/>
      <c r="AO24" s="392"/>
      <c r="AP24" s="392"/>
      <c r="AQ24" s="392"/>
      <c r="AR24" s="393"/>
      <c r="AS24" s="391">
        <v>3106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17962241</v>
      </c>
      <c r="BO24" s="416"/>
      <c r="BP24" s="416"/>
      <c r="BQ24" s="416"/>
      <c r="BR24" s="416"/>
      <c r="BS24" s="416"/>
      <c r="BT24" s="416"/>
      <c r="BU24" s="417"/>
      <c r="BV24" s="415">
        <v>17337908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7182</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2941301</v>
      </c>
      <c r="BO25" s="411"/>
      <c r="BP25" s="411"/>
      <c r="BQ25" s="411"/>
      <c r="BR25" s="411"/>
      <c r="BS25" s="411"/>
      <c r="BT25" s="411"/>
      <c r="BU25" s="412"/>
      <c r="BV25" s="410">
        <v>3224662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6622</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22498</v>
      </c>
      <c r="AN26" s="392"/>
      <c r="AO26" s="392"/>
      <c r="AP26" s="392"/>
      <c r="AQ26" s="392"/>
      <c r="AR26" s="393"/>
      <c r="AS26" s="391">
        <v>3214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4250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24672</v>
      </c>
      <c r="AN27" s="392"/>
      <c r="AO27" s="392"/>
      <c r="AP27" s="392"/>
      <c r="AQ27" s="392"/>
      <c r="AR27" s="393"/>
      <c r="AS27" s="391">
        <v>4112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89170</v>
      </c>
      <c r="BO27" s="419"/>
      <c r="BP27" s="419"/>
      <c r="BQ27" s="419"/>
      <c r="BR27" s="419"/>
      <c r="BS27" s="419"/>
      <c r="BT27" s="419"/>
      <c r="BU27" s="420"/>
      <c r="BV27" s="418">
        <v>89158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3740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4227870</v>
      </c>
      <c r="BO28" s="411"/>
      <c r="BP28" s="411"/>
      <c r="BQ28" s="411"/>
      <c r="BR28" s="411"/>
      <c r="BS28" s="411"/>
      <c r="BT28" s="411"/>
      <c r="BU28" s="412"/>
      <c r="BV28" s="410">
        <v>4227406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19</v>
      </c>
      <c r="M29" s="392"/>
      <c r="N29" s="392"/>
      <c r="O29" s="392"/>
      <c r="P29" s="393"/>
      <c r="Q29" s="391">
        <v>3530</v>
      </c>
      <c r="R29" s="392"/>
      <c r="S29" s="392"/>
      <c r="T29" s="392"/>
      <c r="U29" s="392"/>
      <c r="V29" s="393"/>
      <c r="W29" s="458"/>
      <c r="X29" s="459"/>
      <c r="Y29" s="460"/>
      <c r="Z29" s="388" t="s">
        <v>171</v>
      </c>
      <c r="AA29" s="389"/>
      <c r="AB29" s="389"/>
      <c r="AC29" s="389"/>
      <c r="AD29" s="389"/>
      <c r="AE29" s="389"/>
      <c r="AF29" s="389"/>
      <c r="AG29" s="390"/>
      <c r="AH29" s="391">
        <v>467</v>
      </c>
      <c r="AI29" s="392"/>
      <c r="AJ29" s="392"/>
      <c r="AK29" s="392"/>
      <c r="AL29" s="393"/>
      <c r="AM29" s="391">
        <v>1456538</v>
      </c>
      <c r="AN29" s="392"/>
      <c r="AO29" s="392"/>
      <c r="AP29" s="392"/>
      <c r="AQ29" s="392"/>
      <c r="AR29" s="393"/>
      <c r="AS29" s="391">
        <v>3119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2850192</v>
      </c>
      <c r="BO29" s="416"/>
      <c r="BP29" s="416"/>
      <c r="BQ29" s="416"/>
      <c r="BR29" s="416"/>
      <c r="BS29" s="416"/>
      <c r="BT29" s="416"/>
      <c r="BU29" s="417"/>
      <c r="BV29" s="415">
        <v>2647407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4824041</v>
      </c>
      <c r="BO30" s="419"/>
      <c r="BP30" s="419"/>
      <c r="BQ30" s="419"/>
      <c r="BR30" s="419"/>
      <c r="BS30" s="419"/>
      <c r="BT30" s="419"/>
      <c r="BU30" s="420"/>
      <c r="BV30" s="418">
        <v>3949718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住宅資金貸付事業特別会計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児玉南土地区画整理事業特別会計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埼玉県都市競艇組合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児玉郡市広域市町村圏組合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本庄上里学校給食組合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11.89</v>
      </c>
      <c r="G34" s="33">
        <v>14.12</v>
      </c>
      <c r="H34" s="33">
        <v>13.24</v>
      </c>
      <c r="I34" s="33">
        <v>13.95</v>
      </c>
      <c r="J34" s="34">
        <v>16.16</v>
      </c>
      <c r="K34" s="22"/>
      <c r="L34" s="22"/>
      <c r="M34" s="22"/>
      <c r="N34" s="22"/>
      <c r="O34" s="22"/>
      <c r="P34" s="22"/>
    </row>
    <row r="35" spans="1:16" ht="39" customHeight="1">
      <c r="A35" s="22"/>
      <c r="B35" s="35"/>
      <c r="C35" s="1178" t="s">
        <v>529</v>
      </c>
      <c r="D35" s="1179"/>
      <c r="E35" s="1180"/>
      <c r="F35" s="36">
        <v>5.62</v>
      </c>
      <c r="G35" s="37">
        <v>5.58</v>
      </c>
      <c r="H35" s="37">
        <v>3.45</v>
      </c>
      <c r="I35" s="37">
        <v>2.48</v>
      </c>
      <c r="J35" s="38">
        <v>4.84</v>
      </c>
      <c r="K35" s="22"/>
      <c r="L35" s="22"/>
      <c r="M35" s="22"/>
      <c r="N35" s="22"/>
      <c r="O35" s="22"/>
      <c r="P35" s="22"/>
    </row>
    <row r="36" spans="1:16" ht="39" customHeight="1">
      <c r="A36" s="22"/>
      <c r="B36" s="35"/>
      <c r="C36" s="1178" t="s">
        <v>530</v>
      </c>
      <c r="D36" s="1179"/>
      <c r="E36" s="1180"/>
      <c r="F36" s="36">
        <v>0.64</v>
      </c>
      <c r="G36" s="37">
        <v>0.45</v>
      </c>
      <c r="H36" s="37">
        <v>0.67</v>
      </c>
      <c r="I36" s="37">
        <v>0.2</v>
      </c>
      <c r="J36" s="38">
        <v>0.94</v>
      </c>
      <c r="K36" s="22"/>
      <c r="L36" s="22"/>
      <c r="M36" s="22"/>
      <c r="N36" s="22"/>
      <c r="O36" s="22"/>
      <c r="P36" s="22"/>
    </row>
    <row r="37" spans="1:16" ht="39" customHeight="1">
      <c r="A37" s="22"/>
      <c r="B37" s="35"/>
      <c r="C37" s="1178" t="s">
        <v>531</v>
      </c>
      <c r="D37" s="1179"/>
      <c r="E37" s="1180"/>
      <c r="F37" s="36" t="s">
        <v>482</v>
      </c>
      <c r="G37" s="37" t="s">
        <v>482</v>
      </c>
      <c r="H37" s="37" t="s">
        <v>482</v>
      </c>
      <c r="I37" s="37">
        <v>0.57999999999999996</v>
      </c>
      <c r="J37" s="38">
        <v>0.92</v>
      </c>
      <c r="K37" s="22"/>
      <c r="L37" s="22"/>
      <c r="M37" s="22"/>
      <c r="N37" s="22"/>
      <c r="O37" s="22"/>
      <c r="P37" s="22"/>
    </row>
    <row r="38" spans="1:16" ht="39" customHeight="1">
      <c r="A38" s="22"/>
      <c r="B38" s="35"/>
      <c r="C38" s="1178" t="s">
        <v>532</v>
      </c>
      <c r="D38" s="1179"/>
      <c r="E38" s="1180"/>
      <c r="F38" s="36">
        <v>0.2</v>
      </c>
      <c r="G38" s="37">
        <v>0.22</v>
      </c>
      <c r="H38" s="37">
        <v>0.21</v>
      </c>
      <c r="I38" s="37">
        <v>0.21</v>
      </c>
      <c r="J38" s="38">
        <v>0.68</v>
      </c>
      <c r="K38" s="22"/>
      <c r="L38" s="22"/>
      <c r="M38" s="22"/>
      <c r="N38" s="22"/>
      <c r="O38" s="22"/>
      <c r="P38" s="22"/>
    </row>
    <row r="39" spans="1:16" ht="39" customHeight="1">
      <c r="A39" s="22"/>
      <c r="B39" s="35"/>
      <c r="C39" s="1178" t="s">
        <v>533</v>
      </c>
      <c r="D39" s="1179"/>
      <c r="E39" s="1180"/>
      <c r="F39" s="36">
        <v>0</v>
      </c>
      <c r="G39" s="37">
        <v>0</v>
      </c>
      <c r="H39" s="37">
        <v>0</v>
      </c>
      <c r="I39" s="37">
        <v>0</v>
      </c>
      <c r="J39" s="38">
        <v>0</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0.01</v>
      </c>
      <c r="G43" s="42">
        <v>0.01</v>
      </c>
      <c r="H43" s="42">
        <v>0.52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2349</v>
      </c>
      <c r="L45" s="60">
        <v>2315</v>
      </c>
      <c r="M45" s="60">
        <v>2435</v>
      </c>
      <c r="N45" s="60">
        <v>2672</v>
      </c>
      <c r="O45" s="61">
        <v>2977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782</v>
      </c>
      <c r="L48" s="64">
        <v>734</v>
      </c>
      <c r="M48" s="64">
        <v>646</v>
      </c>
      <c r="N48" s="64">
        <v>640</v>
      </c>
      <c r="O48" s="65">
        <v>506</v>
      </c>
      <c r="P48" s="48"/>
      <c r="Q48" s="48"/>
      <c r="R48" s="48"/>
      <c r="S48" s="48"/>
      <c r="T48" s="48"/>
      <c r="U48" s="48"/>
    </row>
    <row r="49" spans="1:21" ht="30.75" customHeight="1">
      <c r="A49" s="48"/>
      <c r="B49" s="1196"/>
      <c r="C49" s="1197"/>
      <c r="D49" s="62"/>
      <c r="E49" s="1188" t="s">
        <v>16</v>
      </c>
      <c r="F49" s="1188"/>
      <c r="G49" s="1188"/>
      <c r="H49" s="1188"/>
      <c r="I49" s="1188"/>
      <c r="J49" s="1189"/>
      <c r="K49" s="63">
        <v>720</v>
      </c>
      <c r="L49" s="64">
        <v>651</v>
      </c>
      <c r="M49" s="64">
        <v>344</v>
      </c>
      <c r="N49" s="64">
        <v>247</v>
      </c>
      <c r="O49" s="65">
        <v>274</v>
      </c>
      <c r="P49" s="48"/>
      <c r="Q49" s="48"/>
      <c r="R49" s="48"/>
      <c r="S49" s="48"/>
      <c r="T49" s="48"/>
      <c r="U49" s="48"/>
    </row>
    <row r="50" spans="1:21" ht="30.75" customHeight="1">
      <c r="A50" s="48"/>
      <c r="B50" s="1196"/>
      <c r="C50" s="1197"/>
      <c r="D50" s="62"/>
      <c r="E50" s="1188" t="s">
        <v>17</v>
      </c>
      <c r="F50" s="1188"/>
      <c r="G50" s="1188"/>
      <c r="H50" s="1188"/>
      <c r="I50" s="1188"/>
      <c r="J50" s="1189"/>
      <c r="K50" s="63">
        <v>177</v>
      </c>
      <c r="L50" s="64">
        <v>166</v>
      </c>
      <c r="M50" s="64">
        <v>148</v>
      </c>
      <c r="N50" s="64">
        <v>131</v>
      </c>
      <c r="O50" s="65">
        <v>107</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2868</v>
      </c>
      <c r="L52" s="64">
        <v>2948</v>
      </c>
      <c r="M52" s="64">
        <v>2950</v>
      </c>
      <c r="N52" s="64">
        <v>2989</v>
      </c>
      <c r="O52" s="65">
        <v>3277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1160</v>
      </c>
      <c r="L53" s="69">
        <v>918</v>
      </c>
      <c r="M53" s="69">
        <v>623</v>
      </c>
      <c r="N53" s="69">
        <v>701</v>
      </c>
      <c r="O53" s="70">
        <v>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52" sqref="S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22259</v>
      </c>
      <c r="J41" s="83">
        <v>23727</v>
      </c>
      <c r="K41" s="83">
        <v>27572</v>
      </c>
      <c r="L41" s="83">
        <v>30004</v>
      </c>
      <c r="M41" s="84">
        <v>31557</v>
      </c>
    </row>
    <row r="42" spans="2:13" ht="27.75" customHeight="1">
      <c r="B42" s="1204"/>
      <c r="C42" s="1205"/>
      <c r="D42" s="85"/>
      <c r="E42" s="1208" t="s">
        <v>26</v>
      </c>
      <c r="F42" s="1208"/>
      <c r="G42" s="1208"/>
      <c r="H42" s="1209"/>
      <c r="I42" s="86">
        <v>844</v>
      </c>
      <c r="J42" s="87">
        <v>690</v>
      </c>
      <c r="K42" s="87">
        <v>551</v>
      </c>
      <c r="L42" s="87">
        <v>428</v>
      </c>
      <c r="M42" s="88">
        <v>327</v>
      </c>
    </row>
    <row r="43" spans="2:13" ht="27.75" customHeight="1">
      <c r="B43" s="1204"/>
      <c r="C43" s="1205"/>
      <c r="D43" s="85"/>
      <c r="E43" s="1208" t="s">
        <v>27</v>
      </c>
      <c r="F43" s="1208"/>
      <c r="G43" s="1208"/>
      <c r="H43" s="1209"/>
      <c r="I43" s="86">
        <v>6613</v>
      </c>
      <c r="J43" s="87">
        <v>6455</v>
      </c>
      <c r="K43" s="87">
        <v>6384</v>
      </c>
      <c r="L43" s="87">
        <v>6041</v>
      </c>
      <c r="M43" s="88">
        <v>6453</v>
      </c>
    </row>
    <row r="44" spans="2:13" ht="27.75" customHeight="1">
      <c r="B44" s="1204"/>
      <c r="C44" s="1205"/>
      <c r="D44" s="85"/>
      <c r="E44" s="1208" t="s">
        <v>28</v>
      </c>
      <c r="F44" s="1208"/>
      <c r="G44" s="1208"/>
      <c r="H44" s="1209"/>
      <c r="I44" s="86">
        <v>1681</v>
      </c>
      <c r="J44" s="87">
        <v>1154</v>
      </c>
      <c r="K44" s="87">
        <v>1783</v>
      </c>
      <c r="L44" s="87">
        <v>1725</v>
      </c>
      <c r="M44" s="88">
        <v>1820</v>
      </c>
    </row>
    <row r="45" spans="2:13" ht="27.75" customHeight="1">
      <c r="B45" s="1204"/>
      <c r="C45" s="1205"/>
      <c r="D45" s="85"/>
      <c r="E45" s="1208" t="s">
        <v>29</v>
      </c>
      <c r="F45" s="1208"/>
      <c r="G45" s="1208"/>
      <c r="H45" s="1209"/>
      <c r="I45" s="86">
        <v>7040</v>
      </c>
      <c r="J45" s="87">
        <v>6576</v>
      </c>
      <c r="K45" s="87">
        <v>6547</v>
      </c>
      <c r="L45" s="87">
        <v>6005</v>
      </c>
      <c r="M45" s="88">
        <v>5979</v>
      </c>
    </row>
    <row r="46" spans="2:13" ht="27.75" customHeight="1">
      <c r="B46" s="1204"/>
      <c r="C46" s="1205"/>
      <c r="D46" s="89"/>
      <c r="E46" s="1208" t="s">
        <v>30</v>
      </c>
      <c r="F46" s="1208"/>
      <c r="G46" s="1208"/>
      <c r="H46" s="1209"/>
      <c r="I46" s="86">
        <v>0</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5830</v>
      </c>
      <c r="J50" s="87">
        <v>7172</v>
      </c>
      <c r="K50" s="87">
        <v>8005</v>
      </c>
      <c r="L50" s="87">
        <v>9546</v>
      </c>
      <c r="M50" s="88">
        <v>10659</v>
      </c>
    </row>
    <row r="51" spans="2:13" ht="27.75" customHeight="1">
      <c r="B51" s="1204"/>
      <c r="C51" s="1205"/>
      <c r="D51" s="85"/>
      <c r="E51" s="1208" t="s">
        <v>36</v>
      </c>
      <c r="F51" s="1208"/>
      <c r="G51" s="1208"/>
      <c r="H51" s="1209"/>
      <c r="I51" s="86">
        <v>3892</v>
      </c>
      <c r="J51" s="87">
        <v>3916</v>
      </c>
      <c r="K51" s="87">
        <v>4024</v>
      </c>
      <c r="L51" s="87">
        <v>4023</v>
      </c>
      <c r="M51" s="88">
        <v>4397</v>
      </c>
    </row>
    <row r="52" spans="2:13" ht="27.75" customHeight="1">
      <c r="B52" s="1206"/>
      <c r="C52" s="1207"/>
      <c r="D52" s="85"/>
      <c r="E52" s="1208" t="s">
        <v>37</v>
      </c>
      <c r="F52" s="1208"/>
      <c r="G52" s="1208"/>
      <c r="H52" s="1209"/>
      <c r="I52" s="86">
        <v>23917</v>
      </c>
      <c r="J52" s="87">
        <v>25107</v>
      </c>
      <c r="K52" s="87">
        <v>28176</v>
      </c>
      <c r="L52" s="87">
        <v>29956</v>
      </c>
      <c r="M52" s="88">
        <v>31081</v>
      </c>
    </row>
    <row r="53" spans="2:13" ht="27.75" customHeight="1" thickBot="1">
      <c r="B53" s="1210" t="s">
        <v>21</v>
      </c>
      <c r="C53" s="1211"/>
      <c r="D53" s="92"/>
      <c r="E53" s="1212" t="s">
        <v>38</v>
      </c>
      <c r="F53" s="1212"/>
      <c r="G53" s="1212"/>
      <c r="H53" s="1213"/>
      <c r="I53" s="93">
        <v>4798</v>
      </c>
      <c r="J53" s="94">
        <v>2407</v>
      </c>
      <c r="K53" s="94">
        <v>2633</v>
      </c>
      <c r="L53" s="94">
        <v>679</v>
      </c>
      <c r="M53" s="95">
        <v>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28865</v>
      </c>
      <c r="E3" s="118"/>
      <c r="F3" s="119">
        <v>52678</v>
      </c>
      <c r="G3" s="120"/>
      <c r="H3" s="121"/>
    </row>
    <row r="4" spans="1:8">
      <c r="A4" s="122"/>
      <c r="B4" s="123"/>
      <c r="C4" s="124"/>
      <c r="D4" s="125">
        <v>15323</v>
      </c>
      <c r="E4" s="126"/>
      <c r="F4" s="127">
        <v>30185</v>
      </c>
      <c r="G4" s="128"/>
      <c r="H4" s="129"/>
    </row>
    <row r="5" spans="1:8">
      <c r="A5" s="110" t="s">
        <v>516</v>
      </c>
      <c r="B5" s="115"/>
      <c r="C5" s="116"/>
      <c r="D5" s="117">
        <v>47918</v>
      </c>
      <c r="E5" s="118"/>
      <c r="F5" s="119">
        <v>69560</v>
      </c>
      <c r="G5" s="120"/>
      <c r="H5" s="121"/>
    </row>
    <row r="6" spans="1:8">
      <c r="A6" s="122"/>
      <c r="B6" s="123"/>
      <c r="C6" s="124"/>
      <c r="D6" s="125">
        <v>21318</v>
      </c>
      <c r="E6" s="126"/>
      <c r="F6" s="127">
        <v>35305</v>
      </c>
      <c r="G6" s="128"/>
      <c r="H6" s="129"/>
    </row>
    <row r="7" spans="1:8">
      <c r="A7" s="110" t="s">
        <v>517</v>
      </c>
      <c r="B7" s="115"/>
      <c r="C7" s="116"/>
      <c r="D7" s="117">
        <v>91725</v>
      </c>
      <c r="E7" s="118"/>
      <c r="F7" s="119">
        <v>65988</v>
      </c>
      <c r="G7" s="120"/>
      <c r="H7" s="121"/>
    </row>
    <row r="8" spans="1:8">
      <c r="A8" s="122"/>
      <c r="B8" s="123"/>
      <c r="C8" s="124"/>
      <c r="D8" s="125">
        <v>47215</v>
      </c>
      <c r="E8" s="126"/>
      <c r="F8" s="127">
        <v>36473</v>
      </c>
      <c r="G8" s="128"/>
      <c r="H8" s="129"/>
    </row>
    <row r="9" spans="1:8">
      <c r="A9" s="110" t="s">
        <v>518</v>
      </c>
      <c r="B9" s="115"/>
      <c r="C9" s="116"/>
      <c r="D9" s="117">
        <v>48633</v>
      </c>
      <c r="E9" s="118"/>
      <c r="F9" s="119">
        <v>77507</v>
      </c>
      <c r="G9" s="120"/>
      <c r="H9" s="121"/>
    </row>
    <row r="10" spans="1:8">
      <c r="A10" s="122"/>
      <c r="B10" s="123"/>
      <c r="C10" s="124"/>
      <c r="D10" s="125">
        <v>30941</v>
      </c>
      <c r="E10" s="126"/>
      <c r="F10" s="127">
        <v>42788</v>
      </c>
      <c r="G10" s="128"/>
      <c r="H10" s="129"/>
    </row>
    <row r="11" spans="1:8">
      <c r="A11" s="110" t="s">
        <v>519</v>
      </c>
      <c r="B11" s="115"/>
      <c r="C11" s="116"/>
      <c r="D11" s="117">
        <v>66835</v>
      </c>
      <c r="E11" s="118"/>
      <c r="F11" s="119">
        <v>67319</v>
      </c>
      <c r="G11" s="120"/>
      <c r="H11" s="121"/>
    </row>
    <row r="12" spans="1:8">
      <c r="A12" s="122"/>
      <c r="B12" s="123"/>
      <c r="C12" s="130"/>
      <c r="D12" s="125">
        <v>42420</v>
      </c>
      <c r="E12" s="126"/>
      <c r="F12" s="127">
        <v>38101</v>
      </c>
      <c r="G12" s="128"/>
      <c r="H12" s="129"/>
    </row>
    <row r="13" spans="1:8">
      <c r="A13" s="110"/>
      <c r="B13" s="115"/>
      <c r="C13" s="131"/>
      <c r="D13" s="132">
        <v>56795</v>
      </c>
      <c r="E13" s="133"/>
      <c r="F13" s="134">
        <v>66610</v>
      </c>
      <c r="G13" s="135"/>
      <c r="H13" s="121"/>
    </row>
    <row r="14" spans="1:8">
      <c r="A14" s="122"/>
      <c r="B14" s="123"/>
      <c r="C14" s="124"/>
      <c r="D14" s="125">
        <v>31443</v>
      </c>
      <c r="E14" s="126"/>
      <c r="F14" s="127">
        <v>36570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11.89</v>
      </c>
      <c r="C19" s="136">
        <f>ROUND(VALUE(SUBSTITUTE(実質収支比率等に係る経年分析!G$48,"▲","-")),2)</f>
        <v>14.13</v>
      </c>
      <c r="D19" s="136">
        <f>ROUND(VALUE(SUBSTITUTE(実質収支比率等に係る経年分析!H$48,"▲","-")),2)</f>
        <v>13.25</v>
      </c>
      <c r="E19" s="136">
        <f>ROUND(VALUE(SUBSTITUTE(実質収支比率等に係る経年分析!I$48,"▲","-")),2)</f>
        <v>13.96</v>
      </c>
      <c r="F19" s="136">
        <f>ROUND(VALUE(SUBSTITUTE(実質収支比率等に係る経年分析!J$48,"▲","-")),2)</f>
        <v>16.16</v>
      </c>
    </row>
    <row r="20" spans="1:11">
      <c r="A20" s="136" t="s">
        <v>43</v>
      </c>
      <c r="B20" s="136">
        <f>ROUND(VALUE(SUBSTITUTE(実質収支比率等に係る経年分析!F$47,"▲","-")),2)</f>
        <v>17.86</v>
      </c>
      <c r="C20" s="136">
        <f>ROUND(VALUE(SUBSTITUTE(実質収支比率等に係る経年分析!G$47,"▲","-")),2)</f>
        <v>20.81</v>
      </c>
      <c r="D20" s="136">
        <f>ROUND(VALUE(SUBSTITUTE(実質収支比率等に係る経年分析!H$47,"▲","-")),2)</f>
        <v>21.61</v>
      </c>
      <c r="E20" s="136">
        <f>ROUND(VALUE(SUBSTITUTE(実質収支比率等に係る経年分析!I$47,"▲","-")),2)</f>
        <v>25.03</v>
      </c>
      <c r="F20" s="136">
        <f>ROUND(VALUE(SUBSTITUTE(実質収支比率等に係る経年分析!J$47,"▲","-")),2)</f>
        <v>24.78</v>
      </c>
    </row>
    <row r="21" spans="1:11">
      <c r="A21" s="136" t="s">
        <v>44</v>
      </c>
      <c r="B21" s="136">
        <f>IF(ISNUMBER(VALUE(SUBSTITUTE(実質収支比率等に係る経年分析!F$49,"▲","-"))),ROUND(VALUE(SUBSTITUTE(実質収支比率等に係る経年分析!F$49,"▲","-")),2),NA())</f>
        <v>4.88</v>
      </c>
      <c r="C21" s="136">
        <f>IF(ISNUMBER(VALUE(SUBSTITUTE(実質収支比率等に係る経年分析!G$49,"▲","-"))),ROUND(VALUE(SUBSTITUTE(実質収支比率等に係る経年分析!G$49,"▲","-")),2),NA())</f>
        <v>5.44</v>
      </c>
      <c r="D21" s="136">
        <f>IF(ISNUMBER(VALUE(SUBSTITUTE(実質収支比率等に係る経年分析!H$49,"▲","-"))),ROUND(VALUE(SUBSTITUTE(実質収支比率等に係る経年分析!H$49,"▲","-")),2),NA())</f>
        <v>-0.4</v>
      </c>
      <c r="E21" s="136">
        <f>IF(ISNUMBER(VALUE(SUBSTITUTE(実質収支比率等に係る経年分析!I$49,"▲","-"))),ROUND(VALUE(SUBSTITUTE(実質収支比率等に係る経年分析!I$49,"▲","-")),2),NA())</f>
        <v>4.58</v>
      </c>
      <c r="F21" s="136">
        <f>IF(ISNUMBER(VALUE(SUBSTITUTE(実質収支比率等に係る経年分析!J$49,"▲","-"))),ROUND(VALUE(SUBSTITUTE(実質収支比率等に係る経年分析!J$49,"▲","-")),2),NA())</f>
        <v>2.35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住宅資金貸付事業特別会計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16.16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2868</v>
      </c>
      <c r="E42" s="138"/>
      <c r="F42" s="138"/>
      <c r="G42" s="138">
        <f>'実質公債費比率（分子）の構造'!L$52</f>
        <v>2948</v>
      </c>
      <c r="H42" s="138"/>
      <c r="I42" s="138"/>
      <c r="J42" s="138">
        <f>'実質公債費比率（分子）の構造'!M$52</f>
        <v>2950</v>
      </c>
      <c r="K42" s="138"/>
      <c r="L42" s="138"/>
      <c r="M42" s="138">
        <f>'実質公債費比率（分子）の構造'!N$52</f>
        <v>2989</v>
      </c>
      <c r="N42" s="138"/>
      <c r="O42" s="138"/>
      <c r="P42" s="138">
        <f>'実質公債費比率（分子）の構造'!O$52</f>
        <v>3277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177</v>
      </c>
      <c r="C44" s="138"/>
      <c r="D44" s="138"/>
      <c r="E44" s="138">
        <f>'実質公債費比率（分子）の構造'!L$50</f>
        <v>166</v>
      </c>
      <c r="F44" s="138"/>
      <c r="G44" s="138"/>
      <c r="H44" s="138">
        <f>'実質公債費比率（分子）の構造'!M$50</f>
        <v>148</v>
      </c>
      <c r="I44" s="138"/>
      <c r="J44" s="138"/>
      <c r="K44" s="138">
        <f>'実質公債費比率（分子）の構造'!N$50</f>
        <v>131</v>
      </c>
      <c r="L44" s="138"/>
      <c r="M44" s="138"/>
      <c r="N44" s="138">
        <f>'実質公債費比率（分子）の構造'!O$50</f>
        <v>107</v>
      </c>
      <c r="O44" s="138"/>
      <c r="P44" s="138"/>
    </row>
    <row r="45" spans="1:16">
      <c r="A45" s="138" t="s">
        <v>54</v>
      </c>
      <c r="B45" s="138">
        <f>'実質公債費比率（分子）の構造'!K$49</f>
        <v>720</v>
      </c>
      <c r="C45" s="138"/>
      <c r="D45" s="138"/>
      <c r="E45" s="138">
        <f>'実質公債費比率（分子）の構造'!L$49</f>
        <v>651</v>
      </c>
      <c r="F45" s="138"/>
      <c r="G45" s="138"/>
      <c r="H45" s="138">
        <f>'実質公債費比率（分子）の構造'!M$49</f>
        <v>344</v>
      </c>
      <c r="I45" s="138"/>
      <c r="J45" s="138"/>
      <c r="K45" s="138">
        <f>'実質公債費比率（分子）の構造'!N$49</f>
        <v>247</v>
      </c>
      <c r="L45" s="138"/>
      <c r="M45" s="138"/>
      <c r="N45" s="138">
        <f>'実質公債費比率（分子）の構造'!O$49</f>
        <v>274</v>
      </c>
      <c r="O45" s="138"/>
      <c r="P45" s="138"/>
    </row>
    <row r="46" spans="1:16">
      <c r="A46" s="138" t="s">
        <v>55</v>
      </c>
      <c r="B46" s="138">
        <f>'実質公債費比率（分子）の構造'!K$48</f>
        <v>782</v>
      </c>
      <c r="C46" s="138"/>
      <c r="D46" s="138"/>
      <c r="E46" s="138">
        <f>'実質公債費比率（分子）の構造'!L$48</f>
        <v>734</v>
      </c>
      <c r="F46" s="138"/>
      <c r="G46" s="138"/>
      <c r="H46" s="138">
        <f>'実質公債費比率（分子）の構造'!M$48</f>
        <v>646</v>
      </c>
      <c r="I46" s="138"/>
      <c r="J46" s="138"/>
      <c r="K46" s="138">
        <f>'実質公債費比率（分子）の構造'!N$48</f>
        <v>640</v>
      </c>
      <c r="L46" s="138"/>
      <c r="M46" s="138"/>
      <c r="N46" s="138">
        <f>'実質公債費比率（分子）の構造'!O$48</f>
        <v>506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2349</v>
      </c>
      <c r="C49" s="138"/>
      <c r="D49" s="138"/>
      <c r="E49" s="138">
        <f>'実質公債費比率（分子）の構造'!L$45</f>
        <v>2315</v>
      </c>
      <c r="F49" s="138"/>
      <c r="G49" s="138"/>
      <c r="H49" s="138">
        <f>'実質公債費比率（分子）の構造'!M$45</f>
        <v>2435</v>
      </c>
      <c r="I49" s="138"/>
      <c r="J49" s="138"/>
      <c r="K49" s="138">
        <f>'実質公債費比率（分子）の構造'!N$45</f>
        <v>2672</v>
      </c>
      <c r="L49" s="138"/>
      <c r="M49" s="138"/>
      <c r="N49" s="138">
        <f>'実質公債費比率（分子）の構造'!O$45</f>
        <v>2977</v>
      </c>
      <c r="O49" s="138"/>
      <c r="P49" s="138"/>
    </row>
    <row r="50" spans="1:16">
      <c r="A50" s="138" t="s">
        <v>59</v>
      </c>
      <c r="B50" s="138" t="e">
        <f>NA()</f>
        <v>#N/A</v>
      </c>
      <c r="C50" s="138">
        <f>IF(ISNUMBER('実質公債費比率（分子）の構造'!K$53),'実質公債費比率（分子）の構造'!K$53,NA())</f>
        <v>1160</v>
      </c>
      <c r="D50" s="138" t="e">
        <f>NA()</f>
        <v>#N/A</v>
      </c>
      <c r="E50" s="138" t="e">
        <f>NA()</f>
        <v>#N/A</v>
      </c>
      <c r="F50" s="138">
        <f>IF(ISNUMBER('実質公債費比率（分子）の構造'!L$53),'実質公債費比率（分子）の構造'!L$53,NA())</f>
        <v>918</v>
      </c>
      <c r="G50" s="138" t="e">
        <f>NA()</f>
        <v>#N/A</v>
      </c>
      <c r="H50" s="138" t="e">
        <f>NA()</f>
        <v>#N/A</v>
      </c>
      <c r="I50" s="138">
        <f>IF(ISNUMBER('実質公債費比率（分子）の構造'!M$53),'実質公債費比率（分子）の構造'!M$53,NA())</f>
        <v>623</v>
      </c>
      <c r="J50" s="138" t="e">
        <f>NA()</f>
        <v>#N/A</v>
      </c>
      <c r="K50" s="138" t="e">
        <f>NA()</f>
        <v>#N/A</v>
      </c>
      <c r="L50" s="138">
        <f>IF(ISNUMBER('実質公債費比率（分子）の構造'!N$53),'実質公債費比率（分子）の構造'!N$53,NA())</f>
        <v>701</v>
      </c>
      <c r="M50" s="138" t="e">
        <f>NA()</f>
        <v>#N/A</v>
      </c>
      <c r="N50" s="138" t="e">
        <f>NA()</f>
        <v>#N/A</v>
      </c>
      <c r="O50" s="138">
        <f>IF(ISNUMBER('実質公債費比率（分子）の構造'!O$53),'実質公債費比率（分子）の構造'!O$53,NA())</f>
        <v>587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23917</v>
      </c>
      <c r="E56" s="137"/>
      <c r="F56" s="137"/>
      <c r="G56" s="137">
        <f>'将来負担比率（分子）の構造'!J$52</f>
        <v>25107</v>
      </c>
      <c r="H56" s="137"/>
      <c r="I56" s="137"/>
      <c r="J56" s="137">
        <f>'将来負担比率（分子）の構造'!K$52</f>
        <v>28176</v>
      </c>
      <c r="K56" s="137"/>
      <c r="L56" s="137"/>
      <c r="M56" s="137">
        <f>'将来負担比率（分子）の構造'!L$52</f>
        <v>29956</v>
      </c>
      <c r="N56" s="137"/>
      <c r="O56" s="137"/>
      <c r="P56" s="137">
        <f>'将来負担比率（分子）の構造'!M$52</f>
        <v>31081</v>
      </c>
    </row>
    <row r="57" spans="1:16">
      <c r="A57" s="137" t="s">
        <v>36</v>
      </c>
      <c r="B57" s="137"/>
      <c r="C57" s="137"/>
      <c r="D57" s="137">
        <f>'将来負担比率（分子）の構造'!I$51</f>
        <v>3892</v>
      </c>
      <c r="E57" s="137"/>
      <c r="F57" s="137"/>
      <c r="G57" s="137">
        <f>'将来負担比率（分子）の構造'!J$51</f>
        <v>3916</v>
      </c>
      <c r="H57" s="137"/>
      <c r="I57" s="137"/>
      <c r="J57" s="137">
        <f>'将来負担比率（分子）の構造'!K$51</f>
        <v>4024</v>
      </c>
      <c r="K57" s="137"/>
      <c r="L57" s="137"/>
      <c r="M57" s="137">
        <f>'将来負担比率（分子）の構造'!L$51</f>
        <v>4023</v>
      </c>
      <c r="N57" s="137"/>
      <c r="O57" s="137"/>
      <c r="P57" s="137">
        <f>'将来負担比率（分子）の構造'!M$51</f>
        <v>4397</v>
      </c>
    </row>
    <row r="58" spans="1:16">
      <c r="A58" s="137" t="s">
        <v>35</v>
      </c>
      <c r="B58" s="137"/>
      <c r="C58" s="137"/>
      <c r="D58" s="137">
        <f>'将来負担比率（分子）の構造'!I$50</f>
        <v>5830</v>
      </c>
      <c r="E58" s="137"/>
      <c r="F58" s="137"/>
      <c r="G58" s="137">
        <f>'将来負担比率（分子）の構造'!J$50</f>
        <v>7172</v>
      </c>
      <c r="H58" s="137"/>
      <c r="I58" s="137"/>
      <c r="J58" s="137">
        <f>'将来負担比率（分子）の構造'!K$50</f>
        <v>8005</v>
      </c>
      <c r="K58" s="137"/>
      <c r="L58" s="137"/>
      <c r="M58" s="137">
        <f>'将来負担比率（分子）の構造'!L$50</f>
        <v>9546</v>
      </c>
      <c r="N58" s="137"/>
      <c r="O58" s="137"/>
      <c r="P58" s="137">
        <f>'将来負担比率（分子）の構造'!M$50</f>
        <v>10659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7040</v>
      </c>
      <c r="C62" s="137"/>
      <c r="D62" s="137"/>
      <c r="E62" s="137">
        <f>'将来負担比率（分子）の構造'!J$45</f>
        <v>6576</v>
      </c>
      <c r="F62" s="137"/>
      <c r="G62" s="137"/>
      <c r="H62" s="137">
        <f>'将来負担比率（分子）の構造'!K$45</f>
        <v>6547</v>
      </c>
      <c r="I62" s="137"/>
      <c r="J62" s="137"/>
      <c r="K62" s="137">
        <f>'将来負担比率（分子）の構造'!L$45</f>
        <v>6005</v>
      </c>
      <c r="L62" s="137"/>
      <c r="M62" s="137"/>
      <c r="N62" s="137">
        <f>'将来負担比率（分子）の構造'!M$45</f>
        <v>5979</v>
      </c>
      <c r="O62" s="137"/>
      <c r="P62" s="137"/>
    </row>
    <row r="63" spans="1:16">
      <c r="A63" s="137" t="s">
        <v>28</v>
      </c>
      <c r="B63" s="137">
        <f>'将来負担比率（分子）の構造'!I$44</f>
        <v>1681</v>
      </c>
      <c r="C63" s="137"/>
      <c r="D63" s="137"/>
      <c r="E63" s="137">
        <f>'将来負担比率（分子）の構造'!J$44</f>
        <v>1154</v>
      </c>
      <c r="F63" s="137"/>
      <c r="G63" s="137"/>
      <c r="H63" s="137">
        <f>'将来負担比率（分子）の構造'!K$44</f>
        <v>1783</v>
      </c>
      <c r="I63" s="137"/>
      <c r="J63" s="137"/>
      <c r="K63" s="137">
        <f>'将来負担比率（分子）の構造'!L$44</f>
        <v>1725</v>
      </c>
      <c r="L63" s="137"/>
      <c r="M63" s="137"/>
      <c r="N63" s="137">
        <f>'将来負担比率（分子）の構造'!M$44</f>
        <v>1820</v>
      </c>
      <c r="O63" s="137"/>
      <c r="P63" s="137"/>
    </row>
    <row r="64" spans="1:16">
      <c r="A64" s="137" t="s">
        <v>27</v>
      </c>
      <c r="B64" s="137">
        <f>'将来負担比率（分子）の構造'!I$43</f>
        <v>6613</v>
      </c>
      <c r="C64" s="137"/>
      <c r="D64" s="137"/>
      <c r="E64" s="137">
        <f>'将来負担比率（分子）の構造'!J$43</f>
        <v>6455</v>
      </c>
      <c r="F64" s="137"/>
      <c r="G64" s="137"/>
      <c r="H64" s="137">
        <f>'将来負担比率（分子）の構造'!K$43</f>
        <v>6384</v>
      </c>
      <c r="I64" s="137"/>
      <c r="J64" s="137"/>
      <c r="K64" s="137">
        <f>'将来負担比率（分子）の構造'!L$43</f>
        <v>6041</v>
      </c>
      <c r="L64" s="137"/>
      <c r="M64" s="137"/>
      <c r="N64" s="137">
        <f>'将来負担比率（分子）の構造'!M$43</f>
        <v>6453</v>
      </c>
      <c r="O64" s="137"/>
      <c r="P64" s="137"/>
    </row>
    <row r="65" spans="1:16">
      <c r="A65" s="137" t="s">
        <v>26</v>
      </c>
      <c r="B65" s="137">
        <f>'将来負担比率（分子）の構造'!I$42</f>
        <v>844</v>
      </c>
      <c r="C65" s="137"/>
      <c r="D65" s="137"/>
      <c r="E65" s="137">
        <f>'将来負担比率（分子）の構造'!J$42</f>
        <v>690</v>
      </c>
      <c r="F65" s="137"/>
      <c r="G65" s="137"/>
      <c r="H65" s="137">
        <f>'将来負担比率（分子）の構造'!K$42</f>
        <v>551</v>
      </c>
      <c r="I65" s="137"/>
      <c r="J65" s="137"/>
      <c r="K65" s="137">
        <f>'将来負担比率（分子）の構造'!L$42</f>
        <v>428</v>
      </c>
      <c r="L65" s="137"/>
      <c r="M65" s="137"/>
      <c r="N65" s="137">
        <f>'将来負担比率（分子）の構造'!M$42</f>
        <v>327</v>
      </c>
      <c r="O65" s="137"/>
      <c r="P65" s="137"/>
    </row>
    <row r="66" spans="1:16">
      <c r="A66" s="137" t="s">
        <v>25</v>
      </c>
      <c r="B66" s="137">
        <f>'将来負担比率（分子）の構造'!I$41</f>
        <v>22259</v>
      </c>
      <c r="C66" s="137"/>
      <c r="D66" s="137"/>
      <c r="E66" s="137">
        <f>'将来負担比率（分子）の構造'!J$41</f>
        <v>23727</v>
      </c>
      <c r="F66" s="137"/>
      <c r="G66" s="137"/>
      <c r="H66" s="137">
        <f>'将来負担比率（分子）の構造'!K$41</f>
        <v>27572</v>
      </c>
      <c r="I66" s="137"/>
      <c r="J66" s="137"/>
      <c r="K66" s="137">
        <f>'将来負担比率（分子）の構造'!L$41</f>
        <v>30004</v>
      </c>
      <c r="L66" s="137"/>
      <c r="M66" s="137"/>
      <c r="N66" s="137">
        <f>'将来負担比率（分子）の構造'!M$41</f>
        <v>31557</v>
      </c>
      <c r="O66" s="137"/>
      <c r="P66" s="137"/>
    </row>
    <row r="67" spans="1:16">
      <c r="A67" s="137" t="s">
        <v>63</v>
      </c>
      <c r="B67" s="137" t="e">
        <f>NA()</f>
        <v>#N/A</v>
      </c>
      <c r="C67" s="137">
        <f>IF(ISNUMBER('将来負担比率（分子）の構造'!I$53), IF('将来負担比率（分子）の構造'!I$53 &lt; 0, 0, '将来負担比率（分子）の構造'!I$53), NA())</f>
        <v>4798</v>
      </c>
      <c r="D67" s="137" t="e">
        <f>NA()</f>
        <v>#N/A</v>
      </c>
      <c r="E67" s="137" t="e">
        <f>NA()</f>
        <v>#N/A</v>
      </c>
      <c r="F67" s="137">
        <f>IF(ISNUMBER('将来負担比率（分子）の構造'!J$53), IF('将来負担比率（分子）の構造'!J$53 &lt; 0, 0, '将来負担比率（分子）の構造'!J$53), NA())</f>
        <v>2407</v>
      </c>
      <c r="G67" s="137" t="e">
        <f>NA()</f>
        <v>#N/A</v>
      </c>
      <c r="H67" s="137" t="e">
        <f>NA()</f>
        <v>#N/A</v>
      </c>
      <c r="I67" s="137">
        <f>IF(ISNUMBER('将来負担比率（分子）の構造'!K$53), IF('将来負担比率（分子）の構造'!K$53 &lt; 0, 0, '将来負担比率（分子）の構造'!K$53), NA())</f>
        <v>2633</v>
      </c>
      <c r="J67" s="137" t="e">
        <f>NA()</f>
        <v>#N/A</v>
      </c>
      <c r="K67" s="137" t="e">
        <f>NA()</f>
        <v>#N/A</v>
      </c>
      <c r="L67" s="137">
        <f>IF(ISNUMBER('将来負担比率（分子）の構造'!L$53), IF('将来負担比率（分子）の構造'!L$53 &lt; 0, 0, '将来負担比率（分子）の構造'!L$53), NA())</f>
        <v>679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557</v>
      </c>
      <c r="H51" s="1234"/>
      <c r="I51" s="1239" t="s">
        <v>558</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559</v>
      </c>
      <c r="H55" s="1245"/>
      <c r="I55" s="1243" t="s">
        <v>558</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563</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557</v>
      </c>
      <c r="H73" s="1234"/>
      <c r="I73" s="1239" t="s">
        <v>558</v>
      </c>
      <c r="J73" s="1239"/>
      <c r="K73" s="1253">
        <v>33.200000000000003</v>
      </c>
      <c r="L73" s="1253">
        <v>16.5</v>
      </c>
      <c r="M73" s="1242">
        <v>18.3</v>
      </c>
      <c r="N73" s="1242">
        <v>4.5999999999999996</v>
      </c>
      <c r="O73" s="1242">
        <v>0</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562</v>
      </c>
      <c r="J75" s="1243"/>
      <c r="K75" s="1254">
        <v>12</v>
      </c>
      <c r="L75" s="1254">
        <v>9.1999999999999993</v>
      </c>
      <c r="M75" s="1254">
        <v>6.2</v>
      </c>
      <c r="N75" s="1254">
        <v>5.0999999999999996</v>
      </c>
      <c r="O75" s="1254">
        <v>4.4000000000000004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559</v>
      </c>
      <c r="H77" s="1245"/>
      <c r="I77" s="1243" t="s">
        <v>558</v>
      </c>
      <c r="J77" s="1243"/>
      <c r="K77" s="1253">
        <v>52.6</v>
      </c>
      <c r="L77" s="1253">
        <v>41.3</v>
      </c>
      <c r="M77" s="1242">
        <v>33</v>
      </c>
      <c r="N77" s="1242">
        <v>35.700000000000003</v>
      </c>
      <c r="O77" s="1242">
        <v>32.5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562</v>
      </c>
      <c r="J79" s="1252"/>
      <c r="K79" s="1256">
        <v>10.4</v>
      </c>
      <c r="L79" s="1256">
        <v>9.6</v>
      </c>
      <c r="M79" s="1256">
        <v>8.5</v>
      </c>
      <c r="N79" s="1256">
        <v>8</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2" sqref="A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11368371</v>
      </c>
      <c r="S5" s="671"/>
      <c r="T5" s="671"/>
      <c r="U5" s="671"/>
      <c r="V5" s="671"/>
      <c r="W5" s="671"/>
      <c r="X5" s="671"/>
      <c r="Y5" s="718"/>
      <c r="Z5" s="731">
        <v>34.799999999999997</v>
      </c>
      <c r="AA5" s="731"/>
      <c r="AB5" s="731"/>
      <c r="AC5" s="731"/>
      <c r="AD5" s="732">
        <v>10683250</v>
      </c>
      <c r="AE5" s="732"/>
      <c r="AF5" s="732"/>
      <c r="AG5" s="732"/>
      <c r="AH5" s="732"/>
      <c r="AI5" s="732"/>
      <c r="AJ5" s="732"/>
      <c r="AK5" s="732"/>
      <c r="AL5" s="719">
        <v>66.5</v>
      </c>
      <c r="AM5" s="688"/>
      <c r="AN5" s="688"/>
      <c r="AO5" s="720"/>
      <c r="AP5" s="707" t="s">
        <v>210</v>
      </c>
      <c r="AQ5" s="708"/>
      <c r="AR5" s="708"/>
      <c r="AS5" s="708"/>
      <c r="AT5" s="708"/>
      <c r="AU5" s="708"/>
      <c r="AV5" s="708"/>
      <c r="AW5" s="708"/>
      <c r="AX5" s="708"/>
      <c r="AY5" s="708"/>
      <c r="AZ5" s="708"/>
      <c r="BA5" s="708"/>
      <c r="BB5" s="708"/>
      <c r="BC5" s="708"/>
      <c r="BD5" s="708"/>
      <c r="BE5" s="708"/>
      <c r="BF5" s="709"/>
      <c r="BG5" s="620">
        <v>10683250</v>
      </c>
      <c r="BH5" s="621"/>
      <c r="BI5" s="621"/>
      <c r="BJ5" s="621"/>
      <c r="BK5" s="621"/>
      <c r="BL5" s="621"/>
      <c r="BM5" s="621"/>
      <c r="BN5" s="622"/>
      <c r="BO5" s="673">
        <v>94</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269605</v>
      </c>
      <c r="S6" s="621"/>
      <c r="T6" s="621"/>
      <c r="U6" s="621"/>
      <c r="V6" s="621"/>
      <c r="W6" s="621"/>
      <c r="X6" s="621"/>
      <c r="Y6" s="622"/>
      <c r="Z6" s="673">
        <v>0.8</v>
      </c>
      <c r="AA6" s="673"/>
      <c r="AB6" s="673"/>
      <c r="AC6" s="673"/>
      <c r="AD6" s="674">
        <v>269605</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10683250</v>
      </c>
      <c r="BH6" s="621"/>
      <c r="BI6" s="621"/>
      <c r="BJ6" s="621"/>
      <c r="BK6" s="621"/>
      <c r="BL6" s="621"/>
      <c r="BM6" s="621"/>
      <c r="BN6" s="622"/>
      <c r="BO6" s="673">
        <v>94</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229051</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229051</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8611</v>
      </c>
      <c r="S7" s="621"/>
      <c r="T7" s="621"/>
      <c r="U7" s="621"/>
      <c r="V7" s="621"/>
      <c r="W7" s="621"/>
      <c r="X7" s="621"/>
      <c r="Y7" s="622"/>
      <c r="Z7" s="673">
        <v>0</v>
      </c>
      <c r="AA7" s="673"/>
      <c r="AB7" s="673"/>
      <c r="AC7" s="673"/>
      <c r="AD7" s="674">
        <v>8611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4880492</v>
      </c>
      <c r="BH7" s="621"/>
      <c r="BI7" s="621"/>
      <c r="BJ7" s="621"/>
      <c r="BK7" s="621"/>
      <c r="BL7" s="621"/>
      <c r="BM7" s="621"/>
      <c r="BN7" s="622"/>
      <c r="BO7" s="673">
        <v>42.9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4795270</v>
      </c>
      <c r="CS7" s="621"/>
      <c r="CT7" s="621"/>
      <c r="CU7" s="621"/>
      <c r="CV7" s="621"/>
      <c r="CW7" s="621"/>
      <c r="CX7" s="621"/>
      <c r="CY7" s="622"/>
      <c r="CZ7" s="673">
        <v>16.100000000000001</v>
      </c>
      <c r="DA7" s="673"/>
      <c r="DB7" s="673"/>
      <c r="DC7" s="673"/>
      <c r="DD7" s="626">
        <v>536612</v>
      </c>
      <c r="DE7" s="621"/>
      <c r="DF7" s="621"/>
      <c r="DG7" s="621"/>
      <c r="DH7" s="621"/>
      <c r="DI7" s="621"/>
      <c r="DJ7" s="621"/>
      <c r="DK7" s="621"/>
      <c r="DL7" s="621"/>
      <c r="DM7" s="621"/>
      <c r="DN7" s="621"/>
      <c r="DO7" s="621"/>
      <c r="DP7" s="622"/>
      <c r="DQ7" s="626">
        <v>4031636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35790</v>
      </c>
      <c r="S8" s="621"/>
      <c r="T8" s="621"/>
      <c r="U8" s="621"/>
      <c r="V8" s="621"/>
      <c r="W8" s="621"/>
      <c r="X8" s="621"/>
      <c r="Y8" s="622"/>
      <c r="Z8" s="673">
        <v>0.1</v>
      </c>
      <c r="AA8" s="673"/>
      <c r="AB8" s="673"/>
      <c r="AC8" s="673"/>
      <c r="AD8" s="674">
        <v>35790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136480</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10654709</v>
      </c>
      <c r="CS8" s="621"/>
      <c r="CT8" s="621"/>
      <c r="CU8" s="621"/>
      <c r="CV8" s="621"/>
      <c r="CW8" s="621"/>
      <c r="CX8" s="621"/>
      <c r="CY8" s="622"/>
      <c r="CZ8" s="673">
        <v>35.799999999999997</v>
      </c>
      <c r="DA8" s="673"/>
      <c r="DB8" s="673"/>
      <c r="DC8" s="673"/>
      <c r="DD8" s="626">
        <v>206242</v>
      </c>
      <c r="DE8" s="621"/>
      <c r="DF8" s="621"/>
      <c r="DG8" s="621"/>
      <c r="DH8" s="621"/>
      <c r="DI8" s="621"/>
      <c r="DJ8" s="621"/>
      <c r="DK8" s="621"/>
      <c r="DL8" s="621"/>
      <c r="DM8" s="621"/>
      <c r="DN8" s="621"/>
      <c r="DO8" s="621"/>
      <c r="DP8" s="622"/>
      <c r="DQ8" s="626">
        <v>4987314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21758</v>
      </c>
      <c r="S9" s="621"/>
      <c r="T9" s="621"/>
      <c r="U9" s="621"/>
      <c r="V9" s="621"/>
      <c r="W9" s="621"/>
      <c r="X9" s="621"/>
      <c r="Y9" s="622"/>
      <c r="Z9" s="673">
        <v>0.1</v>
      </c>
      <c r="AA9" s="673"/>
      <c r="AB9" s="673"/>
      <c r="AC9" s="673"/>
      <c r="AD9" s="674">
        <v>21758</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3769548</v>
      </c>
      <c r="BH9" s="621"/>
      <c r="BI9" s="621"/>
      <c r="BJ9" s="621"/>
      <c r="BK9" s="621"/>
      <c r="BL9" s="621"/>
      <c r="BM9" s="621"/>
      <c r="BN9" s="622"/>
      <c r="BO9" s="673">
        <v>33.200000000000003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2926970</v>
      </c>
      <c r="CS9" s="621"/>
      <c r="CT9" s="621"/>
      <c r="CU9" s="621"/>
      <c r="CV9" s="621"/>
      <c r="CW9" s="621"/>
      <c r="CX9" s="621"/>
      <c r="CY9" s="622"/>
      <c r="CZ9" s="673">
        <v>9.8000000000000007</v>
      </c>
      <c r="DA9" s="673"/>
      <c r="DB9" s="673"/>
      <c r="DC9" s="673"/>
      <c r="DD9" s="626">
        <v>1417862</v>
      </c>
      <c r="DE9" s="621"/>
      <c r="DF9" s="621"/>
      <c r="DG9" s="621"/>
      <c r="DH9" s="621"/>
      <c r="DI9" s="621"/>
      <c r="DJ9" s="621"/>
      <c r="DK9" s="621"/>
      <c r="DL9" s="621"/>
      <c r="DM9" s="621"/>
      <c r="DN9" s="621"/>
      <c r="DO9" s="621"/>
      <c r="DP9" s="622"/>
      <c r="DQ9" s="626">
        <v>1479668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1231771</v>
      </c>
      <c r="S10" s="621"/>
      <c r="T10" s="621"/>
      <c r="U10" s="621"/>
      <c r="V10" s="621"/>
      <c r="W10" s="621"/>
      <c r="X10" s="621"/>
      <c r="Y10" s="622"/>
      <c r="Z10" s="673">
        <v>3.8</v>
      </c>
      <c r="AA10" s="673"/>
      <c r="AB10" s="673"/>
      <c r="AC10" s="673"/>
      <c r="AD10" s="674">
        <v>1231771</v>
      </c>
      <c r="AE10" s="674"/>
      <c r="AF10" s="674"/>
      <c r="AG10" s="674"/>
      <c r="AH10" s="674"/>
      <c r="AI10" s="674"/>
      <c r="AJ10" s="674"/>
      <c r="AK10" s="674"/>
      <c r="AL10" s="643">
        <v>7.7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246977</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78441</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11767</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45382</v>
      </c>
      <c r="S11" s="621"/>
      <c r="T11" s="621"/>
      <c r="U11" s="621"/>
      <c r="V11" s="621"/>
      <c r="W11" s="621"/>
      <c r="X11" s="621"/>
      <c r="Y11" s="622"/>
      <c r="Z11" s="673">
        <v>0.1</v>
      </c>
      <c r="AA11" s="673"/>
      <c r="AB11" s="673"/>
      <c r="AC11" s="673"/>
      <c r="AD11" s="674">
        <v>45382</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727487</v>
      </c>
      <c r="BH11" s="621"/>
      <c r="BI11" s="621"/>
      <c r="BJ11" s="621"/>
      <c r="BK11" s="621"/>
      <c r="BL11" s="621"/>
      <c r="BM11" s="621"/>
      <c r="BN11" s="622"/>
      <c r="BO11" s="673">
        <v>6.4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446632</v>
      </c>
      <c r="CS11" s="621"/>
      <c r="CT11" s="621"/>
      <c r="CU11" s="621"/>
      <c r="CV11" s="621"/>
      <c r="CW11" s="621"/>
      <c r="CX11" s="621"/>
      <c r="CY11" s="622"/>
      <c r="CZ11" s="673">
        <v>1.5</v>
      </c>
      <c r="DA11" s="673"/>
      <c r="DB11" s="673"/>
      <c r="DC11" s="673"/>
      <c r="DD11" s="626">
        <v>143956</v>
      </c>
      <c r="DE11" s="621"/>
      <c r="DF11" s="621"/>
      <c r="DG11" s="621"/>
      <c r="DH11" s="621"/>
      <c r="DI11" s="621"/>
      <c r="DJ11" s="621"/>
      <c r="DK11" s="621"/>
      <c r="DL11" s="621"/>
      <c r="DM11" s="621"/>
      <c r="DN11" s="621"/>
      <c r="DO11" s="621"/>
      <c r="DP11" s="622"/>
      <c r="DQ11" s="626">
        <v>372913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4982043</v>
      </c>
      <c r="BH12" s="621"/>
      <c r="BI12" s="621"/>
      <c r="BJ12" s="621"/>
      <c r="BK12" s="621"/>
      <c r="BL12" s="621"/>
      <c r="BM12" s="621"/>
      <c r="BN12" s="622"/>
      <c r="BO12" s="673">
        <v>43.8</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243227</v>
      </c>
      <c r="CS12" s="621"/>
      <c r="CT12" s="621"/>
      <c r="CU12" s="621"/>
      <c r="CV12" s="621"/>
      <c r="CW12" s="621"/>
      <c r="CX12" s="621"/>
      <c r="CY12" s="622"/>
      <c r="CZ12" s="673">
        <v>0.8</v>
      </c>
      <c r="DA12" s="673"/>
      <c r="DB12" s="673"/>
      <c r="DC12" s="673"/>
      <c r="DD12" s="626">
        <v>1625</v>
      </c>
      <c r="DE12" s="621"/>
      <c r="DF12" s="621"/>
      <c r="DG12" s="621"/>
      <c r="DH12" s="621"/>
      <c r="DI12" s="621"/>
      <c r="DJ12" s="621"/>
      <c r="DK12" s="621"/>
      <c r="DL12" s="621"/>
      <c r="DM12" s="621"/>
      <c r="DN12" s="621"/>
      <c r="DO12" s="621"/>
      <c r="DP12" s="622"/>
      <c r="DQ12" s="626">
        <v>185302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91483</v>
      </c>
      <c r="S13" s="621"/>
      <c r="T13" s="621"/>
      <c r="U13" s="621"/>
      <c r="V13" s="621"/>
      <c r="W13" s="621"/>
      <c r="X13" s="621"/>
      <c r="Y13" s="622"/>
      <c r="Z13" s="673">
        <v>0.3</v>
      </c>
      <c r="AA13" s="673"/>
      <c r="AB13" s="673"/>
      <c r="AC13" s="673"/>
      <c r="AD13" s="674">
        <v>91483</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4955912</v>
      </c>
      <c r="BH13" s="621"/>
      <c r="BI13" s="621"/>
      <c r="BJ13" s="621"/>
      <c r="BK13" s="621"/>
      <c r="BL13" s="621"/>
      <c r="BM13" s="621"/>
      <c r="BN13" s="622"/>
      <c r="BO13" s="673">
        <v>43.6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2499224</v>
      </c>
      <c r="CS13" s="621"/>
      <c r="CT13" s="621"/>
      <c r="CU13" s="621"/>
      <c r="CV13" s="621"/>
      <c r="CW13" s="621"/>
      <c r="CX13" s="621"/>
      <c r="CY13" s="622"/>
      <c r="CZ13" s="673">
        <v>8.4</v>
      </c>
      <c r="DA13" s="673"/>
      <c r="DB13" s="673"/>
      <c r="DC13" s="673"/>
      <c r="DD13" s="626">
        <v>1115156</v>
      </c>
      <c r="DE13" s="621"/>
      <c r="DF13" s="621"/>
      <c r="DG13" s="621"/>
      <c r="DH13" s="621"/>
      <c r="DI13" s="621"/>
      <c r="DJ13" s="621"/>
      <c r="DK13" s="621"/>
      <c r="DL13" s="621"/>
      <c r="DM13" s="621"/>
      <c r="DN13" s="621"/>
      <c r="DO13" s="621"/>
      <c r="DP13" s="622"/>
      <c r="DQ13" s="626">
        <v>1603859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203361</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1338006</v>
      </c>
      <c r="CS14" s="621"/>
      <c r="CT14" s="621"/>
      <c r="CU14" s="621"/>
      <c r="CV14" s="621"/>
      <c r="CW14" s="621"/>
      <c r="CX14" s="621"/>
      <c r="CY14" s="622"/>
      <c r="CZ14" s="673">
        <v>4.5</v>
      </c>
      <c r="DA14" s="673"/>
      <c r="DB14" s="673"/>
      <c r="DC14" s="673"/>
      <c r="DD14" s="626">
        <v>127861</v>
      </c>
      <c r="DE14" s="621"/>
      <c r="DF14" s="621"/>
      <c r="DG14" s="621"/>
      <c r="DH14" s="621"/>
      <c r="DI14" s="621"/>
      <c r="DJ14" s="621"/>
      <c r="DK14" s="621"/>
      <c r="DL14" s="621"/>
      <c r="DM14" s="621"/>
      <c r="DN14" s="621"/>
      <c r="DO14" s="621"/>
      <c r="DP14" s="622"/>
      <c r="DQ14" s="626">
        <v>1228141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48778</v>
      </c>
      <c r="S15" s="621"/>
      <c r="T15" s="621"/>
      <c r="U15" s="621"/>
      <c r="V15" s="621"/>
      <c r="W15" s="621"/>
      <c r="X15" s="621"/>
      <c r="Y15" s="622"/>
      <c r="Z15" s="673">
        <v>0.1</v>
      </c>
      <c r="AA15" s="673"/>
      <c r="AB15" s="673"/>
      <c r="AC15" s="673"/>
      <c r="AD15" s="674">
        <v>48778</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617354</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3596836</v>
      </c>
      <c r="CS15" s="621"/>
      <c r="CT15" s="621"/>
      <c r="CU15" s="621"/>
      <c r="CV15" s="621"/>
      <c r="CW15" s="621"/>
      <c r="CX15" s="621"/>
      <c r="CY15" s="622"/>
      <c r="CZ15" s="673">
        <v>12.1</v>
      </c>
      <c r="DA15" s="673"/>
      <c r="DB15" s="673"/>
      <c r="DC15" s="673"/>
      <c r="DD15" s="626">
        <v>1729924</v>
      </c>
      <c r="DE15" s="621"/>
      <c r="DF15" s="621"/>
      <c r="DG15" s="621"/>
      <c r="DH15" s="621"/>
      <c r="DI15" s="621"/>
      <c r="DJ15" s="621"/>
      <c r="DK15" s="621"/>
      <c r="DL15" s="621"/>
      <c r="DM15" s="621"/>
      <c r="DN15" s="621"/>
      <c r="DO15" s="621"/>
      <c r="DP15" s="622"/>
      <c r="DQ15" s="626">
        <v>1908837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4247830</v>
      </c>
      <c r="S16" s="621"/>
      <c r="T16" s="621"/>
      <c r="U16" s="621"/>
      <c r="V16" s="621"/>
      <c r="W16" s="621"/>
      <c r="X16" s="621"/>
      <c r="Y16" s="622"/>
      <c r="Z16" s="673">
        <v>13</v>
      </c>
      <c r="AA16" s="673"/>
      <c r="AB16" s="673"/>
      <c r="AC16" s="673"/>
      <c r="AD16" s="674">
        <v>3519538</v>
      </c>
      <c r="AE16" s="674"/>
      <c r="AF16" s="674"/>
      <c r="AG16" s="674"/>
      <c r="AH16" s="674"/>
      <c r="AI16" s="674"/>
      <c r="AJ16" s="674"/>
      <c r="AK16" s="674"/>
      <c r="AL16" s="643">
        <v>21.9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3519538</v>
      </c>
      <c r="S17" s="621"/>
      <c r="T17" s="621"/>
      <c r="U17" s="621"/>
      <c r="V17" s="621"/>
      <c r="W17" s="621"/>
      <c r="X17" s="621"/>
      <c r="Y17" s="622"/>
      <c r="Z17" s="673">
        <v>10.8</v>
      </c>
      <c r="AA17" s="673"/>
      <c r="AB17" s="673"/>
      <c r="AC17" s="673"/>
      <c r="AD17" s="674">
        <v>3519538</v>
      </c>
      <c r="AE17" s="674"/>
      <c r="AF17" s="674"/>
      <c r="AG17" s="674"/>
      <c r="AH17" s="674"/>
      <c r="AI17" s="674"/>
      <c r="AJ17" s="674"/>
      <c r="AK17" s="674"/>
      <c r="AL17" s="643">
        <v>21.9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2976896</v>
      </c>
      <c r="CS17" s="621"/>
      <c r="CT17" s="621"/>
      <c r="CU17" s="621"/>
      <c r="CV17" s="621"/>
      <c r="CW17" s="621"/>
      <c r="CX17" s="621"/>
      <c r="CY17" s="622"/>
      <c r="CZ17" s="673">
        <v>10</v>
      </c>
      <c r="DA17" s="673"/>
      <c r="DB17" s="673"/>
      <c r="DC17" s="673"/>
      <c r="DD17" s="626" t="s">
        <v>112</v>
      </c>
      <c r="DE17" s="621"/>
      <c r="DF17" s="621"/>
      <c r="DG17" s="621"/>
      <c r="DH17" s="621"/>
      <c r="DI17" s="621"/>
      <c r="DJ17" s="621"/>
      <c r="DK17" s="621"/>
      <c r="DL17" s="621"/>
      <c r="DM17" s="621"/>
      <c r="DN17" s="621"/>
      <c r="DO17" s="621"/>
      <c r="DP17" s="622"/>
      <c r="DQ17" s="626">
        <v>2906138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728292</v>
      </c>
      <c r="S18" s="621"/>
      <c r="T18" s="621"/>
      <c r="U18" s="621"/>
      <c r="V18" s="621"/>
      <c r="W18" s="621"/>
      <c r="X18" s="621"/>
      <c r="Y18" s="622"/>
      <c r="Z18" s="673">
        <v>2.2000000000000002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685121</v>
      </c>
      <c r="BH19" s="621"/>
      <c r="BI19" s="621"/>
      <c r="BJ19" s="621"/>
      <c r="BK19" s="621"/>
      <c r="BL19" s="621"/>
      <c r="BM19" s="621"/>
      <c r="BN19" s="622"/>
      <c r="BO19" s="673">
        <v>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17369379</v>
      </c>
      <c r="S20" s="621"/>
      <c r="T20" s="621"/>
      <c r="U20" s="621"/>
      <c r="V20" s="621"/>
      <c r="W20" s="621"/>
      <c r="X20" s="621"/>
      <c r="Y20" s="622"/>
      <c r="Z20" s="673">
        <v>53.2</v>
      </c>
      <c r="AA20" s="673"/>
      <c r="AB20" s="673"/>
      <c r="AC20" s="673"/>
      <c r="AD20" s="674">
        <v>15955966</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685121</v>
      </c>
      <c r="BH20" s="621"/>
      <c r="BI20" s="621"/>
      <c r="BJ20" s="621"/>
      <c r="BK20" s="621"/>
      <c r="BL20" s="621"/>
      <c r="BM20" s="621"/>
      <c r="BN20" s="622"/>
      <c r="BO20" s="673">
        <v>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29785262</v>
      </c>
      <c r="CS20" s="621"/>
      <c r="CT20" s="621"/>
      <c r="CU20" s="621"/>
      <c r="CV20" s="621"/>
      <c r="CW20" s="621"/>
      <c r="CX20" s="621"/>
      <c r="CY20" s="622"/>
      <c r="CZ20" s="673">
        <v>100</v>
      </c>
      <c r="DA20" s="673"/>
      <c r="DB20" s="673"/>
      <c r="DC20" s="673"/>
      <c r="DD20" s="626">
        <v>5279238</v>
      </c>
      <c r="DE20" s="621"/>
      <c r="DF20" s="621"/>
      <c r="DG20" s="621"/>
      <c r="DH20" s="621"/>
      <c r="DI20" s="621"/>
      <c r="DJ20" s="621"/>
      <c r="DK20" s="621"/>
      <c r="DL20" s="621"/>
      <c r="DM20" s="621"/>
      <c r="DN20" s="621"/>
      <c r="DO20" s="621"/>
      <c r="DP20" s="622"/>
      <c r="DQ20" s="626">
        <v>18944626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15757</v>
      </c>
      <c r="S21" s="621"/>
      <c r="T21" s="621"/>
      <c r="U21" s="621"/>
      <c r="V21" s="621"/>
      <c r="W21" s="621"/>
      <c r="X21" s="621"/>
      <c r="Y21" s="622"/>
      <c r="Z21" s="673">
        <v>0</v>
      </c>
      <c r="AA21" s="673"/>
      <c r="AB21" s="673"/>
      <c r="AC21" s="673"/>
      <c r="AD21" s="674">
        <v>15757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402513</v>
      </c>
      <c r="S22" s="621"/>
      <c r="T22" s="621"/>
      <c r="U22" s="621"/>
      <c r="V22" s="621"/>
      <c r="W22" s="621"/>
      <c r="X22" s="621"/>
      <c r="Y22" s="622"/>
      <c r="Z22" s="673">
        <v>1.2</v>
      </c>
      <c r="AA22" s="673"/>
      <c r="AB22" s="673"/>
      <c r="AC22" s="673"/>
      <c r="AD22" s="674">
        <v>800</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238895</v>
      </c>
      <c r="S23" s="621"/>
      <c r="T23" s="621"/>
      <c r="U23" s="621"/>
      <c r="V23" s="621"/>
      <c r="W23" s="621"/>
      <c r="X23" s="621"/>
      <c r="Y23" s="622"/>
      <c r="Z23" s="673">
        <v>0.7</v>
      </c>
      <c r="AA23" s="673"/>
      <c r="AB23" s="673"/>
      <c r="AC23" s="673"/>
      <c r="AD23" s="674">
        <v>56948</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685121</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38556</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13537671</v>
      </c>
      <c r="CS24" s="671"/>
      <c r="CT24" s="671"/>
      <c r="CU24" s="671"/>
      <c r="CV24" s="671"/>
      <c r="CW24" s="671"/>
      <c r="CX24" s="671"/>
      <c r="CY24" s="718"/>
      <c r="CZ24" s="722">
        <v>45.5</v>
      </c>
      <c r="DA24" s="723"/>
      <c r="DB24" s="723"/>
      <c r="DC24" s="724"/>
      <c r="DD24" s="717">
        <v>8598374</v>
      </c>
      <c r="DE24" s="671"/>
      <c r="DF24" s="671"/>
      <c r="DG24" s="671"/>
      <c r="DH24" s="671"/>
      <c r="DI24" s="671"/>
      <c r="DJ24" s="671"/>
      <c r="DK24" s="718"/>
      <c r="DL24" s="717">
        <v>8464819</v>
      </c>
      <c r="DM24" s="671"/>
      <c r="DN24" s="671"/>
      <c r="DO24" s="671"/>
      <c r="DP24" s="671"/>
      <c r="DQ24" s="671"/>
      <c r="DR24" s="671"/>
      <c r="DS24" s="671"/>
      <c r="DT24" s="671"/>
      <c r="DU24" s="671"/>
      <c r="DV24" s="718"/>
      <c r="DW24" s="719">
        <v>49.2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4235570</v>
      </c>
      <c r="S25" s="621"/>
      <c r="T25" s="621"/>
      <c r="U25" s="621"/>
      <c r="V25" s="621"/>
      <c r="W25" s="621"/>
      <c r="X25" s="621"/>
      <c r="Y25" s="622"/>
      <c r="Z25" s="673">
        <v>13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3803417</v>
      </c>
      <c r="CS25" s="639"/>
      <c r="CT25" s="639"/>
      <c r="CU25" s="639"/>
      <c r="CV25" s="639"/>
      <c r="CW25" s="639"/>
      <c r="CX25" s="639"/>
      <c r="CY25" s="640"/>
      <c r="CZ25" s="623">
        <v>12.8</v>
      </c>
      <c r="DA25" s="641"/>
      <c r="DB25" s="641"/>
      <c r="DC25" s="642"/>
      <c r="DD25" s="626">
        <v>3518346</v>
      </c>
      <c r="DE25" s="639"/>
      <c r="DF25" s="639"/>
      <c r="DG25" s="639"/>
      <c r="DH25" s="639"/>
      <c r="DI25" s="639"/>
      <c r="DJ25" s="639"/>
      <c r="DK25" s="640"/>
      <c r="DL25" s="626">
        <v>3444692</v>
      </c>
      <c r="DM25" s="639"/>
      <c r="DN25" s="639"/>
      <c r="DO25" s="639"/>
      <c r="DP25" s="639"/>
      <c r="DQ25" s="639"/>
      <c r="DR25" s="639"/>
      <c r="DS25" s="639"/>
      <c r="DT25" s="639"/>
      <c r="DU25" s="639"/>
      <c r="DV25" s="640"/>
      <c r="DW25" s="643">
        <v>20</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2597843</v>
      </c>
      <c r="CS26" s="621"/>
      <c r="CT26" s="621"/>
      <c r="CU26" s="621"/>
      <c r="CV26" s="621"/>
      <c r="CW26" s="621"/>
      <c r="CX26" s="621"/>
      <c r="CY26" s="622"/>
      <c r="CZ26" s="623">
        <v>8.6999999999999993</v>
      </c>
      <c r="DA26" s="641"/>
      <c r="DB26" s="641"/>
      <c r="DC26" s="642"/>
      <c r="DD26" s="626">
        <v>2325449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1926099</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11368371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6757358</v>
      </c>
      <c r="CS27" s="639"/>
      <c r="CT27" s="639"/>
      <c r="CU27" s="639"/>
      <c r="CV27" s="639"/>
      <c r="CW27" s="639"/>
      <c r="CX27" s="639"/>
      <c r="CY27" s="640"/>
      <c r="CZ27" s="623">
        <v>22.7</v>
      </c>
      <c r="DA27" s="641"/>
      <c r="DB27" s="641"/>
      <c r="DC27" s="642"/>
      <c r="DD27" s="626">
        <v>2173890</v>
      </c>
      <c r="DE27" s="639"/>
      <c r="DF27" s="639"/>
      <c r="DG27" s="639"/>
      <c r="DH27" s="639"/>
      <c r="DI27" s="639"/>
      <c r="DJ27" s="639"/>
      <c r="DK27" s="640"/>
      <c r="DL27" s="626">
        <v>2113989</v>
      </c>
      <c r="DM27" s="639"/>
      <c r="DN27" s="639"/>
      <c r="DO27" s="639"/>
      <c r="DP27" s="639"/>
      <c r="DQ27" s="639"/>
      <c r="DR27" s="639"/>
      <c r="DS27" s="639"/>
      <c r="DT27" s="639"/>
      <c r="DU27" s="639"/>
      <c r="DV27" s="640"/>
      <c r="DW27" s="643">
        <v>12.3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343655</v>
      </c>
      <c r="S28" s="621"/>
      <c r="T28" s="621"/>
      <c r="U28" s="621"/>
      <c r="V28" s="621"/>
      <c r="W28" s="621"/>
      <c r="X28" s="621"/>
      <c r="Y28" s="622"/>
      <c r="Z28" s="673">
        <v>1.1000000000000001</v>
      </c>
      <c r="AA28" s="673"/>
      <c r="AB28" s="673"/>
      <c r="AC28" s="673"/>
      <c r="AD28" s="674">
        <v>17580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2976896</v>
      </c>
      <c r="CS28" s="621"/>
      <c r="CT28" s="621"/>
      <c r="CU28" s="621"/>
      <c r="CV28" s="621"/>
      <c r="CW28" s="621"/>
      <c r="CX28" s="621"/>
      <c r="CY28" s="622"/>
      <c r="CZ28" s="623">
        <v>10</v>
      </c>
      <c r="DA28" s="641"/>
      <c r="DB28" s="641"/>
      <c r="DC28" s="642"/>
      <c r="DD28" s="626">
        <v>2906138</v>
      </c>
      <c r="DE28" s="621"/>
      <c r="DF28" s="621"/>
      <c r="DG28" s="621"/>
      <c r="DH28" s="621"/>
      <c r="DI28" s="621"/>
      <c r="DJ28" s="621"/>
      <c r="DK28" s="622"/>
      <c r="DL28" s="626">
        <v>2906138</v>
      </c>
      <c r="DM28" s="621"/>
      <c r="DN28" s="621"/>
      <c r="DO28" s="621"/>
      <c r="DP28" s="621"/>
      <c r="DQ28" s="621"/>
      <c r="DR28" s="621"/>
      <c r="DS28" s="621"/>
      <c r="DT28" s="621"/>
      <c r="DU28" s="621"/>
      <c r="DV28" s="622"/>
      <c r="DW28" s="643">
        <v>16.899999999999999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14209</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2976896</v>
      </c>
      <c r="CS29" s="639"/>
      <c r="CT29" s="639"/>
      <c r="CU29" s="639"/>
      <c r="CV29" s="639"/>
      <c r="CW29" s="639"/>
      <c r="CX29" s="639"/>
      <c r="CY29" s="640"/>
      <c r="CZ29" s="623">
        <v>10</v>
      </c>
      <c r="DA29" s="641"/>
      <c r="DB29" s="641"/>
      <c r="DC29" s="642"/>
      <c r="DD29" s="626">
        <v>2906138</v>
      </c>
      <c r="DE29" s="639"/>
      <c r="DF29" s="639"/>
      <c r="DG29" s="639"/>
      <c r="DH29" s="639"/>
      <c r="DI29" s="639"/>
      <c r="DJ29" s="639"/>
      <c r="DK29" s="640"/>
      <c r="DL29" s="626">
        <v>2906138</v>
      </c>
      <c r="DM29" s="639"/>
      <c r="DN29" s="639"/>
      <c r="DO29" s="639"/>
      <c r="DP29" s="639"/>
      <c r="DQ29" s="639"/>
      <c r="DR29" s="639"/>
      <c r="DS29" s="639"/>
      <c r="DT29" s="639"/>
      <c r="DU29" s="639"/>
      <c r="DV29" s="640"/>
      <c r="DW29" s="643">
        <v>16.899999999999999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591115</v>
      </c>
      <c r="S30" s="621"/>
      <c r="T30" s="621"/>
      <c r="U30" s="621"/>
      <c r="V30" s="621"/>
      <c r="W30" s="621"/>
      <c r="X30" s="621"/>
      <c r="Y30" s="622"/>
      <c r="Z30" s="673">
        <v>1.8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98.8</v>
      </c>
      <c r="BH30" s="687"/>
      <c r="BI30" s="687"/>
      <c r="BJ30" s="687"/>
      <c r="BK30" s="687"/>
      <c r="BL30" s="687"/>
      <c r="BM30" s="688">
        <v>95.8</v>
      </c>
      <c r="BN30" s="687"/>
      <c r="BO30" s="687"/>
      <c r="BP30" s="687"/>
      <c r="BQ30" s="689"/>
      <c r="BR30" s="686">
        <v>98.7</v>
      </c>
      <c r="BS30" s="687"/>
      <c r="BT30" s="687"/>
      <c r="BU30" s="687"/>
      <c r="BV30" s="687"/>
      <c r="BW30" s="687"/>
      <c r="BX30" s="688">
        <v>95.3</v>
      </c>
      <c r="BY30" s="687"/>
      <c r="BZ30" s="687"/>
      <c r="CA30" s="687"/>
      <c r="CB30" s="689"/>
      <c r="CD30" s="692"/>
      <c r="CE30" s="693"/>
      <c r="CF30" s="657" t="s">
        <v>294</v>
      </c>
      <c r="CG30" s="654"/>
      <c r="CH30" s="654"/>
      <c r="CI30" s="654"/>
      <c r="CJ30" s="654"/>
      <c r="CK30" s="654"/>
      <c r="CL30" s="654"/>
      <c r="CM30" s="654"/>
      <c r="CN30" s="654"/>
      <c r="CO30" s="654"/>
      <c r="CP30" s="654"/>
      <c r="CQ30" s="655"/>
      <c r="CR30" s="620">
        <v>2761354</v>
      </c>
      <c r="CS30" s="621"/>
      <c r="CT30" s="621"/>
      <c r="CU30" s="621"/>
      <c r="CV30" s="621"/>
      <c r="CW30" s="621"/>
      <c r="CX30" s="621"/>
      <c r="CY30" s="622"/>
      <c r="CZ30" s="623">
        <v>9.3000000000000007</v>
      </c>
      <c r="DA30" s="641"/>
      <c r="DB30" s="641"/>
      <c r="DC30" s="642"/>
      <c r="DD30" s="626">
        <v>2695407</v>
      </c>
      <c r="DE30" s="621"/>
      <c r="DF30" s="621"/>
      <c r="DG30" s="621"/>
      <c r="DH30" s="621"/>
      <c r="DI30" s="621"/>
      <c r="DJ30" s="621"/>
      <c r="DK30" s="622"/>
      <c r="DL30" s="626">
        <v>2695407</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2617462</v>
      </c>
      <c r="S31" s="621"/>
      <c r="T31" s="621"/>
      <c r="U31" s="621"/>
      <c r="V31" s="621"/>
      <c r="W31" s="621"/>
      <c r="X31" s="621"/>
      <c r="Y31" s="622"/>
      <c r="Z31" s="673">
        <v>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96.4</v>
      </c>
      <c r="BN31" s="685"/>
      <c r="BO31" s="685"/>
      <c r="BP31" s="685"/>
      <c r="BQ31" s="649"/>
      <c r="BR31" s="684">
        <v>98.7</v>
      </c>
      <c r="BS31" s="639"/>
      <c r="BT31" s="639"/>
      <c r="BU31" s="639"/>
      <c r="BV31" s="639"/>
      <c r="BW31" s="639"/>
      <c r="BX31" s="675">
        <v>95.5</v>
      </c>
      <c r="BY31" s="685"/>
      <c r="BZ31" s="685"/>
      <c r="CA31" s="685"/>
      <c r="CB31" s="649"/>
      <c r="CD31" s="692"/>
      <c r="CE31" s="693"/>
      <c r="CF31" s="657" t="s">
        <v>298</v>
      </c>
      <c r="CG31" s="654"/>
      <c r="CH31" s="654"/>
      <c r="CI31" s="654"/>
      <c r="CJ31" s="654"/>
      <c r="CK31" s="654"/>
      <c r="CL31" s="654"/>
      <c r="CM31" s="654"/>
      <c r="CN31" s="654"/>
      <c r="CO31" s="654"/>
      <c r="CP31" s="654"/>
      <c r="CQ31" s="655"/>
      <c r="CR31" s="620">
        <v>215542</v>
      </c>
      <c r="CS31" s="639"/>
      <c r="CT31" s="639"/>
      <c r="CU31" s="639"/>
      <c r="CV31" s="639"/>
      <c r="CW31" s="639"/>
      <c r="CX31" s="639"/>
      <c r="CY31" s="640"/>
      <c r="CZ31" s="623">
        <v>0.7</v>
      </c>
      <c r="DA31" s="641"/>
      <c r="DB31" s="641"/>
      <c r="DC31" s="642"/>
      <c r="DD31" s="626">
        <v>210731</v>
      </c>
      <c r="DE31" s="639"/>
      <c r="DF31" s="639"/>
      <c r="DG31" s="639"/>
      <c r="DH31" s="639"/>
      <c r="DI31" s="639"/>
      <c r="DJ31" s="639"/>
      <c r="DK31" s="640"/>
      <c r="DL31" s="626">
        <v>210731</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569535</v>
      </c>
      <c r="S32" s="621"/>
      <c r="T32" s="621"/>
      <c r="U32" s="621"/>
      <c r="V32" s="621"/>
      <c r="W32" s="621"/>
      <c r="X32" s="621"/>
      <c r="Y32" s="622"/>
      <c r="Z32" s="673">
        <v>1.7</v>
      </c>
      <c r="AA32" s="673"/>
      <c r="AB32" s="673"/>
      <c r="AC32" s="673"/>
      <c r="AD32" s="674">
        <v>29520</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95</v>
      </c>
      <c r="BN32" s="605"/>
      <c r="BO32" s="605"/>
      <c r="BP32" s="605"/>
      <c r="BQ32" s="662"/>
      <c r="BR32" s="683">
        <v>98.6</v>
      </c>
      <c r="BS32" s="605"/>
      <c r="BT32" s="605"/>
      <c r="BU32" s="605"/>
      <c r="BV32" s="605"/>
      <c r="BW32" s="605"/>
      <c r="BX32" s="668">
        <v>94.7</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4314219</v>
      </c>
      <c r="S33" s="621"/>
      <c r="T33" s="621"/>
      <c r="U33" s="621"/>
      <c r="V33" s="621"/>
      <c r="W33" s="621"/>
      <c r="X33" s="621"/>
      <c r="Y33" s="622"/>
      <c r="Z33" s="673">
        <v>13.2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10968353</v>
      </c>
      <c r="CS33" s="639"/>
      <c r="CT33" s="639"/>
      <c r="CU33" s="639"/>
      <c r="CV33" s="639"/>
      <c r="CW33" s="639"/>
      <c r="CX33" s="639"/>
      <c r="CY33" s="640"/>
      <c r="CZ33" s="623">
        <v>36.799999999999997</v>
      </c>
      <c r="DA33" s="641"/>
      <c r="DB33" s="641"/>
      <c r="DC33" s="642"/>
      <c r="DD33" s="626">
        <v>9383433</v>
      </c>
      <c r="DE33" s="639"/>
      <c r="DF33" s="639"/>
      <c r="DG33" s="639"/>
      <c r="DH33" s="639"/>
      <c r="DI33" s="639"/>
      <c r="DJ33" s="639"/>
      <c r="DK33" s="640"/>
      <c r="DL33" s="626">
        <v>6616409</v>
      </c>
      <c r="DM33" s="639"/>
      <c r="DN33" s="639"/>
      <c r="DO33" s="639"/>
      <c r="DP33" s="639"/>
      <c r="DQ33" s="639"/>
      <c r="DR33" s="639"/>
      <c r="DS33" s="639"/>
      <c r="DT33" s="639"/>
      <c r="DU33" s="639"/>
      <c r="DV33" s="640"/>
      <c r="DW33" s="643">
        <v>38.4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2618917</v>
      </c>
      <c r="CS34" s="621"/>
      <c r="CT34" s="621"/>
      <c r="CU34" s="621"/>
      <c r="CV34" s="621"/>
      <c r="CW34" s="621"/>
      <c r="CX34" s="621"/>
      <c r="CY34" s="622"/>
      <c r="CZ34" s="623">
        <v>8.8000000000000007</v>
      </c>
      <c r="DA34" s="641"/>
      <c r="DB34" s="641"/>
      <c r="DC34" s="642"/>
      <c r="DD34" s="626">
        <v>2256427</v>
      </c>
      <c r="DE34" s="621"/>
      <c r="DF34" s="621"/>
      <c r="DG34" s="621"/>
      <c r="DH34" s="621"/>
      <c r="DI34" s="621"/>
      <c r="DJ34" s="621"/>
      <c r="DK34" s="622"/>
      <c r="DL34" s="626">
        <v>1842345</v>
      </c>
      <c r="DM34" s="621"/>
      <c r="DN34" s="621"/>
      <c r="DO34" s="621"/>
      <c r="DP34" s="621"/>
      <c r="DQ34" s="621"/>
      <c r="DR34" s="621"/>
      <c r="DS34" s="621"/>
      <c r="DT34" s="621"/>
      <c r="DU34" s="621"/>
      <c r="DV34" s="622"/>
      <c r="DW34" s="643">
        <v>10.7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1142419</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2792524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116568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216960</v>
      </c>
      <c r="CS35" s="639"/>
      <c r="CT35" s="639"/>
      <c r="CU35" s="639"/>
      <c r="CV35" s="639"/>
      <c r="CW35" s="639"/>
      <c r="CX35" s="639"/>
      <c r="CY35" s="640"/>
      <c r="CZ35" s="623">
        <v>0.7</v>
      </c>
      <c r="DA35" s="641"/>
      <c r="DB35" s="641"/>
      <c r="DC35" s="642"/>
      <c r="DD35" s="626">
        <v>118602</v>
      </c>
      <c r="DE35" s="639"/>
      <c r="DF35" s="639"/>
      <c r="DG35" s="639"/>
      <c r="DH35" s="639"/>
      <c r="DI35" s="639"/>
      <c r="DJ35" s="639"/>
      <c r="DK35" s="640"/>
      <c r="DL35" s="626">
        <v>118602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32676964</v>
      </c>
      <c r="S36" s="661"/>
      <c r="T36" s="661"/>
      <c r="U36" s="661"/>
      <c r="V36" s="661"/>
      <c r="W36" s="661"/>
      <c r="X36" s="661"/>
      <c r="Y36" s="664"/>
      <c r="Z36" s="665">
        <v>100</v>
      </c>
      <c r="AA36" s="665"/>
      <c r="AB36" s="665"/>
      <c r="AC36" s="665"/>
      <c r="AD36" s="666">
        <v>16076571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629228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26468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4138623</v>
      </c>
      <c r="CS36" s="621"/>
      <c r="CT36" s="621"/>
      <c r="CU36" s="621"/>
      <c r="CV36" s="621"/>
      <c r="CW36" s="621"/>
      <c r="CX36" s="621"/>
      <c r="CY36" s="622"/>
      <c r="CZ36" s="623">
        <v>13.9</v>
      </c>
      <c r="DA36" s="641"/>
      <c r="DB36" s="641"/>
      <c r="DC36" s="642"/>
      <c r="DD36" s="626">
        <v>3547831</v>
      </c>
      <c r="DE36" s="621"/>
      <c r="DF36" s="621"/>
      <c r="DG36" s="621"/>
      <c r="DH36" s="621"/>
      <c r="DI36" s="621"/>
      <c r="DJ36" s="621"/>
      <c r="DK36" s="622"/>
      <c r="DL36" s="626">
        <v>2900814</v>
      </c>
      <c r="DM36" s="621"/>
      <c r="DN36" s="621"/>
      <c r="DO36" s="621"/>
      <c r="DP36" s="621"/>
      <c r="DQ36" s="621"/>
      <c r="DR36" s="621"/>
      <c r="DS36" s="621"/>
      <c r="DT36" s="621"/>
      <c r="DU36" s="621"/>
      <c r="DV36" s="622"/>
      <c r="DW36" s="643">
        <v>16.8</v>
      </c>
      <c r="DX36" s="644"/>
      <c r="DY36" s="644"/>
      <c r="DZ36" s="644"/>
      <c r="EA36" s="644"/>
      <c r="EB36" s="644"/>
      <c r="EC36" s="645"/>
    </row>
    <row r="37" spans="2:133" ht="11.25" customHeight="1">
      <c r="AQ37" s="646" t="s">
        <v>316</v>
      </c>
      <c r="AR37" s="647"/>
      <c r="AS37" s="647"/>
      <c r="AT37" s="647"/>
      <c r="AU37" s="647"/>
      <c r="AV37" s="647"/>
      <c r="AW37" s="647"/>
      <c r="AX37" s="647"/>
      <c r="AY37" s="648"/>
      <c r="AZ37" s="620">
        <v>25257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12123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1956684</v>
      </c>
      <c r="CS37" s="639"/>
      <c r="CT37" s="639"/>
      <c r="CU37" s="639"/>
      <c r="CV37" s="639"/>
      <c r="CW37" s="639"/>
      <c r="CX37" s="639"/>
      <c r="CY37" s="640"/>
      <c r="CZ37" s="623">
        <v>6.6</v>
      </c>
      <c r="DA37" s="641"/>
      <c r="DB37" s="641"/>
      <c r="DC37" s="642"/>
      <c r="DD37" s="626">
        <v>1956684</v>
      </c>
      <c r="DE37" s="639"/>
      <c r="DF37" s="639"/>
      <c r="DG37" s="639"/>
      <c r="DH37" s="639"/>
      <c r="DI37" s="639"/>
      <c r="DJ37" s="639"/>
      <c r="DK37" s="640"/>
      <c r="DL37" s="626">
        <v>1754727</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20690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2214079</v>
      </c>
      <c r="CS38" s="621"/>
      <c r="CT38" s="621"/>
      <c r="CU38" s="621"/>
      <c r="CV38" s="621"/>
      <c r="CW38" s="621"/>
      <c r="CX38" s="621"/>
      <c r="CY38" s="622"/>
      <c r="CZ38" s="623">
        <v>7.4</v>
      </c>
      <c r="DA38" s="641"/>
      <c r="DB38" s="641"/>
      <c r="DC38" s="642"/>
      <c r="DD38" s="626">
        <v>1823292</v>
      </c>
      <c r="DE38" s="621"/>
      <c r="DF38" s="621"/>
      <c r="DG38" s="621"/>
      <c r="DH38" s="621"/>
      <c r="DI38" s="621"/>
      <c r="DJ38" s="621"/>
      <c r="DK38" s="622"/>
      <c r="DL38" s="626">
        <v>1754648</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1657906</v>
      </c>
      <c r="CS39" s="639"/>
      <c r="CT39" s="639"/>
      <c r="CU39" s="639"/>
      <c r="CV39" s="639"/>
      <c r="CW39" s="639"/>
      <c r="CX39" s="639"/>
      <c r="CY39" s="640"/>
      <c r="CZ39" s="623">
        <v>5.6</v>
      </c>
      <c r="DA39" s="641"/>
      <c r="DB39" s="641"/>
      <c r="DC39" s="642"/>
      <c r="DD39" s="626">
        <v>1637281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475382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121868</v>
      </c>
      <c r="CS40" s="621"/>
      <c r="CT40" s="621"/>
      <c r="CU40" s="621"/>
      <c r="CV40" s="621"/>
      <c r="CW40" s="621"/>
      <c r="CX40" s="621"/>
      <c r="CY40" s="622"/>
      <c r="CZ40" s="623">
        <v>0.4</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1662657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5279238</v>
      </c>
      <c r="CS42" s="621"/>
      <c r="CT42" s="621"/>
      <c r="CU42" s="621"/>
      <c r="CV42" s="621"/>
      <c r="CW42" s="621"/>
      <c r="CX42" s="621"/>
      <c r="CY42" s="622"/>
      <c r="CZ42" s="623">
        <v>17.7</v>
      </c>
      <c r="DA42" s="624"/>
      <c r="DB42" s="624"/>
      <c r="DC42" s="625"/>
      <c r="DD42" s="626">
        <v>962819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91228</v>
      </c>
      <c r="CS43" s="639"/>
      <c r="CT43" s="639"/>
      <c r="CU43" s="639"/>
      <c r="CV43" s="639"/>
      <c r="CW43" s="639"/>
      <c r="CX43" s="639"/>
      <c r="CY43" s="640"/>
      <c r="CZ43" s="623">
        <v>0.3</v>
      </c>
      <c r="DA43" s="641"/>
      <c r="DB43" s="641"/>
      <c r="DC43" s="642"/>
      <c r="DD43" s="626">
        <v>91228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5279238</v>
      </c>
      <c r="CS44" s="621"/>
      <c r="CT44" s="621"/>
      <c r="CU44" s="621"/>
      <c r="CV44" s="621"/>
      <c r="CW44" s="621"/>
      <c r="CX44" s="621"/>
      <c r="CY44" s="622"/>
      <c r="CZ44" s="623">
        <v>17.7</v>
      </c>
      <c r="DA44" s="624"/>
      <c r="DB44" s="624"/>
      <c r="DC44" s="625"/>
      <c r="DD44" s="626">
        <v>962819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1815061</v>
      </c>
      <c r="CS45" s="639"/>
      <c r="CT45" s="639"/>
      <c r="CU45" s="639"/>
      <c r="CV45" s="639"/>
      <c r="CW45" s="639"/>
      <c r="CX45" s="639"/>
      <c r="CY45" s="640"/>
      <c r="CZ45" s="623">
        <v>6.1</v>
      </c>
      <c r="DA45" s="641"/>
      <c r="DB45" s="641"/>
      <c r="DC45" s="642"/>
      <c r="DD45" s="626">
        <v>250752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3350727</v>
      </c>
      <c r="CS46" s="621"/>
      <c r="CT46" s="621"/>
      <c r="CU46" s="621"/>
      <c r="CV46" s="621"/>
      <c r="CW46" s="621"/>
      <c r="CX46" s="621"/>
      <c r="CY46" s="622"/>
      <c r="CZ46" s="623">
        <v>11.2</v>
      </c>
      <c r="DA46" s="624"/>
      <c r="DB46" s="624"/>
      <c r="DC46" s="625"/>
      <c r="DD46" s="626">
        <v>619799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29785262</v>
      </c>
      <c r="CS49" s="605"/>
      <c r="CT49" s="605"/>
      <c r="CU49" s="605"/>
      <c r="CV49" s="605"/>
      <c r="CW49" s="605"/>
      <c r="CX49" s="605"/>
      <c r="CY49" s="606"/>
      <c r="CZ49" s="607">
        <v>100</v>
      </c>
      <c r="DA49" s="608"/>
      <c r="DB49" s="608"/>
      <c r="DC49" s="609"/>
      <c r="DD49" s="610">
        <v>18944626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L88" sqref="BL8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32611</v>
      </c>
      <c r="R7" s="1134"/>
      <c r="S7" s="1134"/>
      <c r="T7" s="1134"/>
      <c r="U7" s="1134"/>
      <c r="V7" s="1134">
        <v>29720</v>
      </c>
      <c r="W7" s="1134"/>
      <c r="X7" s="1134"/>
      <c r="Y7" s="1134"/>
      <c r="Z7" s="1134"/>
      <c r="AA7" s="1134">
        <v>2891</v>
      </c>
      <c r="AB7" s="1134"/>
      <c r="AC7" s="1134"/>
      <c r="AD7" s="1134"/>
      <c r="AE7" s="1135"/>
      <c r="AF7" s="1136">
        <v>2757</v>
      </c>
      <c r="AG7" s="1137"/>
      <c r="AH7" s="1137"/>
      <c r="AI7" s="1137"/>
      <c r="AJ7" s="1138"/>
      <c r="AK7" s="1120">
        <v>11182</v>
      </c>
      <c r="AL7" s="1121"/>
      <c r="AM7" s="1121"/>
      <c r="AN7" s="1121"/>
      <c r="AO7" s="1121"/>
      <c r="AP7" s="1121">
        <v>31265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t="s">
        <v>545</v>
      </c>
      <c r="AB8" s="1073"/>
      <c r="AC8" s="1073"/>
      <c r="AD8" s="1073"/>
      <c r="AE8" s="1074"/>
      <c r="AF8" s="1048">
        <v>0</v>
      </c>
      <c r="AG8" s="1049"/>
      <c r="AH8" s="1049"/>
      <c r="AI8" s="1049"/>
      <c r="AJ8" s="1050"/>
      <c r="AK8" s="1115" t="s">
        <v>545</v>
      </c>
      <c r="AL8" s="1116"/>
      <c r="AM8" s="1116"/>
      <c r="AN8" s="1116"/>
      <c r="AO8" s="1116"/>
      <c r="AP8" s="1116">
        <v>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73</v>
      </c>
      <c r="R9" s="1073"/>
      <c r="S9" s="1073"/>
      <c r="T9" s="1073"/>
      <c r="U9" s="1073"/>
      <c r="V9" s="1073">
        <v>73</v>
      </c>
      <c r="W9" s="1073"/>
      <c r="X9" s="1073"/>
      <c r="Y9" s="1073"/>
      <c r="Z9" s="1073"/>
      <c r="AA9" s="1073" t="s">
        <v>545</v>
      </c>
      <c r="AB9" s="1073"/>
      <c r="AC9" s="1073"/>
      <c r="AD9" s="1073"/>
      <c r="AE9" s="1074"/>
      <c r="AF9" s="1048" t="s">
        <v>112</v>
      </c>
      <c r="AG9" s="1049"/>
      <c r="AH9" s="1049"/>
      <c r="AI9" s="1049"/>
      <c r="AJ9" s="1050"/>
      <c r="AK9" s="1115" t="s">
        <v>545</v>
      </c>
      <c r="AL9" s="1116"/>
      <c r="AM9" s="1116"/>
      <c r="AN9" s="1116"/>
      <c r="AO9" s="1116"/>
      <c r="AP9" s="1116">
        <v>287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32678</v>
      </c>
      <c r="R23" s="1098"/>
      <c r="S23" s="1098"/>
      <c r="T23" s="1098"/>
      <c r="U23" s="1098"/>
      <c r="V23" s="1098">
        <v>29785</v>
      </c>
      <c r="W23" s="1098"/>
      <c r="X23" s="1098"/>
      <c r="Y23" s="1098"/>
      <c r="Z23" s="1098"/>
      <c r="AA23" s="1098">
        <v>2893</v>
      </c>
      <c r="AB23" s="1098"/>
      <c r="AC23" s="1098"/>
      <c r="AD23" s="1098"/>
      <c r="AE23" s="1099"/>
      <c r="AF23" s="1100">
        <v>2757</v>
      </c>
      <c r="AG23" s="1098"/>
      <c r="AH23" s="1098"/>
      <c r="AI23" s="1098"/>
      <c r="AJ23" s="1101"/>
      <c r="AK23" s="1102"/>
      <c r="AL23" s="1103"/>
      <c r="AM23" s="1103"/>
      <c r="AN23" s="1103"/>
      <c r="AO23" s="1103"/>
      <c r="AP23" s="1098">
        <v>31557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10177</v>
      </c>
      <c r="R28" s="1083"/>
      <c r="S28" s="1083"/>
      <c r="T28" s="1083"/>
      <c r="U28" s="1083"/>
      <c r="V28" s="1083">
        <v>10061</v>
      </c>
      <c r="W28" s="1083"/>
      <c r="X28" s="1083"/>
      <c r="Y28" s="1083"/>
      <c r="Z28" s="1083"/>
      <c r="AA28" s="1083">
        <v>117</v>
      </c>
      <c r="AB28" s="1083"/>
      <c r="AC28" s="1083"/>
      <c r="AD28" s="1083"/>
      <c r="AE28" s="1084"/>
      <c r="AF28" s="1085">
        <v>117</v>
      </c>
      <c r="AG28" s="1083"/>
      <c r="AH28" s="1083"/>
      <c r="AI28" s="1083"/>
      <c r="AJ28" s="1086"/>
      <c r="AK28" s="1087">
        <v>475</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5470</v>
      </c>
      <c r="R29" s="1073"/>
      <c r="S29" s="1073"/>
      <c r="T29" s="1073"/>
      <c r="U29" s="1073"/>
      <c r="V29" s="1073">
        <v>5308</v>
      </c>
      <c r="W29" s="1073"/>
      <c r="X29" s="1073"/>
      <c r="Y29" s="1073"/>
      <c r="Z29" s="1073"/>
      <c r="AA29" s="1073">
        <v>162</v>
      </c>
      <c r="AB29" s="1073"/>
      <c r="AC29" s="1073"/>
      <c r="AD29" s="1073"/>
      <c r="AE29" s="1074"/>
      <c r="AF29" s="1048">
        <v>162</v>
      </c>
      <c r="AG29" s="1049"/>
      <c r="AH29" s="1049"/>
      <c r="AI29" s="1049"/>
      <c r="AJ29" s="1050"/>
      <c r="AK29" s="1009">
        <v>787</v>
      </c>
      <c r="AL29" s="1000"/>
      <c r="AM29" s="1000"/>
      <c r="AN29" s="1000"/>
      <c r="AO29" s="1000"/>
      <c r="AP29" s="1000" t="s">
        <v>545</v>
      </c>
      <c r="AQ29" s="1000"/>
      <c r="AR29" s="1000"/>
      <c r="AS29" s="1000"/>
      <c r="AT29" s="1000"/>
      <c r="AU29" s="1000" t="s">
        <v>545</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741</v>
      </c>
      <c r="R30" s="1073"/>
      <c r="S30" s="1073"/>
      <c r="T30" s="1073"/>
      <c r="U30" s="1073"/>
      <c r="V30" s="1073">
        <v>740</v>
      </c>
      <c r="W30" s="1073"/>
      <c r="X30" s="1073"/>
      <c r="Y30" s="1073"/>
      <c r="Z30" s="1073"/>
      <c r="AA30" s="1073">
        <v>1</v>
      </c>
      <c r="AB30" s="1073"/>
      <c r="AC30" s="1073"/>
      <c r="AD30" s="1073"/>
      <c r="AE30" s="1074"/>
      <c r="AF30" s="1048">
        <v>1</v>
      </c>
      <c r="AG30" s="1049"/>
      <c r="AH30" s="1049"/>
      <c r="AI30" s="1049"/>
      <c r="AJ30" s="1050"/>
      <c r="AK30" s="1009">
        <v>166</v>
      </c>
      <c r="AL30" s="1000"/>
      <c r="AM30" s="1000"/>
      <c r="AN30" s="1000"/>
      <c r="AO30" s="1000"/>
      <c r="AP30" s="1000" t="s">
        <v>545</v>
      </c>
      <c r="AQ30" s="1000"/>
      <c r="AR30" s="1000"/>
      <c r="AS30" s="1000"/>
      <c r="AT30" s="1000"/>
      <c r="AU30" s="1000" t="s">
        <v>546</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1536</v>
      </c>
      <c r="R31" s="1073"/>
      <c r="S31" s="1073"/>
      <c r="T31" s="1073"/>
      <c r="U31" s="1073"/>
      <c r="V31" s="1073">
        <v>1342</v>
      </c>
      <c r="W31" s="1073"/>
      <c r="X31" s="1073"/>
      <c r="Y31" s="1073"/>
      <c r="Z31" s="1073"/>
      <c r="AA31" s="1073">
        <v>194</v>
      </c>
      <c r="AB31" s="1073"/>
      <c r="AC31" s="1073"/>
      <c r="AD31" s="1073"/>
      <c r="AE31" s="1074"/>
      <c r="AF31" s="1048">
        <v>827</v>
      </c>
      <c r="AG31" s="1049"/>
      <c r="AH31" s="1049"/>
      <c r="AI31" s="1049"/>
      <c r="AJ31" s="1050"/>
      <c r="AK31" s="1009">
        <v>25</v>
      </c>
      <c r="AL31" s="1000"/>
      <c r="AM31" s="1000"/>
      <c r="AN31" s="1000"/>
      <c r="AO31" s="1000"/>
      <c r="AP31" s="1000">
        <v>3317</v>
      </c>
      <c r="AQ31" s="1000"/>
      <c r="AR31" s="1000"/>
      <c r="AS31" s="1000"/>
      <c r="AT31" s="1000"/>
      <c r="AU31" s="1000">
        <v>7</v>
      </c>
      <c r="AV31" s="1000"/>
      <c r="AW31" s="1000"/>
      <c r="AX31" s="1000"/>
      <c r="AY31" s="1000"/>
      <c r="AZ31" s="1071" t="s">
        <v>544</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1423</v>
      </c>
      <c r="R32" s="1073"/>
      <c r="S32" s="1073"/>
      <c r="T32" s="1073"/>
      <c r="U32" s="1073"/>
      <c r="V32" s="1073">
        <v>1399</v>
      </c>
      <c r="W32" s="1073"/>
      <c r="X32" s="1073"/>
      <c r="Y32" s="1073"/>
      <c r="Z32" s="1073"/>
      <c r="AA32" s="1073">
        <v>25</v>
      </c>
      <c r="AB32" s="1073"/>
      <c r="AC32" s="1073"/>
      <c r="AD32" s="1073"/>
      <c r="AE32" s="1074"/>
      <c r="AF32" s="1048">
        <v>157</v>
      </c>
      <c r="AG32" s="1049"/>
      <c r="AH32" s="1049"/>
      <c r="AI32" s="1049"/>
      <c r="AJ32" s="1050"/>
      <c r="AK32" s="1009">
        <v>553</v>
      </c>
      <c r="AL32" s="1000"/>
      <c r="AM32" s="1000"/>
      <c r="AN32" s="1000"/>
      <c r="AO32" s="1000"/>
      <c r="AP32" s="1000">
        <v>7203</v>
      </c>
      <c r="AQ32" s="1000"/>
      <c r="AR32" s="1000"/>
      <c r="AS32" s="1000"/>
      <c r="AT32" s="1000"/>
      <c r="AU32" s="1000">
        <v>5438</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432</v>
      </c>
      <c r="R33" s="1073"/>
      <c r="S33" s="1073"/>
      <c r="T33" s="1073"/>
      <c r="U33" s="1073"/>
      <c r="V33" s="1073">
        <v>432</v>
      </c>
      <c r="W33" s="1073"/>
      <c r="X33" s="1073"/>
      <c r="Y33" s="1073"/>
      <c r="Z33" s="1073"/>
      <c r="AA33" s="1073" t="s">
        <v>547</v>
      </c>
      <c r="AB33" s="1073"/>
      <c r="AC33" s="1073"/>
      <c r="AD33" s="1073"/>
      <c r="AE33" s="1074"/>
      <c r="AF33" s="1048">
        <v>0</v>
      </c>
      <c r="AG33" s="1049"/>
      <c r="AH33" s="1049"/>
      <c r="AI33" s="1049"/>
      <c r="AJ33" s="1050"/>
      <c r="AK33" s="1009">
        <v>78</v>
      </c>
      <c r="AL33" s="1000"/>
      <c r="AM33" s="1000"/>
      <c r="AN33" s="1000"/>
      <c r="AO33" s="1000"/>
      <c r="AP33" s="1000">
        <v>1008</v>
      </c>
      <c r="AQ33" s="1000"/>
      <c r="AR33" s="1000"/>
      <c r="AS33" s="1000"/>
      <c r="AT33" s="1000"/>
      <c r="AU33" s="1000">
        <v>1008</v>
      </c>
      <c r="AV33" s="1000"/>
      <c r="AW33" s="1000"/>
      <c r="AX33" s="1000"/>
      <c r="AY33" s="1000"/>
      <c r="AZ33" s="1071" t="s">
        <v>545</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1264</v>
      </c>
      <c r="AG63" s="988"/>
      <c r="AH63" s="988"/>
      <c r="AI63" s="988"/>
      <c r="AJ63" s="1059"/>
      <c r="AK63" s="1060"/>
      <c r="AL63" s="992"/>
      <c r="AM63" s="992"/>
      <c r="AN63" s="992"/>
      <c r="AO63" s="992"/>
      <c r="AP63" s="988">
        <v>11528</v>
      </c>
      <c r="AQ63" s="988"/>
      <c r="AR63" s="988"/>
      <c r="AS63" s="988"/>
      <c r="AT63" s="988"/>
      <c r="AU63" s="988">
        <v>6543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482</v>
      </c>
      <c r="AL68" s="1011"/>
      <c r="AM68" s="1011"/>
      <c r="AN68" s="1011"/>
      <c r="AO68" s="1011"/>
      <c r="AP68" s="1011" t="s">
        <v>545</v>
      </c>
      <c r="AQ68" s="1011"/>
      <c r="AR68" s="1011"/>
      <c r="AS68" s="1011"/>
      <c r="AT68" s="1011"/>
      <c r="AU68" s="1011" t="s">
        <v>545</v>
      </c>
      <c r="AV68" s="1011"/>
      <c r="AW68" s="1011"/>
      <c r="AX68" s="1011"/>
      <c r="AY68" s="1011"/>
      <c r="AZ68" s="1012" t="s">
        <v>548</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545</v>
      </c>
      <c r="AQ69" s="1000"/>
      <c r="AR69" s="1000"/>
      <c r="AS69" s="1000"/>
      <c r="AT69" s="1000"/>
      <c r="AU69" s="1000" t="s">
        <v>545</v>
      </c>
      <c r="AV69" s="1000"/>
      <c r="AW69" s="1000"/>
      <c r="AX69" s="1000"/>
      <c r="AY69" s="1000"/>
      <c r="AZ69" s="1001" t="s">
        <v>549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c r="AQ70" s="1000"/>
      <c r="AR70" s="1000"/>
      <c r="AS70" s="1000"/>
      <c r="AT70" s="1000"/>
      <c r="AU70" s="1000"/>
      <c r="AV70" s="1000"/>
      <c r="AW70" s="1000"/>
      <c r="AX70" s="1000"/>
      <c r="AY70" s="1000"/>
      <c r="AZ70" s="1001" t="s">
        <v>548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t="s">
        <v>482</v>
      </c>
      <c r="AL71" s="1000"/>
      <c r="AM71" s="1000"/>
      <c r="AN71" s="1000"/>
      <c r="AO71" s="1000"/>
      <c r="AP71" s="1000" t="s">
        <v>551</v>
      </c>
      <c r="AQ71" s="1000"/>
      <c r="AR71" s="1000"/>
      <c r="AS71" s="1000"/>
      <c r="AT71" s="1000"/>
      <c r="AU71" s="1000" t="s">
        <v>551</v>
      </c>
      <c r="AV71" s="1000"/>
      <c r="AW71" s="1000"/>
      <c r="AX71" s="1000"/>
      <c r="AY71" s="1000"/>
      <c r="AZ71" s="1001" t="s">
        <v>550</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t="s">
        <v>551</v>
      </c>
      <c r="AL73" s="1000"/>
      <c r="AM73" s="1000"/>
      <c r="AN73" s="1000"/>
      <c r="AO73" s="1000"/>
      <c r="AP73" s="1000" t="s">
        <v>552</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4612</v>
      </c>
      <c r="R74" s="1000"/>
      <c r="S74" s="1000"/>
      <c r="T74" s="1000"/>
      <c r="U74" s="1000"/>
      <c r="V74" s="1000">
        <v>4414</v>
      </c>
      <c r="W74" s="1000"/>
      <c r="X74" s="1000"/>
      <c r="Y74" s="1000"/>
      <c r="Z74" s="1000"/>
      <c r="AA74" s="1000">
        <v>198</v>
      </c>
      <c r="AB74" s="1000"/>
      <c r="AC74" s="1000"/>
      <c r="AD74" s="1000"/>
      <c r="AE74" s="1000"/>
      <c r="AF74" s="1000">
        <v>198</v>
      </c>
      <c r="AG74" s="1000"/>
      <c r="AH74" s="1000"/>
      <c r="AI74" s="1000"/>
      <c r="AJ74" s="1000"/>
      <c r="AK74" s="1000">
        <v>60</v>
      </c>
      <c r="AL74" s="1000"/>
      <c r="AM74" s="1000"/>
      <c r="AN74" s="1000"/>
      <c r="AO74" s="1000"/>
      <c r="AP74" s="1000">
        <v>2544</v>
      </c>
      <c r="AQ74" s="1000"/>
      <c r="AR74" s="1000"/>
      <c r="AS74" s="1000"/>
      <c r="AT74" s="1000"/>
      <c r="AU74" s="1000">
        <v>1379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906</v>
      </c>
      <c r="R75" s="1008"/>
      <c r="S75" s="1008"/>
      <c r="T75" s="1008"/>
      <c r="U75" s="1009"/>
      <c r="V75" s="1010">
        <v>887</v>
      </c>
      <c r="W75" s="1008"/>
      <c r="X75" s="1008"/>
      <c r="Y75" s="1008"/>
      <c r="Z75" s="1009"/>
      <c r="AA75" s="1010">
        <v>18</v>
      </c>
      <c r="AB75" s="1008"/>
      <c r="AC75" s="1008"/>
      <c r="AD75" s="1008"/>
      <c r="AE75" s="1009"/>
      <c r="AF75" s="1010">
        <v>18</v>
      </c>
      <c r="AG75" s="1008"/>
      <c r="AH75" s="1008"/>
      <c r="AI75" s="1008"/>
      <c r="AJ75" s="1009"/>
      <c r="AK75" s="1010">
        <v>0</v>
      </c>
      <c r="AL75" s="1008"/>
      <c r="AM75" s="1008"/>
      <c r="AN75" s="1008"/>
      <c r="AO75" s="1009"/>
      <c r="AP75" s="1010">
        <v>703</v>
      </c>
      <c r="AQ75" s="1008"/>
      <c r="AR75" s="1008"/>
      <c r="AS75" s="1008"/>
      <c r="AT75" s="1009"/>
      <c r="AU75" s="1010">
        <v>441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20354</v>
      </c>
      <c r="AG88" s="988"/>
      <c r="AH88" s="988"/>
      <c r="AI88" s="988"/>
      <c r="AJ88" s="988"/>
      <c r="AK88" s="992"/>
      <c r="AL88" s="992"/>
      <c r="AM88" s="992"/>
      <c r="AN88" s="992"/>
      <c r="AO88" s="992"/>
      <c r="AP88" s="988">
        <v>3247</v>
      </c>
      <c r="AQ88" s="988"/>
      <c r="AR88" s="988"/>
      <c r="AS88" s="988"/>
      <c r="AT88" s="988"/>
      <c r="AU88" s="988">
        <v>1820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2435172</v>
      </c>
      <c r="AB110" s="916"/>
      <c r="AC110" s="916"/>
      <c r="AD110" s="916"/>
      <c r="AE110" s="917"/>
      <c r="AF110" s="918">
        <v>2671938</v>
      </c>
      <c r="AG110" s="916"/>
      <c r="AH110" s="916"/>
      <c r="AI110" s="916"/>
      <c r="AJ110" s="917"/>
      <c r="AK110" s="918">
        <v>2976896</v>
      </c>
      <c r="AL110" s="916"/>
      <c r="AM110" s="916"/>
      <c r="AN110" s="916"/>
      <c r="AO110" s="917"/>
      <c r="AP110" s="919">
        <v>20.7</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27572123</v>
      </c>
      <c r="BR110" s="863"/>
      <c r="BS110" s="863"/>
      <c r="BT110" s="863"/>
      <c r="BU110" s="863"/>
      <c r="BV110" s="863">
        <v>30004174</v>
      </c>
      <c r="BW110" s="863"/>
      <c r="BX110" s="863"/>
      <c r="BY110" s="863"/>
      <c r="BZ110" s="863"/>
      <c r="CA110" s="863">
        <v>31557037</v>
      </c>
      <c r="CB110" s="863"/>
      <c r="CC110" s="863"/>
      <c r="CD110" s="863"/>
      <c r="CE110" s="863"/>
      <c r="CF110" s="887">
        <v>219.7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551399</v>
      </c>
      <c r="BR111" s="835"/>
      <c r="BS111" s="835"/>
      <c r="BT111" s="835"/>
      <c r="BU111" s="835"/>
      <c r="BV111" s="835">
        <v>428266</v>
      </c>
      <c r="BW111" s="835"/>
      <c r="BX111" s="835"/>
      <c r="BY111" s="835"/>
      <c r="BZ111" s="835"/>
      <c r="CA111" s="835">
        <v>327401</v>
      </c>
      <c r="CB111" s="835"/>
      <c r="CC111" s="835"/>
      <c r="CD111" s="835"/>
      <c r="CE111" s="835"/>
      <c r="CF111" s="896">
        <v>2.2999999999999998</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417</v>
      </c>
      <c r="AB112" s="798"/>
      <c r="AC112" s="798"/>
      <c r="AD112" s="798"/>
      <c r="AE112" s="799"/>
      <c r="AF112" s="800" t="s">
        <v>417</v>
      </c>
      <c r="AG112" s="798"/>
      <c r="AH112" s="798"/>
      <c r="AI112" s="798"/>
      <c r="AJ112" s="799"/>
      <c r="AK112" s="800" t="s">
        <v>417</v>
      </c>
      <c r="AL112" s="798"/>
      <c r="AM112" s="798"/>
      <c r="AN112" s="798"/>
      <c r="AO112" s="799"/>
      <c r="AP112" s="845" t="s">
        <v>417</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6384110</v>
      </c>
      <c r="BR112" s="835"/>
      <c r="BS112" s="835"/>
      <c r="BT112" s="835"/>
      <c r="BU112" s="835"/>
      <c r="BV112" s="835">
        <v>6041302</v>
      </c>
      <c r="BW112" s="835"/>
      <c r="BX112" s="835"/>
      <c r="BY112" s="835"/>
      <c r="BZ112" s="835"/>
      <c r="CA112" s="835">
        <v>6452629</v>
      </c>
      <c r="CB112" s="835"/>
      <c r="CC112" s="835"/>
      <c r="CD112" s="835"/>
      <c r="CE112" s="835"/>
      <c r="CF112" s="896">
        <v>44.9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417</v>
      </c>
      <c r="DH112" s="835"/>
      <c r="DI112" s="835"/>
      <c r="DJ112" s="835"/>
      <c r="DK112" s="835"/>
      <c r="DL112" s="835" t="s">
        <v>417</v>
      </c>
      <c r="DM112" s="835"/>
      <c r="DN112" s="835"/>
      <c r="DO112" s="835"/>
      <c r="DP112" s="835"/>
      <c r="DQ112" s="835" t="s">
        <v>417</v>
      </c>
      <c r="DR112" s="835"/>
      <c r="DS112" s="835"/>
      <c r="DT112" s="835"/>
      <c r="DU112" s="835"/>
      <c r="DV112" s="812" t="s">
        <v>417</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645895</v>
      </c>
      <c r="AB113" s="944"/>
      <c r="AC113" s="944"/>
      <c r="AD113" s="944"/>
      <c r="AE113" s="945"/>
      <c r="AF113" s="946">
        <v>640153</v>
      </c>
      <c r="AG113" s="944"/>
      <c r="AH113" s="944"/>
      <c r="AI113" s="944"/>
      <c r="AJ113" s="945"/>
      <c r="AK113" s="946">
        <v>505652</v>
      </c>
      <c r="AL113" s="944"/>
      <c r="AM113" s="944"/>
      <c r="AN113" s="944"/>
      <c r="AO113" s="945"/>
      <c r="AP113" s="947">
        <v>3.5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1783466</v>
      </c>
      <c r="BR113" s="835"/>
      <c r="BS113" s="835"/>
      <c r="BT113" s="835"/>
      <c r="BU113" s="835"/>
      <c r="BV113" s="835">
        <v>1724757</v>
      </c>
      <c r="BW113" s="835"/>
      <c r="BX113" s="835"/>
      <c r="BY113" s="835"/>
      <c r="BZ113" s="835"/>
      <c r="CA113" s="835">
        <v>1820291</v>
      </c>
      <c r="CB113" s="835"/>
      <c r="CC113" s="835"/>
      <c r="CD113" s="835"/>
      <c r="CE113" s="835"/>
      <c r="CF113" s="896">
        <v>12.7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417</v>
      </c>
      <c r="DH113" s="798"/>
      <c r="DI113" s="798"/>
      <c r="DJ113" s="798"/>
      <c r="DK113" s="799"/>
      <c r="DL113" s="800" t="s">
        <v>417</v>
      </c>
      <c r="DM113" s="798"/>
      <c r="DN113" s="798"/>
      <c r="DO113" s="798"/>
      <c r="DP113" s="799"/>
      <c r="DQ113" s="800" t="s">
        <v>417</v>
      </c>
      <c r="DR113" s="798"/>
      <c r="DS113" s="798"/>
      <c r="DT113" s="798"/>
      <c r="DU113" s="799"/>
      <c r="DV113" s="845" t="s">
        <v>417</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344009</v>
      </c>
      <c r="AB114" s="798"/>
      <c r="AC114" s="798"/>
      <c r="AD114" s="798"/>
      <c r="AE114" s="799"/>
      <c r="AF114" s="800">
        <v>246816</v>
      </c>
      <c r="AG114" s="798"/>
      <c r="AH114" s="798"/>
      <c r="AI114" s="798"/>
      <c r="AJ114" s="799"/>
      <c r="AK114" s="800">
        <v>273574</v>
      </c>
      <c r="AL114" s="798"/>
      <c r="AM114" s="798"/>
      <c r="AN114" s="798"/>
      <c r="AO114" s="799"/>
      <c r="AP114" s="845">
        <v>1.9</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6547008</v>
      </c>
      <c r="BR114" s="835"/>
      <c r="BS114" s="835"/>
      <c r="BT114" s="835"/>
      <c r="BU114" s="835"/>
      <c r="BV114" s="835">
        <v>6005263</v>
      </c>
      <c r="BW114" s="835"/>
      <c r="BX114" s="835"/>
      <c r="BY114" s="835"/>
      <c r="BZ114" s="835"/>
      <c r="CA114" s="835">
        <v>5979493</v>
      </c>
      <c r="CB114" s="835"/>
      <c r="CC114" s="835"/>
      <c r="CD114" s="835"/>
      <c r="CE114" s="835"/>
      <c r="CF114" s="896">
        <v>41.6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417</v>
      </c>
      <c r="DH114" s="798"/>
      <c r="DI114" s="798"/>
      <c r="DJ114" s="798"/>
      <c r="DK114" s="799"/>
      <c r="DL114" s="800" t="s">
        <v>417</v>
      </c>
      <c r="DM114" s="798"/>
      <c r="DN114" s="798"/>
      <c r="DO114" s="798"/>
      <c r="DP114" s="799"/>
      <c r="DQ114" s="800" t="s">
        <v>417</v>
      </c>
      <c r="DR114" s="798"/>
      <c r="DS114" s="798"/>
      <c r="DT114" s="798"/>
      <c r="DU114" s="799"/>
      <c r="DV114" s="845" t="s">
        <v>417</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147750</v>
      </c>
      <c r="AB115" s="944"/>
      <c r="AC115" s="944"/>
      <c r="AD115" s="944"/>
      <c r="AE115" s="945"/>
      <c r="AF115" s="946">
        <v>130628</v>
      </c>
      <c r="AG115" s="944"/>
      <c r="AH115" s="944"/>
      <c r="AI115" s="944"/>
      <c r="AJ115" s="945"/>
      <c r="AK115" s="946">
        <v>106904</v>
      </c>
      <c r="AL115" s="944"/>
      <c r="AM115" s="944"/>
      <c r="AN115" s="944"/>
      <c r="AO115" s="945"/>
      <c r="AP115" s="947">
        <v>0.7</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417</v>
      </c>
      <c r="BR115" s="835"/>
      <c r="BS115" s="835"/>
      <c r="BT115" s="835"/>
      <c r="BU115" s="835"/>
      <c r="BV115" s="835" t="s">
        <v>417</v>
      </c>
      <c r="BW115" s="835"/>
      <c r="BX115" s="835"/>
      <c r="BY115" s="835"/>
      <c r="BZ115" s="835"/>
      <c r="CA115" s="835" t="s">
        <v>417</v>
      </c>
      <c r="CB115" s="835"/>
      <c r="CC115" s="835"/>
      <c r="CD115" s="835"/>
      <c r="CE115" s="835"/>
      <c r="CF115" s="896" t="s">
        <v>417</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417</v>
      </c>
      <c r="DH115" s="798"/>
      <c r="DI115" s="798"/>
      <c r="DJ115" s="798"/>
      <c r="DK115" s="799"/>
      <c r="DL115" s="800" t="s">
        <v>417</v>
      </c>
      <c r="DM115" s="798"/>
      <c r="DN115" s="798"/>
      <c r="DO115" s="798"/>
      <c r="DP115" s="799"/>
      <c r="DQ115" s="800" t="s">
        <v>417</v>
      </c>
      <c r="DR115" s="798"/>
      <c r="DS115" s="798"/>
      <c r="DT115" s="798"/>
      <c r="DU115" s="799"/>
      <c r="DV115" s="845" t="s">
        <v>417</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417</v>
      </c>
      <c r="AB116" s="798"/>
      <c r="AC116" s="798"/>
      <c r="AD116" s="798"/>
      <c r="AE116" s="799"/>
      <c r="AF116" s="800" t="s">
        <v>417</v>
      </c>
      <c r="AG116" s="798"/>
      <c r="AH116" s="798"/>
      <c r="AI116" s="798"/>
      <c r="AJ116" s="799"/>
      <c r="AK116" s="800" t="s">
        <v>417</v>
      </c>
      <c r="AL116" s="798"/>
      <c r="AM116" s="798"/>
      <c r="AN116" s="798"/>
      <c r="AO116" s="799"/>
      <c r="AP116" s="845" t="s">
        <v>417</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417</v>
      </c>
      <c r="BR116" s="835"/>
      <c r="BS116" s="835"/>
      <c r="BT116" s="835"/>
      <c r="BU116" s="835"/>
      <c r="BV116" s="835" t="s">
        <v>417</v>
      </c>
      <c r="BW116" s="835"/>
      <c r="BX116" s="835"/>
      <c r="BY116" s="835"/>
      <c r="BZ116" s="835"/>
      <c r="CA116" s="835" t="s">
        <v>417</v>
      </c>
      <c r="CB116" s="835"/>
      <c r="CC116" s="835"/>
      <c r="CD116" s="835"/>
      <c r="CE116" s="835"/>
      <c r="CF116" s="896" t="s">
        <v>417</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10980</v>
      </c>
      <c r="DH116" s="798"/>
      <c r="DI116" s="798"/>
      <c r="DJ116" s="798"/>
      <c r="DK116" s="799"/>
      <c r="DL116" s="800">
        <v>5509</v>
      </c>
      <c r="DM116" s="798"/>
      <c r="DN116" s="798"/>
      <c r="DO116" s="798"/>
      <c r="DP116" s="799"/>
      <c r="DQ116" s="800" t="s">
        <v>417</v>
      </c>
      <c r="DR116" s="798"/>
      <c r="DS116" s="798"/>
      <c r="DT116" s="798"/>
      <c r="DU116" s="799"/>
      <c r="DV116" s="845" t="s">
        <v>417</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3572826</v>
      </c>
      <c r="AB117" s="930"/>
      <c r="AC117" s="930"/>
      <c r="AD117" s="930"/>
      <c r="AE117" s="931"/>
      <c r="AF117" s="932">
        <v>3689535</v>
      </c>
      <c r="AG117" s="930"/>
      <c r="AH117" s="930"/>
      <c r="AI117" s="930"/>
      <c r="AJ117" s="931"/>
      <c r="AK117" s="932">
        <v>3863026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42838106</v>
      </c>
      <c r="BR119" s="866"/>
      <c r="BS119" s="866"/>
      <c r="BT119" s="866"/>
      <c r="BU119" s="866"/>
      <c r="BV119" s="866">
        <v>44203762</v>
      </c>
      <c r="BW119" s="866"/>
      <c r="BX119" s="866"/>
      <c r="BY119" s="866"/>
      <c r="BZ119" s="866"/>
      <c r="CA119" s="866">
        <v>46136851</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540419</v>
      </c>
      <c r="DH119" s="781"/>
      <c r="DI119" s="781"/>
      <c r="DJ119" s="781"/>
      <c r="DK119" s="782"/>
      <c r="DL119" s="783">
        <v>422757</v>
      </c>
      <c r="DM119" s="781"/>
      <c r="DN119" s="781"/>
      <c r="DO119" s="781"/>
      <c r="DP119" s="782"/>
      <c r="DQ119" s="783">
        <v>327401</v>
      </c>
      <c r="DR119" s="781"/>
      <c r="DS119" s="781"/>
      <c r="DT119" s="781"/>
      <c r="DU119" s="782"/>
      <c r="DV119" s="869">
        <v>2.2999999999999998</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8005323</v>
      </c>
      <c r="BR120" s="863"/>
      <c r="BS120" s="863"/>
      <c r="BT120" s="863"/>
      <c r="BU120" s="863"/>
      <c r="BV120" s="863">
        <v>9545706</v>
      </c>
      <c r="BW120" s="863"/>
      <c r="BX120" s="863"/>
      <c r="BY120" s="863"/>
      <c r="BZ120" s="863"/>
      <c r="CA120" s="863">
        <v>10658573</v>
      </c>
      <c r="CB120" s="863"/>
      <c r="CC120" s="863"/>
      <c r="CD120" s="863"/>
      <c r="CE120" s="863"/>
      <c r="CF120" s="887">
        <v>74.2</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v>5130807</v>
      </c>
      <c r="DM120" s="863"/>
      <c r="DN120" s="863"/>
      <c r="DO120" s="863"/>
      <c r="DP120" s="863"/>
      <c r="DQ120" s="863">
        <v>5437936</v>
      </c>
      <c r="DR120" s="863"/>
      <c r="DS120" s="863"/>
      <c r="DT120" s="863"/>
      <c r="DU120" s="863"/>
      <c r="DV120" s="864">
        <v>37.9</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141533</v>
      </c>
      <c r="AB121" s="798"/>
      <c r="AC121" s="798"/>
      <c r="AD121" s="798"/>
      <c r="AE121" s="799"/>
      <c r="AF121" s="800">
        <v>124430</v>
      </c>
      <c r="AG121" s="798"/>
      <c r="AH121" s="798"/>
      <c r="AI121" s="798"/>
      <c r="AJ121" s="799"/>
      <c r="AK121" s="800">
        <v>100671</v>
      </c>
      <c r="AL121" s="798"/>
      <c r="AM121" s="798"/>
      <c r="AN121" s="798"/>
      <c r="AO121" s="799"/>
      <c r="AP121" s="845">
        <v>0.7</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4024152</v>
      </c>
      <c r="BR121" s="835"/>
      <c r="BS121" s="835"/>
      <c r="BT121" s="835"/>
      <c r="BU121" s="835"/>
      <c r="BV121" s="835">
        <v>4022966</v>
      </c>
      <c r="BW121" s="835"/>
      <c r="BX121" s="835"/>
      <c r="BY121" s="835"/>
      <c r="BZ121" s="835"/>
      <c r="CA121" s="835">
        <v>4396980</v>
      </c>
      <c r="CB121" s="835"/>
      <c r="CC121" s="835"/>
      <c r="CD121" s="835"/>
      <c r="CE121" s="835"/>
      <c r="CF121" s="896">
        <v>30.6</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820673</v>
      </c>
      <c r="DH121" s="835"/>
      <c r="DI121" s="835"/>
      <c r="DJ121" s="835"/>
      <c r="DK121" s="835"/>
      <c r="DL121" s="835">
        <v>907471</v>
      </c>
      <c r="DM121" s="835"/>
      <c r="DN121" s="835"/>
      <c r="DO121" s="835"/>
      <c r="DP121" s="835"/>
      <c r="DQ121" s="835">
        <v>1008059</v>
      </c>
      <c r="DR121" s="835"/>
      <c r="DS121" s="835"/>
      <c r="DT121" s="835"/>
      <c r="DU121" s="835"/>
      <c r="DV121" s="812">
        <v>7</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28175747</v>
      </c>
      <c r="BR122" s="866"/>
      <c r="BS122" s="866"/>
      <c r="BT122" s="866"/>
      <c r="BU122" s="866"/>
      <c r="BV122" s="866">
        <v>29956436</v>
      </c>
      <c r="BW122" s="866"/>
      <c r="BX122" s="866"/>
      <c r="BY122" s="866"/>
      <c r="BZ122" s="866"/>
      <c r="CA122" s="866">
        <v>31081187</v>
      </c>
      <c r="CB122" s="866"/>
      <c r="CC122" s="866"/>
      <c r="CD122" s="866"/>
      <c r="CE122" s="866"/>
      <c r="CF122" s="867">
        <v>216.4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6636</v>
      </c>
      <c r="DH122" s="835"/>
      <c r="DI122" s="835"/>
      <c r="DJ122" s="835"/>
      <c r="DK122" s="835"/>
      <c r="DL122" s="835">
        <v>3024</v>
      </c>
      <c r="DM122" s="835"/>
      <c r="DN122" s="835"/>
      <c r="DO122" s="835"/>
      <c r="DP122" s="835"/>
      <c r="DQ122" s="835">
        <v>6634</v>
      </c>
      <c r="DR122" s="835"/>
      <c r="DS122" s="835"/>
      <c r="DT122" s="835"/>
      <c r="DU122" s="835"/>
      <c r="DV122" s="812">
        <v>0</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5547</v>
      </c>
      <c r="AB123" s="798"/>
      <c r="AC123" s="798"/>
      <c r="AD123" s="798"/>
      <c r="AE123" s="799"/>
      <c r="AF123" s="800">
        <v>5528</v>
      </c>
      <c r="AG123" s="798"/>
      <c r="AH123" s="798"/>
      <c r="AI123" s="798"/>
      <c r="AJ123" s="799"/>
      <c r="AK123" s="800">
        <v>5509</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40205222</v>
      </c>
      <c r="BR123" s="854"/>
      <c r="BS123" s="854"/>
      <c r="BT123" s="854"/>
      <c r="BU123" s="854"/>
      <c r="BV123" s="854">
        <v>43525108</v>
      </c>
      <c r="BW123" s="854"/>
      <c r="BX123" s="854"/>
      <c r="BY123" s="854"/>
      <c r="BZ123" s="854"/>
      <c r="CA123" s="854">
        <v>46136740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18.3</v>
      </c>
      <c r="BR124" s="852"/>
      <c r="BS124" s="852"/>
      <c r="BT124" s="852"/>
      <c r="BU124" s="852"/>
      <c r="BV124" s="852">
        <v>4.5999999999999996</v>
      </c>
      <c r="BW124" s="852"/>
      <c r="BX124" s="852"/>
      <c r="BY124" s="852"/>
      <c r="BZ124" s="852"/>
      <c r="CA124" s="852">
        <v>0</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5556801</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670</v>
      </c>
      <c r="AB127" s="798"/>
      <c r="AC127" s="798"/>
      <c r="AD127" s="798"/>
      <c r="AE127" s="799"/>
      <c r="AF127" s="800">
        <v>670</v>
      </c>
      <c r="AG127" s="798"/>
      <c r="AH127" s="798"/>
      <c r="AI127" s="798"/>
      <c r="AJ127" s="799"/>
      <c r="AK127" s="800">
        <v>724</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617943</v>
      </c>
      <c r="AB128" s="819"/>
      <c r="AC128" s="819"/>
      <c r="AD128" s="819"/>
      <c r="AE128" s="820"/>
      <c r="AF128" s="821">
        <v>627497</v>
      </c>
      <c r="AG128" s="819"/>
      <c r="AH128" s="819"/>
      <c r="AI128" s="819"/>
      <c r="AJ128" s="820"/>
      <c r="AK128" s="821">
        <v>581453</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12.64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16671412</v>
      </c>
      <c r="AB129" s="798"/>
      <c r="AC129" s="798"/>
      <c r="AD129" s="798"/>
      <c r="AE129" s="799"/>
      <c r="AF129" s="800">
        <v>16887759</v>
      </c>
      <c r="AG129" s="798"/>
      <c r="AH129" s="798"/>
      <c r="AI129" s="798"/>
      <c r="AJ129" s="799"/>
      <c r="AK129" s="800">
        <v>17058585</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17.64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2331898</v>
      </c>
      <c r="AB130" s="798"/>
      <c r="AC130" s="798"/>
      <c r="AD130" s="798"/>
      <c r="AE130" s="799"/>
      <c r="AF130" s="800">
        <v>2362149</v>
      </c>
      <c r="AG130" s="798"/>
      <c r="AH130" s="798"/>
      <c r="AI130" s="798"/>
      <c r="AJ130" s="799"/>
      <c r="AK130" s="800">
        <v>2696531</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14339514</v>
      </c>
      <c r="AB131" s="781"/>
      <c r="AC131" s="781"/>
      <c r="AD131" s="781"/>
      <c r="AE131" s="782"/>
      <c r="AF131" s="783">
        <v>14525610</v>
      </c>
      <c r="AG131" s="781"/>
      <c r="AH131" s="781"/>
      <c r="AI131" s="781"/>
      <c r="AJ131" s="782"/>
      <c r="AK131" s="783">
        <v>14362054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4.3445335729999996</v>
      </c>
      <c r="AB132" s="761"/>
      <c r="AC132" s="761"/>
      <c r="AD132" s="761"/>
      <c r="AE132" s="762"/>
      <c r="AF132" s="763">
        <v>4.8183105560000001</v>
      </c>
      <c r="AG132" s="761"/>
      <c r="AH132" s="761"/>
      <c r="AI132" s="761"/>
      <c r="AJ132" s="762"/>
      <c r="AK132" s="763">
        <v>4.0735267779999997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6.2</v>
      </c>
      <c r="AB133" s="740"/>
      <c r="AC133" s="740"/>
      <c r="AD133" s="740"/>
      <c r="AE133" s="741"/>
      <c r="AF133" s="739">
        <v>5.0999999999999996</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N75" sqref="N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3803417</v>
      </c>
      <c r="L9" s="266">
        <v>48151</v>
      </c>
      <c r="M9" s="267">
        <v>72433</v>
      </c>
      <c r="N9" s="268">
        <v>-33.5</v>
      </c>
    </row>
    <row r="10" spans="1:16">
      <c r="A10" s="250"/>
      <c r="B10" s="246"/>
      <c r="C10" s="246"/>
      <c r="D10" s="246"/>
      <c r="E10" s="246"/>
      <c r="F10" s="246"/>
      <c r="G10" s="1166" t="s">
        <v>479</v>
      </c>
      <c r="H10" s="1167"/>
      <c r="I10" s="1167"/>
      <c r="J10" s="1168"/>
      <c r="K10" s="269">
        <v>193488</v>
      </c>
      <c r="L10" s="270">
        <v>2450</v>
      </c>
      <c r="M10" s="271">
        <v>5807</v>
      </c>
      <c r="N10" s="272">
        <v>-57.8</v>
      </c>
    </row>
    <row r="11" spans="1:16" ht="13.5" customHeight="1">
      <c r="A11" s="250"/>
      <c r="B11" s="246"/>
      <c r="C11" s="246"/>
      <c r="D11" s="246"/>
      <c r="E11" s="246"/>
      <c r="F11" s="246"/>
      <c r="G11" s="1166" t="s">
        <v>480</v>
      </c>
      <c r="H11" s="1167"/>
      <c r="I11" s="1167"/>
      <c r="J11" s="1168"/>
      <c r="K11" s="269">
        <v>991775</v>
      </c>
      <c r="L11" s="270">
        <v>12556</v>
      </c>
      <c r="M11" s="271">
        <v>5465</v>
      </c>
      <c r="N11" s="272">
        <v>129.80000000000001</v>
      </c>
    </row>
    <row r="12" spans="1:16" ht="13.5" customHeight="1">
      <c r="A12" s="250"/>
      <c r="B12" s="246"/>
      <c r="C12" s="246"/>
      <c r="D12" s="246"/>
      <c r="E12" s="246"/>
      <c r="F12" s="246"/>
      <c r="G12" s="1166" t="s">
        <v>481</v>
      </c>
      <c r="H12" s="1167"/>
      <c r="I12" s="1167"/>
      <c r="J12" s="1168"/>
      <c r="K12" s="269" t="s">
        <v>482</v>
      </c>
      <c r="L12" s="270" t="s">
        <v>482</v>
      </c>
      <c r="M12" s="271">
        <v>1191</v>
      </c>
      <c r="N12" s="272" t="s">
        <v>482</v>
      </c>
    </row>
    <row r="13" spans="1:16" ht="13.5" customHeight="1">
      <c r="A13" s="250"/>
      <c r="B13" s="246"/>
      <c r="C13" s="246"/>
      <c r="D13" s="246"/>
      <c r="E13" s="246"/>
      <c r="F13" s="246"/>
      <c r="G13" s="1166" t="s">
        <v>483</v>
      </c>
      <c r="H13" s="1167"/>
      <c r="I13" s="1167"/>
      <c r="J13" s="1168"/>
      <c r="K13" s="269" t="s">
        <v>482</v>
      </c>
      <c r="L13" s="270" t="s">
        <v>482</v>
      </c>
      <c r="M13" s="271">
        <v>3</v>
      </c>
      <c r="N13" s="272" t="s">
        <v>482</v>
      </c>
    </row>
    <row r="14" spans="1:16" ht="13.5" customHeight="1">
      <c r="A14" s="250"/>
      <c r="B14" s="246"/>
      <c r="C14" s="246"/>
      <c r="D14" s="246"/>
      <c r="E14" s="246"/>
      <c r="F14" s="246"/>
      <c r="G14" s="1166" t="s">
        <v>484</v>
      </c>
      <c r="H14" s="1167"/>
      <c r="I14" s="1167"/>
      <c r="J14" s="1168"/>
      <c r="K14" s="269">
        <v>219465</v>
      </c>
      <c r="L14" s="270">
        <v>2778</v>
      </c>
      <c r="M14" s="271">
        <v>3078</v>
      </c>
      <c r="N14" s="272">
        <v>-9.6999999999999993</v>
      </c>
    </row>
    <row r="15" spans="1:16" ht="13.5" customHeight="1">
      <c r="A15" s="250"/>
      <c r="B15" s="246"/>
      <c r="C15" s="246"/>
      <c r="D15" s="246"/>
      <c r="E15" s="246"/>
      <c r="F15" s="246"/>
      <c r="G15" s="1166" t="s">
        <v>485</v>
      </c>
      <c r="H15" s="1167"/>
      <c r="I15" s="1167"/>
      <c r="J15" s="1168"/>
      <c r="K15" s="269">
        <v>91228</v>
      </c>
      <c r="L15" s="270">
        <v>1155</v>
      </c>
      <c r="M15" s="271">
        <v>1624</v>
      </c>
      <c r="N15" s="272">
        <v>-28.9</v>
      </c>
    </row>
    <row r="16" spans="1:16">
      <c r="A16" s="250"/>
      <c r="B16" s="246"/>
      <c r="C16" s="246"/>
      <c r="D16" s="246"/>
      <c r="E16" s="246"/>
      <c r="F16" s="246"/>
      <c r="G16" s="1169" t="s">
        <v>486</v>
      </c>
      <c r="H16" s="1170"/>
      <c r="I16" s="1170"/>
      <c r="J16" s="1171"/>
      <c r="K16" s="270">
        <v>-375921</v>
      </c>
      <c r="L16" s="270">
        <v>-4759</v>
      </c>
      <c r="M16" s="271">
        <v>-7680</v>
      </c>
      <c r="N16" s="272">
        <v>-38</v>
      </c>
    </row>
    <row r="17" spans="1:16">
      <c r="A17" s="250"/>
      <c r="B17" s="246"/>
      <c r="C17" s="246"/>
      <c r="D17" s="246"/>
      <c r="E17" s="246"/>
      <c r="F17" s="246"/>
      <c r="G17" s="1169" t="s">
        <v>171</v>
      </c>
      <c r="H17" s="1170"/>
      <c r="I17" s="1170"/>
      <c r="J17" s="1171"/>
      <c r="K17" s="270">
        <v>4923452</v>
      </c>
      <c r="L17" s="270">
        <v>62331</v>
      </c>
      <c r="M17" s="271">
        <v>81920</v>
      </c>
      <c r="N17" s="272">
        <v>-23.9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5.91</v>
      </c>
      <c r="L21" s="283">
        <v>8.2100000000000009</v>
      </c>
      <c r="M21" s="284">
        <v>-2.2999999999999998</v>
      </c>
      <c r="N21" s="251"/>
      <c r="O21" s="285"/>
      <c r="P21" s="281"/>
    </row>
    <row r="22" spans="1:16" s="286" customFormat="1">
      <c r="A22" s="281"/>
      <c r="B22" s="251"/>
      <c r="C22" s="251"/>
      <c r="D22" s="251"/>
      <c r="E22" s="251"/>
      <c r="F22" s="251"/>
      <c r="G22" s="1163" t="s">
        <v>492</v>
      </c>
      <c r="H22" s="1164"/>
      <c r="I22" s="1164"/>
      <c r="J22" s="1165"/>
      <c r="K22" s="287">
        <v>99.8</v>
      </c>
      <c r="L22" s="288">
        <v>98.1</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2976896</v>
      </c>
      <c r="L32" s="296">
        <v>37687</v>
      </c>
      <c r="M32" s="297">
        <v>53781</v>
      </c>
      <c r="N32" s="298">
        <v>-29.9</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41</v>
      </c>
      <c r="N34" s="298" t="s">
        <v>482</v>
      </c>
    </row>
    <row r="35" spans="1:16" ht="27" customHeight="1">
      <c r="A35" s="250"/>
      <c r="B35" s="246"/>
      <c r="C35" s="246"/>
      <c r="D35" s="246"/>
      <c r="E35" s="246"/>
      <c r="F35" s="246"/>
      <c r="G35" s="1154" t="s">
        <v>499</v>
      </c>
      <c r="H35" s="1155"/>
      <c r="I35" s="1155"/>
      <c r="J35" s="1156"/>
      <c r="K35" s="296">
        <v>505652</v>
      </c>
      <c r="L35" s="296">
        <v>6402</v>
      </c>
      <c r="M35" s="297">
        <v>14373</v>
      </c>
      <c r="N35" s="298">
        <v>-55.5</v>
      </c>
    </row>
    <row r="36" spans="1:16" ht="27" customHeight="1">
      <c r="A36" s="250"/>
      <c r="B36" s="246"/>
      <c r="C36" s="246"/>
      <c r="D36" s="246"/>
      <c r="E36" s="246"/>
      <c r="F36" s="246"/>
      <c r="G36" s="1154" t="s">
        <v>500</v>
      </c>
      <c r="H36" s="1155"/>
      <c r="I36" s="1155"/>
      <c r="J36" s="1156"/>
      <c r="K36" s="296">
        <v>273574</v>
      </c>
      <c r="L36" s="296">
        <v>3463</v>
      </c>
      <c r="M36" s="297">
        <v>1414</v>
      </c>
      <c r="N36" s="298">
        <v>144.9</v>
      </c>
    </row>
    <row r="37" spans="1:16" ht="13.5" customHeight="1">
      <c r="A37" s="250"/>
      <c r="B37" s="246"/>
      <c r="C37" s="246"/>
      <c r="D37" s="246"/>
      <c r="E37" s="246"/>
      <c r="F37" s="246"/>
      <c r="G37" s="1154" t="s">
        <v>501</v>
      </c>
      <c r="H37" s="1155"/>
      <c r="I37" s="1155"/>
      <c r="J37" s="1156"/>
      <c r="K37" s="296">
        <v>106904</v>
      </c>
      <c r="L37" s="296">
        <v>1353</v>
      </c>
      <c r="M37" s="297">
        <v>886</v>
      </c>
      <c r="N37" s="298">
        <v>52.7</v>
      </c>
    </row>
    <row r="38" spans="1:16" ht="27" customHeight="1">
      <c r="A38" s="250"/>
      <c r="B38" s="246"/>
      <c r="C38" s="246"/>
      <c r="D38" s="246"/>
      <c r="E38" s="246"/>
      <c r="F38" s="246"/>
      <c r="G38" s="1157" t="s">
        <v>502</v>
      </c>
      <c r="H38" s="1158"/>
      <c r="I38" s="1158"/>
      <c r="J38" s="1159"/>
      <c r="K38" s="299" t="s">
        <v>482</v>
      </c>
      <c r="L38" s="299" t="s">
        <v>482</v>
      </c>
      <c r="M38" s="300">
        <v>2</v>
      </c>
      <c r="N38" s="301" t="s">
        <v>482</v>
      </c>
      <c r="O38" s="295"/>
    </row>
    <row r="39" spans="1:16">
      <c r="A39" s="250"/>
      <c r="B39" s="246"/>
      <c r="C39" s="246"/>
      <c r="D39" s="246"/>
      <c r="E39" s="246"/>
      <c r="F39" s="246"/>
      <c r="G39" s="1157" t="s">
        <v>503</v>
      </c>
      <c r="H39" s="1158"/>
      <c r="I39" s="1158"/>
      <c r="J39" s="1159"/>
      <c r="K39" s="302">
        <v>-581453</v>
      </c>
      <c r="L39" s="302">
        <v>-7361</v>
      </c>
      <c r="M39" s="303">
        <v>-4261</v>
      </c>
      <c r="N39" s="304">
        <v>72.8</v>
      </c>
      <c r="O39" s="295"/>
    </row>
    <row r="40" spans="1:16" ht="27" customHeight="1">
      <c r="A40" s="250"/>
      <c r="B40" s="246"/>
      <c r="C40" s="246"/>
      <c r="D40" s="246"/>
      <c r="E40" s="246"/>
      <c r="F40" s="246"/>
      <c r="G40" s="1154" t="s">
        <v>504</v>
      </c>
      <c r="H40" s="1155"/>
      <c r="I40" s="1155"/>
      <c r="J40" s="1156"/>
      <c r="K40" s="302">
        <v>-2696531</v>
      </c>
      <c r="L40" s="302">
        <v>-34138</v>
      </c>
      <c r="M40" s="303">
        <v>-47768</v>
      </c>
      <c r="N40" s="304">
        <v>-28.5</v>
      </c>
      <c r="O40" s="295"/>
    </row>
    <row r="41" spans="1:16">
      <c r="A41" s="250"/>
      <c r="B41" s="246"/>
      <c r="C41" s="246"/>
      <c r="D41" s="246"/>
      <c r="E41" s="246"/>
      <c r="F41" s="246"/>
      <c r="G41" s="1160" t="s">
        <v>282</v>
      </c>
      <c r="H41" s="1161"/>
      <c r="I41" s="1161"/>
      <c r="J41" s="1162"/>
      <c r="K41" s="296">
        <v>585042</v>
      </c>
      <c r="L41" s="302">
        <v>7407</v>
      </c>
      <c r="M41" s="303">
        <v>18468</v>
      </c>
      <c r="N41" s="304">
        <v>-59.9</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2312067</v>
      </c>
      <c r="J51" s="322">
        <v>28865</v>
      </c>
      <c r="K51" s="323">
        <v>-44.2</v>
      </c>
      <c r="L51" s="324">
        <v>52678</v>
      </c>
      <c r="M51" s="325">
        <v>1.9</v>
      </c>
      <c r="N51" s="326">
        <v>-46.1</v>
      </c>
    </row>
    <row r="52" spans="1:14">
      <c r="A52" s="250"/>
      <c r="B52" s="246"/>
      <c r="C52" s="246"/>
      <c r="D52" s="246"/>
      <c r="E52" s="246"/>
      <c r="F52" s="246"/>
      <c r="G52" s="327"/>
      <c r="H52" s="328" t="s">
        <v>515</v>
      </c>
      <c r="I52" s="329">
        <v>1227341</v>
      </c>
      <c r="J52" s="330">
        <v>15323</v>
      </c>
      <c r="K52" s="331">
        <v>-50</v>
      </c>
      <c r="L52" s="332">
        <v>30185</v>
      </c>
      <c r="M52" s="333">
        <v>12.2</v>
      </c>
      <c r="N52" s="334">
        <v>-62.2</v>
      </c>
    </row>
    <row r="53" spans="1:14">
      <c r="A53" s="250"/>
      <c r="B53" s="246"/>
      <c r="C53" s="246"/>
      <c r="D53" s="246"/>
      <c r="E53" s="246"/>
      <c r="F53" s="246"/>
      <c r="G53" s="312" t="s">
        <v>516</v>
      </c>
      <c r="H53" s="313"/>
      <c r="I53" s="321">
        <v>3827850</v>
      </c>
      <c r="J53" s="322">
        <v>47918</v>
      </c>
      <c r="K53" s="323">
        <v>66</v>
      </c>
      <c r="L53" s="324">
        <v>69560</v>
      </c>
      <c r="M53" s="325">
        <v>32</v>
      </c>
      <c r="N53" s="326">
        <v>34</v>
      </c>
    </row>
    <row r="54" spans="1:14">
      <c r="A54" s="250"/>
      <c r="B54" s="246"/>
      <c r="C54" s="246"/>
      <c r="D54" s="246"/>
      <c r="E54" s="246"/>
      <c r="F54" s="246"/>
      <c r="G54" s="327"/>
      <c r="H54" s="328" t="s">
        <v>515</v>
      </c>
      <c r="I54" s="329">
        <v>1702916</v>
      </c>
      <c r="J54" s="330">
        <v>21318</v>
      </c>
      <c r="K54" s="331">
        <v>39.1</v>
      </c>
      <c r="L54" s="332">
        <v>35305</v>
      </c>
      <c r="M54" s="333">
        <v>17</v>
      </c>
      <c r="N54" s="334">
        <v>22.1</v>
      </c>
    </row>
    <row r="55" spans="1:14">
      <c r="A55" s="250"/>
      <c r="B55" s="246"/>
      <c r="C55" s="246"/>
      <c r="D55" s="246"/>
      <c r="E55" s="246"/>
      <c r="F55" s="246"/>
      <c r="G55" s="312" t="s">
        <v>517</v>
      </c>
      <c r="H55" s="313"/>
      <c r="I55" s="321">
        <v>7288809</v>
      </c>
      <c r="J55" s="322">
        <v>91725</v>
      </c>
      <c r="K55" s="323">
        <v>91.4</v>
      </c>
      <c r="L55" s="324">
        <v>65988</v>
      </c>
      <c r="M55" s="325">
        <v>-5.0999999999999996</v>
      </c>
      <c r="N55" s="326">
        <v>96.5</v>
      </c>
    </row>
    <row r="56" spans="1:14">
      <c r="A56" s="250"/>
      <c r="B56" s="246"/>
      <c r="C56" s="246"/>
      <c r="D56" s="246"/>
      <c r="E56" s="246"/>
      <c r="F56" s="246"/>
      <c r="G56" s="327"/>
      <c r="H56" s="328" t="s">
        <v>515</v>
      </c>
      <c r="I56" s="329">
        <v>3751883</v>
      </c>
      <c r="J56" s="330">
        <v>47215</v>
      </c>
      <c r="K56" s="331">
        <v>121.5</v>
      </c>
      <c r="L56" s="332">
        <v>36473</v>
      </c>
      <c r="M56" s="333">
        <v>3.3</v>
      </c>
      <c r="N56" s="334">
        <v>118.2</v>
      </c>
    </row>
    <row r="57" spans="1:14">
      <c r="A57" s="250"/>
      <c r="B57" s="246"/>
      <c r="C57" s="246"/>
      <c r="D57" s="246"/>
      <c r="E57" s="246"/>
      <c r="F57" s="246"/>
      <c r="G57" s="312" t="s">
        <v>518</v>
      </c>
      <c r="H57" s="313"/>
      <c r="I57" s="321">
        <v>3841682</v>
      </c>
      <c r="J57" s="322">
        <v>48633</v>
      </c>
      <c r="K57" s="323">
        <v>-47</v>
      </c>
      <c r="L57" s="324">
        <v>77507</v>
      </c>
      <c r="M57" s="325">
        <v>17.5</v>
      </c>
      <c r="N57" s="326">
        <v>-64.5</v>
      </c>
    </row>
    <row r="58" spans="1:14">
      <c r="A58" s="250"/>
      <c r="B58" s="246"/>
      <c r="C58" s="246"/>
      <c r="D58" s="246"/>
      <c r="E58" s="246"/>
      <c r="F58" s="246"/>
      <c r="G58" s="327"/>
      <c r="H58" s="328" t="s">
        <v>515</v>
      </c>
      <c r="I58" s="329">
        <v>2444155</v>
      </c>
      <c r="J58" s="330">
        <v>30941</v>
      </c>
      <c r="K58" s="331">
        <v>-34.5</v>
      </c>
      <c r="L58" s="332">
        <v>42788</v>
      </c>
      <c r="M58" s="333">
        <v>17.3</v>
      </c>
      <c r="N58" s="334">
        <v>-51.8</v>
      </c>
    </row>
    <row r="59" spans="1:14">
      <c r="A59" s="250"/>
      <c r="B59" s="246"/>
      <c r="C59" s="246"/>
      <c r="D59" s="246"/>
      <c r="E59" s="246"/>
      <c r="F59" s="246"/>
      <c r="G59" s="312" t="s">
        <v>519</v>
      </c>
      <c r="H59" s="313"/>
      <c r="I59" s="321">
        <v>5279238</v>
      </c>
      <c r="J59" s="322">
        <v>66835</v>
      </c>
      <c r="K59" s="323">
        <v>37.4</v>
      </c>
      <c r="L59" s="324">
        <v>67319</v>
      </c>
      <c r="M59" s="325">
        <v>-13.1</v>
      </c>
      <c r="N59" s="326">
        <v>50.5</v>
      </c>
    </row>
    <row r="60" spans="1:14">
      <c r="A60" s="250"/>
      <c r="B60" s="246"/>
      <c r="C60" s="246"/>
      <c r="D60" s="246"/>
      <c r="E60" s="246"/>
      <c r="F60" s="246"/>
      <c r="G60" s="327"/>
      <c r="H60" s="328" t="s">
        <v>515</v>
      </c>
      <c r="I60" s="335">
        <v>3350727</v>
      </c>
      <c r="J60" s="330">
        <v>42420</v>
      </c>
      <c r="K60" s="331">
        <v>37.1</v>
      </c>
      <c r="L60" s="332">
        <v>38101</v>
      </c>
      <c r="M60" s="333">
        <v>-11</v>
      </c>
      <c r="N60" s="334">
        <v>48.1</v>
      </c>
    </row>
    <row r="61" spans="1:14">
      <c r="A61" s="250"/>
      <c r="B61" s="246"/>
      <c r="C61" s="246"/>
      <c r="D61" s="246"/>
      <c r="E61" s="246"/>
      <c r="F61" s="246"/>
      <c r="G61" s="312" t="s">
        <v>520</v>
      </c>
      <c r="H61" s="336"/>
      <c r="I61" s="337">
        <v>4509929</v>
      </c>
      <c r="J61" s="338">
        <v>56795</v>
      </c>
      <c r="K61" s="339">
        <v>20.7</v>
      </c>
      <c r="L61" s="340">
        <v>66610</v>
      </c>
      <c r="M61" s="341">
        <v>6.6</v>
      </c>
      <c r="N61" s="326">
        <v>14.1</v>
      </c>
    </row>
    <row r="62" spans="1:14">
      <c r="A62" s="250"/>
      <c r="B62" s="246"/>
      <c r="C62" s="246"/>
      <c r="D62" s="246"/>
      <c r="E62" s="246"/>
      <c r="F62" s="246"/>
      <c r="G62" s="327"/>
      <c r="H62" s="328" t="s">
        <v>515</v>
      </c>
      <c r="I62" s="329">
        <v>2495404</v>
      </c>
      <c r="J62" s="330">
        <v>31443</v>
      </c>
      <c r="K62" s="331">
        <v>22.6</v>
      </c>
      <c r="L62" s="332">
        <v>36570</v>
      </c>
      <c r="M62" s="333">
        <v>7.8</v>
      </c>
      <c r="N62" s="334">
        <v>14.8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37" sqref="Z3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N50" sqref="N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17.86</v>
      </c>
      <c r="G47" s="12">
        <v>20.81</v>
      </c>
      <c r="H47" s="12">
        <v>21.61</v>
      </c>
      <c r="I47" s="12">
        <v>25.03</v>
      </c>
      <c r="J47" s="13">
        <v>24.78</v>
      </c>
    </row>
    <row r="48" spans="2:10" ht="57.75" customHeight="1">
      <c r="B48" s="14"/>
      <c r="C48" s="1174" t="s">
        <v>4</v>
      </c>
      <c r="D48" s="1174"/>
      <c r="E48" s="1175"/>
      <c r="F48" s="15">
        <v>11.89</v>
      </c>
      <c r="G48" s="16">
        <v>14.13</v>
      </c>
      <c r="H48" s="16">
        <v>13.25</v>
      </c>
      <c r="I48" s="16">
        <v>13.96</v>
      </c>
      <c r="J48" s="17">
        <v>16.16</v>
      </c>
    </row>
    <row r="49" spans="2:10" ht="57.75" customHeight="1" thickBot="1">
      <c r="B49" s="18"/>
      <c r="C49" s="1176" t="s">
        <v>5</v>
      </c>
      <c r="D49" s="1176"/>
      <c r="E49" s="1177"/>
      <c r="F49" s="19">
        <v>4.88</v>
      </c>
      <c r="G49" s="20">
        <v>5.44</v>
      </c>
      <c r="H49" s="20" t="s">
        <v>527</v>
      </c>
      <c r="I49" s="20">
        <v>4.58</v>
      </c>
      <c r="J49" s="21">
        <v>2.35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2018-04-20T06:14:17Z</cp:lastPrinted>
  <dcterms:created xsi:type="dcterms:W3CDTF">2018-01-24T04:13:58Z</dcterms:created>
  <dcterms:modified xsi:type="dcterms:W3CDTF">2018-11-01T10:00:02Z</dcterms:modified>
</cp:coreProperties>
</file>