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9" r:id="rId13"/>
    <sheet name="施設類型別ストック情報分析表①" sheetId="30" r:id="rId14"/>
    <sheet name="施設類型別ストック情報分析表②" sheetId="31"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C40" i="9"/>
  <c r="CO39" i="9"/>
  <c r="BE39" i="9"/>
  <c r="AM39" i="9"/>
  <c r="C39" i="9"/>
  <c r="CO38" i="9"/>
  <c r="BE38" i="9"/>
  <c r="AM38" i="9"/>
  <c r="CO37" i="9"/>
  <c r="BE37" i="9"/>
  <c r="AM37" i="9"/>
  <c r="CO36" i="9"/>
  <c r="BE36" i="9"/>
  <c r="AM36" i="9"/>
  <c r="CO35" i="9"/>
  <c r="AM35" i="9"/>
  <c r="BW34" i="9"/>
  <c r="BW35" i="9" s="1"/>
  <c r="BW36" i="9" s="1"/>
  <c r="BW37" i="9" s="1"/>
  <c r="BW38" i="9" s="1"/>
  <c r="BW39" i="9" s="1"/>
  <c r="BW40" i="9" s="1"/>
  <c r="BW41" i="9" s="1"/>
  <c r="C34" i="9"/>
  <c r="C35" i="9" s="1"/>
  <c r="CO34" i="9" l="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BE34" i="9" s="1"/>
  <c r="BE35" i="9" s="1"/>
</calcChain>
</file>

<file path=xl/sharedStrings.xml><?xml version="1.0" encoding="utf-8"?>
<sst xmlns="http://schemas.openxmlformats.org/spreadsheetml/2006/main" count="1044" uniqueCount="570">
  <si>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</si>
  <si>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</si>
  <si>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</si>
  <si>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</si>
  <si>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</si>
  <si>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</si>
  <si>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</si>
  <si>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</si>
  <si>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</si>
  <si>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</si>
  <si>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</si>
  <si>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</si>
  <si>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</si>
  <si>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</si>
  <si>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</si>
  <si>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</si>
  <si>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</si>
  <si>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</si>
  <si>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</si>
  <si>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</si>
  <si>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</si>
  <si>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</si>
  <si>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</si>
  <si>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</si>
  <si>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</si>
  <si>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</si>
  <si>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</si>
  <si>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</si>
  <si>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</si>
  <si>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</si>
  <si>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</si>
  <si>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</si>
  <si>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</si>
  <si>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</si>
  <si>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</si>
  <si>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</si>
  <si>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</si>
  <si>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</si>
  <si>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</si>
  <si>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</si>
  <si>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</si>
  <si>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</si>
  <si>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</si>
  <si>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</si>
  <si>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</si>
  <si>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</si>
  <si>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</si>
  <si>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</si>
  <si>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</si>
  <si>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</si>
  <si>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</si>
  <si>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</si>
  <si>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</si>
  <si>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</si>
  <si>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</si>
  <si>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</si>
  <si>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</si>
  <si>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</si>
  <si>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</si>
  <si>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</si>
  <si>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</si>
  <si>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</si>
  <si>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</si>
  <si>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</si>
  <si>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</si>
  <si>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</si>
  <si>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</si>
  <si>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</si>
  <si>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</si>
  <si>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</si>
  <si>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</si>
  <si>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</si>
  <si>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</si>
  <si>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</si>
  <si>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</si>
  <si>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</si>
  <si>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</si>
  <si>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</si>
  <si>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</si>
  <si>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</si>
  <si>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</si>
  <si>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</si>
  <si>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</si>
  <si>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飯能市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</si>
  <si>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</si>
  <si>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</si>
  <si>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</si>
  <si>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</si>
  <si>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</si>
  <si>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</si>
  <si>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</si>
  <si>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</si>
  <si>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</si>
  <si>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</si>
  <si>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</si>
  <si>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</si>
  <si>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</si>
  <si>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</si>
  <si>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</si>
  <si>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</si>
  <si>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</si>
  <si>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</si>
  <si>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</si>
  <si>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</si>
  <si>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</si>
  <si>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</si>
  <si>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</si>
  <si>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</si>
  <si>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</si>
  <si>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</si>
  <si>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</si>
  <si>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</si>
  <si>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</si>
  <si>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</si>
  <si>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</si>
  <si>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</si>
  <si>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</si>
  <si>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</si>
  <si>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</si>
  <si>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</si>
  <si>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</si>
  <si>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</si>
  <si>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</si>
  <si>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</si>
  <si>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</si>
  <si>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</si>
  <si>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</si>
  <si>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</si>
  <si>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</si>
  <si>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</si>
  <si>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</si>
  <si>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</si>
  <si>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</si>
  <si>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</si>
  <si>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</si>
  <si>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</si>
  <si>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</si>
  <si>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</si>
  <si>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</si>
  <si>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</si>
  <si>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</si>
  <si>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</si>
  <si>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</si>
  <si>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</si>
  <si>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</si>
  <si>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</si>
  <si>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</si>
  <si>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</si>
  <si>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</si>
  <si>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</si>
  <si>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</si>
  <si>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</si>
  <si>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</si>
  <si>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</si>
  <si>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</si>
  <si>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</si>
  <si>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</si>
  <si>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</si>
  <si>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</si>
  <si>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</si>
  <si>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</si>
  <si>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</si>
  <si>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</si>
  <si>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</si>
  <si>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</si>
  <si>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</si>
  <si>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</si>
  <si>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</si>
  <si>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</si>
  <si>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</si>
  <si>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</si>
  <si>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</si>
  <si>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</si>
  <si>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</si>
  <si>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</si>
  <si>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</si>
  <si>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</si>
  <si>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</si>
  <si>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</si>
  <si>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</si>
  <si>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</si>
  <si>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</si>
  <si>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</si>
  <si>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</si>
  <si>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</si>
  <si>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</si>
  <si>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</si>
  <si>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</si>
  <si>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</si>
  <si>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</si>
  <si>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</si>
  <si>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</si>
  <si>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</si>
  <si>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</si>
  <si>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</si>
  <si>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</si>
  <si>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</si>
  <si>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埼玉県飯能市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</si>
  <si>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</si>
  <si>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</si>
  <si>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</si>
  <si>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</si>
  <si>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</si>
  <si>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</si>
  <si>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</si>
  <si>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</si>
  <si>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</si>
  <si>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</si>
  <si>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</si>
  <si>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</si>
  <si>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</si>
  <si>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</si>
  <si>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</si>
  <si>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</si>
  <si>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</si>
  <si>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</si>
  <si>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</si>
  <si>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</si>
  <si>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</si>
  <si>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</si>
  <si>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</si>
  <si>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</si>
  <si>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</si>
  <si>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</si>
  <si>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</si>
  <si>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</si>
  <si>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</si>
  <si>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</si>
  <si>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</si>
  <si>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</si>
  <si>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</si>
  <si>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</si>
  <si>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</si>
  <si>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</si>
  <si>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</si>
  <si>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</si>
  <si>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</si>
  <si>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</si>
  <si>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</si>
  <si>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</si>
  <si>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</si>
  <si>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</si>
  <si>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</si>
  <si>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</si>
  <si>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</si>
  <si>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</si>
  <si>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</si>
  <si>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</si>
  <si>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</si>
  <si>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</si>
  <si>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</si>
  <si>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</si>
  <si>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</si>
  <si>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</si>
  <si>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</si>
  <si>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</si>
  <si>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</si>
  <si>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</si>
  <si>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</si>
  <si>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</si>
  <si>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</si>
  <si>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</si>
  <si>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</si>
  <si>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</si>
  <si>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</si>
  <si>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</si>
  <si>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</si>
  <si>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</si>
  <si>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</si>
  <si>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</si>
  <si>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</si>
  <si>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</si>
  <si>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</si>
  <si>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</si>
  <si>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</si>
  <si>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</si>
  <si>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</si>
  <si>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</si>
  <si>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</si>
  <si>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</si>
  <si>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</si>
  <si>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</si>
  <si>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</si>
  <si>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</si>
  <si>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</si>
  <si>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</si>
  <si>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</si>
  <si>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</si>
  <si>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</si>
  <si>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</si>
  <si>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</si>
  <si>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</si>
  <si>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</si>
  <si>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</si>
  <si>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</si>
  <si>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</si>
  <si>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</si>
  <si>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</si>
  <si>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</si>
  <si>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</si>
  <si>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</si>
  <si>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</si>
  <si>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</si>
  <si>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</si>
  <si>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</si>
  <si>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</si>
  <si>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</si>
  <si>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</si>
  <si>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</si>
  <si>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</si>
  <si>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</si>
  <si>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</si>
  <si>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</si>
  <si>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</si>
  <si>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</si>
  <si>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</si>
  <si>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</si>
  <si>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</si>
  <si>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</si>
  <si>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</si>
  <si>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</si>
  <si>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</si>
  <si>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</si>
  <si>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</si>
  <si>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</si>
  <si>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</si>
  <si>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</si>
  <si>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</si>
  <si>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</si>
  <si>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</si>
  <si>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</si>
  <si>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</si>
  <si>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</si>
  <si>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</si>
  <si>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</si>
  <si>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</si>
  <si>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</si>
  <si>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</si>
  <si>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</si>
  <si>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</si>
  <si>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</si>
  <si>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</si>
  <si>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</si>
  <si>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</si>
  <si>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</si>
  <si>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</si>
  <si>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埼玉県飯能市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</si>
  <si>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</si>
  <si>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</si>
  <si>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</si>
  <si>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</si>
  <si>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</si>
  <si>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</si>
  <si>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</si>
  <si>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</si>
  <si>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</si>
  <si>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</si>
  <si>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</si>
  <si>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</si>
  <si>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</si>
  <si>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</si>
  <si>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</si>
  <si>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</si>
  <si>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</si>
  <si>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</si>
  <si>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</si>
  <si>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</si>
  <si>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笠縫土地区画整理特別会計</t>
    <phoneticPr fontId="5"/>
  </si>
  <si>
    <t>双柳南部土地区画整理特別会計</t>
    <phoneticPr fontId="5"/>
  </si>
  <si>
    <t>岩沢北部土地区画整理特別会計</t>
    <phoneticPr fontId="5"/>
  </si>
  <si>
    <t>岩沢南部土地区画整理特別会計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</si>
  <si>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</si>
  <si>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</si>
  <si>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</si>
  <si>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</si>
  <si>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</si>
  <si>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</si>
  <si>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</si>
  <si>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</si>
  <si>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</si>
  <si>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</si>
  <si>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</si>
  <si>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</si>
  <si>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</si>
  <si>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</si>
  <si>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国民健康保険特別会計（南高麗診療所勘定）</t>
    <phoneticPr fontId="5"/>
  </si>
  <si>
    <t>国民健康保険特別会計（名栗診療所勘定）</t>
    <phoneticPr fontId="5"/>
  </si>
  <si>
    <t>介護保険特別会計</t>
    <phoneticPr fontId="5"/>
  </si>
  <si>
    <t>後期高齢者医療特別会計</t>
    <phoneticPr fontId="5"/>
  </si>
  <si>
    <t>訪問看護ステーション特別会計</t>
    <phoneticPr fontId="5"/>
  </si>
  <si>
    <t>介護サービス想定事業会計（介護老人保健施設）</t>
    <phoneticPr fontId="5"/>
  </si>
  <si>
    <t>水道事業会計</t>
    <phoneticPr fontId="5"/>
  </si>
  <si>
    <t>法適用企業</t>
    <phoneticPr fontId="5"/>
  </si>
  <si>
    <t>下水道特別会計</t>
    <phoneticPr fontId="5"/>
  </si>
  <si>
    <t>法非適用企業</t>
    <phoneticPr fontId="5"/>
  </si>
  <si>
    <t>特定環境保全公共下水道特別会計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</si>
  <si>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</si>
  <si>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</si>
  <si>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</si>
  <si>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</si>
  <si>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</si>
  <si>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</si>
  <si>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</si>
  <si>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</si>
  <si>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</si>
  <si>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</si>
  <si>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</si>
  <si>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</si>
  <si>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</si>
  <si>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</si>
  <si>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</si>
  <si>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</si>
  <si>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</si>
  <si>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</si>
  <si>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</si>
  <si>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</si>
  <si>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</si>
  <si>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</si>
  <si>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</si>
  <si>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</si>
  <si>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</si>
  <si>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</si>
  <si>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</si>
  <si>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</si>
  <si>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</si>
  <si>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</si>
  <si>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</si>
  <si>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</si>
  <si>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</si>
  <si>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</si>
  <si>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</si>
  <si>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</si>
  <si>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</si>
  <si>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</si>
  <si>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</si>
  <si>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</si>
  <si>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</si>
  <si>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</si>
  <si>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</si>
  <si>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</si>
  <si>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</si>
  <si>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</si>
  <si>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</si>
  <si>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</si>
  <si>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</si>
  <si>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</si>
  <si>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</si>
  <si>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</si>
  <si>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</si>
  <si>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</si>
  <si>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</si>
  <si>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</si>
  <si>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</si>
  <si>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</si>
  <si>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</si>
  <si>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</si>
  <si>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</si>
  <si>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</si>
  <si>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</si>
  <si>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</si>
  <si>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</si>
  <si>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</si>
  <si>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</si>
  <si>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</si>
  <si>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</si>
  <si>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</si>
  <si>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</si>
  <si>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</si>
  <si>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</si>
  <si>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</si>
  <si>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</si>
  <si>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</si>
  <si>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</si>
  <si>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</si>
  <si>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</si>
  <si>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</si>
  <si>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</si>
  <si>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</si>
  <si>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</si>
  <si>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</si>
  <si>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</si>
  <si>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</si>
  <si>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</si>
  <si>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</si>
  <si>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</si>
  <si>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</si>
  <si>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</si>
  <si>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</si>
  <si>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</si>
  <si>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</si>
  <si>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</si>
  <si>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</si>
  <si>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</si>
  <si>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</si>
  <si>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</si>
  <si>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</si>
  <si>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</si>
  <si>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</si>
  <si>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</si>
  <si>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</si>
  <si>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</si>
  <si>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</si>
  <si>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</si>
  <si>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</si>
  <si>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</si>
  <si>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</si>
  <si>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</si>
  <si>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</si>
  <si>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</si>
  <si>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</si>
  <si>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</si>
  <si>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</si>
  <si>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</si>
  <si>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</si>
  <si>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</si>
  <si>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</si>
  <si>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</si>
  <si>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</si>
  <si>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</si>
  <si>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</si>
  <si>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</si>
  <si>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</si>
  <si>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</si>
  <si>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</si>
  <si>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</si>
  <si>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</si>
  <si>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</si>
  <si>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</si>
  <si>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</si>
  <si>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</si>
  <si>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</si>
  <si>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</si>
  <si>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4.43</t>
  </si>
  <si>
    <t>▲ 3.40</t>
  </si>
  <si>
    <t>▲ 3.12</t>
  </si>
  <si>
    <t>水道事業会計</t>
  </si>
  <si>
    <t>一般会計</t>
  </si>
  <si>
    <t>介護保険特別会計</t>
  </si>
  <si>
    <t>国民健康保険特別会計（事業勘定）</t>
  </si>
  <si>
    <t>下水道特別会計</t>
  </si>
  <si>
    <t>笠縫土地区画整理特別会計</t>
  </si>
  <si>
    <t>双柳南部土地区画整理特別会計</t>
  </si>
  <si>
    <t>特定環境保全公共下水道特別会計</t>
  </si>
  <si>
    <t>その他会計（赤字）</t>
  </si>
  <si>
    <t>その他会計（黒字）</t>
  </si>
  <si>
    <t>飯能市土地開発公社</t>
    <rPh sb="0" eb="3">
      <t>ハンノウシ</t>
    </rPh>
    <rPh sb="3" eb="5">
      <t>トチ</t>
    </rPh>
    <rPh sb="5" eb="7">
      <t>カイハツ</t>
    </rPh>
    <rPh sb="7" eb="9">
      <t>コウシャ</t>
    </rPh>
    <phoneticPr fontId="30"/>
  </si>
  <si>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</si>
  <si>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</si>
  <si>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</si>
  <si>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特別会計</t>
    <rPh sb="0" eb="4">
      <t>トクベツカイケイ</t>
    </rPh>
    <phoneticPr fontId="5"/>
  </si>
  <si>
    <t>埼玉県市町村総合事務組合</t>
    <rPh sb="0" eb="3">
      <t>サイタマケン</t>
    </rPh>
    <rPh sb="3" eb="6">
      <t>シチョウソン</t>
    </rPh>
    <rPh sb="6" eb="8">
      <t>ソウゴウ</t>
    </rPh>
    <rPh sb="8" eb="10">
      <t>ジム</t>
    </rPh>
    <rPh sb="10" eb="12">
      <t>クミアイ</t>
    </rPh>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</si>
  <si>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</si>
  <si>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5">
      <t>コウイキレンゴウ</t>
    </rPh>
    <phoneticPr fontId="5"/>
  </si>
  <si>
    <t>埼玉県都市競艇組合</t>
    <rPh sb="0" eb="3">
      <t>サイタマケン</t>
    </rPh>
    <rPh sb="3" eb="5">
      <t>トシ</t>
    </rPh>
    <rPh sb="5" eb="7">
      <t>キョウテイ</t>
    </rPh>
    <rPh sb="7" eb="9">
      <t>クミアイ</t>
    </rPh>
    <phoneticPr fontId="5"/>
  </si>
  <si>
    <t>広域飯能斎場組合</t>
    <rPh sb="0" eb="2">
      <t>コウイキ</t>
    </rPh>
    <rPh sb="2" eb="4">
      <t>ハンノウ</t>
    </rPh>
    <rPh sb="4" eb="6">
      <t>サイジョウ</t>
    </rPh>
    <rPh sb="6" eb="8">
      <t>クミアイ</t>
    </rPh>
    <phoneticPr fontId="30"/>
  </si>
  <si>
    <t>埼玉西部消防組合</t>
    <rPh sb="0" eb="2">
      <t>サイタマ</t>
    </rPh>
    <rPh sb="2" eb="4">
      <t>セイブ</t>
    </rPh>
    <rPh sb="4" eb="6">
      <t>ショウボウ</t>
    </rPh>
    <rPh sb="6" eb="8">
      <t>クミアイ</t>
    </rPh>
    <phoneticPr fontId="30"/>
  </si>
  <si>
    <t>〇</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</si>
  <si>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</si>
  <si>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</si>
  <si>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</si>
  <si>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</si>
  <si>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</si>
  <si>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</si>
  <si>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</si>
  <si>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</si>
  <si>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</si>
  <si>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</si>
  <si>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施設の老朽化が進んでいるため、有形固定資産減価償却率が増えているが、橋りょうの大規模修繕や、ごみ処理施設の建替えなど、老朽化対策、施設の長寿命化対策にも取り組んでおり、これに伴い地方債残高が増加しているため、将来負担比率も増加した。今後も将来負担を勘案しながら公共施設等総合管理計画などに基づき、老朽化した施設の統廃合の検討、長寿命化対策に取り組んでいく。</t>
    <phoneticPr fontId="5"/>
  </si>
  <si>
    <t>有形固定資産減価償却率</t>
    <phoneticPr fontId="5"/>
  </si>
  <si>
    <t>平成17年1月の旧名栗村との合併後は、合併特例事業債などの財政措置がある地方債を活用していたことから、実質公債費比率、将来負担比率ともに減少傾向であったが、借り入れた合併特例事業債の元金償還が増加してきたため、実質公債費比率が増加に転じるとともに、ごみ処理施設の建設に伴う起債額の増加により、地方債残高が増加し、将来負担比率も増加に転じた。今後も借り入れた地方債の償還が増加していくことが見込まれるため、財政措置があるものの、実質公債費比率は増加していくことが見込まれる。将来負担比率については、ごみ処理施設の建設の影響もあり平成29年度までは増加する見込みである。今後は建設事業を取捨選択し、起債額を抑制するとともに、財政措置がある起債の活用に努め、実質公債費比率及び将来負担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</si>
</sst>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6" fillId="0" borderId="102" xfId="38" applyFont="1" applyBorder="1" applyAlignment="1" applyProtection="1">
      <alignment horizontal="left" vertical="center"/>
      <protection locked="0"/>
    </xf>
    <xf numFmtId="0" fontId="6" fillId="0" borderId="108" xfId="38" applyFont="1" applyBorder="1" applyAlignment="1" applyProtection="1">
      <alignment horizontal="left" vertical="center"/>
      <protection locked="0"/>
    </xf>
    <xf numFmtId="0" fontId="6" fillId="0" borderId="98" xfId="38" applyFont="1" applyFill="1" applyBorder="1" applyAlignment="1" applyProtection="1">
      <alignment horizontal="left" vertical="center" wrapText="1"/>
      <protection locked="0"/>
    </xf>
    <xf numFmtId="0" fontId="6" fillId="0" borderId="99" xfId="38" applyFont="1" applyFill="1" applyBorder="1" applyAlignment="1" applyProtection="1">
      <alignment horizontal="left" vertical="center" wrapText="1"/>
      <protection locked="0"/>
    </xf>
    <xf numFmtId="0" fontId="6" fillId="0" borderId="100" xfId="38" applyFont="1" applyFill="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6" fillId="0" borderId="112" xfId="38" applyFont="1" applyFill="1" applyBorder="1" applyAlignment="1" applyProtection="1">
      <alignment horizontal="left" vertical="center" wrapText="1"/>
      <protection locked="0"/>
    </xf>
    <xf numFmtId="0" fontId="6" fillId="0" borderId="113" xfId="38" applyFont="1" applyFill="1" applyBorder="1" applyAlignment="1" applyProtection="1">
      <alignment horizontal="left" vertical="center" wrapText="1"/>
      <protection locked="0"/>
    </xf>
    <xf numFmtId="0" fontId="6" fillId="0" borderId="114" xfId="38" applyFont="1" applyFill="1" applyBorder="1" applyAlignment="1" applyProtection="1">
      <alignment horizontal="left" vertical="center" wrapText="1"/>
      <protection locked="0"/>
    </xf>
    <xf numFmtId="0" fontId="6" fillId="0" borderId="116" xfId="38" applyFont="1" applyBorder="1" applyAlignment="1" applyProtection="1">
      <alignment horizontal="left" vertical="center"/>
      <protection locked="0"/>
    </xf>
    <xf numFmtId="0" fontId="6" fillId="0" borderId="121" xfId="38" applyFont="1" applyBorder="1" applyAlignment="1" applyProtection="1">
      <alignment horizontal="left" vertical="center"/>
      <protection locked="0"/>
    </xf>
    <xf numFmtId="0" fontId="14" fillId="0" borderId="116" xfId="38" applyFont="1" applyBorder="1" applyAlignment="1" applyProtection="1">
      <alignment horizontal="left" vertical="center"/>
      <protection locked="0"/>
    </xf>
    <xf numFmtId="0" fontId="14" fillId="0" borderId="121" xfId="38" applyFont="1" applyBorder="1" applyAlignment="1" applyProtection="1">
      <alignment horizontal="left" vertical="center"/>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63939</c:v>
                </c:pt>
                <c:pt idx="1">
                  <c:v>53098</c:v>
                </c:pt>
                <c:pt idx="2">
                  <c:v>55078</c:v>
                </c:pt>
                <c:pt idx="3">
                  <c:v>56348</c:v>
                </c:pt>
                <c:pt idx="4">
                  <c:v>88286</c:v>
                </c:pt>
              </c:numCache>
            </c:numRef>
          </c:val>
          <c:smooth val="0"/>
        </c:ser>
        <c:dLbls>
          <c:showLegendKey val="0"/>
          <c:showVal val="0"/>
          <c:showCatName val="0"/>
          <c:showSerName val="0"/>
          <c:showPercent val="0"/>
          <c:showBubbleSize val="0"/>
        </c:dLbls>
        <c:marker val="1"/>
        <c:smooth val="0"/>
        <c:axId val="102788096"/>
        <c:axId val="102843520"/>
      </c:lineChart>
      <c:catAx>
        <c:axId val="102788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3520"/>
        <c:crosses val="autoZero"/>
        <c:auto val="1"/>
        <c:lblAlgn val="ctr"/>
        <c:lblOffset val="100"/>
        <c:tickLblSkip val="1"/>
        <c:tickMarkSkip val="1"/>
        <c:noMultiLvlLbl val="0"/>
      </c:catAx>
      <c:valAx>
        <c:axId val="102843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8.1999999999999993</c:v>
                </c:pt>
                <c:pt idx="1">
                  <c:v>9.68</c:v>
                </c:pt>
                <c:pt idx="2">
                  <c:v>8.2100000000000009</c:v>
                </c:pt>
                <c:pt idx="3">
                  <c:v>4.57</c:v>
                </c:pt>
                <c:pt idx="4">
                  <c:v>3.43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6.83</c:v>
                </c:pt>
                <c:pt idx="1">
                  <c:v>9.2799999999999994</c:v>
                </c:pt>
                <c:pt idx="2">
                  <c:v>10.76</c:v>
                </c:pt>
                <c:pt idx="3">
                  <c:v>10.5</c:v>
                </c:pt>
                <c:pt idx="4">
                  <c:v>8.64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587328"/>
        <c:axId val="11558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-4.43</c:v>
                </c:pt>
                <c:pt idx="1">
                  <c:v>4.08</c:v>
                </c:pt>
                <c:pt idx="2">
                  <c:v>0.11</c:v>
                </c:pt>
                <c:pt idx="3">
                  <c:v>-3.4</c:v>
                </c:pt>
                <c:pt idx="4">
                  <c:v>-3.12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587328"/>
        <c:axId val="115589504"/>
      </c:lineChart>
      <c:catAx>
        <c:axId val="11558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89504"/>
        <c:crosses val="autoZero"/>
        <c:auto val="1"/>
        <c:lblAlgn val="ctr"/>
        <c:lblOffset val="100"/>
        <c:tickLblSkip val="1"/>
        <c:tickMarkSkip val="1"/>
        <c:noMultiLvlLbl val="0"/>
      </c:catAx>
      <c:valAx>
        <c:axId val="11558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8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0.45</c:v>
                </c:pt>
                <c:pt idx="2">
                  <c:v>#N/A</c:v>
                </c:pt>
                <c:pt idx="3">
                  <c:v>0.82</c:v>
                </c:pt>
                <c:pt idx="4">
                  <c:v>#N/A</c:v>
                </c:pt>
                <c:pt idx="5">
                  <c:v>0.34</c:v>
                </c:pt>
                <c:pt idx="6">
                  <c:v>#N/A</c:v>
                </c:pt>
                <c:pt idx="7">
                  <c:v>0.48</c:v>
                </c:pt>
                <c:pt idx="8">
                  <c:v>#N/A</c:v>
                </c:pt>
                <c:pt idx="9">
                  <c:v>0.18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0.17</c:v>
                </c:pt>
                <c:pt idx="4">
                  <c:v>#N/A</c:v>
                </c:pt>
                <c:pt idx="5">
                  <c:v>0.21</c:v>
                </c:pt>
                <c:pt idx="6">
                  <c:v>#N/A</c:v>
                </c:pt>
                <c:pt idx="7">
                  <c:v>0.25</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双柳南部土地区画整理特別会計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0.18</c:v>
                </c:pt>
                <c:pt idx="2">
                  <c:v>#N/A</c:v>
                </c:pt>
                <c:pt idx="3">
                  <c:v>0.15</c:v>
                </c:pt>
                <c:pt idx="4">
                  <c:v>#N/A</c:v>
                </c:pt>
                <c:pt idx="5">
                  <c:v>0.4</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笠縫土地区画整理特別会計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0.56000000000000005</c:v>
                </c:pt>
                <c:pt idx="2">
                  <c:v>#N/A</c:v>
                </c:pt>
                <c:pt idx="3">
                  <c:v>0.23</c:v>
                </c:pt>
                <c:pt idx="4">
                  <c:v>#N/A</c:v>
                </c:pt>
                <c:pt idx="5">
                  <c:v>0.42</c:v>
                </c:pt>
                <c:pt idx="6">
                  <c:v>#N/A</c:v>
                </c:pt>
                <c:pt idx="7">
                  <c:v>0.3</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0.45</c:v>
                </c:pt>
                <c:pt idx="4">
                  <c:v>#N/A</c:v>
                </c:pt>
                <c:pt idx="5">
                  <c:v>0.28999999999999998</c:v>
                </c:pt>
                <c:pt idx="6">
                  <c:v>#N/A</c:v>
                </c:pt>
                <c:pt idx="7">
                  <c:v>0.55000000000000004</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2.98</c:v>
                </c:pt>
                <c:pt idx="2">
                  <c:v>#N/A</c:v>
                </c:pt>
                <c:pt idx="3">
                  <c:v>3.12</c:v>
                </c:pt>
                <c:pt idx="4">
                  <c:v>#N/A</c:v>
                </c:pt>
                <c:pt idx="5">
                  <c:v>2.4700000000000002</c:v>
                </c:pt>
                <c:pt idx="6">
                  <c:v>#N/A</c:v>
                </c:pt>
                <c:pt idx="7">
                  <c:v>2</c:v>
                </c:pt>
                <c:pt idx="8">
                  <c:v>#N/A</c:v>
                </c:pt>
                <c:pt idx="9">
                  <c:v>1.79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0.94</c:v>
                </c:pt>
                <c:pt idx="2">
                  <c:v>#N/A</c:v>
                </c:pt>
                <c:pt idx="3">
                  <c:v>0.81</c:v>
                </c:pt>
                <c:pt idx="4">
                  <c:v>#N/A</c:v>
                </c:pt>
                <c:pt idx="5">
                  <c:v>0.93</c:v>
                </c:pt>
                <c:pt idx="6">
                  <c:v>#N/A</c:v>
                </c:pt>
                <c:pt idx="7">
                  <c:v>2.63</c:v>
                </c:pt>
                <c:pt idx="8">
                  <c:v>#N/A</c:v>
                </c:pt>
                <c:pt idx="9">
                  <c:v>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c:v>
                </c:pt>
                <c:pt idx="2">
                  <c:v>#N/A</c:v>
                </c:pt>
                <c:pt idx="3">
                  <c:v>8.65</c:v>
                </c:pt>
                <c:pt idx="4">
                  <c:v>#N/A</c:v>
                </c:pt>
                <c:pt idx="5">
                  <c:v>7.19</c:v>
                </c:pt>
                <c:pt idx="6">
                  <c:v>#N/A</c:v>
                </c:pt>
                <c:pt idx="7">
                  <c:v>3.86</c:v>
                </c:pt>
                <c:pt idx="8">
                  <c:v>#N/A</c:v>
                </c:pt>
                <c:pt idx="9">
                  <c:v>3.12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c:v>
                </c:pt>
                <c:pt idx="2">
                  <c:v>#N/A</c:v>
                </c:pt>
                <c:pt idx="3">
                  <c:v>6.95</c:v>
                </c:pt>
                <c:pt idx="4">
                  <c:v>#N/A</c:v>
                </c:pt>
                <c:pt idx="5">
                  <c:v>3.43</c:v>
                </c:pt>
                <c:pt idx="6">
                  <c:v>#N/A</c:v>
                </c:pt>
                <c:pt idx="7">
                  <c:v>4.49</c:v>
                </c:pt>
                <c:pt idx="8">
                  <c:v>#N/A</c:v>
                </c:pt>
                <c:pt idx="9">
                  <c:v>5.71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700480"/>
        <c:axId val="115702016"/>
      </c:barChart>
      <c:catAx>
        <c:axId val="1157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02016"/>
        <c:crosses val="autoZero"/>
        <c:auto val="1"/>
        <c:lblAlgn val="ctr"/>
        <c:lblOffset val="100"/>
        <c:tickLblSkip val="1"/>
        <c:tickMarkSkip val="1"/>
        <c:noMultiLvlLbl val="0"/>
      </c:catAx>
      <c:valAx>
        <c:axId val="11570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0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2602</c:v>
                </c:pt>
                <c:pt idx="5">
                  <c:v>2677</c:v>
                </c:pt>
                <c:pt idx="8">
                  <c:v>2819</c:v>
                </c:pt>
                <c:pt idx="11">
                  <c:v>2673</c:v>
                </c:pt>
                <c:pt idx="14">
                  <c:v>2774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169</c:v>
                </c:pt>
                <c:pt idx="3">
                  <c:v>169</c:v>
                </c:pt>
                <c:pt idx="6">
                  <c:v>169</c:v>
                </c:pt>
                <c:pt idx="9">
                  <c:v>169</c:v>
                </c:pt>
                <c:pt idx="12">
                  <c:v>169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51</c:v>
                </c:pt>
                <c:pt idx="6">
                  <c:v>55</c:v>
                </c:pt>
                <c:pt idx="9">
                  <c:v>69</c:v>
                </c:pt>
                <c:pt idx="12">
                  <c:v>80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455</c:v>
                </c:pt>
                <c:pt idx="3">
                  <c:v>447</c:v>
                </c:pt>
                <c:pt idx="6">
                  <c:v>414</c:v>
                </c:pt>
                <c:pt idx="9">
                  <c:v>441</c:v>
                </c:pt>
                <c:pt idx="12">
                  <c:v>434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2439</c:v>
                </c:pt>
                <c:pt idx="3">
                  <c:v>2450</c:v>
                </c:pt>
                <c:pt idx="6">
                  <c:v>2431</c:v>
                </c:pt>
                <c:pt idx="9">
                  <c:v>2405</c:v>
                </c:pt>
                <c:pt idx="12">
                  <c:v>2582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998720"/>
        <c:axId val="11600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532</c:v>
                </c:pt>
                <c:pt idx="2">
                  <c:v>#N/A</c:v>
                </c:pt>
                <c:pt idx="3">
                  <c:v>#N/A</c:v>
                </c:pt>
                <c:pt idx="4">
                  <c:v>440</c:v>
                </c:pt>
                <c:pt idx="5">
                  <c:v>#N/A</c:v>
                </c:pt>
                <c:pt idx="6">
                  <c:v>#N/A</c:v>
                </c:pt>
                <c:pt idx="7">
                  <c:v>250</c:v>
                </c:pt>
                <c:pt idx="8">
                  <c:v>#N/A</c:v>
                </c:pt>
                <c:pt idx="9">
                  <c:v>#N/A</c:v>
                </c:pt>
                <c:pt idx="10">
                  <c:v>411</c:v>
                </c:pt>
                <c:pt idx="11">
                  <c:v>#N/A</c:v>
                </c:pt>
                <c:pt idx="12">
                  <c:v>#N/A</c:v>
                </c:pt>
                <c:pt idx="13">
                  <c:v>491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998720"/>
        <c:axId val="116000640"/>
      </c:lineChart>
      <c:catAx>
        <c:axId val="1159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00640"/>
        <c:crosses val="autoZero"/>
        <c:auto val="1"/>
        <c:lblAlgn val="ctr"/>
        <c:lblOffset val="100"/>
        <c:tickLblSkip val="1"/>
        <c:tickMarkSkip val="1"/>
        <c:noMultiLvlLbl val="0"/>
      </c:catAx>
      <c:valAx>
        <c:axId val="11600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9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26032</c:v>
                </c:pt>
                <c:pt idx="5">
                  <c:v>27054</c:v>
                </c:pt>
                <c:pt idx="8">
                  <c:v>28017</c:v>
                </c:pt>
                <c:pt idx="11">
                  <c:v>28504</c:v>
                </c:pt>
                <c:pt idx="14">
                  <c:v>29268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6149</c:v>
                </c:pt>
                <c:pt idx="5">
                  <c:v>6199</c:v>
                </c:pt>
                <c:pt idx="8">
                  <c:v>6097</c:v>
                </c:pt>
                <c:pt idx="11">
                  <c:v>6066</c:v>
                </c:pt>
                <c:pt idx="14">
                  <c:v>5838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4582</c:v>
                </c:pt>
                <c:pt idx="5">
                  <c:v>5365</c:v>
                </c:pt>
                <c:pt idx="8">
                  <c:v>6242</c:v>
                </c:pt>
                <c:pt idx="11">
                  <c:v>6443</c:v>
                </c:pt>
                <c:pt idx="14">
                  <c:v>5880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6294</c:v>
                </c:pt>
                <c:pt idx="3">
                  <c:v>5669</c:v>
                </c:pt>
                <c:pt idx="6">
                  <c:v>5281</c:v>
                </c:pt>
                <c:pt idx="9">
                  <c:v>4964</c:v>
                </c:pt>
                <c:pt idx="12">
                  <c:v>5226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268</c:v>
                </c:pt>
                <c:pt idx="3">
                  <c:v>385</c:v>
                </c:pt>
                <c:pt idx="6">
                  <c:v>466</c:v>
                </c:pt>
                <c:pt idx="9">
                  <c:v>553</c:v>
                </c:pt>
                <c:pt idx="12">
                  <c:v>773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6421</c:v>
                </c:pt>
                <c:pt idx="3">
                  <c:v>6311</c:v>
                </c:pt>
                <c:pt idx="6">
                  <c:v>5945</c:v>
                </c:pt>
                <c:pt idx="9">
                  <c:v>5662</c:v>
                </c:pt>
                <c:pt idx="12">
                  <c:v>5436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1880</c:v>
                </c:pt>
                <c:pt idx="3">
                  <c:v>1710</c:v>
                </c:pt>
                <c:pt idx="6">
                  <c:v>1541</c:v>
                </c:pt>
                <c:pt idx="9">
                  <c:v>1372</c:v>
                </c:pt>
                <c:pt idx="12">
                  <c:v>1202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25934</c:v>
                </c:pt>
                <c:pt idx="3">
                  <c:v>27199</c:v>
                </c:pt>
                <c:pt idx="6">
                  <c:v>28483</c:v>
                </c:pt>
                <c:pt idx="9">
                  <c:v>29463</c:v>
                </c:pt>
                <c:pt idx="12">
                  <c:v>30959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075136"/>
        <c:axId val="11608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4037</c:v>
                </c:pt>
                <c:pt idx="2">
                  <c:v>#N/A</c:v>
                </c:pt>
                <c:pt idx="3">
                  <c:v>#N/A</c:v>
                </c:pt>
                <c:pt idx="4">
                  <c:v>2656</c:v>
                </c:pt>
                <c:pt idx="5">
                  <c:v>#N/A</c:v>
                </c:pt>
                <c:pt idx="6">
                  <c:v>#N/A</c:v>
                </c:pt>
                <c:pt idx="7">
                  <c:v>1361</c:v>
                </c:pt>
                <c:pt idx="8">
                  <c:v>#N/A</c:v>
                </c:pt>
                <c:pt idx="9">
                  <c:v>#N/A</c:v>
                </c:pt>
                <c:pt idx="10">
                  <c:v>1001</c:v>
                </c:pt>
                <c:pt idx="11">
                  <c:v>#N/A</c:v>
                </c:pt>
                <c:pt idx="12">
                  <c:v>#N/A</c:v>
                </c:pt>
                <c:pt idx="13">
                  <c:v>2611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075136"/>
        <c:axId val="116085504"/>
      </c:lineChart>
      <c:catAx>
        <c:axId val="1160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85504"/>
        <c:crosses val="autoZero"/>
        <c:auto val="1"/>
        <c:lblAlgn val="ctr"/>
        <c:lblOffset val="100"/>
        <c:tickLblSkip val="1"/>
        <c:tickMarkSkip val="1"/>
        <c:noMultiLvlLbl val="0"/>
      </c:catAx>
      <c:valAx>
        <c:axId val="11608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62.6</c:v>
                </c:pt>
                <c:pt idx="4">
                  <c:v>62.9</c:v>
                </c:pt>
              </c:numCache>
            </c:numRef>
          </c:xVal>
          <c:yVal>
            <c:numRef>
              <c:f>公会計指標分析・財政指標組合せ分析表!$K$51:$O$51</c:f>
              <c:numCache>
                <c:formatCode>#,##0.0;"▲ "#,##0.0</c:formatCode>
                <c:ptCount val="5"/>
                <c:pt idx="3">
                  <c:v>6.5</c:v>
                </c:pt>
                <c:pt idx="4">
                  <c:v>17.5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778112"/>
        <c:axId val="118800768"/>
      </c:scatterChart>
      <c:valAx>
        <c:axId val="118778112"/>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00768"/>
        <c:crosses val="autoZero"/>
        <c:crossBetween val="midCat"/>
      </c:valAx>
      <c:valAx>
        <c:axId val="118800768"/>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78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c:v>
                </c:pt>
                <c:pt idx="1">
                  <c:v>3.5</c:v>
                </c:pt>
                <c:pt idx="2">
                  <c:v>2.7</c:v>
                </c:pt>
                <c:pt idx="3">
                  <c:v>2.4</c:v>
                </c:pt>
                <c:pt idx="4">
                  <c:v>2.5</c:v>
                </c:pt>
              </c:numCache>
            </c:numRef>
          </c:xVal>
          <c:yVal>
            <c:numRef>
              <c:f>公会計指標分析・財政指標組合せ分析表!$K$73:$O$73</c:f>
              <c:numCache>
                <c:formatCode>#,##0.0;"▲ "#,##0.0</c:formatCode>
                <c:ptCount val="5"/>
                <c:pt idx="0">
                  <c:v>27.6</c:v>
                </c:pt>
                <c:pt idx="1">
                  <c:v>18</c:v>
                </c:pt>
                <c:pt idx="2">
                  <c:v>9.1999999999999993</c:v>
                </c:pt>
                <c:pt idx="3">
                  <c:v>6.5</c:v>
                </c:pt>
                <c:pt idx="4">
                  <c:v>17.5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89396110027970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51696342334772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683904"/>
        <c:axId val="118825344"/>
      </c:scatterChart>
      <c:valAx>
        <c:axId val="118683904"/>
        <c:scaling>
          <c:orientation val="minMax"/>
          <c:max val="11"/>
          <c:min val="1.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25344"/>
        <c:crosses val="autoZero"/>
        <c:crossBetween val="midCat"/>
      </c:valAx>
      <c:valAx>
        <c:axId val="118825344"/>
        <c:scaling>
          <c:orientation val="minMax"/>
          <c:max val="6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8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旧合併特例事業や臨時財政対策債の償還額が増加しているため、元利償還金が上昇傾向にあるが、交付税算入額も増加していることから実質公債費比率の分子が抑制されている。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臨時財政対策債やごみ処理施設の建設に伴い起債残高が増加している外、消防組合の起債残高の増加に伴い組合等負担等見込額も増加しており、将来負担額は上昇傾向にある。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地方債残高の増加に伴い、基準財政需要額算入見込額が増加しているものの、特定目的基金の取崩しなどにより、充当可能基金が減少しており、充当可能財源等は横ばい傾向にある。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このため、将来負担比率の分子が増加している。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資産の老朽化が進んでおり、類似団体平均、全国平均、県平均を上回っている。公共施設等総合管理計画をはじめとして、橋りょう長寿命化計画などの個別施設計画に基づき、適正な維持管理に努める。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121539</xdr:rowOff>
    </xdr:from>
    <xdr:to>
      <xdr:col>3</xdr:col>
      <xdr:colOff>1222375</xdr:colOff>
      <xdr:row>29</xdr:row>
      <xdr:rowOff>51689</xdr:rowOff>
    </xdr:to>
    <xdr:sp macro="" textlink="">
      <xdr:nvSpPr>
        <xdr:cNvPr id="75" name="円/楕円 74"/>
        <xdr:cNvSpPr/>
      </xdr:nvSpPr>
      <xdr:spPr>
        <a:xfrm>
          <a:off x="47117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144416</xdr:rowOff>
    </xdr:from>
    <xdr:ext cx="405111" cy="259045"/>
    <xdr:sp macro="" textlink="">
      <xdr:nvSpPr>
        <xdr:cNvPr id="76" name="有形固定資産減価償却率該当値テキスト"/>
        <xdr:cNvSpPr txBox="1"/>
      </xdr:nvSpPr>
      <xdr:spPr>
        <a:xfrm>
          <a:off x="4813300" y="55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128016</xdr:rowOff>
    </xdr:from>
    <xdr:to>
      <xdr:col>3</xdr:col>
      <xdr:colOff>511175</xdr:colOff>
      <xdr:row>29</xdr:row>
      <xdr:rowOff>58166</xdr:rowOff>
    </xdr:to>
    <xdr:sp macro="" textlink="">
      <xdr:nvSpPr>
        <xdr:cNvPr id="77" name="円/楕円 76"/>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889</xdr:rowOff>
    </xdr:from>
    <xdr:to>
      <xdr:col>3</xdr:col>
      <xdr:colOff>1171575</xdr:colOff>
      <xdr:row>29</xdr:row>
      <xdr:rowOff>7366</xdr:rowOff>
    </xdr:to>
    <xdr:cxnSp macro="">
      <xdr:nvCxnSpPr>
        <xdr:cNvPr id="78" name="直線コネクタ 77"/>
        <xdr:cNvCxnSpPr/>
      </xdr:nvCxnSpPr>
      <xdr:spPr>
        <a:xfrm flipV="1">
          <a:off x="4051300" y="5753989"/>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79"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74693</xdr:rowOff>
    </xdr:from>
    <xdr:ext cx="405111" cy="259045"/>
    <xdr:sp macro="" textlink="">
      <xdr:nvSpPr>
        <xdr:cNvPr id="80" name="n_1mainValue有形固定資産減価償却率"/>
        <xdr:cNvSpPr txBox="1"/>
      </xdr:nvSpPr>
      <xdr:spPr>
        <a:xfrm>
          <a:off x="3836043"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121412</xdr:rowOff>
    </xdr:from>
    <xdr:to>
      <xdr:col>6</xdr:col>
      <xdr:colOff>561975</xdr:colOff>
      <xdr:row>35</xdr:row>
      <xdr:rowOff>51562</xdr:rowOff>
    </xdr:to>
    <xdr:sp macro="" textlink="">
      <xdr:nvSpPr>
        <xdr:cNvPr id="68" name="円/楕円 67"/>
        <xdr:cNvSpPr/>
      </xdr:nvSpPr>
      <xdr:spPr>
        <a:xfrm>
          <a:off x="45847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144289</xdr:rowOff>
    </xdr:from>
    <xdr:ext cx="405111" cy="259045"/>
    <xdr:sp macro="" textlink="">
      <xdr:nvSpPr>
        <xdr:cNvPr id="69" name="【道路】&#10;有形固定資産減価償却率該当値テキスト"/>
        <xdr:cNvSpPr txBox="1"/>
      </xdr:nvSpPr>
      <xdr:spPr>
        <a:xfrm>
          <a:off x="4724400" y="580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125984</xdr:rowOff>
    </xdr:from>
    <xdr:to>
      <xdr:col>5</xdr:col>
      <xdr:colOff>409575</xdr:colOff>
      <xdr:row>35</xdr:row>
      <xdr:rowOff>56134</xdr:rowOff>
    </xdr:to>
    <xdr:sp macro="" textlink="">
      <xdr:nvSpPr>
        <xdr:cNvPr id="70" name="円/楕円 69"/>
        <xdr:cNvSpPr/>
      </xdr:nvSpPr>
      <xdr:spPr>
        <a:xfrm>
          <a:off x="3746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762</xdr:rowOff>
    </xdr:from>
    <xdr:to>
      <xdr:col>6</xdr:col>
      <xdr:colOff>511175</xdr:colOff>
      <xdr:row>35</xdr:row>
      <xdr:rowOff>5334</xdr:rowOff>
    </xdr:to>
    <xdr:cxnSp macro="">
      <xdr:nvCxnSpPr>
        <xdr:cNvPr id="71" name="直線コネクタ 70"/>
        <xdr:cNvCxnSpPr/>
      </xdr:nvCxnSpPr>
      <xdr:spPr>
        <a:xfrm flipV="1">
          <a:off x="3797300" y="60015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154703</xdr:rowOff>
    </xdr:from>
    <xdr:ext cx="405111" cy="259045"/>
    <xdr:sp macro="" textlink="">
      <xdr:nvSpPr>
        <xdr:cNvPr id="72"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72661</xdr:rowOff>
    </xdr:from>
    <xdr:ext cx="405111" cy="259045"/>
    <xdr:sp macro="" textlink="">
      <xdr:nvSpPr>
        <xdr:cNvPr id="73" name="n_1mainValue【道路】&#10;有形固定資産減価償却率"/>
        <xdr:cNvSpPr txBox="1"/>
      </xdr:nvSpPr>
      <xdr:spPr>
        <a:xfrm>
          <a:off x="3582043"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17170</xdr:rowOff>
    </xdr:from>
    <xdr:to>
      <xdr:col>15</xdr:col>
      <xdr:colOff>231775</xdr:colOff>
      <xdr:row>38</xdr:row>
      <xdr:rowOff>118770</xdr:rowOff>
    </xdr:to>
    <xdr:sp macro="" textlink="">
      <xdr:nvSpPr>
        <xdr:cNvPr id="108" name="円/楕円 107"/>
        <xdr:cNvSpPr/>
      </xdr:nvSpPr>
      <xdr:spPr>
        <a:xfrm>
          <a:off x="10426700" y="65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40047</xdr:rowOff>
    </xdr:from>
    <xdr:ext cx="534377" cy="259045"/>
    <xdr:sp macro="" textlink="">
      <xdr:nvSpPr>
        <xdr:cNvPr id="109" name="【道路】&#10;一人当たり延長該当値テキスト"/>
        <xdr:cNvSpPr txBox="1"/>
      </xdr:nvSpPr>
      <xdr:spPr>
        <a:xfrm>
          <a:off x="10566400" y="63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19776</xdr:rowOff>
    </xdr:from>
    <xdr:to>
      <xdr:col>14</xdr:col>
      <xdr:colOff>79375</xdr:colOff>
      <xdr:row>38</xdr:row>
      <xdr:rowOff>121376</xdr:rowOff>
    </xdr:to>
    <xdr:sp macro="" textlink="">
      <xdr:nvSpPr>
        <xdr:cNvPr id="110" name="円/楕円 109"/>
        <xdr:cNvSpPr/>
      </xdr:nvSpPr>
      <xdr:spPr>
        <a:xfrm>
          <a:off x="9588500" y="65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67970</xdr:rowOff>
    </xdr:from>
    <xdr:to>
      <xdr:col>15</xdr:col>
      <xdr:colOff>180975</xdr:colOff>
      <xdr:row>38</xdr:row>
      <xdr:rowOff>70576</xdr:rowOff>
    </xdr:to>
    <xdr:cxnSp macro="">
      <xdr:nvCxnSpPr>
        <xdr:cNvPr id="111" name="直線コネクタ 110"/>
        <xdr:cNvCxnSpPr/>
      </xdr:nvCxnSpPr>
      <xdr:spPr>
        <a:xfrm flipV="1">
          <a:off x="9639300" y="6583070"/>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137903</xdr:rowOff>
    </xdr:from>
    <xdr:ext cx="534377" cy="259045"/>
    <xdr:sp macro="" textlink="">
      <xdr:nvSpPr>
        <xdr:cNvPr id="113" name="n_1mainValue【道路】&#10;一人当たり延長"/>
        <xdr:cNvSpPr txBox="1"/>
      </xdr:nvSpPr>
      <xdr:spPr>
        <a:xfrm>
          <a:off x="9359410" y="63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154940</xdr:rowOff>
    </xdr:from>
    <xdr:to>
      <xdr:col>6</xdr:col>
      <xdr:colOff>561975</xdr:colOff>
      <xdr:row>57</xdr:row>
      <xdr:rowOff>85090</xdr:rowOff>
    </xdr:to>
    <xdr:sp macro="" textlink="">
      <xdr:nvSpPr>
        <xdr:cNvPr id="150" name="円/楕円 149"/>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6367</xdr:rowOff>
    </xdr:from>
    <xdr:ext cx="405111" cy="259045"/>
    <xdr:sp macro="" textlink="">
      <xdr:nvSpPr>
        <xdr:cNvPr id="151" name="【橋りょう・トンネル】&#10;有形固定資産減価償却率該当値テキスト"/>
        <xdr:cNvSpPr txBox="1"/>
      </xdr:nvSpPr>
      <xdr:spPr>
        <a:xfrm>
          <a:off x="47244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95885</xdr:rowOff>
    </xdr:from>
    <xdr:to>
      <xdr:col>5</xdr:col>
      <xdr:colOff>409575</xdr:colOff>
      <xdr:row>57</xdr:row>
      <xdr:rowOff>26035</xdr:rowOff>
    </xdr:to>
    <xdr:sp macro="" textlink="">
      <xdr:nvSpPr>
        <xdr:cNvPr id="152" name="円/楕円 151"/>
        <xdr:cNvSpPr/>
      </xdr:nvSpPr>
      <xdr:spPr>
        <a:xfrm>
          <a:off x="3746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146685</xdr:rowOff>
    </xdr:from>
    <xdr:to>
      <xdr:col>6</xdr:col>
      <xdr:colOff>511175</xdr:colOff>
      <xdr:row>57</xdr:row>
      <xdr:rowOff>34290</xdr:rowOff>
    </xdr:to>
    <xdr:cxnSp macro="">
      <xdr:nvCxnSpPr>
        <xdr:cNvPr id="153" name="直線コネクタ 152"/>
        <xdr:cNvCxnSpPr/>
      </xdr:nvCxnSpPr>
      <xdr:spPr>
        <a:xfrm>
          <a:off x="3797300" y="97478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42562</xdr:rowOff>
    </xdr:from>
    <xdr:ext cx="405111" cy="259045"/>
    <xdr:sp macro="" textlink="">
      <xdr:nvSpPr>
        <xdr:cNvPr id="155" name="n_1mainValue【橋りょう・トンネル】&#10;有形固定資産減価償却率"/>
        <xdr:cNvSpPr txBox="1"/>
      </xdr:nvSpPr>
      <xdr:spPr>
        <a:xfrm>
          <a:off x="3582043"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81533</xdr:rowOff>
    </xdr:from>
    <xdr:to>
      <xdr:col>15</xdr:col>
      <xdr:colOff>231775</xdr:colOff>
      <xdr:row>64</xdr:row>
      <xdr:rowOff>11683</xdr:rowOff>
    </xdr:to>
    <xdr:sp macro="" textlink="">
      <xdr:nvSpPr>
        <xdr:cNvPr id="192" name="円/楕円 191"/>
        <xdr:cNvSpPr/>
      </xdr:nvSpPr>
      <xdr:spPr>
        <a:xfrm>
          <a:off x="10426700" y="108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168951</xdr:rowOff>
    </xdr:from>
    <xdr:ext cx="534377" cy="259045"/>
    <xdr:sp macro="" textlink="">
      <xdr:nvSpPr>
        <xdr:cNvPr id="193" name="【橋りょう・トンネル】&#10;一人当たり有形固定資産（償却資産）額該当値テキスト"/>
        <xdr:cNvSpPr txBox="1"/>
      </xdr:nvSpPr>
      <xdr:spPr>
        <a:xfrm>
          <a:off x="10566400" y="107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90,801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89065</xdr:rowOff>
    </xdr:from>
    <xdr:to>
      <xdr:col>14</xdr:col>
      <xdr:colOff>79375</xdr:colOff>
      <xdr:row>64</xdr:row>
      <xdr:rowOff>19215</xdr:rowOff>
    </xdr:to>
    <xdr:sp macro="" textlink="">
      <xdr:nvSpPr>
        <xdr:cNvPr id="194" name="円/楕円 193"/>
        <xdr:cNvSpPr/>
      </xdr:nvSpPr>
      <xdr:spPr>
        <a:xfrm>
          <a:off x="9588500" y="108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132333</xdr:rowOff>
    </xdr:from>
    <xdr:to>
      <xdr:col>15</xdr:col>
      <xdr:colOff>180975</xdr:colOff>
      <xdr:row>63</xdr:row>
      <xdr:rowOff>139865</xdr:rowOff>
    </xdr:to>
    <xdr:cxnSp macro="">
      <xdr:nvCxnSpPr>
        <xdr:cNvPr id="195" name="直線コネクタ 194"/>
        <xdr:cNvCxnSpPr/>
      </xdr:nvCxnSpPr>
      <xdr:spPr>
        <a:xfrm flipV="1">
          <a:off x="9639300" y="10933683"/>
          <a:ext cx="8382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10342</xdr:rowOff>
    </xdr:from>
    <xdr:ext cx="534377" cy="259045"/>
    <xdr:sp macro="" textlink="">
      <xdr:nvSpPr>
        <xdr:cNvPr id="197" name="n_1mainValue【橋りょう・トンネル】&#10;一人当たり有形固定資産（償却資産）額"/>
        <xdr:cNvSpPr txBox="1"/>
      </xdr:nvSpPr>
      <xdr:spPr>
        <a:xfrm>
          <a:off x="9359411" y="109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2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37592</xdr:rowOff>
    </xdr:from>
    <xdr:to>
      <xdr:col>6</xdr:col>
      <xdr:colOff>561975</xdr:colOff>
      <xdr:row>78</xdr:row>
      <xdr:rowOff>139192</xdr:rowOff>
    </xdr:to>
    <xdr:sp macro="" textlink="">
      <xdr:nvSpPr>
        <xdr:cNvPr id="233" name="円/楕円 232"/>
        <xdr:cNvSpPr/>
      </xdr:nvSpPr>
      <xdr:spPr>
        <a:xfrm>
          <a:off x="45847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162069</xdr:rowOff>
    </xdr:from>
    <xdr:ext cx="405111" cy="259045"/>
    <xdr:sp macro="" textlink="">
      <xdr:nvSpPr>
        <xdr:cNvPr id="234" name="【公営住宅】&#10;有形固定資産減価償却率該当値テキスト"/>
        <xdr:cNvSpPr txBox="1"/>
      </xdr:nvSpPr>
      <xdr:spPr>
        <a:xfrm>
          <a:off x="4724400" y="1336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67311</xdr:rowOff>
    </xdr:from>
    <xdr:to>
      <xdr:col>5</xdr:col>
      <xdr:colOff>409575</xdr:colOff>
      <xdr:row>78</xdr:row>
      <xdr:rowOff>168911</xdr:rowOff>
    </xdr:to>
    <xdr:sp macro="" textlink="">
      <xdr:nvSpPr>
        <xdr:cNvPr id="235" name="円/楕円 234"/>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88392</xdr:rowOff>
    </xdr:from>
    <xdr:to>
      <xdr:col>6</xdr:col>
      <xdr:colOff>511175</xdr:colOff>
      <xdr:row>78</xdr:row>
      <xdr:rowOff>118111</xdr:rowOff>
    </xdr:to>
    <xdr:cxnSp macro="">
      <xdr:nvCxnSpPr>
        <xdr:cNvPr id="236" name="直線コネクタ 235"/>
        <xdr:cNvCxnSpPr/>
      </xdr:nvCxnSpPr>
      <xdr:spPr>
        <a:xfrm flipV="1">
          <a:off x="3797300" y="134614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139464</xdr:rowOff>
    </xdr:from>
    <xdr:ext cx="405111" cy="259045"/>
    <xdr:sp macro="" textlink="">
      <xdr:nvSpPr>
        <xdr:cNvPr id="237"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13988</xdr:rowOff>
    </xdr:from>
    <xdr:ext cx="405111" cy="259045"/>
    <xdr:sp macro="" textlink="">
      <xdr:nvSpPr>
        <xdr:cNvPr id="238" name="n_1mainValue【公営住宅】&#10;有形固定資産減価償却率"/>
        <xdr:cNvSpPr txBox="1"/>
      </xdr:nvSpPr>
      <xdr:spPr>
        <a:xfrm>
          <a:off x="3582043"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110744</xdr:rowOff>
    </xdr:from>
    <xdr:to>
      <xdr:col>15</xdr:col>
      <xdr:colOff>231775</xdr:colOff>
      <xdr:row>85</xdr:row>
      <xdr:rowOff>40894</xdr:rowOff>
    </xdr:to>
    <xdr:sp macro="" textlink="">
      <xdr:nvSpPr>
        <xdr:cNvPr id="273" name="円/楕円 272"/>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89171</xdr:rowOff>
    </xdr:from>
    <xdr:ext cx="469744" cy="259045"/>
    <xdr:sp macro="" textlink="">
      <xdr:nvSpPr>
        <xdr:cNvPr id="274" name="【公営住宅】&#10;一人当たり面積該当値テキスト"/>
        <xdr:cNvSpPr txBox="1"/>
      </xdr:nvSpPr>
      <xdr:spPr>
        <a:xfrm>
          <a:off x="105664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111201</xdr:rowOff>
    </xdr:from>
    <xdr:to>
      <xdr:col>14</xdr:col>
      <xdr:colOff>79375</xdr:colOff>
      <xdr:row>85</xdr:row>
      <xdr:rowOff>41351</xdr:rowOff>
    </xdr:to>
    <xdr:sp macro="" textlink="">
      <xdr:nvSpPr>
        <xdr:cNvPr id="275" name="円/楕円 274"/>
        <xdr:cNvSpPr/>
      </xdr:nvSpPr>
      <xdr:spPr>
        <a:xfrm>
          <a:off x="9588500" y="14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161544</xdr:rowOff>
    </xdr:from>
    <xdr:to>
      <xdr:col>15</xdr:col>
      <xdr:colOff>180975</xdr:colOff>
      <xdr:row>84</xdr:row>
      <xdr:rowOff>162001</xdr:rowOff>
    </xdr:to>
    <xdr:cxnSp macro="">
      <xdr:nvCxnSpPr>
        <xdr:cNvPr id="276" name="直線コネクタ 275"/>
        <xdr:cNvCxnSpPr/>
      </xdr:nvCxnSpPr>
      <xdr:spPr>
        <a:xfrm flipV="1">
          <a:off x="9639300" y="1456334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32478</xdr:rowOff>
    </xdr:from>
    <xdr:ext cx="469744" cy="259045"/>
    <xdr:sp macro="" textlink="">
      <xdr:nvSpPr>
        <xdr:cNvPr id="278" name="n_1mainValue【公営住宅】&#10;一人当たり面積"/>
        <xdr:cNvSpPr txBox="1"/>
      </xdr:nvSpPr>
      <xdr:spPr>
        <a:xfrm>
          <a:off x="9391727" y="146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23495</xdr:rowOff>
    </xdr:from>
    <xdr:to>
      <xdr:col>23</xdr:col>
      <xdr:colOff>568325</xdr:colOff>
      <xdr:row>39</xdr:row>
      <xdr:rowOff>125095</xdr:rowOff>
    </xdr:to>
    <xdr:sp macro="" textlink="">
      <xdr:nvSpPr>
        <xdr:cNvPr id="332" name="円/楕円 331"/>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1922</xdr:rowOff>
    </xdr:from>
    <xdr:ext cx="405111" cy="259045"/>
    <xdr:sp macro="" textlink="">
      <xdr:nvSpPr>
        <xdr:cNvPr id="333" name="【認定こども園・幼稚園・保育所】&#10;有形固定資産減価償却率該当値テキスト"/>
        <xdr:cNvSpPr txBox="1"/>
      </xdr:nvSpPr>
      <xdr:spPr>
        <a:xfrm>
          <a:off x="164084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59690</xdr:rowOff>
    </xdr:from>
    <xdr:to>
      <xdr:col>22</xdr:col>
      <xdr:colOff>415925</xdr:colOff>
      <xdr:row>39</xdr:row>
      <xdr:rowOff>161290</xdr:rowOff>
    </xdr:to>
    <xdr:sp macro="" textlink="">
      <xdr:nvSpPr>
        <xdr:cNvPr id="334" name="円/楕円 333"/>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74295</xdr:rowOff>
    </xdr:from>
    <xdr:to>
      <xdr:col>23</xdr:col>
      <xdr:colOff>517525</xdr:colOff>
      <xdr:row>39</xdr:row>
      <xdr:rowOff>110490</xdr:rowOff>
    </xdr:to>
    <xdr:cxnSp macro="">
      <xdr:nvCxnSpPr>
        <xdr:cNvPr id="335" name="直線コネクタ 334"/>
        <xdr:cNvCxnSpPr/>
      </xdr:nvCxnSpPr>
      <xdr:spPr>
        <a:xfrm flipV="1">
          <a:off x="15481300" y="67608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152417</xdr:rowOff>
    </xdr:from>
    <xdr:ext cx="405111" cy="259045"/>
    <xdr:sp macro="" textlink="">
      <xdr:nvSpPr>
        <xdr:cNvPr id="337" name="n_1mainValue【認定こども園・幼稚園・保育所】&#10;有形固定資産減価償却率"/>
        <xdr:cNvSpPr txBox="1"/>
      </xdr:nvSpPr>
      <xdr:spPr>
        <a:xfrm>
          <a:off x="15266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6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59690</xdr:rowOff>
    </xdr:from>
    <xdr:to>
      <xdr:col>32</xdr:col>
      <xdr:colOff>238125</xdr:colOff>
      <xdr:row>39</xdr:row>
      <xdr:rowOff>161290</xdr:rowOff>
    </xdr:to>
    <xdr:sp macro="" textlink="">
      <xdr:nvSpPr>
        <xdr:cNvPr id="372" name="円/楕円 371"/>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82567</xdr:rowOff>
    </xdr:from>
    <xdr:ext cx="469744" cy="259045"/>
    <xdr:sp macro="" textlink="">
      <xdr:nvSpPr>
        <xdr:cNvPr id="373" name="【認定こども園・幼稚園・保育所】&#10;一人当たり面積該当値テキスト"/>
        <xdr:cNvSpPr txBox="1"/>
      </xdr:nvSpPr>
      <xdr:spPr>
        <a:xfrm>
          <a:off x="222504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59690</xdr:rowOff>
    </xdr:from>
    <xdr:to>
      <xdr:col>31</xdr:col>
      <xdr:colOff>85725</xdr:colOff>
      <xdr:row>39</xdr:row>
      <xdr:rowOff>161290</xdr:rowOff>
    </xdr:to>
    <xdr:sp macro="" textlink="">
      <xdr:nvSpPr>
        <xdr:cNvPr id="374" name="円/楕円 373"/>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110490</xdr:rowOff>
    </xdr:from>
    <xdr:to>
      <xdr:col>32</xdr:col>
      <xdr:colOff>187325</xdr:colOff>
      <xdr:row>39</xdr:row>
      <xdr:rowOff>110490</xdr:rowOff>
    </xdr:to>
    <xdr:cxnSp macro="">
      <xdr:nvCxnSpPr>
        <xdr:cNvPr id="375" name="直線コネクタ 374"/>
        <xdr:cNvCxnSpPr/>
      </xdr:nvCxnSpPr>
      <xdr:spPr>
        <a:xfrm>
          <a:off x="21323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17543</xdr:rowOff>
    </xdr:from>
    <xdr:ext cx="469744" cy="259045"/>
    <xdr:sp macro="" textlink="">
      <xdr:nvSpPr>
        <xdr:cNvPr id="376"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6367</xdr:rowOff>
    </xdr:from>
    <xdr:ext cx="469744" cy="259045"/>
    <xdr:sp macro="" textlink="">
      <xdr:nvSpPr>
        <xdr:cNvPr id="377" name="n_1main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407"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143510</xdr:rowOff>
    </xdr:from>
    <xdr:to>
      <xdr:col>23</xdr:col>
      <xdr:colOff>568325</xdr:colOff>
      <xdr:row>60</xdr:row>
      <xdr:rowOff>73660</xdr:rowOff>
    </xdr:to>
    <xdr:sp macro="" textlink="">
      <xdr:nvSpPr>
        <xdr:cNvPr id="415" name="円/楕円 414"/>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121937</xdr:rowOff>
    </xdr:from>
    <xdr:ext cx="405111" cy="259045"/>
    <xdr:sp macro="" textlink="">
      <xdr:nvSpPr>
        <xdr:cNvPr id="416" name="【学校施設】&#10;有形固定資産減価償却率該当値テキスト"/>
        <xdr:cNvSpPr txBox="1"/>
      </xdr:nvSpPr>
      <xdr:spPr>
        <a:xfrm>
          <a:off x="164084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17780</xdr:rowOff>
    </xdr:from>
    <xdr:to>
      <xdr:col>22</xdr:col>
      <xdr:colOff>415925</xdr:colOff>
      <xdr:row>60</xdr:row>
      <xdr:rowOff>119380</xdr:rowOff>
    </xdr:to>
    <xdr:sp macro="" textlink="">
      <xdr:nvSpPr>
        <xdr:cNvPr id="417" name="円/楕円 416"/>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22860</xdr:rowOff>
    </xdr:from>
    <xdr:to>
      <xdr:col>23</xdr:col>
      <xdr:colOff>517525</xdr:colOff>
      <xdr:row>60</xdr:row>
      <xdr:rowOff>68580</xdr:rowOff>
    </xdr:to>
    <xdr:cxnSp macro="">
      <xdr:nvCxnSpPr>
        <xdr:cNvPr id="418" name="直線コネクタ 417"/>
        <xdr:cNvCxnSpPr/>
      </xdr:nvCxnSpPr>
      <xdr:spPr>
        <a:xfrm flipV="1">
          <a:off x="15481300" y="10309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19"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110507</xdr:rowOff>
    </xdr:from>
    <xdr:ext cx="405111" cy="259045"/>
    <xdr:sp macro="" textlink="">
      <xdr:nvSpPr>
        <xdr:cNvPr id="420" name="n_1mainValue【学校施設】&#10;有形固定資産減価償却率"/>
        <xdr:cNvSpPr txBox="1"/>
      </xdr:nvSpPr>
      <xdr:spPr>
        <a:xfrm>
          <a:off x="15266043"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48"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72644</xdr:rowOff>
    </xdr:from>
    <xdr:to>
      <xdr:col>32</xdr:col>
      <xdr:colOff>238125</xdr:colOff>
      <xdr:row>56</xdr:row>
      <xdr:rowOff>2794</xdr:rowOff>
    </xdr:to>
    <xdr:sp macro="" textlink="">
      <xdr:nvSpPr>
        <xdr:cNvPr id="456" name="円/楕円 455"/>
        <xdr:cNvSpPr/>
      </xdr:nvSpPr>
      <xdr:spPr>
        <a:xfrm>
          <a:off x="221107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25671</xdr:rowOff>
    </xdr:from>
    <xdr:ext cx="469744" cy="259045"/>
    <xdr:sp macro="" textlink="">
      <xdr:nvSpPr>
        <xdr:cNvPr id="457" name="【学校施設】&#10;一人当たり面積該当値テキスト"/>
        <xdr:cNvSpPr txBox="1"/>
      </xdr:nvSpPr>
      <xdr:spPr>
        <a:xfrm>
          <a:off x="22250400" y="945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78130</xdr:rowOff>
    </xdr:from>
    <xdr:to>
      <xdr:col>31</xdr:col>
      <xdr:colOff>85725</xdr:colOff>
      <xdr:row>56</xdr:row>
      <xdr:rowOff>8280</xdr:rowOff>
    </xdr:to>
    <xdr:sp macro="" textlink="">
      <xdr:nvSpPr>
        <xdr:cNvPr id="458" name="円/楕円 457"/>
        <xdr:cNvSpPr/>
      </xdr:nvSpPr>
      <xdr:spPr>
        <a:xfrm>
          <a:off x="21272500" y="95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123444</xdr:rowOff>
    </xdr:from>
    <xdr:to>
      <xdr:col>32</xdr:col>
      <xdr:colOff>187325</xdr:colOff>
      <xdr:row>55</xdr:row>
      <xdr:rowOff>128930</xdr:rowOff>
    </xdr:to>
    <xdr:cxnSp macro="">
      <xdr:nvCxnSpPr>
        <xdr:cNvPr id="459" name="直線コネクタ 458"/>
        <xdr:cNvCxnSpPr/>
      </xdr:nvCxnSpPr>
      <xdr:spPr>
        <a:xfrm flipV="1">
          <a:off x="21323300" y="955319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114164</xdr:rowOff>
    </xdr:from>
    <xdr:ext cx="469744" cy="259045"/>
    <xdr:sp macro="" textlink="">
      <xdr:nvSpPr>
        <xdr:cNvPr id="460" name="n_1aveValue【学校施設】&#10;一人当たり面積"/>
        <xdr:cNvSpPr txBox="1"/>
      </xdr:nvSpPr>
      <xdr:spPr>
        <a:xfrm>
          <a:off x="210757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24807</xdr:rowOff>
    </xdr:from>
    <xdr:ext cx="469744" cy="259045"/>
    <xdr:sp macro="" textlink="">
      <xdr:nvSpPr>
        <xdr:cNvPr id="461" name="n_1mainValue【学校施設】&#10;一人当たり面積"/>
        <xdr:cNvSpPr txBox="1"/>
      </xdr:nvSpPr>
      <xdr:spPr>
        <a:xfrm>
          <a:off x="21075727" y="92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1"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63500</xdr:rowOff>
    </xdr:from>
    <xdr:to>
      <xdr:col>23</xdr:col>
      <xdr:colOff>568325</xdr:colOff>
      <xdr:row>84</xdr:row>
      <xdr:rowOff>165100</xdr:rowOff>
    </xdr:to>
    <xdr:sp macro="" textlink="">
      <xdr:nvSpPr>
        <xdr:cNvPr id="499" name="円/楕円 498"/>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41927</xdr:rowOff>
    </xdr:from>
    <xdr:ext cx="405111" cy="259045"/>
    <xdr:sp macro="" textlink="">
      <xdr:nvSpPr>
        <xdr:cNvPr id="500" name="【児童館】&#10;有形固定資産減価償却率該当値テキスト"/>
        <xdr:cNvSpPr txBox="1"/>
      </xdr:nvSpPr>
      <xdr:spPr>
        <a:xfrm>
          <a:off x="164084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101600</xdr:rowOff>
    </xdr:from>
    <xdr:to>
      <xdr:col>22</xdr:col>
      <xdr:colOff>415925</xdr:colOff>
      <xdr:row>85</xdr:row>
      <xdr:rowOff>31750</xdr:rowOff>
    </xdr:to>
    <xdr:sp macro="" textlink="">
      <xdr:nvSpPr>
        <xdr:cNvPr id="501" name="円/楕円 500"/>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114300</xdr:rowOff>
    </xdr:from>
    <xdr:to>
      <xdr:col>23</xdr:col>
      <xdr:colOff>517525</xdr:colOff>
      <xdr:row>84</xdr:row>
      <xdr:rowOff>152400</xdr:rowOff>
    </xdr:to>
    <xdr:cxnSp macro="">
      <xdr:nvCxnSpPr>
        <xdr:cNvPr id="502" name="直線コネクタ 501"/>
        <xdr:cNvCxnSpPr/>
      </xdr:nvCxnSpPr>
      <xdr:spPr>
        <a:xfrm flipV="1">
          <a:off x="15481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503"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22877</xdr:rowOff>
    </xdr:from>
    <xdr:ext cx="405111" cy="259045"/>
    <xdr:sp macro="" textlink="">
      <xdr:nvSpPr>
        <xdr:cNvPr id="504" name="n_1mainValue【児童館】&#10;有形固定資産減価償却率"/>
        <xdr:cNvSpPr txBox="1"/>
      </xdr:nvSpPr>
      <xdr:spPr>
        <a:xfrm>
          <a:off x="15266043"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1"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39" name="円/楕円 53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16527</xdr:rowOff>
    </xdr:from>
    <xdr:ext cx="469744" cy="259045"/>
    <xdr:sp macro="" textlink="">
      <xdr:nvSpPr>
        <xdr:cNvPr id="540" name="【児童館】&#10;一人当たり面積該当値テキスト"/>
        <xdr:cNvSpPr txBox="1"/>
      </xdr:nvSpPr>
      <xdr:spPr>
        <a:xfrm>
          <a:off x="22250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41" name="円/楕円 54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84</xdr:row>
      <xdr:rowOff>152400</xdr:rowOff>
    </xdr:to>
    <xdr:cxnSp macro="">
      <xdr:nvCxnSpPr>
        <xdr:cNvPr id="542" name="直線コネクタ 541"/>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543"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44"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では、道路、橋りょう・トンネルのインフラ資産が高くなっており、いずれも類似団体平均及び県平均を上回っている。道路個別修繕計画や橋りょう長寿命化修繕計画に基づき計画的な維持管理に努める。公営住宅でも、老朽化が進んでおり、市営住宅長寿命化計画に基づいた維持管理に努める。児童館は平成</a:t>
          </a:r>
          <a:r>
            <a:rPr kumimoji="1" lang="en-US" altLang="ja-JP" sz="1300">
              <a:latin typeface="ＭＳ Ｐゴシック"/>
            </a:rPr>
            <a:t>10</a:t>
          </a:r>
          <a:r>
            <a:rPr kumimoji="1" lang="ja-JP" altLang="en-US" sz="1300">
              <a:latin typeface="ＭＳ Ｐゴシック"/>
            </a:rPr>
            <a:t>年度取得のため比較的新しく、減価償却率が低くなっている。</a:t>
          </a:r>
        </a:p>
        <a:p>
          <a:r>
            <a:rPr kumimoji="1" lang="ja-JP" altLang="en-US" sz="1300">
              <a:latin typeface="ＭＳ Ｐゴシック"/>
            </a:rPr>
            <a:t>道路の一人当たり延長が類似団体平均、全国平均、県平均を上回っているのは、市域が広く、道路の総延長が長いためである。また、学校施設の一人当たり面積が大きくなっているのも、市域が広く、小中学校数が多いためで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55880</xdr:rowOff>
    </xdr:from>
    <xdr:to>
      <xdr:col>6</xdr:col>
      <xdr:colOff>561975</xdr:colOff>
      <xdr:row>37</xdr:row>
      <xdr:rowOff>157480</xdr:rowOff>
    </xdr:to>
    <xdr:sp macro="" textlink="">
      <xdr:nvSpPr>
        <xdr:cNvPr id="69" name="円/楕円 68"/>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34307</xdr:rowOff>
    </xdr:from>
    <xdr:ext cx="405111" cy="259045"/>
    <xdr:sp macro="" textlink="">
      <xdr:nvSpPr>
        <xdr:cNvPr id="70" name="【図書館】&#10;有形固定資産減価償却率該当値テキスト"/>
        <xdr:cNvSpPr txBox="1"/>
      </xdr:nvSpPr>
      <xdr:spPr>
        <a:xfrm>
          <a:off x="4724400"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71" name="円/楕円 70"/>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106680</xdr:rowOff>
    </xdr:from>
    <xdr:to>
      <xdr:col>6</xdr:col>
      <xdr:colOff>511175</xdr:colOff>
      <xdr:row>37</xdr:row>
      <xdr:rowOff>156210</xdr:rowOff>
    </xdr:to>
    <xdr:cxnSp macro="">
      <xdr:nvCxnSpPr>
        <xdr:cNvPr id="72" name="直線コネクタ 71"/>
        <xdr:cNvCxnSpPr/>
      </xdr:nvCxnSpPr>
      <xdr:spPr>
        <a:xfrm flipV="1">
          <a:off x="3797300" y="6450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97807</xdr:rowOff>
    </xdr:from>
    <xdr:ext cx="405111" cy="259045"/>
    <xdr:sp macro="" textlink="">
      <xdr:nvSpPr>
        <xdr:cNvPr id="73"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26687</xdr:rowOff>
    </xdr:from>
    <xdr:ext cx="405111" cy="259045"/>
    <xdr:sp macro="" textlink="">
      <xdr:nvSpPr>
        <xdr:cNvPr id="74" name="n_1mainValue【図書館】&#10;有形固定資産減価償却率"/>
        <xdr:cNvSpPr txBox="1"/>
      </xdr:nvSpPr>
      <xdr:spPr>
        <a:xfrm>
          <a:off x="3582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6350</xdr:rowOff>
    </xdr:from>
    <xdr:to>
      <xdr:col>15</xdr:col>
      <xdr:colOff>231775</xdr:colOff>
      <xdr:row>36</xdr:row>
      <xdr:rowOff>107950</xdr:rowOff>
    </xdr:to>
    <xdr:sp macro="" textlink="">
      <xdr:nvSpPr>
        <xdr:cNvPr id="111" name="円/楕円 110"/>
        <xdr:cNvSpPr/>
      </xdr:nvSpPr>
      <xdr:spPr>
        <a:xfrm>
          <a:off x="10426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29227</xdr:rowOff>
    </xdr:from>
    <xdr:ext cx="469744" cy="259045"/>
    <xdr:sp macro="" textlink="">
      <xdr:nvSpPr>
        <xdr:cNvPr id="112" name="【図書館】&#10;一人当たり面積該当値テキスト"/>
        <xdr:cNvSpPr txBox="1"/>
      </xdr:nvSpPr>
      <xdr:spPr>
        <a:xfrm>
          <a:off x="105664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6350</xdr:rowOff>
    </xdr:from>
    <xdr:to>
      <xdr:col>14</xdr:col>
      <xdr:colOff>79375</xdr:colOff>
      <xdr:row>36</xdr:row>
      <xdr:rowOff>107950</xdr:rowOff>
    </xdr:to>
    <xdr:sp macro="" textlink="">
      <xdr:nvSpPr>
        <xdr:cNvPr id="113" name="円/楕円 112"/>
        <xdr:cNvSpPr/>
      </xdr:nvSpPr>
      <xdr:spPr>
        <a:xfrm>
          <a:off x="9588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57150</xdr:rowOff>
    </xdr:from>
    <xdr:to>
      <xdr:col>15</xdr:col>
      <xdr:colOff>180975</xdr:colOff>
      <xdr:row>36</xdr:row>
      <xdr:rowOff>57150</xdr:rowOff>
    </xdr:to>
    <xdr:cxnSp macro="">
      <xdr:nvCxnSpPr>
        <xdr:cNvPr id="114" name="直線コネクタ 113"/>
        <xdr:cNvCxnSpPr/>
      </xdr:nvCxnSpPr>
      <xdr:spPr>
        <a:xfrm>
          <a:off x="9639300" y="6229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124477</xdr:rowOff>
    </xdr:from>
    <xdr:ext cx="469744" cy="259045"/>
    <xdr:sp macro="" textlink="">
      <xdr:nvSpPr>
        <xdr:cNvPr id="116" name="n_1mainValue【図書館】&#10;一人当たり面積"/>
        <xdr:cNvSpPr txBox="1"/>
      </xdr:nvSpPr>
      <xdr:spPr>
        <a:xfrm>
          <a:off x="9391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84455</xdr:rowOff>
    </xdr:from>
    <xdr:to>
      <xdr:col>6</xdr:col>
      <xdr:colOff>561975</xdr:colOff>
      <xdr:row>58</xdr:row>
      <xdr:rowOff>14605</xdr:rowOff>
    </xdr:to>
    <xdr:sp macro="" textlink="">
      <xdr:nvSpPr>
        <xdr:cNvPr id="153" name="円/楕円 152"/>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107332</xdr:rowOff>
    </xdr:from>
    <xdr:ext cx="405111" cy="259045"/>
    <xdr:sp macro="" textlink="">
      <xdr:nvSpPr>
        <xdr:cNvPr id="154" name="【体育館・プール】&#10;有形固定資産減価償却率該当値テキスト"/>
        <xdr:cNvSpPr txBox="1"/>
      </xdr:nvSpPr>
      <xdr:spPr>
        <a:xfrm>
          <a:off x="47244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132080</xdr:rowOff>
    </xdr:from>
    <xdr:to>
      <xdr:col>5</xdr:col>
      <xdr:colOff>409575</xdr:colOff>
      <xdr:row>58</xdr:row>
      <xdr:rowOff>62230</xdr:rowOff>
    </xdr:to>
    <xdr:sp macro="" textlink="">
      <xdr:nvSpPr>
        <xdr:cNvPr id="155" name="円/楕円 154"/>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135255</xdr:rowOff>
    </xdr:from>
    <xdr:to>
      <xdr:col>6</xdr:col>
      <xdr:colOff>511175</xdr:colOff>
      <xdr:row>58</xdr:row>
      <xdr:rowOff>11430</xdr:rowOff>
    </xdr:to>
    <xdr:cxnSp macro="">
      <xdr:nvCxnSpPr>
        <xdr:cNvPr id="156" name="直線コネクタ 155"/>
        <xdr:cNvCxnSpPr/>
      </xdr:nvCxnSpPr>
      <xdr:spPr>
        <a:xfrm flipV="1">
          <a:off x="3797300" y="9907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78757</xdr:rowOff>
    </xdr:from>
    <xdr:ext cx="405111" cy="259045"/>
    <xdr:sp macro="" textlink="">
      <xdr:nvSpPr>
        <xdr:cNvPr id="158" name="n_1mainValue【体育館・プール】&#10;有形固定資産減価償却率"/>
        <xdr:cNvSpPr txBox="1"/>
      </xdr:nvSpPr>
      <xdr:spPr>
        <a:xfrm>
          <a:off x="3582043"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116840</xdr:rowOff>
    </xdr:from>
    <xdr:to>
      <xdr:col>15</xdr:col>
      <xdr:colOff>231775</xdr:colOff>
      <xdr:row>63</xdr:row>
      <xdr:rowOff>46990</xdr:rowOff>
    </xdr:to>
    <xdr:sp macro="" textlink="">
      <xdr:nvSpPr>
        <xdr:cNvPr id="195" name="円/楕円 194"/>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95267</xdr:rowOff>
    </xdr:from>
    <xdr:ext cx="469744" cy="259045"/>
    <xdr:sp macro="" textlink="">
      <xdr:nvSpPr>
        <xdr:cNvPr id="196" name="【体育館・プール】&#10;一人当たり面積該当値テキスト"/>
        <xdr:cNvSpPr txBox="1"/>
      </xdr:nvSpPr>
      <xdr:spPr>
        <a:xfrm>
          <a:off x="105664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116840</xdr:rowOff>
    </xdr:from>
    <xdr:to>
      <xdr:col>14</xdr:col>
      <xdr:colOff>79375</xdr:colOff>
      <xdr:row>63</xdr:row>
      <xdr:rowOff>46990</xdr:rowOff>
    </xdr:to>
    <xdr:sp macro="" textlink="">
      <xdr:nvSpPr>
        <xdr:cNvPr id="197" name="円/楕円 196"/>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167640</xdr:rowOff>
    </xdr:from>
    <xdr:to>
      <xdr:col>15</xdr:col>
      <xdr:colOff>180975</xdr:colOff>
      <xdr:row>62</xdr:row>
      <xdr:rowOff>167640</xdr:rowOff>
    </xdr:to>
    <xdr:cxnSp macro="">
      <xdr:nvCxnSpPr>
        <xdr:cNvPr id="198" name="直線コネクタ 197"/>
        <xdr:cNvCxnSpPr/>
      </xdr:nvCxnSpPr>
      <xdr:spPr>
        <a:xfrm>
          <a:off x="9639300" y="10797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135907</xdr:rowOff>
    </xdr:from>
    <xdr:ext cx="469744" cy="259045"/>
    <xdr:sp macro="" textlink="">
      <xdr:nvSpPr>
        <xdr:cNvPr id="199"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38117</xdr:rowOff>
    </xdr:from>
    <xdr:ext cx="469744" cy="259045"/>
    <xdr:sp macro="" textlink="">
      <xdr:nvSpPr>
        <xdr:cNvPr id="200"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30"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84455</xdr:rowOff>
    </xdr:from>
    <xdr:to>
      <xdr:col>6</xdr:col>
      <xdr:colOff>561975</xdr:colOff>
      <xdr:row>84</xdr:row>
      <xdr:rowOff>14605</xdr:rowOff>
    </xdr:to>
    <xdr:sp macro="" textlink="">
      <xdr:nvSpPr>
        <xdr:cNvPr id="238" name="円/楕円 237"/>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62882</xdr:rowOff>
    </xdr:from>
    <xdr:ext cx="405111" cy="259045"/>
    <xdr:sp macro="" textlink="">
      <xdr:nvSpPr>
        <xdr:cNvPr id="239" name="【福祉施設】&#10;有形固定資産減価償却率該当値テキスト"/>
        <xdr:cNvSpPr txBox="1"/>
      </xdr:nvSpPr>
      <xdr:spPr>
        <a:xfrm>
          <a:off x="47244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120650</xdr:rowOff>
    </xdr:from>
    <xdr:to>
      <xdr:col>5</xdr:col>
      <xdr:colOff>409575</xdr:colOff>
      <xdr:row>84</xdr:row>
      <xdr:rowOff>50800</xdr:rowOff>
    </xdr:to>
    <xdr:sp macro="" textlink="">
      <xdr:nvSpPr>
        <xdr:cNvPr id="240" name="円/楕円 239"/>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135255</xdr:rowOff>
    </xdr:from>
    <xdr:to>
      <xdr:col>6</xdr:col>
      <xdr:colOff>511175</xdr:colOff>
      <xdr:row>84</xdr:row>
      <xdr:rowOff>0</xdr:rowOff>
    </xdr:to>
    <xdr:cxnSp macro="">
      <xdr:nvCxnSpPr>
        <xdr:cNvPr id="241" name="直線コネクタ 240"/>
        <xdr:cNvCxnSpPr/>
      </xdr:nvCxnSpPr>
      <xdr:spPr>
        <a:xfrm flipV="1">
          <a:off x="3797300" y="14365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114952</xdr:rowOff>
    </xdr:from>
    <xdr:ext cx="405111" cy="259045"/>
    <xdr:sp macro="" textlink="">
      <xdr:nvSpPr>
        <xdr:cNvPr id="242"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41927</xdr:rowOff>
    </xdr:from>
    <xdr:ext cx="405111" cy="259045"/>
    <xdr:sp macro="" textlink="">
      <xdr:nvSpPr>
        <xdr:cNvPr id="243" name="n_1mainValue【福祉施設】&#10;有形固定資産減価償却率"/>
        <xdr:cNvSpPr txBox="1"/>
      </xdr:nvSpPr>
      <xdr:spPr>
        <a:xfrm>
          <a:off x="3582043"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8" name="円/楕円 277"/>
        <xdr:cNvSpPr/>
      </xdr:nvSpPr>
      <xdr:spPr>
        <a:xfrm>
          <a:off x="10426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170197</xdr:rowOff>
    </xdr:from>
    <xdr:ext cx="469744" cy="259045"/>
    <xdr:sp macro="" textlink="">
      <xdr:nvSpPr>
        <xdr:cNvPr id="279" name="【福祉施設】&#10;一人当たり面積該当値テキスト"/>
        <xdr:cNvSpPr txBox="1"/>
      </xdr:nvSpPr>
      <xdr:spPr>
        <a:xfrm>
          <a:off x="105664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147320</xdr:rowOff>
    </xdr:from>
    <xdr:to>
      <xdr:col>14</xdr:col>
      <xdr:colOff>79375</xdr:colOff>
      <xdr:row>84</xdr:row>
      <xdr:rowOff>77470</xdr:rowOff>
    </xdr:to>
    <xdr:sp macro="" textlink="">
      <xdr:nvSpPr>
        <xdr:cNvPr id="280" name="円/楕円 279"/>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26670</xdr:rowOff>
    </xdr:from>
    <xdr:to>
      <xdr:col>15</xdr:col>
      <xdr:colOff>180975</xdr:colOff>
      <xdr:row>84</xdr:row>
      <xdr:rowOff>26670</xdr:rowOff>
    </xdr:to>
    <xdr:cxnSp macro="">
      <xdr:nvCxnSpPr>
        <xdr:cNvPr id="281" name="直線コネクタ 280"/>
        <xdr:cNvCxnSpPr/>
      </xdr:nvCxnSpPr>
      <xdr:spPr>
        <a:xfrm>
          <a:off x="9639300" y="1442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82"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93997</xdr:rowOff>
    </xdr:from>
    <xdr:ext cx="469744" cy="259045"/>
    <xdr:sp macro="" textlink="">
      <xdr:nvSpPr>
        <xdr:cNvPr id="283" name="n_1mainValue【福祉施設】&#10;一人当たり面積"/>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313"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44450</xdr:rowOff>
    </xdr:from>
    <xdr:to>
      <xdr:col>6</xdr:col>
      <xdr:colOff>561975</xdr:colOff>
      <xdr:row>103</xdr:row>
      <xdr:rowOff>146050</xdr:rowOff>
    </xdr:to>
    <xdr:sp macro="" textlink="">
      <xdr:nvSpPr>
        <xdr:cNvPr id="321" name="円/楕円 320"/>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67327</xdr:rowOff>
    </xdr:from>
    <xdr:ext cx="405111" cy="259045"/>
    <xdr:sp macro="" textlink="">
      <xdr:nvSpPr>
        <xdr:cNvPr id="322" name="【市民会館】&#10;有形固定資産減価償却率該当値テキスト"/>
        <xdr:cNvSpPr txBox="1"/>
      </xdr:nvSpPr>
      <xdr:spPr>
        <a:xfrm>
          <a:off x="4724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23" name="円/楕円 322"/>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95250</xdr:rowOff>
    </xdr:from>
    <xdr:to>
      <xdr:col>6</xdr:col>
      <xdr:colOff>511175</xdr:colOff>
      <xdr:row>104</xdr:row>
      <xdr:rowOff>0</xdr:rowOff>
    </xdr:to>
    <xdr:cxnSp macro="">
      <xdr:nvCxnSpPr>
        <xdr:cNvPr id="324" name="直線コネクタ 323"/>
        <xdr:cNvCxnSpPr/>
      </xdr:nvCxnSpPr>
      <xdr:spPr>
        <a:xfrm flipV="1">
          <a:off x="3797300" y="1775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67327</xdr:rowOff>
    </xdr:from>
    <xdr:ext cx="405111" cy="259045"/>
    <xdr:sp macro="" textlink="">
      <xdr:nvSpPr>
        <xdr:cNvPr id="326" name="n_1mainValue【市民会館】&#10;有形固定資産減価償却率"/>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90170</xdr:rowOff>
    </xdr:from>
    <xdr:to>
      <xdr:col>15</xdr:col>
      <xdr:colOff>231775</xdr:colOff>
      <xdr:row>107</xdr:row>
      <xdr:rowOff>20320</xdr:rowOff>
    </xdr:to>
    <xdr:sp macro="" textlink="">
      <xdr:nvSpPr>
        <xdr:cNvPr id="363" name="円/楕円 362"/>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68597</xdr:rowOff>
    </xdr:from>
    <xdr:ext cx="469744" cy="259045"/>
    <xdr:sp macro="" textlink="">
      <xdr:nvSpPr>
        <xdr:cNvPr id="364" name="【市民会館】&#10;一人当たり面積該当値テキスト"/>
        <xdr:cNvSpPr txBox="1"/>
      </xdr:nvSpPr>
      <xdr:spPr>
        <a:xfrm>
          <a:off x="105664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90170</xdr:rowOff>
    </xdr:from>
    <xdr:to>
      <xdr:col>14</xdr:col>
      <xdr:colOff>79375</xdr:colOff>
      <xdr:row>107</xdr:row>
      <xdr:rowOff>20320</xdr:rowOff>
    </xdr:to>
    <xdr:sp macro="" textlink="">
      <xdr:nvSpPr>
        <xdr:cNvPr id="365" name="円/楕円 364"/>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140970</xdr:rowOff>
    </xdr:from>
    <xdr:to>
      <xdr:col>15</xdr:col>
      <xdr:colOff>180975</xdr:colOff>
      <xdr:row>106</xdr:row>
      <xdr:rowOff>140970</xdr:rowOff>
    </xdr:to>
    <xdr:cxnSp macro="">
      <xdr:nvCxnSpPr>
        <xdr:cNvPr id="366" name="直線コネクタ 365"/>
        <xdr:cNvCxnSpPr/>
      </xdr:nvCxnSpPr>
      <xdr:spPr>
        <a:xfrm>
          <a:off x="9639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11447</xdr:rowOff>
    </xdr:from>
    <xdr:ext cx="469744" cy="259045"/>
    <xdr:sp macro="" textlink="">
      <xdr:nvSpPr>
        <xdr:cNvPr id="368"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9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98" name="フローチャート : 判断 397"/>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96266</xdr:rowOff>
    </xdr:from>
    <xdr:to>
      <xdr:col>23</xdr:col>
      <xdr:colOff>568325</xdr:colOff>
      <xdr:row>36</xdr:row>
      <xdr:rowOff>26416</xdr:rowOff>
    </xdr:to>
    <xdr:sp macro="" textlink="">
      <xdr:nvSpPr>
        <xdr:cNvPr id="404" name="円/楕円 403"/>
        <xdr:cNvSpPr/>
      </xdr:nvSpPr>
      <xdr:spPr>
        <a:xfrm>
          <a:off x="162687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11193</xdr:rowOff>
    </xdr:from>
    <xdr:ext cx="405111" cy="259045"/>
    <xdr:sp macro="" textlink="">
      <xdr:nvSpPr>
        <xdr:cNvPr id="405" name="【一般廃棄物処理施設】&#10;有形固定資産減価償却率該当値テキスト"/>
        <xdr:cNvSpPr txBox="1"/>
      </xdr:nvSpPr>
      <xdr:spPr>
        <a:xfrm>
          <a:off x="16408400" y="6011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167132</xdr:rowOff>
    </xdr:from>
    <xdr:to>
      <xdr:col>22</xdr:col>
      <xdr:colOff>415925</xdr:colOff>
      <xdr:row>36</xdr:row>
      <xdr:rowOff>97282</xdr:rowOff>
    </xdr:to>
    <xdr:sp macro="" textlink="">
      <xdr:nvSpPr>
        <xdr:cNvPr id="406" name="円/楕円 405"/>
        <xdr:cNvSpPr/>
      </xdr:nvSpPr>
      <xdr:spPr>
        <a:xfrm>
          <a:off x="15430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147066</xdr:rowOff>
    </xdr:from>
    <xdr:to>
      <xdr:col>23</xdr:col>
      <xdr:colOff>517525</xdr:colOff>
      <xdr:row>36</xdr:row>
      <xdr:rowOff>46482</xdr:rowOff>
    </xdr:to>
    <xdr:cxnSp macro="">
      <xdr:nvCxnSpPr>
        <xdr:cNvPr id="407" name="直線コネクタ 406"/>
        <xdr:cNvCxnSpPr/>
      </xdr:nvCxnSpPr>
      <xdr:spPr>
        <a:xfrm flipV="1">
          <a:off x="15481300" y="614781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156989</xdr:rowOff>
    </xdr:from>
    <xdr:ext cx="405111" cy="259045"/>
    <xdr:sp macro="" textlink="">
      <xdr:nvSpPr>
        <xdr:cNvPr id="408"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113809</xdr:rowOff>
    </xdr:from>
    <xdr:ext cx="405111" cy="259045"/>
    <xdr:sp macro="" textlink="">
      <xdr:nvSpPr>
        <xdr:cNvPr id="409" name="n_1mainValue【一般廃棄物処理施設】&#10;有形固定資産減価償却率"/>
        <xdr:cNvSpPr txBox="1"/>
      </xdr:nvSpPr>
      <xdr:spPr>
        <a:xfrm>
          <a:off x="15266043"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3" name="テキスト ボックス 4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9" name="テキスト ボックス 4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3" name="直線コネクタ 43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5" name="直線コネクタ 43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7" name="直線コネクタ 43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41290</xdr:rowOff>
    </xdr:from>
    <xdr:ext cx="534377" cy="259045"/>
    <xdr:sp macro="" textlink="">
      <xdr:nvSpPr>
        <xdr:cNvPr id="438" name="【一般廃棄物処理施設】&#10;一人当たり有形固定資産（償却資産）額平均値テキスト"/>
        <xdr:cNvSpPr txBox="1"/>
      </xdr:nvSpPr>
      <xdr:spPr>
        <a:xfrm>
          <a:off x="22250400" y="65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9" name="フローチャート : 判断 43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40" name="フローチャート : 判断 439"/>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57900</xdr:rowOff>
    </xdr:from>
    <xdr:to>
      <xdr:col>32</xdr:col>
      <xdr:colOff>238125</xdr:colOff>
      <xdr:row>39</xdr:row>
      <xdr:rowOff>159500</xdr:rowOff>
    </xdr:to>
    <xdr:sp macro="" textlink="">
      <xdr:nvSpPr>
        <xdr:cNvPr id="446" name="円/楕円 445"/>
        <xdr:cNvSpPr/>
      </xdr:nvSpPr>
      <xdr:spPr>
        <a:xfrm>
          <a:off x="22110700" y="6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36327</xdr:rowOff>
    </xdr:from>
    <xdr:ext cx="534377" cy="259045"/>
    <xdr:sp macro="" textlink="">
      <xdr:nvSpPr>
        <xdr:cNvPr id="447" name="【一般廃棄物処理施設】&#10;一人当たり有形固定資産（償却資産）額該当値テキスト"/>
        <xdr:cNvSpPr txBox="1"/>
      </xdr:nvSpPr>
      <xdr:spPr>
        <a:xfrm>
          <a:off x="22250400" y="67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54813</xdr:rowOff>
    </xdr:from>
    <xdr:to>
      <xdr:col>31</xdr:col>
      <xdr:colOff>85725</xdr:colOff>
      <xdr:row>39</xdr:row>
      <xdr:rowOff>156413</xdr:rowOff>
    </xdr:to>
    <xdr:sp macro="" textlink="">
      <xdr:nvSpPr>
        <xdr:cNvPr id="448" name="円/楕円 447"/>
        <xdr:cNvSpPr/>
      </xdr:nvSpPr>
      <xdr:spPr>
        <a:xfrm>
          <a:off x="21272500" y="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105613</xdr:rowOff>
    </xdr:from>
    <xdr:to>
      <xdr:col>32</xdr:col>
      <xdr:colOff>187325</xdr:colOff>
      <xdr:row>39</xdr:row>
      <xdr:rowOff>108700</xdr:rowOff>
    </xdr:to>
    <xdr:cxnSp macro="">
      <xdr:nvCxnSpPr>
        <xdr:cNvPr id="449" name="直線コネクタ 448"/>
        <xdr:cNvCxnSpPr/>
      </xdr:nvCxnSpPr>
      <xdr:spPr>
        <a:xfrm>
          <a:off x="21323300" y="6792163"/>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165983</xdr:rowOff>
    </xdr:from>
    <xdr:ext cx="534377" cy="259045"/>
    <xdr:sp macro="" textlink="">
      <xdr:nvSpPr>
        <xdr:cNvPr id="450"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147540</xdr:rowOff>
    </xdr:from>
    <xdr:ext cx="534377" cy="259045"/>
    <xdr:sp macro="" textlink="">
      <xdr:nvSpPr>
        <xdr:cNvPr id="451" name="n_1mainValue【一般廃棄物処理施設】&#10;一人当たり有形固定資産（償却資産）額"/>
        <xdr:cNvSpPr txBox="1"/>
      </xdr:nvSpPr>
      <xdr:spPr>
        <a:xfrm>
          <a:off x="21043411" y="68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3" name="テキスト ボックス 46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75" name="直線コネクタ 47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7" name="直線コネクタ 47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9" name="直線コネクタ 47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8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81" name="フローチャート : 判断 48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82" name="フローチャート : 判断 48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166370</xdr:rowOff>
    </xdr:from>
    <xdr:to>
      <xdr:col>23</xdr:col>
      <xdr:colOff>568325</xdr:colOff>
      <xdr:row>56</xdr:row>
      <xdr:rowOff>96520</xdr:rowOff>
    </xdr:to>
    <xdr:sp macro="" textlink="">
      <xdr:nvSpPr>
        <xdr:cNvPr id="488" name="円/楕円 487"/>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17797</xdr:rowOff>
    </xdr:from>
    <xdr:ext cx="405111" cy="259045"/>
    <xdr:sp macro="" textlink="">
      <xdr:nvSpPr>
        <xdr:cNvPr id="489" name="【保健センター・保健所】&#10;有形固定資産減価償却率該当値テキスト"/>
        <xdr:cNvSpPr txBox="1"/>
      </xdr:nvSpPr>
      <xdr:spPr>
        <a:xfrm>
          <a:off x="164084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50165</xdr:rowOff>
    </xdr:from>
    <xdr:to>
      <xdr:col>22</xdr:col>
      <xdr:colOff>415925</xdr:colOff>
      <xdr:row>56</xdr:row>
      <xdr:rowOff>151765</xdr:rowOff>
    </xdr:to>
    <xdr:sp macro="" textlink="">
      <xdr:nvSpPr>
        <xdr:cNvPr id="490" name="円/楕円 489"/>
        <xdr:cNvSpPr/>
      </xdr:nvSpPr>
      <xdr:spPr>
        <a:xfrm>
          <a:off x="15430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45720</xdr:rowOff>
    </xdr:from>
    <xdr:to>
      <xdr:col>23</xdr:col>
      <xdr:colOff>517525</xdr:colOff>
      <xdr:row>56</xdr:row>
      <xdr:rowOff>100965</xdr:rowOff>
    </xdr:to>
    <xdr:cxnSp macro="">
      <xdr:nvCxnSpPr>
        <xdr:cNvPr id="491" name="直線コネクタ 490"/>
        <xdr:cNvCxnSpPr/>
      </xdr:nvCxnSpPr>
      <xdr:spPr>
        <a:xfrm flipV="1">
          <a:off x="15481300" y="96469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92"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168292</xdr:rowOff>
    </xdr:from>
    <xdr:ext cx="405111" cy="259045"/>
    <xdr:sp macro="" textlink="">
      <xdr:nvSpPr>
        <xdr:cNvPr id="493" name="n_1mainValue【保健センター・保健所】&#10;有形固定資産減価償却率"/>
        <xdr:cNvSpPr txBox="1"/>
      </xdr:nvSpPr>
      <xdr:spPr>
        <a:xfrm>
          <a:off x="15266043"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15" name="直線コネクタ 514"/>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7" name="直線コネクタ 51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8"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9" name="直線コネクタ 51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520"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21" name="フローチャート : 判断 52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522" name="フローチャート : 判断 521"/>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86360</xdr:rowOff>
    </xdr:from>
    <xdr:to>
      <xdr:col>32</xdr:col>
      <xdr:colOff>238125</xdr:colOff>
      <xdr:row>63</xdr:row>
      <xdr:rowOff>16510</xdr:rowOff>
    </xdr:to>
    <xdr:sp macro="" textlink="">
      <xdr:nvSpPr>
        <xdr:cNvPr id="528" name="円/楕円 527"/>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1287</xdr:rowOff>
    </xdr:from>
    <xdr:ext cx="469744" cy="259045"/>
    <xdr:sp macro="" textlink="">
      <xdr:nvSpPr>
        <xdr:cNvPr id="529" name="【保健センター・保健所】&#10;一人当たり面積該当値テキスト"/>
        <xdr:cNvSpPr txBox="1"/>
      </xdr:nvSpPr>
      <xdr:spPr>
        <a:xfrm>
          <a:off x="222504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530" name="円/楕円 529"/>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137160</xdr:rowOff>
    </xdr:from>
    <xdr:to>
      <xdr:col>32</xdr:col>
      <xdr:colOff>187325</xdr:colOff>
      <xdr:row>62</xdr:row>
      <xdr:rowOff>137160</xdr:rowOff>
    </xdr:to>
    <xdr:cxnSp macro="">
      <xdr:nvCxnSpPr>
        <xdr:cNvPr id="531" name="直線コネクタ 530"/>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532"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7637</xdr:rowOff>
    </xdr:from>
    <xdr:ext cx="469744" cy="259045"/>
    <xdr:sp macro="" textlink="">
      <xdr:nvSpPr>
        <xdr:cNvPr id="533"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1" name="テキスト ボックス 5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1" name="テキスト ボックス 5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5" name="直線コネクタ 57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77" name="直線コネクタ 57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7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79" name="直線コネクタ 57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8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1" name="フローチャート : 判断 58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82" name="フローチャート : 判断 581"/>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87449</xdr:rowOff>
    </xdr:from>
    <xdr:to>
      <xdr:col>23</xdr:col>
      <xdr:colOff>568325</xdr:colOff>
      <xdr:row>104</xdr:row>
      <xdr:rowOff>17599</xdr:rowOff>
    </xdr:to>
    <xdr:sp macro="" textlink="">
      <xdr:nvSpPr>
        <xdr:cNvPr id="588" name="円/楕円 587"/>
        <xdr:cNvSpPr/>
      </xdr:nvSpPr>
      <xdr:spPr>
        <a:xfrm>
          <a:off x="162687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110326</xdr:rowOff>
    </xdr:from>
    <xdr:ext cx="405111" cy="259045"/>
    <xdr:sp macro="" textlink="">
      <xdr:nvSpPr>
        <xdr:cNvPr id="589" name="【庁舎】&#10;有形固定資産減価償却率該当値テキスト"/>
        <xdr:cNvSpPr txBox="1"/>
      </xdr:nvSpPr>
      <xdr:spPr>
        <a:xfrm>
          <a:off x="16408400" y="1759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4173</xdr:rowOff>
    </xdr:from>
    <xdr:to>
      <xdr:col>22</xdr:col>
      <xdr:colOff>415925</xdr:colOff>
      <xdr:row>103</xdr:row>
      <xdr:rowOff>105773</xdr:rowOff>
    </xdr:to>
    <xdr:sp macro="" textlink="">
      <xdr:nvSpPr>
        <xdr:cNvPr id="590" name="円/楕円 589"/>
        <xdr:cNvSpPr/>
      </xdr:nvSpPr>
      <xdr:spPr>
        <a:xfrm>
          <a:off x="1543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54973</xdr:rowOff>
    </xdr:from>
    <xdr:to>
      <xdr:col>23</xdr:col>
      <xdr:colOff>517525</xdr:colOff>
      <xdr:row>103</xdr:row>
      <xdr:rowOff>138249</xdr:rowOff>
    </xdr:to>
    <xdr:cxnSp macro="">
      <xdr:nvCxnSpPr>
        <xdr:cNvPr id="591" name="直線コネクタ 590"/>
        <xdr:cNvCxnSpPr/>
      </xdr:nvCxnSpPr>
      <xdr:spPr>
        <a:xfrm>
          <a:off x="15481300" y="17714323"/>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592"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122300</xdr:rowOff>
    </xdr:from>
    <xdr:ext cx="405111" cy="259045"/>
    <xdr:sp macro="" textlink="">
      <xdr:nvSpPr>
        <xdr:cNvPr id="593" name="n_1mainValue【庁舎】&#10;有形固定資産減価償却率"/>
        <xdr:cNvSpPr txBox="1"/>
      </xdr:nvSpPr>
      <xdr:spPr>
        <a:xfrm>
          <a:off x="15266043"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17" name="直線コネクタ 61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1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19" name="直線コネクタ 6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1" name="直線コネクタ 6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22"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3" name="フローチャート : 判断 62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4" name="フローチャート : 判断 62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154939</xdr:rowOff>
    </xdr:from>
    <xdr:to>
      <xdr:col>32</xdr:col>
      <xdr:colOff>238125</xdr:colOff>
      <xdr:row>102</xdr:row>
      <xdr:rowOff>85089</xdr:rowOff>
    </xdr:to>
    <xdr:sp macro="" textlink="">
      <xdr:nvSpPr>
        <xdr:cNvPr id="630" name="円/楕円 629"/>
        <xdr:cNvSpPr/>
      </xdr:nvSpPr>
      <xdr:spPr>
        <a:xfrm>
          <a:off x="221107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6366</xdr:rowOff>
    </xdr:from>
    <xdr:ext cx="469744" cy="259045"/>
    <xdr:sp macro="" textlink="">
      <xdr:nvSpPr>
        <xdr:cNvPr id="631" name="【庁舎】&#10;一人当たり面積該当値テキスト"/>
        <xdr:cNvSpPr txBox="1"/>
      </xdr:nvSpPr>
      <xdr:spPr>
        <a:xfrm>
          <a:off x="22250400"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158750</xdr:rowOff>
    </xdr:from>
    <xdr:to>
      <xdr:col>31</xdr:col>
      <xdr:colOff>85725</xdr:colOff>
      <xdr:row>102</xdr:row>
      <xdr:rowOff>88900</xdr:rowOff>
    </xdr:to>
    <xdr:sp macro="" textlink="">
      <xdr:nvSpPr>
        <xdr:cNvPr id="632" name="円/楕円 631"/>
        <xdr:cNvSpPr/>
      </xdr:nvSpPr>
      <xdr:spPr>
        <a:xfrm>
          <a:off x="2127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34289</xdr:rowOff>
    </xdr:from>
    <xdr:to>
      <xdr:col>32</xdr:col>
      <xdr:colOff>187325</xdr:colOff>
      <xdr:row>102</xdr:row>
      <xdr:rowOff>38100</xdr:rowOff>
    </xdr:to>
    <xdr:cxnSp macro="">
      <xdr:nvCxnSpPr>
        <xdr:cNvPr id="633" name="直線コネクタ 632"/>
        <xdr:cNvCxnSpPr/>
      </xdr:nvCxnSpPr>
      <xdr:spPr>
        <a:xfrm flipV="1">
          <a:off x="21323300" y="17522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63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105427</xdr:rowOff>
    </xdr:from>
    <xdr:ext cx="469744" cy="259045"/>
    <xdr:sp macro="" textlink="">
      <xdr:nvSpPr>
        <xdr:cNvPr id="635" name="n_1mainValue【庁舎】&#10;一人当たり面積"/>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昭和</a:t>
          </a:r>
          <a:r>
            <a:rPr kumimoji="1" lang="en-US" altLang="ja-JP" sz="1300">
              <a:latin typeface="ＭＳ Ｐゴシック"/>
            </a:rPr>
            <a:t>55</a:t>
          </a:r>
          <a:r>
            <a:rPr kumimoji="1" lang="ja-JP" altLang="en-US" sz="1300">
              <a:latin typeface="ＭＳ Ｐゴシック"/>
            </a:rPr>
            <a:t>年度に取得した保健センターの減価償却率が高くなっており、類似団体平均、全国平均、県平均を上回っている。また、一般廃棄物処理施設の減価償却率も高くなっているが、平成</a:t>
          </a:r>
          <a:r>
            <a:rPr kumimoji="1" lang="en-US" altLang="ja-JP" sz="1300">
              <a:latin typeface="ＭＳ Ｐゴシック"/>
            </a:rPr>
            <a:t>29</a:t>
          </a:r>
          <a:r>
            <a:rPr kumimoji="1" lang="ja-JP" altLang="en-US" sz="1300">
              <a:latin typeface="ＭＳ Ｐゴシック"/>
            </a:rPr>
            <a:t>年度に新しい施設が完成し、旧施設は平成</a:t>
          </a:r>
          <a:r>
            <a:rPr kumimoji="1" lang="en-US" altLang="ja-JP" sz="1300">
              <a:latin typeface="ＭＳ Ｐゴシック"/>
            </a:rPr>
            <a:t>30</a:t>
          </a:r>
          <a:r>
            <a:rPr kumimoji="1" lang="ja-JP" altLang="en-US" sz="1300">
              <a:latin typeface="ＭＳ Ｐゴシック"/>
            </a:rPr>
            <a:t>年度以降に解体予定である</a:t>
          </a:r>
          <a:r>
            <a:rPr kumimoji="1" lang="en-US" altLang="ja-JP" sz="1300">
              <a:latin typeface="ＭＳ Ｐゴシック"/>
            </a:rPr>
            <a:t>.</a:t>
          </a:r>
          <a:r>
            <a:rPr kumimoji="1" lang="ja-JP" altLang="en-US" sz="1300">
              <a:latin typeface="ＭＳ Ｐゴシック"/>
            </a:rPr>
            <a:t>。</a:t>
          </a:r>
        </a:p>
        <a:p>
          <a:r>
            <a:rPr kumimoji="1" lang="ja-JP" altLang="en-US" sz="1300">
              <a:latin typeface="ＭＳ Ｐゴシック"/>
            </a:rPr>
            <a:t>この外、全体的に資産の老朽化が進んでいるため、公共施設等総合管理計画に基づき、施設の在り方の検討を含め、適切な維持管理に努める。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前年度と同水準であった。類似団体及び県平均を若干上回っている。</a:t>
          </a:r>
          <a:endParaRPr kumimoji="1" lang="en-US" altLang="ja-JP" sz="1300">
            <a:latin typeface="ＭＳ Ｐゴシック"/>
          </a:endParaRPr>
        </a:p>
        <a:p>
          <a:r>
            <a:rPr kumimoji="1" lang="ja-JP" altLang="en-US" sz="1300">
              <a:latin typeface="ＭＳ Ｐゴシック"/>
            </a:rPr>
            <a:t>今後も税収の徴収率向上対策を中心とした歳入の確保に努める。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81280</xdr:rowOff>
    </xdr:from>
    <xdr:to>
      <xdr:col>7</xdr:col>
      <xdr:colOff>152400</xdr:colOff>
      <xdr:row>39</xdr:row>
      <xdr:rowOff>81280</xdr:rowOff>
    </xdr:to>
    <xdr:cxnSp macro="">
      <xdr:nvCxnSpPr>
        <xdr:cNvPr id="66" name="直線コネクタ 65"/>
        <xdr:cNvCxnSpPr/>
      </xdr:nvCxnSpPr>
      <xdr:spPr>
        <a:xfrm>
          <a:off x="4114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81280</xdr:rowOff>
    </xdr:to>
    <xdr:cxnSp macro="">
      <xdr:nvCxnSpPr>
        <xdr:cNvPr id="69" name="直線コネクタ 68"/>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105410</xdr:rowOff>
    </xdr:to>
    <xdr:cxnSp macro="">
      <xdr:nvCxnSpPr>
        <xdr:cNvPr id="72" name="直線コネクタ 71"/>
        <xdr:cNvCxnSpPr/>
      </xdr:nvCxnSpPr>
      <xdr:spPr>
        <a:xfrm flipV="1">
          <a:off x="2336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105410</xdr:rowOff>
    </xdr:from>
    <xdr:to>
      <xdr:col>3</xdr:col>
      <xdr:colOff>279400</xdr:colOff>
      <xdr:row>39</xdr:row>
      <xdr:rowOff>105410</xdr:rowOff>
    </xdr:to>
    <xdr:cxnSp macro="">
      <xdr:nvCxnSpPr>
        <xdr:cNvPr id="75" name="直線コネクタ 74"/>
        <xdr:cNvCxnSpPr/>
      </xdr:nvCxnSpPr>
      <xdr:spPr>
        <a:xfrm>
          <a:off x="1447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30480</xdr:rowOff>
    </xdr:from>
    <xdr:to>
      <xdr:col>7</xdr:col>
      <xdr:colOff>203200</xdr:colOff>
      <xdr:row>39</xdr:row>
      <xdr:rowOff>132080</xdr:rowOff>
    </xdr:to>
    <xdr:sp macro="" textlink="">
      <xdr:nvSpPr>
        <xdr:cNvPr id="85" name="円/楕円 84"/>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47007</xdr:rowOff>
    </xdr:from>
    <xdr:ext cx="762000" cy="259045"/>
    <xdr:sp macro="" textlink="">
      <xdr:nvSpPr>
        <xdr:cNvPr id="86"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54610</xdr:rowOff>
    </xdr:from>
    <xdr:to>
      <xdr:col>3</xdr:col>
      <xdr:colOff>330200</xdr:colOff>
      <xdr:row>39</xdr:row>
      <xdr:rowOff>156210</xdr:rowOff>
    </xdr:to>
    <xdr:sp macro="" textlink="">
      <xdr:nvSpPr>
        <xdr:cNvPr id="91" name="円/楕円 90"/>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92" name="テキスト ボックス 91"/>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3" name="円/楕円 92"/>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4" name="テキスト ボックス 93"/>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歳出の充当経常一般財源は減少したものの、地方消費税交付金、臨時財政対策債など歳入の減少により、</a:t>
          </a:r>
          <a:r>
            <a:rPr kumimoji="1" lang="en-US" altLang="ja-JP" sz="1300">
              <a:latin typeface="ＭＳ Ｐゴシック"/>
            </a:rPr>
            <a:t>3.0</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今後も市税収入の確保の強化、行政改革・財政健全化実施計画に基づく歳出のスリム化を進め、健全な財政運営に努める。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155448</xdr:rowOff>
    </xdr:to>
    <xdr:cxnSp macro="">
      <xdr:nvCxnSpPr>
        <xdr:cNvPr id="127" name="直線コネクタ 126"/>
        <xdr:cNvCxnSpPr/>
      </xdr:nvCxnSpPr>
      <xdr:spPr>
        <a:xfrm>
          <a:off x="4114800" y="1064056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29972</xdr:rowOff>
    </xdr:to>
    <xdr:cxnSp macro="">
      <xdr:nvCxnSpPr>
        <xdr:cNvPr id="130" name="直線コネクタ 129"/>
        <xdr:cNvCxnSpPr/>
      </xdr:nvCxnSpPr>
      <xdr:spPr>
        <a:xfrm flipV="1">
          <a:off x="3225800" y="1064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29972</xdr:rowOff>
    </xdr:from>
    <xdr:to>
      <xdr:col>4</xdr:col>
      <xdr:colOff>482600</xdr:colOff>
      <xdr:row>62</xdr:row>
      <xdr:rowOff>54102</xdr:rowOff>
    </xdr:to>
    <xdr:cxnSp macro="">
      <xdr:nvCxnSpPr>
        <xdr:cNvPr id="133" name="直線コネクタ 132"/>
        <xdr:cNvCxnSpPr/>
      </xdr:nvCxnSpPr>
      <xdr:spPr>
        <a:xfrm flipV="1">
          <a:off x="2336800" y="1065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54102</xdr:rowOff>
    </xdr:to>
    <xdr:cxnSp macro="">
      <xdr:nvCxnSpPr>
        <xdr:cNvPr id="136" name="直線コネクタ 135"/>
        <xdr:cNvCxnSpPr/>
      </xdr:nvCxnSpPr>
      <xdr:spPr>
        <a:xfrm>
          <a:off x="1447800" y="1068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6" name="円/楕円 145"/>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47"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48" name="円/楕円 147"/>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49" name="テキスト ボックス 148"/>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0" name="円/楕円 149"/>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65549</xdr:rowOff>
    </xdr:from>
    <xdr:ext cx="762000" cy="259045"/>
    <xdr:sp macro="" textlink="">
      <xdr:nvSpPr>
        <xdr:cNvPr id="151" name="テキスト ボックス 150"/>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2" name="円/楕円 151"/>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3" name="テキスト ボックス 152"/>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4" name="円/楕円 153"/>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5" name="テキスト ボックス 154"/>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人件費は減少したが、物件費及び維持補修費が増加しているため</a:t>
          </a:r>
          <a:r>
            <a:rPr kumimoji="1" lang="en-US" altLang="ja-JP" sz="1300">
              <a:latin typeface="ＭＳ Ｐゴシック"/>
            </a:rPr>
            <a:t>807</a:t>
          </a:r>
          <a:r>
            <a:rPr kumimoji="1" lang="ja-JP" altLang="en-US" sz="1300">
              <a:latin typeface="ＭＳ Ｐゴシック"/>
            </a:rPr>
            <a:t>千円の増加となり、類似団体平均を上回っている。</a:t>
          </a:r>
          <a:endParaRPr kumimoji="1" lang="en-US" altLang="ja-JP" sz="1300">
            <a:latin typeface="ＭＳ Ｐゴシック"/>
          </a:endParaRPr>
        </a:p>
        <a:p>
          <a:r>
            <a:rPr kumimoji="1" lang="ja-JP" altLang="en-US" sz="1300">
              <a:latin typeface="ＭＳ Ｐゴシック"/>
            </a:rPr>
            <a:t>市内の公共施設管理に要する経費がかかる一方で人口が微減していることが要因と考えられる。今後は公共施設等総合管理計画に基づく施設の統廃合を含め行政改革に取り組み、物件費等の削減に取り組む。</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64359</xdr:rowOff>
    </xdr:from>
    <xdr:to>
      <xdr:col>7</xdr:col>
      <xdr:colOff>152400</xdr:colOff>
      <xdr:row>84</xdr:row>
      <xdr:rowOff>75177</xdr:rowOff>
    </xdr:to>
    <xdr:cxnSp macro="">
      <xdr:nvCxnSpPr>
        <xdr:cNvPr id="190" name="直線コネクタ 189"/>
        <xdr:cNvCxnSpPr/>
      </xdr:nvCxnSpPr>
      <xdr:spPr>
        <a:xfrm>
          <a:off x="4114800" y="14466159"/>
          <a:ext cx="8382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42401</xdr:rowOff>
    </xdr:from>
    <xdr:to>
      <xdr:col>6</xdr:col>
      <xdr:colOff>0</xdr:colOff>
      <xdr:row>84</xdr:row>
      <xdr:rowOff>64359</xdr:rowOff>
    </xdr:to>
    <xdr:cxnSp macro="">
      <xdr:nvCxnSpPr>
        <xdr:cNvPr id="193" name="直線コネクタ 192"/>
        <xdr:cNvCxnSpPr/>
      </xdr:nvCxnSpPr>
      <xdr:spPr>
        <a:xfrm>
          <a:off x="3225800" y="1444420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167681</xdr:rowOff>
    </xdr:from>
    <xdr:to>
      <xdr:col>4</xdr:col>
      <xdr:colOff>482600</xdr:colOff>
      <xdr:row>84</xdr:row>
      <xdr:rowOff>42401</xdr:rowOff>
    </xdr:to>
    <xdr:cxnSp macro="">
      <xdr:nvCxnSpPr>
        <xdr:cNvPr id="196" name="直線コネクタ 195"/>
        <xdr:cNvCxnSpPr/>
      </xdr:nvCxnSpPr>
      <xdr:spPr>
        <a:xfrm>
          <a:off x="2336800" y="14398031"/>
          <a:ext cx="8890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167681</xdr:rowOff>
    </xdr:from>
    <xdr:to>
      <xdr:col>3</xdr:col>
      <xdr:colOff>279400</xdr:colOff>
      <xdr:row>83</xdr:row>
      <xdr:rowOff>170979</xdr:rowOff>
    </xdr:to>
    <xdr:cxnSp macro="">
      <xdr:nvCxnSpPr>
        <xdr:cNvPr id="199" name="直線コネクタ 198"/>
        <xdr:cNvCxnSpPr/>
      </xdr:nvCxnSpPr>
      <xdr:spPr>
        <a:xfrm flipV="1">
          <a:off x="1447800" y="14398031"/>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24377</xdr:rowOff>
    </xdr:from>
    <xdr:to>
      <xdr:col>7</xdr:col>
      <xdr:colOff>203200</xdr:colOff>
      <xdr:row>84</xdr:row>
      <xdr:rowOff>125977</xdr:rowOff>
    </xdr:to>
    <xdr:sp macro="" textlink="">
      <xdr:nvSpPr>
        <xdr:cNvPr id="209" name="円/楕円 208"/>
        <xdr:cNvSpPr/>
      </xdr:nvSpPr>
      <xdr:spPr>
        <a:xfrm>
          <a:off x="4902200" y="144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167904</xdr:rowOff>
    </xdr:from>
    <xdr:ext cx="762000" cy="259045"/>
    <xdr:sp macro="" textlink="">
      <xdr:nvSpPr>
        <xdr:cNvPr id="210" name="人件費・物件費等の状況該当値テキスト"/>
        <xdr:cNvSpPr txBox="1"/>
      </xdr:nvSpPr>
      <xdr:spPr>
        <a:xfrm>
          <a:off x="5041900" y="1439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110,450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13559</xdr:rowOff>
    </xdr:from>
    <xdr:to>
      <xdr:col>6</xdr:col>
      <xdr:colOff>50800</xdr:colOff>
      <xdr:row>84</xdr:row>
      <xdr:rowOff>115159</xdr:rowOff>
    </xdr:to>
    <xdr:sp macro="" textlink="">
      <xdr:nvSpPr>
        <xdr:cNvPr id="211" name="円/楕円 210"/>
        <xdr:cNvSpPr/>
      </xdr:nvSpPr>
      <xdr:spPr>
        <a:xfrm>
          <a:off x="4064000" y="144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99936</xdr:rowOff>
    </xdr:from>
    <xdr:ext cx="736600" cy="259045"/>
    <xdr:sp macro="" textlink="">
      <xdr:nvSpPr>
        <xdr:cNvPr id="212" name="テキスト ボックス 211"/>
        <xdr:cNvSpPr txBox="1"/>
      </xdr:nvSpPr>
      <xdr:spPr>
        <a:xfrm>
          <a:off x="3733800" y="1450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163051</xdr:rowOff>
    </xdr:from>
    <xdr:to>
      <xdr:col>4</xdr:col>
      <xdr:colOff>533400</xdr:colOff>
      <xdr:row>84</xdr:row>
      <xdr:rowOff>93201</xdr:rowOff>
    </xdr:to>
    <xdr:sp macro="" textlink="">
      <xdr:nvSpPr>
        <xdr:cNvPr id="213" name="円/楕円 212"/>
        <xdr:cNvSpPr/>
      </xdr:nvSpPr>
      <xdr:spPr>
        <a:xfrm>
          <a:off x="3175000" y="143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103378</xdr:rowOff>
    </xdr:from>
    <xdr:ext cx="762000" cy="259045"/>
    <xdr:sp macro="" textlink="">
      <xdr:nvSpPr>
        <xdr:cNvPr id="214" name="テキスト ボックス 213"/>
        <xdr:cNvSpPr txBox="1"/>
      </xdr:nvSpPr>
      <xdr:spPr>
        <a:xfrm>
          <a:off x="2844800" y="141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116881</xdr:rowOff>
    </xdr:from>
    <xdr:to>
      <xdr:col>3</xdr:col>
      <xdr:colOff>330200</xdr:colOff>
      <xdr:row>84</xdr:row>
      <xdr:rowOff>47031</xdr:rowOff>
    </xdr:to>
    <xdr:sp macro="" textlink="">
      <xdr:nvSpPr>
        <xdr:cNvPr id="215" name="円/楕円 214"/>
        <xdr:cNvSpPr/>
      </xdr:nvSpPr>
      <xdr:spPr>
        <a:xfrm>
          <a:off x="2286000" y="143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57208</xdr:rowOff>
    </xdr:from>
    <xdr:ext cx="762000" cy="259045"/>
    <xdr:sp macro="" textlink="">
      <xdr:nvSpPr>
        <xdr:cNvPr id="216" name="テキスト ボックス 215"/>
        <xdr:cNvSpPr txBox="1"/>
      </xdr:nvSpPr>
      <xdr:spPr>
        <a:xfrm>
          <a:off x="1955800" y="1411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120179</xdr:rowOff>
    </xdr:from>
    <xdr:to>
      <xdr:col>2</xdr:col>
      <xdr:colOff>127000</xdr:colOff>
      <xdr:row>84</xdr:row>
      <xdr:rowOff>50329</xdr:rowOff>
    </xdr:to>
    <xdr:sp macro="" textlink="">
      <xdr:nvSpPr>
        <xdr:cNvPr id="217" name="円/楕円 216"/>
        <xdr:cNvSpPr/>
      </xdr:nvSpPr>
      <xdr:spPr>
        <a:xfrm>
          <a:off x="1397000" y="143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60506</xdr:rowOff>
    </xdr:from>
    <xdr:ext cx="762000" cy="259045"/>
    <xdr:sp macro="" textlink="">
      <xdr:nvSpPr>
        <xdr:cNvPr id="218" name="テキスト ボックス 217"/>
        <xdr:cNvSpPr txBox="1"/>
      </xdr:nvSpPr>
      <xdr:spPr>
        <a:xfrm>
          <a:off x="1066800" y="1411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前年度ど同水準となり、類似団体平均及び全国市平均を下回っている。</a:t>
          </a:r>
          <a:endParaRPr kumimoji="1" lang="en-US" altLang="ja-JP" sz="1300">
            <a:latin typeface="ＭＳ Ｐゴシック"/>
          </a:endParaRPr>
        </a:p>
        <a:p>
          <a:r>
            <a:rPr kumimoji="1" lang="ja-JP" altLang="en-US" sz="1300">
              <a:latin typeface="ＭＳ Ｐゴシック"/>
            </a:rPr>
            <a:t>引き続き職務職責に応じた給与の適正化に努める。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133350</xdr:rowOff>
    </xdr:to>
    <xdr:cxnSp macro="">
      <xdr:nvCxnSpPr>
        <xdr:cNvPr id="254" name="直線コネクタ 253"/>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133350</xdr:rowOff>
    </xdr:to>
    <xdr:cxnSp macro="">
      <xdr:nvCxnSpPr>
        <xdr:cNvPr id="257" name="直線コネクタ 256"/>
        <xdr:cNvCxnSpPr/>
      </xdr:nvCxnSpPr>
      <xdr:spPr>
        <a:xfrm>
          <a:off x="15290800" y="1430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75898</xdr:rowOff>
    </xdr:to>
    <xdr:cxnSp macro="">
      <xdr:nvCxnSpPr>
        <xdr:cNvPr id="260" name="直線コネクタ 259"/>
        <xdr:cNvCxnSpPr/>
      </xdr:nvCxnSpPr>
      <xdr:spPr>
        <a:xfrm>
          <a:off x="14401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0</xdr:rowOff>
    </xdr:to>
    <xdr:cxnSp macro="">
      <xdr:nvCxnSpPr>
        <xdr:cNvPr id="263" name="直線コネクタ 262"/>
        <xdr:cNvCxnSpPr/>
      </xdr:nvCxnSpPr>
      <xdr:spPr>
        <a:xfrm flipV="1">
          <a:off x="13512800" y="14260286"/>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3" name="円/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4"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7" name="円/楕円 276"/>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78" name="テキスト ボックス 277"/>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79" name="円/楕円 278"/>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0" name="テキスト ボックス 279"/>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2" name="テキスト ボックス 28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市域が広く、支所や出張所が多いため、類似団体及び県平均を上回っている。</a:t>
          </a:r>
          <a:endParaRPr kumimoji="1" lang="en-US" altLang="ja-JP" sz="1300">
            <a:latin typeface="ＭＳ Ｐゴシック"/>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定員適正化計画に基づく定員削減や、指定管理者制度などのアウトソーシングの活用</a:t>
          </a:r>
          <a:r>
            <a:rPr kumimoji="1" lang="ja-JP" altLang="en-US" sz="1300">
              <a:solidFill>
                <a:schemeClr val="dk1"/>
              </a:solidFill>
              <a:effectLst/>
              <a:latin typeface="+mn-lt"/>
              <a:ea typeface="+mn-ea"/>
              <a:cs typeface="+mn-cs"/>
            </a:rPr>
            <a:t>のほか、公共施設等総合管理計画に基づく施設の在り方の見直しなど</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り職員数の削減に努める。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97261</xdr:rowOff>
    </xdr:to>
    <xdr:cxnSp macro="">
      <xdr:nvCxnSpPr>
        <xdr:cNvPr id="317" name="直線コネクタ 316"/>
        <xdr:cNvCxnSpPr/>
      </xdr:nvCxnSpPr>
      <xdr:spPr>
        <a:xfrm flipV="1">
          <a:off x="16179800" y="1054565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97261</xdr:rowOff>
    </xdr:to>
    <xdr:cxnSp macro="">
      <xdr:nvCxnSpPr>
        <xdr:cNvPr id="320" name="直線コネクタ 319"/>
        <xdr:cNvCxnSpPr/>
      </xdr:nvCxnSpPr>
      <xdr:spPr>
        <a:xfrm>
          <a:off x="15290800" y="1052957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79163</xdr:rowOff>
    </xdr:to>
    <xdr:cxnSp macro="">
      <xdr:nvCxnSpPr>
        <xdr:cNvPr id="323" name="直線コネクタ 322"/>
        <xdr:cNvCxnSpPr/>
      </xdr:nvCxnSpPr>
      <xdr:spPr>
        <a:xfrm flipV="1">
          <a:off x="14401800" y="1052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87206</xdr:rowOff>
    </xdr:to>
    <xdr:cxnSp macro="">
      <xdr:nvCxnSpPr>
        <xdr:cNvPr id="326" name="直線コネクタ 325"/>
        <xdr:cNvCxnSpPr/>
      </xdr:nvCxnSpPr>
      <xdr:spPr>
        <a:xfrm flipV="1">
          <a:off x="13512800" y="1053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36" name="円/楕円 335"/>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8483</xdr:rowOff>
    </xdr:from>
    <xdr:ext cx="762000" cy="259045"/>
    <xdr:sp macro="" textlink="">
      <xdr:nvSpPr>
        <xdr:cNvPr id="337"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46461</xdr:rowOff>
    </xdr:from>
    <xdr:to>
      <xdr:col>23</xdr:col>
      <xdr:colOff>457200</xdr:colOff>
      <xdr:row>61</xdr:row>
      <xdr:rowOff>148061</xdr:rowOff>
    </xdr:to>
    <xdr:sp macro="" textlink="">
      <xdr:nvSpPr>
        <xdr:cNvPr id="338" name="円/楕円 337"/>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132838</xdr:rowOff>
    </xdr:from>
    <xdr:ext cx="736600" cy="259045"/>
    <xdr:sp macro="" textlink="">
      <xdr:nvSpPr>
        <xdr:cNvPr id="339" name="テキスト ボックス 338"/>
        <xdr:cNvSpPr txBox="1"/>
      </xdr:nvSpPr>
      <xdr:spPr>
        <a:xfrm>
          <a:off x="15798800" y="105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0" name="円/楕円 339"/>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1" name="テキスト ボックス 340"/>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2" name="円/楕円 341"/>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43" name="テキスト ボックス 342"/>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44" name="円/楕円 343"/>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148183</xdr:rowOff>
    </xdr:from>
    <xdr:ext cx="762000" cy="259045"/>
    <xdr:sp macro="" textlink="">
      <xdr:nvSpPr>
        <xdr:cNvPr id="345" name="テキスト ボックス 344"/>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年度に実施した旧合併特例事業の償還額が増加していることに伴い、前年度に比べ</a:t>
          </a:r>
          <a:r>
            <a:rPr kumimoji="1" lang="en-US" altLang="ja-JP" sz="1300">
              <a:latin typeface="ＭＳ Ｐゴシック"/>
            </a:rPr>
            <a:t>0.1</a:t>
          </a:r>
          <a:r>
            <a:rPr kumimoji="1" lang="ja-JP" altLang="en-US" sz="1300">
              <a:latin typeface="ＭＳ Ｐゴシック"/>
            </a:rPr>
            <a:t>ポイント上昇したが、類似団体平均及び県平均を下回っている。</a:t>
          </a:r>
          <a:endParaRPr kumimoji="1" lang="en-US" altLang="ja-JP" sz="1300">
            <a:latin typeface="ＭＳ Ｐゴシック"/>
          </a:endParaRPr>
        </a:p>
        <a:p>
          <a:r>
            <a:rPr kumimoji="1" lang="ja-JP" altLang="en-US" sz="1300">
              <a:latin typeface="ＭＳ Ｐゴシック"/>
            </a:rPr>
            <a:t>今後はごみ処理施設建設事業の償還が始まるため、公債費が大きくなることから比率が上昇することが予測されるため、新たな起債事業については、慎重に選定し、後年度の公債費の負担が大きく増加することのない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17463</xdr:rowOff>
    </xdr:to>
    <xdr:cxnSp macro="">
      <xdr:nvCxnSpPr>
        <xdr:cNvPr id="375" name="直線コネクタ 374"/>
        <xdr:cNvCxnSpPr/>
      </xdr:nvCxnSpPr>
      <xdr:spPr>
        <a:xfrm>
          <a:off x="16179800" y="65265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29528</xdr:rowOff>
    </xdr:to>
    <xdr:cxnSp macro="">
      <xdr:nvCxnSpPr>
        <xdr:cNvPr id="378" name="直線コネクタ 377"/>
        <xdr:cNvCxnSpPr/>
      </xdr:nvCxnSpPr>
      <xdr:spPr>
        <a:xfrm flipV="1">
          <a:off x="15290800" y="65265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29528</xdr:rowOff>
    </xdr:from>
    <xdr:to>
      <xdr:col>22</xdr:col>
      <xdr:colOff>203200</xdr:colOff>
      <xdr:row>38</xdr:row>
      <xdr:rowOff>77788</xdr:rowOff>
    </xdr:to>
    <xdr:cxnSp macro="">
      <xdr:nvCxnSpPr>
        <xdr:cNvPr id="381" name="直線コネクタ 380"/>
        <xdr:cNvCxnSpPr/>
      </xdr:nvCxnSpPr>
      <xdr:spPr>
        <a:xfrm flipV="1">
          <a:off x="14401800" y="6544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77788</xdr:rowOff>
    </xdr:from>
    <xdr:to>
      <xdr:col>21</xdr:col>
      <xdr:colOff>0</xdr:colOff>
      <xdr:row>38</xdr:row>
      <xdr:rowOff>107950</xdr:rowOff>
    </xdr:to>
    <xdr:cxnSp macro="">
      <xdr:nvCxnSpPr>
        <xdr:cNvPr id="384" name="直線コネクタ 383"/>
        <xdr:cNvCxnSpPr/>
      </xdr:nvCxnSpPr>
      <xdr:spPr>
        <a:xfrm flipV="1">
          <a:off x="13512800" y="659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138113</xdr:rowOff>
    </xdr:from>
    <xdr:to>
      <xdr:col>24</xdr:col>
      <xdr:colOff>609600</xdr:colOff>
      <xdr:row>38</xdr:row>
      <xdr:rowOff>68263</xdr:rowOff>
    </xdr:to>
    <xdr:sp macro="" textlink="">
      <xdr:nvSpPr>
        <xdr:cNvPr id="394" name="円/楕円 393"/>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154640</xdr:rowOff>
    </xdr:from>
    <xdr:ext cx="762000" cy="259045"/>
    <xdr:sp macro="" textlink="">
      <xdr:nvSpPr>
        <xdr:cNvPr id="395"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6" name="円/楕円 39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7" name="テキスト ボックス 39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150178</xdr:rowOff>
    </xdr:from>
    <xdr:to>
      <xdr:col>22</xdr:col>
      <xdr:colOff>254000</xdr:colOff>
      <xdr:row>38</xdr:row>
      <xdr:rowOff>80328</xdr:rowOff>
    </xdr:to>
    <xdr:sp macro="" textlink="">
      <xdr:nvSpPr>
        <xdr:cNvPr id="398" name="円/楕円 397"/>
        <xdr:cNvSpPr/>
      </xdr:nvSpPr>
      <xdr:spPr>
        <a:xfrm>
          <a:off x="15240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90505</xdr:rowOff>
    </xdr:from>
    <xdr:ext cx="762000" cy="259045"/>
    <xdr:sp macro="" textlink="">
      <xdr:nvSpPr>
        <xdr:cNvPr id="399" name="テキスト ボックス 398"/>
        <xdr:cNvSpPr txBox="1"/>
      </xdr:nvSpPr>
      <xdr:spPr>
        <a:xfrm>
          <a:off x="14909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26988</xdr:rowOff>
    </xdr:from>
    <xdr:to>
      <xdr:col>21</xdr:col>
      <xdr:colOff>50800</xdr:colOff>
      <xdr:row>38</xdr:row>
      <xdr:rowOff>128588</xdr:rowOff>
    </xdr:to>
    <xdr:sp macro="" textlink="">
      <xdr:nvSpPr>
        <xdr:cNvPr id="400" name="円/楕円 399"/>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138765</xdr:rowOff>
    </xdr:from>
    <xdr:ext cx="762000" cy="259045"/>
    <xdr:sp macro="" textlink="">
      <xdr:nvSpPr>
        <xdr:cNvPr id="401" name="テキスト ボックス 400"/>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402" name="円/楕円 40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403" name="テキスト ボックス 402"/>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ごみ処理施設建設事業に係る地方債残高、一部事務組合の起債残高の増加に伴う組合負担等見込額の増により将来負担額が増加したことに加え、充当可能基金が減少したため、前年度に比べ</a:t>
          </a:r>
          <a:r>
            <a:rPr kumimoji="1" lang="en-US" altLang="ja-JP" sz="1300">
              <a:latin typeface="ＭＳ Ｐゴシック"/>
            </a:rPr>
            <a:t>11</a:t>
          </a:r>
          <a:r>
            <a:rPr kumimoji="1" lang="ja-JP" altLang="en-US" sz="1300">
              <a:latin typeface="ＭＳ Ｐゴシック"/>
            </a:rPr>
            <a:t>ポイント上昇したが、類似団体平均及び県平均を下回っている。　これは、地方債の活用については交付税措置がある有利なものに絞っていることが要因と考えられる。</a:t>
          </a:r>
          <a:endParaRPr kumimoji="1" lang="en-US" altLang="ja-JP" sz="1300">
            <a:latin typeface="ＭＳ Ｐゴシック"/>
          </a:endParaRPr>
        </a:p>
        <a:p>
          <a:r>
            <a:rPr kumimoji="1" lang="ja-JP" altLang="en-US" sz="1300">
              <a:latin typeface="ＭＳ Ｐゴシック"/>
            </a:rPr>
            <a:t>今後も起債事業を限定的に絞り、将来負担額の上昇を抑制するとともに健全な財政運営に努める。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22648</xdr:rowOff>
    </xdr:from>
    <xdr:to>
      <xdr:col>24</xdr:col>
      <xdr:colOff>558800</xdr:colOff>
      <xdr:row>14</xdr:row>
      <xdr:rowOff>111125</xdr:rowOff>
    </xdr:to>
    <xdr:cxnSp macro="">
      <xdr:nvCxnSpPr>
        <xdr:cNvPr id="437" name="直線コネクタ 436"/>
        <xdr:cNvCxnSpPr/>
      </xdr:nvCxnSpPr>
      <xdr:spPr>
        <a:xfrm>
          <a:off x="16179800" y="242294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22648</xdr:rowOff>
    </xdr:from>
    <xdr:to>
      <xdr:col>23</xdr:col>
      <xdr:colOff>406400</xdr:colOff>
      <xdr:row>14</xdr:row>
      <xdr:rowOff>44365</xdr:rowOff>
    </xdr:to>
    <xdr:cxnSp macro="">
      <xdr:nvCxnSpPr>
        <xdr:cNvPr id="440" name="直線コネクタ 439"/>
        <xdr:cNvCxnSpPr/>
      </xdr:nvCxnSpPr>
      <xdr:spPr>
        <a:xfrm flipV="1">
          <a:off x="15290800" y="24229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44365</xdr:rowOff>
    </xdr:from>
    <xdr:to>
      <xdr:col>22</xdr:col>
      <xdr:colOff>203200</xdr:colOff>
      <xdr:row>14</xdr:row>
      <xdr:rowOff>115147</xdr:rowOff>
    </xdr:to>
    <xdr:cxnSp macro="">
      <xdr:nvCxnSpPr>
        <xdr:cNvPr id="443" name="直線コネクタ 442"/>
        <xdr:cNvCxnSpPr/>
      </xdr:nvCxnSpPr>
      <xdr:spPr>
        <a:xfrm flipV="1">
          <a:off x="14401800" y="2444665"/>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115147</xdr:rowOff>
    </xdr:from>
    <xdr:to>
      <xdr:col>21</xdr:col>
      <xdr:colOff>0</xdr:colOff>
      <xdr:row>15</xdr:row>
      <xdr:rowOff>20913</xdr:rowOff>
    </xdr:to>
    <xdr:cxnSp macro="">
      <xdr:nvCxnSpPr>
        <xdr:cNvPr id="446" name="直線コネクタ 445"/>
        <xdr:cNvCxnSpPr/>
      </xdr:nvCxnSpPr>
      <xdr:spPr>
        <a:xfrm flipV="1">
          <a:off x="13512800" y="251544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60325</xdr:rowOff>
    </xdr:from>
    <xdr:to>
      <xdr:col>24</xdr:col>
      <xdr:colOff>609600</xdr:colOff>
      <xdr:row>14</xdr:row>
      <xdr:rowOff>161925</xdr:rowOff>
    </xdr:to>
    <xdr:sp macro="" textlink="">
      <xdr:nvSpPr>
        <xdr:cNvPr id="456" name="円/楕円 455"/>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76852</xdr:rowOff>
    </xdr:from>
    <xdr:ext cx="762000" cy="259045"/>
    <xdr:sp macro="" textlink="">
      <xdr:nvSpPr>
        <xdr:cNvPr id="457" name="将来負担の状況該当値テキスト"/>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143298</xdr:rowOff>
    </xdr:from>
    <xdr:to>
      <xdr:col>23</xdr:col>
      <xdr:colOff>457200</xdr:colOff>
      <xdr:row>14</xdr:row>
      <xdr:rowOff>73448</xdr:rowOff>
    </xdr:to>
    <xdr:sp macro="" textlink="">
      <xdr:nvSpPr>
        <xdr:cNvPr id="458" name="円/楕円 457"/>
        <xdr:cNvSpPr/>
      </xdr:nvSpPr>
      <xdr:spPr>
        <a:xfrm>
          <a:off x="16129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83625</xdr:rowOff>
    </xdr:from>
    <xdr:ext cx="736600" cy="259045"/>
    <xdr:sp macro="" textlink="">
      <xdr:nvSpPr>
        <xdr:cNvPr id="459" name="テキスト ボックス 458"/>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165015</xdr:rowOff>
    </xdr:from>
    <xdr:to>
      <xdr:col>22</xdr:col>
      <xdr:colOff>254000</xdr:colOff>
      <xdr:row>14</xdr:row>
      <xdr:rowOff>95165</xdr:rowOff>
    </xdr:to>
    <xdr:sp macro="" textlink="">
      <xdr:nvSpPr>
        <xdr:cNvPr id="460" name="円/楕円 459"/>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105342</xdr:rowOff>
    </xdr:from>
    <xdr:ext cx="762000" cy="259045"/>
    <xdr:sp macro="" textlink="">
      <xdr:nvSpPr>
        <xdr:cNvPr id="461" name="テキスト ボックス 460"/>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64347</xdr:rowOff>
    </xdr:from>
    <xdr:to>
      <xdr:col>21</xdr:col>
      <xdr:colOff>50800</xdr:colOff>
      <xdr:row>14</xdr:row>
      <xdr:rowOff>165947</xdr:rowOff>
    </xdr:to>
    <xdr:sp macro="" textlink="">
      <xdr:nvSpPr>
        <xdr:cNvPr id="462" name="円/楕円 461"/>
        <xdr:cNvSpPr/>
      </xdr:nvSpPr>
      <xdr:spPr>
        <a:xfrm>
          <a:off x="14351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4674</xdr:rowOff>
    </xdr:from>
    <xdr:ext cx="762000" cy="259045"/>
    <xdr:sp macro="" textlink="">
      <xdr:nvSpPr>
        <xdr:cNvPr id="463" name="テキスト ボックス 462"/>
        <xdr:cNvSpPr txBox="1"/>
      </xdr:nvSpPr>
      <xdr:spPr>
        <a:xfrm>
          <a:off x="14020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141563</xdr:rowOff>
    </xdr:from>
    <xdr:to>
      <xdr:col>19</xdr:col>
      <xdr:colOff>533400</xdr:colOff>
      <xdr:row>15</xdr:row>
      <xdr:rowOff>71713</xdr:rowOff>
    </xdr:to>
    <xdr:sp macro="" textlink="">
      <xdr:nvSpPr>
        <xdr:cNvPr id="464" name="円/楕円 463"/>
        <xdr:cNvSpPr/>
      </xdr:nvSpPr>
      <xdr:spPr>
        <a:xfrm>
          <a:off x="13462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81890</xdr:rowOff>
    </xdr:from>
    <xdr:ext cx="762000" cy="259045"/>
    <xdr:sp macro="" textlink="">
      <xdr:nvSpPr>
        <xdr:cNvPr id="465" name="テキスト ボックス 464"/>
        <xdr:cNvSpPr txBox="1"/>
      </xdr:nvSpPr>
      <xdr:spPr>
        <a:xfrm>
          <a:off x="13131800" y="23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人件費は減少したものの、保育料の減免などによる充当財源が減少したため、</a:t>
          </a:r>
          <a:r>
            <a:rPr kumimoji="1" lang="en-US" altLang="ja-JP" sz="1300">
              <a:latin typeface="ＭＳ Ｐゴシック"/>
            </a:rPr>
            <a:t>0.8</a:t>
          </a:r>
          <a:r>
            <a:rPr kumimoji="1" lang="ja-JP" altLang="en-US" sz="1300">
              <a:latin typeface="ＭＳ Ｐゴシック"/>
            </a:rPr>
            <a:t>ポイント上昇し、類似団体平均及び県平均を上回っている。</a:t>
          </a:r>
          <a:endParaRPr kumimoji="1" lang="en-US" altLang="ja-JP" sz="1300">
            <a:latin typeface="ＭＳ Ｐゴシック"/>
          </a:endParaRPr>
        </a:p>
        <a:p>
          <a:r>
            <a:rPr kumimoji="1" lang="ja-JP" altLang="ja-JP" sz="1300">
              <a:solidFill>
                <a:schemeClr val="dk1"/>
              </a:solidFill>
              <a:effectLst/>
              <a:latin typeface="+mn-lt"/>
              <a:ea typeface="+mn-ea"/>
              <a:cs typeface="+mn-cs"/>
            </a:rPr>
            <a:t>今後も定員適正化計画に基づく定員削減や、指定管理者制度などのアウトソーシングの活用</a:t>
          </a:r>
          <a:r>
            <a:rPr kumimoji="1" lang="ja-JP" altLang="en-US" sz="1300">
              <a:solidFill>
                <a:schemeClr val="dk1"/>
              </a:solidFill>
              <a:effectLst/>
              <a:latin typeface="+mn-lt"/>
              <a:ea typeface="+mn-ea"/>
              <a:cs typeface="+mn-cs"/>
            </a:rPr>
            <a:t>などによる人件費の抑制に努める。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6169</xdr:rowOff>
    </xdr:from>
    <xdr:to>
      <xdr:col>7</xdr:col>
      <xdr:colOff>15875</xdr:colOff>
      <xdr:row>36</xdr:row>
      <xdr:rowOff>58420</xdr:rowOff>
    </xdr:to>
    <xdr:cxnSp macro="">
      <xdr:nvCxnSpPr>
        <xdr:cNvPr id="68" name="直線コネクタ 67"/>
        <xdr:cNvCxnSpPr/>
      </xdr:nvCxnSpPr>
      <xdr:spPr>
        <a:xfrm>
          <a:off x="3987800" y="6178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6169</xdr:rowOff>
    </xdr:from>
    <xdr:to>
      <xdr:col>5</xdr:col>
      <xdr:colOff>549275</xdr:colOff>
      <xdr:row>36</xdr:row>
      <xdr:rowOff>45357</xdr:rowOff>
    </xdr:to>
    <xdr:cxnSp macro="">
      <xdr:nvCxnSpPr>
        <xdr:cNvPr id="71" name="直線コネクタ 70"/>
        <xdr:cNvCxnSpPr/>
      </xdr:nvCxnSpPr>
      <xdr:spPr>
        <a:xfrm flipV="1">
          <a:off x="3098800" y="6178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104140</xdr:rowOff>
    </xdr:to>
    <xdr:cxnSp macro="">
      <xdr:nvCxnSpPr>
        <xdr:cNvPr id="74" name="直線コネクタ 73"/>
        <xdr:cNvCxnSpPr/>
      </xdr:nvCxnSpPr>
      <xdr:spPr>
        <a:xfrm flipV="1">
          <a:off x="2209800" y="62175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123734</xdr:rowOff>
    </xdr:to>
    <xdr:cxnSp macro="">
      <xdr:nvCxnSpPr>
        <xdr:cNvPr id="77" name="直線コネクタ 76"/>
        <xdr:cNvCxnSpPr/>
      </xdr:nvCxnSpPr>
      <xdr:spPr>
        <a:xfrm flipV="1">
          <a:off x="1320800" y="6276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7" name="円/楕円 86"/>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8"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126819</xdr:rowOff>
    </xdr:from>
    <xdr:to>
      <xdr:col>5</xdr:col>
      <xdr:colOff>600075</xdr:colOff>
      <xdr:row>36</xdr:row>
      <xdr:rowOff>56969</xdr:rowOff>
    </xdr:to>
    <xdr:sp macro="" textlink="">
      <xdr:nvSpPr>
        <xdr:cNvPr id="89" name="円/楕円 88"/>
        <xdr:cNvSpPr/>
      </xdr:nvSpPr>
      <xdr:spPr>
        <a:xfrm>
          <a:off x="3937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67146</xdr:rowOff>
    </xdr:from>
    <xdr:ext cx="736600" cy="259045"/>
    <xdr:sp macro="" textlink="">
      <xdr:nvSpPr>
        <xdr:cNvPr id="90" name="テキスト ボックス 89"/>
        <xdr:cNvSpPr txBox="1"/>
      </xdr:nvSpPr>
      <xdr:spPr>
        <a:xfrm>
          <a:off x="3606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91" name="円/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80934</xdr:rowOff>
    </xdr:from>
    <xdr:ext cx="762000" cy="259045"/>
    <xdr:sp macro="" textlink="">
      <xdr:nvSpPr>
        <xdr:cNvPr id="92" name="テキスト ボックス 91"/>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3" name="円/楕円 92"/>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4" name="テキスト ボックス 93"/>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72934</xdr:rowOff>
    </xdr:from>
    <xdr:to>
      <xdr:col>1</xdr:col>
      <xdr:colOff>676275</xdr:colOff>
      <xdr:row>37</xdr:row>
      <xdr:rowOff>3084</xdr:rowOff>
    </xdr:to>
    <xdr:sp macro="" textlink="">
      <xdr:nvSpPr>
        <xdr:cNvPr id="95" name="円/楕円 94"/>
        <xdr:cNvSpPr/>
      </xdr:nvSpPr>
      <xdr:spPr>
        <a:xfrm>
          <a:off x="1270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159311</xdr:rowOff>
    </xdr:from>
    <xdr:ext cx="762000" cy="259045"/>
    <xdr:sp macro="" textlink="">
      <xdr:nvSpPr>
        <xdr:cNvPr id="96" name="テキスト ボックス 95"/>
        <xdr:cNvSpPr txBox="1"/>
      </xdr:nvSpPr>
      <xdr:spPr>
        <a:xfrm>
          <a:off x="939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1.4</a:t>
          </a:r>
          <a:r>
            <a:rPr kumimoji="1" lang="ja-JP" altLang="en-US" sz="1300">
              <a:latin typeface="ＭＳ Ｐゴシック"/>
            </a:rPr>
            <a:t>ポイント上昇し、類似団体平均及び県平均を上回っている。</a:t>
          </a:r>
          <a:endParaRPr kumimoji="1" lang="en-US" altLang="ja-JP" sz="1300">
            <a:latin typeface="ＭＳ Ｐゴシック"/>
          </a:endParaRPr>
        </a:p>
        <a:p>
          <a:r>
            <a:rPr kumimoji="1" lang="ja-JP" altLang="en-US" sz="1300">
              <a:latin typeface="ＭＳ Ｐゴシック"/>
            </a:rPr>
            <a:t>これは市域が広く公共施設が多いことに起因している。指定管理者制度のなどのアウトソーシングを活用するとともに、公共施設等総合計画に基づく施設の統廃合を含めた行政改革を進め物件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154432</xdr:rowOff>
    </xdr:to>
    <xdr:cxnSp macro="">
      <xdr:nvCxnSpPr>
        <xdr:cNvPr id="127" name="直線コネクタ 126"/>
        <xdr:cNvCxnSpPr/>
      </xdr:nvCxnSpPr>
      <xdr:spPr>
        <a:xfrm>
          <a:off x="15671800" y="31125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17272</xdr:rowOff>
    </xdr:from>
    <xdr:to>
      <xdr:col>22</xdr:col>
      <xdr:colOff>565150</xdr:colOff>
      <xdr:row>18</xdr:row>
      <xdr:rowOff>26416</xdr:rowOff>
    </xdr:to>
    <xdr:cxnSp macro="">
      <xdr:nvCxnSpPr>
        <xdr:cNvPr id="130" name="直線コネクタ 129"/>
        <xdr:cNvCxnSpPr/>
      </xdr:nvCxnSpPr>
      <xdr:spPr>
        <a:xfrm>
          <a:off x="14782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17272</xdr:rowOff>
    </xdr:to>
    <xdr:cxnSp macro="">
      <xdr:nvCxnSpPr>
        <xdr:cNvPr id="133" name="直線コネクタ 132"/>
        <xdr:cNvCxnSpPr/>
      </xdr:nvCxnSpPr>
      <xdr:spPr>
        <a:xfrm>
          <a:off x="13893800" y="3039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124714</xdr:rowOff>
    </xdr:to>
    <xdr:cxnSp macro="">
      <xdr:nvCxnSpPr>
        <xdr:cNvPr id="136" name="直線コネクタ 135"/>
        <xdr:cNvCxnSpPr/>
      </xdr:nvCxnSpPr>
      <xdr:spPr>
        <a:xfrm>
          <a:off x="13004800" y="2947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46" name="円/楕円 145"/>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7"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8" name="円/楕円 147"/>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9" name="テキスト ボックス 148"/>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50" name="円/楕円 149"/>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51" name="テキスト ボックス 150"/>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52" name="円/楕円 151"/>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3" name="テキスト ボックス 152"/>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4" name="円/楕円 153"/>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5" name="テキスト ボックス 154"/>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ポイント減少し、類似団体平均及び県平均を下回っている。</a:t>
          </a:r>
          <a:endParaRPr kumimoji="1" lang="en-US" altLang="ja-JP" sz="1300">
            <a:latin typeface="ＭＳ Ｐゴシック"/>
          </a:endParaRPr>
        </a:p>
        <a:p>
          <a:r>
            <a:rPr kumimoji="1" lang="ja-JP" altLang="en-US" sz="1300">
              <a:latin typeface="ＭＳ Ｐゴシック"/>
            </a:rPr>
            <a:t>今後も扶助費に係る資格審査の適正化や各種手当の特別加算等の見直しにより、上昇傾向にならないよう努める。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9978</xdr:rowOff>
    </xdr:to>
    <xdr:cxnSp macro="">
      <xdr:nvCxnSpPr>
        <xdr:cNvPr id="190" name="直線コネクタ 189"/>
        <xdr:cNvCxnSpPr/>
      </xdr:nvCxnSpPr>
      <xdr:spPr>
        <a:xfrm flipV="1">
          <a:off x="3987800" y="940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42635</xdr:rowOff>
    </xdr:to>
    <xdr:cxnSp macro="">
      <xdr:nvCxnSpPr>
        <xdr:cNvPr id="193" name="直線コネクタ 192"/>
        <xdr:cNvCxnSpPr/>
      </xdr:nvCxnSpPr>
      <xdr:spPr>
        <a:xfrm flipV="1">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42635</xdr:rowOff>
    </xdr:to>
    <xdr:cxnSp macro="">
      <xdr:nvCxnSpPr>
        <xdr:cNvPr id="196" name="直線コネクタ 195"/>
        <xdr:cNvCxnSpPr/>
      </xdr:nvCxnSpPr>
      <xdr:spPr>
        <a:xfrm>
          <a:off x="2209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42635</xdr:rowOff>
    </xdr:to>
    <xdr:cxnSp macro="">
      <xdr:nvCxnSpPr>
        <xdr:cNvPr id="199" name="直線コネクタ 198"/>
        <xdr:cNvCxnSpPr/>
      </xdr:nvCxnSpPr>
      <xdr:spPr>
        <a:xfrm>
          <a:off x="1320800" y="9396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14" name="テキスト ボックス 213"/>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6" name="テキスト ボックス 215"/>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ポイント上昇し、類似団体平均を上回っている。</a:t>
          </a:r>
          <a:endParaRPr kumimoji="1" lang="en-US" altLang="ja-JP" sz="1300">
            <a:latin typeface="ＭＳ Ｐゴシック"/>
          </a:endParaRPr>
        </a:p>
        <a:p>
          <a:r>
            <a:rPr kumimoji="1" lang="ja-JP" altLang="en-US" sz="1300">
              <a:latin typeface="ＭＳ Ｐゴシック"/>
            </a:rPr>
            <a:t>特別会計への繰出金が主なものであるが、独立採算性の原則に基づき、運営の健全化、適正化を図り、普通会計からの負担の軽減に努める。また、下水道事業においては公営企業法を全部適用した公営企業会計へ移行することで、より効率的な企業経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77470</xdr:rowOff>
    </xdr:to>
    <xdr:cxnSp macro="">
      <xdr:nvCxnSpPr>
        <xdr:cNvPr id="251" name="直線コネクタ 250"/>
        <xdr:cNvCxnSpPr/>
      </xdr:nvCxnSpPr>
      <xdr:spPr>
        <a:xfrm>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54610</xdr:rowOff>
    </xdr:to>
    <xdr:cxnSp macro="">
      <xdr:nvCxnSpPr>
        <xdr:cNvPr id="254" name="直線コネクタ 253"/>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31750</xdr:rowOff>
    </xdr:to>
    <xdr:cxnSp macro="">
      <xdr:nvCxnSpPr>
        <xdr:cNvPr id="257" name="直線コネクタ 256"/>
        <xdr:cNvCxnSpPr/>
      </xdr:nvCxnSpPr>
      <xdr:spPr>
        <a:xfrm flipV="1">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69850</xdr:rowOff>
    </xdr:to>
    <xdr:cxnSp macro="">
      <xdr:nvCxnSpPr>
        <xdr:cNvPr id="260" name="直線コネクタ 259"/>
        <xdr:cNvCxnSpPr/>
      </xdr:nvCxnSpPr>
      <xdr:spPr>
        <a:xfrm flipV="1">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8" name="円/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消防組合への単独負担金の減などにより、前年度に比べ</a:t>
          </a:r>
          <a:r>
            <a:rPr kumimoji="1" lang="en-US" altLang="ja-JP" sz="1300">
              <a:latin typeface="ＭＳ Ｐゴシック"/>
            </a:rPr>
            <a:t>0.7</a:t>
          </a:r>
          <a:r>
            <a:rPr kumimoji="1" lang="ja-JP" altLang="en-US" sz="1300">
              <a:latin typeface="ＭＳ Ｐゴシック"/>
            </a:rPr>
            <a:t>ポイント減少し、類似団体平均を下回っている。</a:t>
          </a:r>
          <a:endParaRPr kumimoji="1" lang="en-US" altLang="ja-JP" sz="1300">
            <a:latin typeface="ＭＳ Ｐゴシック"/>
          </a:endParaRPr>
        </a:p>
        <a:p>
          <a:r>
            <a:rPr kumimoji="1" lang="ja-JP" altLang="en-US" sz="1300">
              <a:latin typeface="ＭＳ Ｐゴシック"/>
            </a:rPr>
            <a:t>今後も事業の見直しを進めるとともに所期の目的を達成していると認められる補助金を見直し、抑制に努める。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58420</xdr:rowOff>
    </xdr:to>
    <xdr:cxnSp macro="">
      <xdr:nvCxnSpPr>
        <xdr:cNvPr id="309" name="直線コネクタ 308"/>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58420</xdr:rowOff>
    </xdr:to>
    <xdr:cxnSp macro="">
      <xdr:nvCxnSpPr>
        <xdr:cNvPr id="312" name="直線コネクタ 311"/>
        <xdr:cNvCxnSpPr/>
      </xdr:nvCxnSpPr>
      <xdr:spPr>
        <a:xfrm>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40132</xdr:rowOff>
    </xdr:to>
    <xdr:cxnSp macro="">
      <xdr:nvCxnSpPr>
        <xdr:cNvPr id="315" name="直線コネクタ 314"/>
        <xdr:cNvCxnSpPr/>
      </xdr:nvCxnSpPr>
      <xdr:spPr>
        <a:xfrm>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72136</xdr:rowOff>
    </xdr:to>
    <xdr:cxnSp macro="">
      <xdr:nvCxnSpPr>
        <xdr:cNvPr id="318" name="直線コネクタ 317"/>
        <xdr:cNvCxnSpPr/>
      </xdr:nvCxnSpPr>
      <xdr:spPr>
        <a:xfrm flipV="1">
          <a:off x="13004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0" name="円/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32" name="円/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75709</xdr:rowOff>
    </xdr:from>
    <xdr:ext cx="762000" cy="259045"/>
    <xdr:sp macro="" textlink="">
      <xdr:nvSpPr>
        <xdr:cNvPr id="333" name="テキスト ボックス 332"/>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4" name="円/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5" name="テキスト ボックス 334"/>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年度に実施した旧合併特例事業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の償還額が増加していることに伴い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ポイント増加し、類似団体平均と同水準となっている。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今後もごみ処理施設建設事業に伴う償還額の増加が予測されるため、新たな起債を伴う普通建設事業を抑制し、後年度の公債費負担が大きく増加しないよう努める。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65278</xdr:rowOff>
    </xdr:to>
    <xdr:cxnSp macro="">
      <xdr:nvCxnSpPr>
        <xdr:cNvPr id="367" name="直線コネクタ 366"/>
        <xdr:cNvCxnSpPr/>
      </xdr:nvCxnSpPr>
      <xdr:spPr>
        <a:xfrm>
          <a:off x="3987800" y="13198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14987</xdr:rowOff>
    </xdr:to>
    <xdr:cxnSp macro="">
      <xdr:nvCxnSpPr>
        <xdr:cNvPr id="370" name="直線コネクタ 369"/>
        <xdr:cNvCxnSpPr/>
      </xdr:nvCxnSpPr>
      <xdr:spPr>
        <a:xfrm flipV="1">
          <a:off x="3098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33274</xdr:rowOff>
    </xdr:to>
    <xdr:cxnSp macro="">
      <xdr:nvCxnSpPr>
        <xdr:cNvPr id="373" name="直線コネクタ 372"/>
        <xdr:cNvCxnSpPr/>
      </xdr:nvCxnSpPr>
      <xdr:spPr>
        <a:xfrm flipV="1">
          <a:off x="2209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33274</xdr:rowOff>
    </xdr:to>
    <xdr:cxnSp macro="">
      <xdr:nvCxnSpPr>
        <xdr:cNvPr id="376" name="直線コネクタ 375"/>
        <xdr:cNvCxnSpPr/>
      </xdr:nvCxnSpPr>
      <xdr:spPr>
        <a:xfrm>
          <a:off x="1320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6" name="円/楕円 385"/>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7"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8" name="円/楕円 387"/>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9" name="テキスト ボックス 388"/>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94" name="円/楕円 393"/>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95" name="テキスト ボックス 394"/>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1.5</a:t>
          </a:r>
          <a:r>
            <a:rPr kumimoji="1" lang="ja-JP" altLang="en-US" sz="1300">
              <a:latin typeface="ＭＳ Ｐゴシック"/>
            </a:rPr>
            <a:t>ポイント上昇し、類似団体平均及び県平均を上回っている。</a:t>
          </a:r>
          <a:endParaRPr kumimoji="1" lang="en-US" altLang="ja-JP" sz="1300">
            <a:latin typeface="ＭＳ Ｐゴシック"/>
          </a:endParaRPr>
        </a:p>
        <a:p>
          <a:r>
            <a:rPr kumimoji="1" lang="ja-JP" altLang="en-US" sz="1300">
              <a:latin typeface="ＭＳ Ｐゴシック"/>
            </a:rPr>
            <a:t>上昇傾向にある物件費、維持補修費などを抑制するとともに、義務的経費についても抑制に努める。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66039</xdr:rowOff>
    </xdr:to>
    <xdr:cxnSp macro="">
      <xdr:nvCxnSpPr>
        <xdr:cNvPr id="428" name="直線コネクタ 427"/>
        <xdr:cNvCxnSpPr/>
      </xdr:nvCxnSpPr>
      <xdr:spPr>
        <a:xfrm>
          <a:off x="15671800" y="132105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8889</xdr:rowOff>
    </xdr:to>
    <xdr:cxnSp macro="">
      <xdr:nvCxnSpPr>
        <xdr:cNvPr id="431" name="直線コネクタ 430"/>
        <xdr:cNvCxnSpPr/>
      </xdr:nvCxnSpPr>
      <xdr:spPr>
        <a:xfrm>
          <a:off x="14782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12700</xdr:rowOff>
    </xdr:to>
    <xdr:cxnSp macro="">
      <xdr:nvCxnSpPr>
        <xdr:cNvPr id="434" name="直線コネクタ 433"/>
        <xdr:cNvCxnSpPr/>
      </xdr:nvCxnSpPr>
      <xdr:spPr>
        <a:xfrm flipV="1">
          <a:off x="13893800" y="13210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12700</xdr:rowOff>
    </xdr:to>
    <xdr:cxnSp macro="">
      <xdr:nvCxnSpPr>
        <xdr:cNvPr id="437" name="直線コネクタ 436"/>
        <xdr:cNvCxnSpPr/>
      </xdr:nvCxnSpPr>
      <xdr:spPr>
        <a:xfrm>
          <a:off x="13004800" y="1321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7" name="円/楕円 446"/>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158766</xdr:rowOff>
    </xdr:from>
    <xdr:ext cx="762000" cy="259045"/>
    <xdr:sp macro="" textlink="">
      <xdr:nvSpPr>
        <xdr:cNvPr id="448"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9" name="円/楕円 448"/>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50" name="テキスト ボックス 449"/>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1" name="円/楕円 450"/>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52" name="テキスト ボックス 451"/>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3" name="円/楕円 452"/>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4" name="テキスト ボックス 453"/>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5" name="円/楕円 454"/>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6" name="テキスト ボックス 455"/>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埼玉県飯能市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144640</xdr:rowOff>
    </xdr:from>
    <xdr:to>
      <xdr:col>4</xdr:col>
      <xdr:colOff>1117600</xdr:colOff>
      <xdr:row>16</xdr:row>
      <xdr:rowOff>151041</xdr:rowOff>
    </xdr:to>
    <xdr:cxnSp macro="">
      <xdr:nvCxnSpPr>
        <xdr:cNvPr id="50" name="直線コネクタ 49"/>
        <xdr:cNvCxnSpPr/>
      </xdr:nvCxnSpPr>
      <xdr:spPr bwMode="auto">
        <a:xfrm>
          <a:off x="5003800" y="2935465"/>
          <a:ext cx="6477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144640</xdr:rowOff>
    </xdr:from>
    <xdr:to>
      <xdr:col>4</xdr:col>
      <xdr:colOff>469900</xdr:colOff>
      <xdr:row>16</xdr:row>
      <xdr:rowOff>149670</xdr:rowOff>
    </xdr:to>
    <xdr:cxnSp macro="">
      <xdr:nvCxnSpPr>
        <xdr:cNvPr id="53" name="直線コネクタ 52"/>
        <xdr:cNvCxnSpPr/>
      </xdr:nvCxnSpPr>
      <xdr:spPr bwMode="auto">
        <a:xfrm flipV="1">
          <a:off x="4305300" y="2935465"/>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149670</xdr:rowOff>
    </xdr:from>
    <xdr:to>
      <xdr:col>3</xdr:col>
      <xdr:colOff>904875</xdr:colOff>
      <xdr:row>16</xdr:row>
      <xdr:rowOff>151860</xdr:rowOff>
    </xdr:to>
    <xdr:cxnSp macro="">
      <xdr:nvCxnSpPr>
        <xdr:cNvPr id="56" name="直線コネクタ 55"/>
        <xdr:cNvCxnSpPr/>
      </xdr:nvCxnSpPr>
      <xdr:spPr bwMode="auto">
        <a:xfrm flipV="1">
          <a:off x="3606800" y="2940495"/>
          <a:ext cx="698500" cy="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124333</xdr:rowOff>
    </xdr:from>
    <xdr:to>
      <xdr:col>3</xdr:col>
      <xdr:colOff>206375</xdr:colOff>
      <xdr:row>16</xdr:row>
      <xdr:rowOff>151860</xdr:rowOff>
    </xdr:to>
    <xdr:cxnSp macro="">
      <xdr:nvCxnSpPr>
        <xdr:cNvPr id="59" name="直線コネクタ 58"/>
        <xdr:cNvCxnSpPr/>
      </xdr:nvCxnSpPr>
      <xdr:spPr bwMode="auto">
        <a:xfrm>
          <a:off x="2908300" y="2915158"/>
          <a:ext cx="6985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100241</xdr:rowOff>
    </xdr:from>
    <xdr:to>
      <xdr:col>5</xdr:col>
      <xdr:colOff>34925</xdr:colOff>
      <xdr:row>17</xdr:row>
      <xdr:rowOff>30391</xdr:rowOff>
    </xdr:to>
    <xdr:sp macro="" textlink="">
      <xdr:nvSpPr>
        <xdr:cNvPr id="69" name="円/楕円 68"/>
        <xdr:cNvSpPr/>
      </xdr:nvSpPr>
      <xdr:spPr bwMode="auto">
        <a:xfrm>
          <a:off x="5600700" y="289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116768</xdr:rowOff>
    </xdr:from>
    <xdr:ext cx="762000" cy="259045"/>
    <xdr:sp macro="" textlink="">
      <xdr:nvSpPr>
        <xdr:cNvPr id="70" name="人口1人当たり決算額の推移該当値テキスト130"/>
        <xdr:cNvSpPr txBox="1"/>
      </xdr:nvSpPr>
      <xdr:spPr>
        <a:xfrm>
          <a:off x="5740400" y="273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93840</xdr:rowOff>
    </xdr:from>
    <xdr:to>
      <xdr:col>4</xdr:col>
      <xdr:colOff>520700</xdr:colOff>
      <xdr:row>17</xdr:row>
      <xdr:rowOff>23990</xdr:rowOff>
    </xdr:to>
    <xdr:sp macro="" textlink="">
      <xdr:nvSpPr>
        <xdr:cNvPr id="71" name="円/楕円 70"/>
        <xdr:cNvSpPr/>
      </xdr:nvSpPr>
      <xdr:spPr bwMode="auto">
        <a:xfrm>
          <a:off x="4953000" y="28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34167</xdr:rowOff>
    </xdr:from>
    <xdr:ext cx="736600" cy="259045"/>
    <xdr:sp macro="" textlink="">
      <xdr:nvSpPr>
        <xdr:cNvPr id="72" name="テキスト ボックス 71"/>
        <xdr:cNvSpPr txBox="1"/>
      </xdr:nvSpPr>
      <xdr:spPr>
        <a:xfrm>
          <a:off x="4622800" y="265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98870</xdr:rowOff>
    </xdr:from>
    <xdr:to>
      <xdr:col>3</xdr:col>
      <xdr:colOff>955675</xdr:colOff>
      <xdr:row>17</xdr:row>
      <xdr:rowOff>29020</xdr:rowOff>
    </xdr:to>
    <xdr:sp macro="" textlink="">
      <xdr:nvSpPr>
        <xdr:cNvPr id="73" name="円/楕円 72"/>
        <xdr:cNvSpPr/>
      </xdr:nvSpPr>
      <xdr:spPr bwMode="auto">
        <a:xfrm>
          <a:off x="4254500" y="288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13797</xdr:rowOff>
    </xdr:from>
    <xdr:ext cx="762000" cy="259045"/>
    <xdr:sp macro="" textlink="">
      <xdr:nvSpPr>
        <xdr:cNvPr id="74" name="テキスト ボックス 73"/>
        <xdr:cNvSpPr txBox="1"/>
      </xdr:nvSpPr>
      <xdr:spPr>
        <a:xfrm>
          <a:off x="3924300" y="29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101060</xdr:rowOff>
    </xdr:from>
    <xdr:to>
      <xdr:col>3</xdr:col>
      <xdr:colOff>257175</xdr:colOff>
      <xdr:row>17</xdr:row>
      <xdr:rowOff>31210</xdr:rowOff>
    </xdr:to>
    <xdr:sp macro="" textlink="">
      <xdr:nvSpPr>
        <xdr:cNvPr id="75" name="円/楕円 74"/>
        <xdr:cNvSpPr/>
      </xdr:nvSpPr>
      <xdr:spPr bwMode="auto">
        <a:xfrm>
          <a:off x="3556000" y="28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15987</xdr:rowOff>
    </xdr:from>
    <xdr:ext cx="762000" cy="259045"/>
    <xdr:sp macro="" textlink="">
      <xdr:nvSpPr>
        <xdr:cNvPr id="76" name="テキスト ボックス 75"/>
        <xdr:cNvSpPr txBox="1"/>
      </xdr:nvSpPr>
      <xdr:spPr>
        <a:xfrm>
          <a:off x="3225800" y="297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73533</xdr:rowOff>
    </xdr:from>
    <xdr:to>
      <xdr:col>2</xdr:col>
      <xdr:colOff>692150</xdr:colOff>
      <xdr:row>17</xdr:row>
      <xdr:rowOff>3683</xdr:rowOff>
    </xdr:to>
    <xdr:sp macro="" textlink="">
      <xdr:nvSpPr>
        <xdr:cNvPr id="77" name="円/楕円 76"/>
        <xdr:cNvSpPr/>
      </xdr:nvSpPr>
      <xdr:spPr bwMode="auto">
        <a:xfrm>
          <a:off x="2857500" y="286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159910</xdr:rowOff>
    </xdr:from>
    <xdr:ext cx="762000" cy="259045"/>
    <xdr:sp macro="" textlink="">
      <xdr:nvSpPr>
        <xdr:cNvPr id="78" name="テキスト ボックス 77"/>
        <xdr:cNvSpPr txBox="1"/>
      </xdr:nvSpPr>
      <xdr:spPr>
        <a:xfrm>
          <a:off x="2527300" y="29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105721</xdr:rowOff>
    </xdr:from>
    <xdr:to>
      <xdr:col>4</xdr:col>
      <xdr:colOff>1117600</xdr:colOff>
      <xdr:row>36</xdr:row>
      <xdr:rowOff>125000</xdr:rowOff>
    </xdr:to>
    <xdr:cxnSp macro="">
      <xdr:nvCxnSpPr>
        <xdr:cNvPr id="111" name="直線コネクタ 110"/>
        <xdr:cNvCxnSpPr/>
      </xdr:nvCxnSpPr>
      <xdr:spPr bwMode="auto">
        <a:xfrm flipV="1">
          <a:off x="5003800" y="7058971"/>
          <a:ext cx="6477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125000</xdr:rowOff>
    </xdr:from>
    <xdr:to>
      <xdr:col>4</xdr:col>
      <xdr:colOff>469900</xdr:colOff>
      <xdr:row>36</xdr:row>
      <xdr:rowOff>163233</xdr:rowOff>
    </xdr:to>
    <xdr:cxnSp macro="">
      <xdr:nvCxnSpPr>
        <xdr:cNvPr id="114" name="直線コネクタ 113"/>
        <xdr:cNvCxnSpPr/>
      </xdr:nvCxnSpPr>
      <xdr:spPr bwMode="auto">
        <a:xfrm flipV="1">
          <a:off x="4305300" y="7078250"/>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118846</xdr:rowOff>
    </xdr:from>
    <xdr:to>
      <xdr:col>3</xdr:col>
      <xdr:colOff>904875</xdr:colOff>
      <xdr:row>36</xdr:row>
      <xdr:rowOff>163233</xdr:rowOff>
    </xdr:to>
    <xdr:cxnSp macro="">
      <xdr:nvCxnSpPr>
        <xdr:cNvPr id="117" name="直線コネクタ 116"/>
        <xdr:cNvCxnSpPr/>
      </xdr:nvCxnSpPr>
      <xdr:spPr bwMode="auto">
        <a:xfrm>
          <a:off x="3606800" y="7072096"/>
          <a:ext cx="6985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97758</xdr:rowOff>
    </xdr:from>
    <xdr:to>
      <xdr:col>3</xdr:col>
      <xdr:colOff>206375</xdr:colOff>
      <xdr:row>36</xdr:row>
      <xdr:rowOff>118846</xdr:rowOff>
    </xdr:to>
    <xdr:cxnSp macro="">
      <xdr:nvCxnSpPr>
        <xdr:cNvPr id="120" name="直線コネクタ 119"/>
        <xdr:cNvCxnSpPr/>
      </xdr:nvCxnSpPr>
      <xdr:spPr bwMode="auto">
        <a:xfrm>
          <a:off x="2908300" y="7051008"/>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54921</xdr:rowOff>
    </xdr:from>
    <xdr:to>
      <xdr:col>5</xdr:col>
      <xdr:colOff>34925</xdr:colOff>
      <xdr:row>36</xdr:row>
      <xdr:rowOff>156521</xdr:rowOff>
    </xdr:to>
    <xdr:sp macro="" textlink="">
      <xdr:nvSpPr>
        <xdr:cNvPr id="130" name="円/楕円 129"/>
        <xdr:cNvSpPr/>
      </xdr:nvSpPr>
      <xdr:spPr bwMode="auto">
        <a:xfrm>
          <a:off x="5600700" y="700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26998</xdr:rowOff>
    </xdr:from>
    <xdr:ext cx="762000" cy="259045"/>
    <xdr:sp macro="" textlink="">
      <xdr:nvSpPr>
        <xdr:cNvPr id="131" name="人口1人当たり決算額の推移該当値テキスト445"/>
        <xdr:cNvSpPr txBox="1"/>
      </xdr:nvSpPr>
      <xdr:spPr>
        <a:xfrm>
          <a:off x="5740400" y="69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74200</xdr:rowOff>
    </xdr:from>
    <xdr:to>
      <xdr:col>4</xdr:col>
      <xdr:colOff>520700</xdr:colOff>
      <xdr:row>37</xdr:row>
      <xdr:rowOff>4350</xdr:rowOff>
    </xdr:to>
    <xdr:sp macro="" textlink="">
      <xdr:nvSpPr>
        <xdr:cNvPr id="132" name="円/楕円 131"/>
        <xdr:cNvSpPr/>
      </xdr:nvSpPr>
      <xdr:spPr bwMode="auto">
        <a:xfrm>
          <a:off x="4953000" y="702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160577</xdr:rowOff>
    </xdr:from>
    <xdr:ext cx="736600" cy="259045"/>
    <xdr:sp macro="" textlink="">
      <xdr:nvSpPr>
        <xdr:cNvPr id="133" name="テキスト ボックス 132"/>
        <xdr:cNvSpPr txBox="1"/>
      </xdr:nvSpPr>
      <xdr:spPr>
        <a:xfrm>
          <a:off x="4622800" y="711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112433</xdr:rowOff>
    </xdr:from>
    <xdr:to>
      <xdr:col>3</xdr:col>
      <xdr:colOff>955675</xdr:colOff>
      <xdr:row>37</xdr:row>
      <xdr:rowOff>42583</xdr:rowOff>
    </xdr:to>
    <xdr:sp macro="" textlink="">
      <xdr:nvSpPr>
        <xdr:cNvPr id="134" name="円/楕円 133"/>
        <xdr:cNvSpPr/>
      </xdr:nvSpPr>
      <xdr:spPr bwMode="auto">
        <a:xfrm>
          <a:off x="4254500" y="706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27360</xdr:rowOff>
    </xdr:from>
    <xdr:ext cx="762000" cy="259045"/>
    <xdr:sp macro="" textlink="">
      <xdr:nvSpPr>
        <xdr:cNvPr id="135" name="テキスト ボックス 134"/>
        <xdr:cNvSpPr txBox="1"/>
      </xdr:nvSpPr>
      <xdr:spPr>
        <a:xfrm>
          <a:off x="3924300" y="715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68046</xdr:rowOff>
    </xdr:from>
    <xdr:to>
      <xdr:col>3</xdr:col>
      <xdr:colOff>257175</xdr:colOff>
      <xdr:row>36</xdr:row>
      <xdr:rowOff>169646</xdr:rowOff>
    </xdr:to>
    <xdr:sp macro="" textlink="">
      <xdr:nvSpPr>
        <xdr:cNvPr id="136" name="円/楕円 135"/>
        <xdr:cNvSpPr/>
      </xdr:nvSpPr>
      <xdr:spPr bwMode="auto">
        <a:xfrm>
          <a:off x="35560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154423</xdr:rowOff>
    </xdr:from>
    <xdr:ext cx="762000" cy="259045"/>
    <xdr:sp macro="" textlink="">
      <xdr:nvSpPr>
        <xdr:cNvPr id="137" name="テキスト ボックス 136"/>
        <xdr:cNvSpPr txBox="1"/>
      </xdr:nvSpPr>
      <xdr:spPr>
        <a:xfrm>
          <a:off x="3225800" y="71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46958</xdr:rowOff>
    </xdr:from>
    <xdr:to>
      <xdr:col>2</xdr:col>
      <xdr:colOff>692150</xdr:colOff>
      <xdr:row>36</xdr:row>
      <xdr:rowOff>148558</xdr:rowOff>
    </xdr:to>
    <xdr:sp macro="" textlink="">
      <xdr:nvSpPr>
        <xdr:cNvPr id="138" name="円/楕円 137"/>
        <xdr:cNvSpPr/>
      </xdr:nvSpPr>
      <xdr:spPr bwMode="auto">
        <a:xfrm>
          <a:off x="2857500" y="700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133335</xdr:rowOff>
    </xdr:from>
    <xdr:ext cx="762000" cy="259045"/>
    <xdr:sp macro="" textlink="">
      <xdr:nvSpPr>
        <xdr:cNvPr id="139" name="テキスト ボックス 138"/>
        <xdr:cNvSpPr txBox="1"/>
      </xdr:nvSpPr>
      <xdr:spPr>
        <a:xfrm>
          <a:off x="2527300" y="70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88128</xdr:rowOff>
    </xdr:from>
    <xdr:to>
      <xdr:col>6</xdr:col>
      <xdr:colOff>511175</xdr:colOff>
      <xdr:row>36</xdr:row>
      <xdr:rowOff>126441</xdr:rowOff>
    </xdr:to>
    <xdr:cxnSp macro="">
      <xdr:nvCxnSpPr>
        <xdr:cNvPr id="59" name="直線コネクタ 58"/>
        <xdr:cNvCxnSpPr/>
      </xdr:nvCxnSpPr>
      <xdr:spPr>
        <a:xfrm>
          <a:off x="3797300" y="6260328"/>
          <a:ext cx="8382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86322</xdr:rowOff>
    </xdr:from>
    <xdr:to>
      <xdr:col>5</xdr:col>
      <xdr:colOff>358775</xdr:colOff>
      <xdr:row>36</xdr:row>
      <xdr:rowOff>88128</xdr:rowOff>
    </xdr:to>
    <xdr:cxnSp macro="">
      <xdr:nvCxnSpPr>
        <xdr:cNvPr id="62" name="直線コネクタ 61"/>
        <xdr:cNvCxnSpPr/>
      </xdr:nvCxnSpPr>
      <xdr:spPr>
        <a:xfrm>
          <a:off x="2908300" y="625852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82161</xdr:rowOff>
    </xdr:from>
    <xdr:to>
      <xdr:col>4</xdr:col>
      <xdr:colOff>155575</xdr:colOff>
      <xdr:row>36</xdr:row>
      <xdr:rowOff>86322</xdr:rowOff>
    </xdr:to>
    <xdr:cxnSp macro="">
      <xdr:nvCxnSpPr>
        <xdr:cNvPr id="65" name="直線コネクタ 64"/>
        <xdr:cNvCxnSpPr/>
      </xdr:nvCxnSpPr>
      <xdr:spPr>
        <a:xfrm>
          <a:off x="2019300" y="625436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57176</xdr:rowOff>
    </xdr:from>
    <xdr:to>
      <xdr:col>2</xdr:col>
      <xdr:colOff>638175</xdr:colOff>
      <xdr:row>36</xdr:row>
      <xdr:rowOff>82161</xdr:rowOff>
    </xdr:to>
    <xdr:cxnSp macro="">
      <xdr:nvCxnSpPr>
        <xdr:cNvPr id="68" name="直線コネクタ 67"/>
        <xdr:cNvCxnSpPr/>
      </xdr:nvCxnSpPr>
      <xdr:spPr>
        <a:xfrm>
          <a:off x="1130300" y="6229376"/>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75641</xdr:rowOff>
    </xdr:from>
    <xdr:to>
      <xdr:col>6</xdr:col>
      <xdr:colOff>561975</xdr:colOff>
      <xdr:row>37</xdr:row>
      <xdr:rowOff>5791</xdr:rowOff>
    </xdr:to>
    <xdr:sp macro="" textlink="">
      <xdr:nvSpPr>
        <xdr:cNvPr id="78" name="円/楕円 77"/>
        <xdr:cNvSpPr/>
      </xdr:nvSpPr>
      <xdr:spPr>
        <a:xfrm>
          <a:off x="45847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54068</xdr:rowOff>
    </xdr:from>
    <xdr:ext cx="534377" cy="259045"/>
    <xdr:sp macro="" textlink="">
      <xdr:nvSpPr>
        <xdr:cNvPr id="79" name="人件費該当値テキスト"/>
        <xdr:cNvSpPr txBox="1"/>
      </xdr:nvSpPr>
      <xdr:spPr>
        <a:xfrm>
          <a:off x="4686300" y="62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37328</xdr:rowOff>
    </xdr:from>
    <xdr:to>
      <xdr:col>5</xdr:col>
      <xdr:colOff>409575</xdr:colOff>
      <xdr:row>36</xdr:row>
      <xdr:rowOff>138928</xdr:rowOff>
    </xdr:to>
    <xdr:sp macro="" textlink="">
      <xdr:nvSpPr>
        <xdr:cNvPr id="80" name="円/楕円 79"/>
        <xdr:cNvSpPr/>
      </xdr:nvSpPr>
      <xdr:spPr>
        <a:xfrm>
          <a:off x="3746500" y="6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130055</xdr:rowOff>
    </xdr:from>
    <xdr:ext cx="534377" cy="259045"/>
    <xdr:sp macro="" textlink="">
      <xdr:nvSpPr>
        <xdr:cNvPr id="81" name="テキスト ボックス 80"/>
        <xdr:cNvSpPr txBox="1"/>
      </xdr:nvSpPr>
      <xdr:spPr>
        <a:xfrm>
          <a:off x="3530111" y="630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35522</xdr:rowOff>
    </xdr:from>
    <xdr:to>
      <xdr:col>4</xdr:col>
      <xdr:colOff>206375</xdr:colOff>
      <xdr:row>36</xdr:row>
      <xdr:rowOff>137122</xdr:rowOff>
    </xdr:to>
    <xdr:sp macro="" textlink="">
      <xdr:nvSpPr>
        <xdr:cNvPr id="82" name="円/楕円 81"/>
        <xdr:cNvSpPr/>
      </xdr:nvSpPr>
      <xdr:spPr>
        <a:xfrm>
          <a:off x="2857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128249</xdr:rowOff>
    </xdr:from>
    <xdr:ext cx="534377" cy="259045"/>
    <xdr:sp macro="" textlink="">
      <xdr:nvSpPr>
        <xdr:cNvPr id="83" name="テキスト ボックス 82"/>
        <xdr:cNvSpPr txBox="1"/>
      </xdr:nvSpPr>
      <xdr:spPr>
        <a:xfrm>
          <a:off x="2641111" y="63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31361</xdr:rowOff>
    </xdr:from>
    <xdr:to>
      <xdr:col>3</xdr:col>
      <xdr:colOff>3175</xdr:colOff>
      <xdr:row>36</xdr:row>
      <xdr:rowOff>132961</xdr:rowOff>
    </xdr:to>
    <xdr:sp macro="" textlink="">
      <xdr:nvSpPr>
        <xdr:cNvPr id="84" name="円/楕円 83"/>
        <xdr:cNvSpPr/>
      </xdr:nvSpPr>
      <xdr:spPr>
        <a:xfrm>
          <a:off x="1968500" y="62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124088</xdr:rowOff>
    </xdr:from>
    <xdr:ext cx="534377" cy="259045"/>
    <xdr:sp macro="" textlink="">
      <xdr:nvSpPr>
        <xdr:cNvPr id="85" name="テキスト ボックス 84"/>
        <xdr:cNvSpPr txBox="1"/>
      </xdr:nvSpPr>
      <xdr:spPr>
        <a:xfrm>
          <a:off x="1752111" y="62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6376</xdr:rowOff>
    </xdr:from>
    <xdr:to>
      <xdr:col>1</xdr:col>
      <xdr:colOff>485775</xdr:colOff>
      <xdr:row>36</xdr:row>
      <xdr:rowOff>107976</xdr:rowOff>
    </xdr:to>
    <xdr:sp macro="" textlink="">
      <xdr:nvSpPr>
        <xdr:cNvPr id="86" name="円/楕円 85"/>
        <xdr:cNvSpPr/>
      </xdr:nvSpPr>
      <xdr:spPr>
        <a:xfrm>
          <a:off x="1079500" y="61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99103</xdr:rowOff>
    </xdr:from>
    <xdr:ext cx="534377" cy="259045"/>
    <xdr:sp macro="" textlink="">
      <xdr:nvSpPr>
        <xdr:cNvPr id="87" name="テキスト ボックス 86"/>
        <xdr:cNvSpPr txBox="1"/>
      </xdr:nvSpPr>
      <xdr:spPr>
        <a:xfrm>
          <a:off x="863111" y="627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51102</xdr:rowOff>
    </xdr:from>
    <xdr:to>
      <xdr:col>6</xdr:col>
      <xdr:colOff>511175</xdr:colOff>
      <xdr:row>55</xdr:row>
      <xdr:rowOff>110896</xdr:rowOff>
    </xdr:to>
    <xdr:cxnSp macro="">
      <xdr:nvCxnSpPr>
        <xdr:cNvPr id="119" name="直線コネクタ 118"/>
        <xdr:cNvCxnSpPr/>
      </xdr:nvCxnSpPr>
      <xdr:spPr>
        <a:xfrm flipV="1">
          <a:off x="3797300" y="9480852"/>
          <a:ext cx="8382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110896</xdr:rowOff>
    </xdr:from>
    <xdr:to>
      <xdr:col>5</xdr:col>
      <xdr:colOff>358775</xdr:colOff>
      <xdr:row>56</xdr:row>
      <xdr:rowOff>2932</xdr:rowOff>
    </xdr:to>
    <xdr:cxnSp macro="">
      <xdr:nvCxnSpPr>
        <xdr:cNvPr id="122" name="直線コネクタ 121"/>
        <xdr:cNvCxnSpPr/>
      </xdr:nvCxnSpPr>
      <xdr:spPr>
        <a:xfrm flipV="1">
          <a:off x="2908300" y="9540646"/>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2932</xdr:rowOff>
    </xdr:from>
    <xdr:to>
      <xdr:col>4</xdr:col>
      <xdr:colOff>155575</xdr:colOff>
      <xdr:row>56</xdr:row>
      <xdr:rowOff>88624</xdr:rowOff>
    </xdr:to>
    <xdr:cxnSp macro="">
      <xdr:nvCxnSpPr>
        <xdr:cNvPr id="125" name="直線コネクタ 124"/>
        <xdr:cNvCxnSpPr/>
      </xdr:nvCxnSpPr>
      <xdr:spPr>
        <a:xfrm flipV="1">
          <a:off x="2019300" y="9604132"/>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88624</xdr:rowOff>
    </xdr:from>
    <xdr:to>
      <xdr:col>2</xdr:col>
      <xdr:colOff>638175</xdr:colOff>
      <xdr:row>56</xdr:row>
      <xdr:rowOff>132059</xdr:rowOff>
    </xdr:to>
    <xdr:cxnSp macro="">
      <xdr:nvCxnSpPr>
        <xdr:cNvPr id="128" name="直線コネクタ 127"/>
        <xdr:cNvCxnSpPr/>
      </xdr:nvCxnSpPr>
      <xdr:spPr>
        <a:xfrm flipV="1">
          <a:off x="1130300" y="9689824"/>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302</xdr:rowOff>
    </xdr:from>
    <xdr:to>
      <xdr:col>6</xdr:col>
      <xdr:colOff>561975</xdr:colOff>
      <xdr:row>55</xdr:row>
      <xdr:rowOff>101902</xdr:rowOff>
    </xdr:to>
    <xdr:sp macro="" textlink="">
      <xdr:nvSpPr>
        <xdr:cNvPr id="138" name="円/楕円 137"/>
        <xdr:cNvSpPr/>
      </xdr:nvSpPr>
      <xdr:spPr>
        <a:xfrm>
          <a:off x="4584700" y="94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23179</xdr:rowOff>
    </xdr:from>
    <xdr:ext cx="534377" cy="259045"/>
    <xdr:sp macro="" textlink="">
      <xdr:nvSpPr>
        <xdr:cNvPr id="139" name="物件費該当値テキスト"/>
        <xdr:cNvSpPr txBox="1"/>
      </xdr:nvSpPr>
      <xdr:spPr>
        <a:xfrm>
          <a:off x="4686300" y="92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60096</xdr:rowOff>
    </xdr:from>
    <xdr:to>
      <xdr:col>5</xdr:col>
      <xdr:colOff>409575</xdr:colOff>
      <xdr:row>55</xdr:row>
      <xdr:rowOff>161696</xdr:rowOff>
    </xdr:to>
    <xdr:sp macro="" textlink="">
      <xdr:nvSpPr>
        <xdr:cNvPr id="140" name="円/楕円 139"/>
        <xdr:cNvSpPr/>
      </xdr:nvSpPr>
      <xdr:spPr>
        <a:xfrm>
          <a:off x="3746500" y="94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6773</xdr:rowOff>
    </xdr:from>
    <xdr:ext cx="534377" cy="259045"/>
    <xdr:sp macro="" textlink="">
      <xdr:nvSpPr>
        <xdr:cNvPr id="141" name="テキスト ボックス 140"/>
        <xdr:cNvSpPr txBox="1"/>
      </xdr:nvSpPr>
      <xdr:spPr>
        <a:xfrm>
          <a:off x="3530111" y="92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123582</xdr:rowOff>
    </xdr:from>
    <xdr:to>
      <xdr:col>4</xdr:col>
      <xdr:colOff>206375</xdr:colOff>
      <xdr:row>56</xdr:row>
      <xdr:rowOff>53732</xdr:rowOff>
    </xdr:to>
    <xdr:sp macro="" textlink="">
      <xdr:nvSpPr>
        <xdr:cNvPr id="142" name="円/楕円 141"/>
        <xdr:cNvSpPr/>
      </xdr:nvSpPr>
      <xdr:spPr>
        <a:xfrm>
          <a:off x="2857500" y="9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44859</xdr:rowOff>
    </xdr:from>
    <xdr:ext cx="534377" cy="259045"/>
    <xdr:sp macro="" textlink="">
      <xdr:nvSpPr>
        <xdr:cNvPr id="143" name="テキスト ボックス 142"/>
        <xdr:cNvSpPr txBox="1"/>
      </xdr:nvSpPr>
      <xdr:spPr>
        <a:xfrm>
          <a:off x="2641111" y="96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37824</xdr:rowOff>
    </xdr:from>
    <xdr:to>
      <xdr:col>3</xdr:col>
      <xdr:colOff>3175</xdr:colOff>
      <xdr:row>56</xdr:row>
      <xdr:rowOff>139424</xdr:rowOff>
    </xdr:to>
    <xdr:sp macro="" textlink="">
      <xdr:nvSpPr>
        <xdr:cNvPr id="144" name="円/楕円 143"/>
        <xdr:cNvSpPr/>
      </xdr:nvSpPr>
      <xdr:spPr>
        <a:xfrm>
          <a:off x="1968500" y="96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130551</xdr:rowOff>
    </xdr:from>
    <xdr:ext cx="534377" cy="259045"/>
    <xdr:sp macro="" textlink="">
      <xdr:nvSpPr>
        <xdr:cNvPr id="145" name="テキスト ボックス 144"/>
        <xdr:cNvSpPr txBox="1"/>
      </xdr:nvSpPr>
      <xdr:spPr>
        <a:xfrm>
          <a:off x="1752111" y="97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81259</xdr:rowOff>
    </xdr:from>
    <xdr:to>
      <xdr:col>1</xdr:col>
      <xdr:colOff>485775</xdr:colOff>
      <xdr:row>57</xdr:row>
      <xdr:rowOff>11409</xdr:rowOff>
    </xdr:to>
    <xdr:sp macro="" textlink="">
      <xdr:nvSpPr>
        <xdr:cNvPr id="146" name="円/楕円 145"/>
        <xdr:cNvSpPr/>
      </xdr:nvSpPr>
      <xdr:spPr>
        <a:xfrm>
          <a:off x="1079500" y="9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2536</xdr:rowOff>
    </xdr:from>
    <xdr:ext cx="534377" cy="259045"/>
    <xdr:sp macro="" textlink="">
      <xdr:nvSpPr>
        <xdr:cNvPr id="147" name="テキスト ボックス 146"/>
        <xdr:cNvSpPr txBox="1"/>
      </xdr:nvSpPr>
      <xdr:spPr>
        <a:xfrm>
          <a:off x="863111" y="97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98552</xdr:rowOff>
    </xdr:from>
    <xdr:to>
      <xdr:col>6</xdr:col>
      <xdr:colOff>511175</xdr:colOff>
      <xdr:row>76</xdr:row>
      <xdr:rowOff>115697</xdr:rowOff>
    </xdr:to>
    <xdr:cxnSp macro="">
      <xdr:nvCxnSpPr>
        <xdr:cNvPr id="172" name="直線コネクタ 171"/>
        <xdr:cNvCxnSpPr/>
      </xdr:nvCxnSpPr>
      <xdr:spPr>
        <a:xfrm>
          <a:off x="3797300" y="1312875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75978</xdr:rowOff>
    </xdr:from>
    <xdr:to>
      <xdr:col>5</xdr:col>
      <xdr:colOff>358775</xdr:colOff>
      <xdr:row>76</xdr:row>
      <xdr:rowOff>98552</xdr:rowOff>
    </xdr:to>
    <xdr:cxnSp macro="">
      <xdr:nvCxnSpPr>
        <xdr:cNvPr id="175" name="直線コネクタ 174"/>
        <xdr:cNvCxnSpPr/>
      </xdr:nvCxnSpPr>
      <xdr:spPr>
        <a:xfrm>
          <a:off x="2908300" y="13106178"/>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75978</xdr:rowOff>
    </xdr:from>
    <xdr:to>
      <xdr:col>4</xdr:col>
      <xdr:colOff>155575</xdr:colOff>
      <xdr:row>76</xdr:row>
      <xdr:rowOff>89466</xdr:rowOff>
    </xdr:to>
    <xdr:cxnSp macro="">
      <xdr:nvCxnSpPr>
        <xdr:cNvPr id="178" name="直線コネクタ 177"/>
        <xdr:cNvCxnSpPr/>
      </xdr:nvCxnSpPr>
      <xdr:spPr>
        <a:xfrm flipV="1">
          <a:off x="2019300" y="1310617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64719</xdr:rowOff>
    </xdr:from>
    <xdr:to>
      <xdr:col>2</xdr:col>
      <xdr:colOff>638175</xdr:colOff>
      <xdr:row>76</xdr:row>
      <xdr:rowOff>89466</xdr:rowOff>
    </xdr:to>
    <xdr:cxnSp macro="">
      <xdr:nvCxnSpPr>
        <xdr:cNvPr id="181" name="直線コネクタ 180"/>
        <xdr:cNvCxnSpPr/>
      </xdr:nvCxnSpPr>
      <xdr:spPr>
        <a:xfrm>
          <a:off x="1130300" y="13094919"/>
          <a:ext cx="8890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64897</xdr:rowOff>
    </xdr:from>
    <xdr:to>
      <xdr:col>6</xdr:col>
      <xdr:colOff>561975</xdr:colOff>
      <xdr:row>76</xdr:row>
      <xdr:rowOff>166497</xdr:rowOff>
    </xdr:to>
    <xdr:sp macro="" textlink="">
      <xdr:nvSpPr>
        <xdr:cNvPr id="191" name="円/楕円 190"/>
        <xdr:cNvSpPr/>
      </xdr:nvSpPr>
      <xdr:spPr>
        <a:xfrm>
          <a:off x="45847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87774</xdr:rowOff>
    </xdr:from>
    <xdr:ext cx="469744" cy="259045"/>
    <xdr:sp macro="" textlink="">
      <xdr:nvSpPr>
        <xdr:cNvPr id="192" name="維持補修費該当値テキスト"/>
        <xdr:cNvSpPr txBox="1"/>
      </xdr:nvSpPr>
      <xdr:spPr>
        <a:xfrm>
          <a:off x="4686300" y="129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47752</xdr:rowOff>
    </xdr:from>
    <xdr:to>
      <xdr:col>5</xdr:col>
      <xdr:colOff>409575</xdr:colOff>
      <xdr:row>76</xdr:row>
      <xdr:rowOff>149352</xdr:rowOff>
    </xdr:to>
    <xdr:sp macro="" textlink="">
      <xdr:nvSpPr>
        <xdr:cNvPr id="193" name="円/楕円 192"/>
        <xdr:cNvSpPr/>
      </xdr:nvSpPr>
      <xdr:spPr>
        <a:xfrm>
          <a:off x="3746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165879</xdr:rowOff>
    </xdr:from>
    <xdr:ext cx="469744" cy="259045"/>
    <xdr:sp macro="" textlink="">
      <xdr:nvSpPr>
        <xdr:cNvPr id="194" name="テキスト ボックス 193"/>
        <xdr:cNvSpPr txBox="1"/>
      </xdr:nvSpPr>
      <xdr:spPr>
        <a:xfrm>
          <a:off x="3562427" y="128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25178</xdr:rowOff>
    </xdr:from>
    <xdr:to>
      <xdr:col>4</xdr:col>
      <xdr:colOff>206375</xdr:colOff>
      <xdr:row>76</xdr:row>
      <xdr:rowOff>126778</xdr:rowOff>
    </xdr:to>
    <xdr:sp macro="" textlink="">
      <xdr:nvSpPr>
        <xdr:cNvPr id="195" name="円/楕円 194"/>
        <xdr:cNvSpPr/>
      </xdr:nvSpPr>
      <xdr:spPr>
        <a:xfrm>
          <a:off x="2857500" y="130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143305</xdr:rowOff>
    </xdr:from>
    <xdr:ext cx="469744" cy="259045"/>
    <xdr:sp macro="" textlink="">
      <xdr:nvSpPr>
        <xdr:cNvPr id="196" name="テキスト ボックス 195"/>
        <xdr:cNvSpPr txBox="1"/>
      </xdr:nvSpPr>
      <xdr:spPr>
        <a:xfrm>
          <a:off x="2673427" y="1283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38666</xdr:rowOff>
    </xdr:from>
    <xdr:to>
      <xdr:col>3</xdr:col>
      <xdr:colOff>3175</xdr:colOff>
      <xdr:row>76</xdr:row>
      <xdr:rowOff>140266</xdr:rowOff>
    </xdr:to>
    <xdr:sp macro="" textlink="">
      <xdr:nvSpPr>
        <xdr:cNvPr id="197" name="円/楕円 196"/>
        <xdr:cNvSpPr/>
      </xdr:nvSpPr>
      <xdr:spPr>
        <a:xfrm>
          <a:off x="1968500" y="130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156792</xdr:rowOff>
    </xdr:from>
    <xdr:ext cx="469744" cy="259045"/>
    <xdr:sp macro="" textlink="">
      <xdr:nvSpPr>
        <xdr:cNvPr id="198" name="テキスト ボックス 197"/>
        <xdr:cNvSpPr txBox="1"/>
      </xdr:nvSpPr>
      <xdr:spPr>
        <a:xfrm>
          <a:off x="1784427" y="128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13919</xdr:rowOff>
    </xdr:from>
    <xdr:to>
      <xdr:col>1</xdr:col>
      <xdr:colOff>485775</xdr:colOff>
      <xdr:row>76</xdr:row>
      <xdr:rowOff>115519</xdr:rowOff>
    </xdr:to>
    <xdr:sp macro="" textlink="">
      <xdr:nvSpPr>
        <xdr:cNvPr id="199" name="円/楕円 198"/>
        <xdr:cNvSpPr/>
      </xdr:nvSpPr>
      <xdr:spPr>
        <a:xfrm>
          <a:off x="1079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132046</xdr:rowOff>
    </xdr:from>
    <xdr:ext cx="469744" cy="259045"/>
    <xdr:sp macro="" textlink="">
      <xdr:nvSpPr>
        <xdr:cNvPr id="200" name="テキスト ボックス 199"/>
        <xdr:cNvSpPr txBox="1"/>
      </xdr:nvSpPr>
      <xdr:spPr>
        <a:xfrm>
          <a:off x="895427" y="128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124515</xdr:rowOff>
    </xdr:from>
    <xdr:to>
      <xdr:col>6</xdr:col>
      <xdr:colOff>511175</xdr:colOff>
      <xdr:row>97</xdr:row>
      <xdr:rowOff>1104</xdr:rowOff>
    </xdr:to>
    <xdr:cxnSp macro="">
      <xdr:nvCxnSpPr>
        <xdr:cNvPr id="232" name="直線コネクタ 231"/>
        <xdr:cNvCxnSpPr/>
      </xdr:nvCxnSpPr>
      <xdr:spPr>
        <a:xfrm flipV="1">
          <a:off x="3797300" y="16583715"/>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1104</xdr:rowOff>
    </xdr:from>
    <xdr:to>
      <xdr:col>5</xdr:col>
      <xdr:colOff>358775</xdr:colOff>
      <xdr:row>97</xdr:row>
      <xdr:rowOff>18918</xdr:rowOff>
    </xdr:to>
    <xdr:cxnSp macro="">
      <xdr:nvCxnSpPr>
        <xdr:cNvPr id="235" name="直線コネクタ 234"/>
        <xdr:cNvCxnSpPr/>
      </xdr:nvCxnSpPr>
      <xdr:spPr>
        <a:xfrm flipV="1">
          <a:off x="2908300" y="16631754"/>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18918</xdr:rowOff>
    </xdr:from>
    <xdr:to>
      <xdr:col>4</xdr:col>
      <xdr:colOff>155575</xdr:colOff>
      <xdr:row>97</xdr:row>
      <xdr:rowOff>94503</xdr:rowOff>
    </xdr:to>
    <xdr:cxnSp macro="">
      <xdr:nvCxnSpPr>
        <xdr:cNvPr id="238" name="直線コネクタ 237"/>
        <xdr:cNvCxnSpPr/>
      </xdr:nvCxnSpPr>
      <xdr:spPr>
        <a:xfrm flipV="1">
          <a:off x="2019300" y="16649568"/>
          <a:ext cx="889000" cy="7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94503</xdr:rowOff>
    </xdr:from>
    <xdr:to>
      <xdr:col>2</xdr:col>
      <xdr:colOff>638175</xdr:colOff>
      <xdr:row>97</xdr:row>
      <xdr:rowOff>126997</xdr:rowOff>
    </xdr:to>
    <xdr:cxnSp macro="">
      <xdr:nvCxnSpPr>
        <xdr:cNvPr id="241" name="直線コネクタ 240"/>
        <xdr:cNvCxnSpPr/>
      </xdr:nvCxnSpPr>
      <xdr:spPr>
        <a:xfrm flipV="1">
          <a:off x="1130300" y="16725153"/>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73715</xdr:rowOff>
    </xdr:from>
    <xdr:to>
      <xdr:col>6</xdr:col>
      <xdr:colOff>561975</xdr:colOff>
      <xdr:row>97</xdr:row>
      <xdr:rowOff>3865</xdr:rowOff>
    </xdr:to>
    <xdr:sp macro="" textlink="">
      <xdr:nvSpPr>
        <xdr:cNvPr id="251" name="円/楕円 250"/>
        <xdr:cNvSpPr/>
      </xdr:nvSpPr>
      <xdr:spPr>
        <a:xfrm>
          <a:off x="4584700" y="165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52142</xdr:rowOff>
    </xdr:from>
    <xdr:ext cx="534377" cy="259045"/>
    <xdr:sp macro="" textlink="">
      <xdr:nvSpPr>
        <xdr:cNvPr id="252" name="扶助費該当値テキスト"/>
        <xdr:cNvSpPr txBox="1"/>
      </xdr:nvSpPr>
      <xdr:spPr>
        <a:xfrm>
          <a:off x="4686300" y="165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121754</xdr:rowOff>
    </xdr:from>
    <xdr:to>
      <xdr:col>5</xdr:col>
      <xdr:colOff>409575</xdr:colOff>
      <xdr:row>97</xdr:row>
      <xdr:rowOff>51904</xdr:rowOff>
    </xdr:to>
    <xdr:sp macro="" textlink="">
      <xdr:nvSpPr>
        <xdr:cNvPr id="253" name="円/楕円 252"/>
        <xdr:cNvSpPr/>
      </xdr:nvSpPr>
      <xdr:spPr>
        <a:xfrm>
          <a:off x="3746500" y="165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43031</xdr:rowOff>
    </xdr:from>
    <xdr:ext cx="534377" cy="259045"/>
    <xdr:sp macro="" textlink="">
      <xdr:nvSpPr>
        <xdr:cNvPr id="254" name="テキスト ボックス 253"/>
        <xdr:cNvSpPr txBox="1"/>
      </xdr:nvSpPr>
      <xdr:spPr>
        <a:xfrm>
          <a:off x="3530111" y="166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139568</xdr:rowOff>
    </xdr:from>
    <xdr:to>
      <xdr:col>4</xdr:col>
      <xdr:colOff>206375</xdr:colOff>
      <xdr:row>97</xdr:row>
      <xdr:rowOff>69718</xdr:rowOff>
    </xdr:to>
    <xdr:sp macro="" textlink="">
      <xdr:nvSpPr>
        <xdr:cNvPr id="255" name="円/楕円 254"/>
        <xdr:cNvSpPr/>
      </xdr:nvSpPr>
      <xdr:spPr>
        <a:xfrm>
          <a:off x="2857500" y="165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60845</xdr:rowOff>
    </xdr:from>
    <xdr:ext cx="534377" cy="259045"/>
    <xdr:sp macro="" textlink="">
      <xdr:nvSpPr>
        <xdr:cNvPr id="256" name="テキスト ボックス 255"/>
        <xdr:cNvSpPr txBox="1"/>
      </xdr:nvSpPr>
      <xdr:spPr>
        <a:xfrm>
          <a:off x="2641111" y="166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43703</xdr:rowOff>
    </xdr:from>
    <xdr:to>
      <xdr:col>3</xdr:col>
      <xdr:colOff>3175</xdr:colOff>
      <xdr:row>97</xdr:row>
      <xdr:rowOff>145303</xdr:rowOff>
    </xdr:to>
    <xdr:sp macro="" textlink="">
      <xdr:nvSpPr>
        <xdr:cNvPr id="257" name="円/楕円 256"/>
        <xdr:cNvSpPr/>
      </xdr:nvSpPr>
      <xdr:spPr>
        <a:xfrm>
          <a:off x="1968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136430</xdr:rowOff>
    </xdr:from>
    <xdr:ext cx="534377" cy="259045"/>
    <xdr:sp macro="" textlink="">
      <xdr:nvSpPr>
        <xdr:cNvPr id="258" name="テキスト ボックス 257"/>
        <xdr:cNvSpPr txBox="1"/>
      </xdr:nvSpPr>
      <xdr:spPr>
        <a:xfrm>
          <a:off x="1752111" y="167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76197</xdr:rowOff>
    </xdr:from>
    <xdr:to>
      <xdr:col>1</xdr:col>
      <xdr:colOff>485775</xdr:colOff>
      <xdr:row>98</xdr:row>
      <xdr:rowOff>6347</xdr:rowOff>
    </xdr:to>
    <xdr:sp macro="" textlink="">
      <xdr:nvSpPr>
        <xdr:cNvPr id="259" name="円/楕円 258"/>
        <xdr:cNvSpPr/>
      </xdr:nvSpPr>
      <xdr:spPr>
        <a:xfrm>
          <a:off x="1079500" y="167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168924</xdr:rowOff>
    </xdr:from>
    <xdr:ext cx="534377" cy="259045"/>
    <xdr:sp macro="" textlink="">
      <xdr:nvSpPr>
        <xdr:cNvPr id="260" name="テキスト ボックス 259"/>
        <xdr:cNvSpPr txBox="1"/>
      </xdr:nvSpPr>
      <xdr:spPr>
        <a:xfrm>
          <a:off x="863111" y="1679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150203</xdr:rowOff>
    </xdr:from>
    <xdr:to>
      <xdr:col>15</xdr:col>
      <xdr:colOff>180975</xdr:colOff>
      <xdr:row>36</xdr:row>
      <xdr:rowOff>151702</xdr:rowOff>
    </xdr:to>
    <xdr:cxnSp macro="">
      <xdr:nvCxnSpPr>
        <xdr:cNvPr id="289" name="直線コネクタ 288"/>
        <xdr:cNvCxnSpPr/>
      </xdr:nvCxnSpPr>
      <xdr:spPr>
        <a:xfrm flipV="1">
          <a:off x="9639300" y="6322403"/>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151702</xdr:rowOff>
    </xdr:from>
    <xdr:to>
      <xdr:col>14</xdr:col>
      <xdr:colOff>28575</xdr:colOff>
      <xdr:row>37</xdr:row>
      <xdr:rowOff>23940</xdr:rowOff>
    </xdr:to>
    <xdr:cxnSp macro="">
      <xdr:nvCxnSpPr>
        <xdr:cNvPr id="292" name="直線コネクタ 291"/>
        <xdr:cNvCxnSpPr/>
      </xdr:nvCxnSpPr>
      <xdr:spPr>
        <a:xfrm flipV="1">
          <a:off x="8750300" y="6323902"/>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23940</xdr:rowOff>
    </xdr:from>
    <xdr:to>
      <xdr:col>12</xdr:col>
      <xdr:colOff>511175</xdr:colOff>
      <xdr:row>37</xdr:row>
      <xdr:rowOff>55525</xdr:rowOff>
    </xdr:to>
    <xdr:cxnSp macro="">
      <xdr:nvCxnSpPr>
        <xdr:cNvPr id="295" name="直線コネクタ 294"/>
        <xdr:cNvCxnSpPr/>
      </xdr:nvCxnSpPr>
      <xdr:spPr>
        <a:xfrm flipV="1">
          <a:off x="7861300" y="636759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28168</xdr:rowOff>
    </xdr:from>
    <xdr:to>
      <xdr:col>11</xdr:col>
      <xdr:colOff>307975</xdr:colOff>
      <xdr:row>37</xdr:row>
      <xdr:rowOff>55525</xdr:rowOff>
    </xdr:to>
    <xdr:cxnSp macro="">
      <xdr:nvCxnSpPr>
        <xdr:cNvPr id="298" name="直線コネクタ 297"/>
        <xdr:cNvCxnSpPr/>
      </xdr:nvCxnSpPr>
      <xdr:spPr>
        <a:xfrm>
          <a:off x="6972300" y="6371818"/>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99403</xdr:rowOff>
    </xdr:from>
    <xdr:to>
      <xdr:col>15</xdr:col>
      <xdr:colOff>231775</xdr:colOff>
      <xdr:row>37</xdr:row>
      <xdr:rowOff>29553</xdr:rowOff>
    </xdr:to>
    <xdr:sp macro="" textlink="">
      <xdr:nvSpPr>
        <xdr:cNvPr id="308" name="円/楕円 307"/>
        <xdr:cNvSpPr/>
      </xdr:nvSpPr>
      <xdr:spPr>
        <a:xfrm>
          <a:off x="10426700" y="62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77830</xdr:rowOff>
    </xdr:from>
    <xdr:ext cx="534377" cy="259045"/>
    <xdr:sp macro="" textlink="">
      <xdr:nvSpPr>
        <xdr:cNvPr id="309" name="補助費等該当値テキスト"/>
        <xdr:cNvSpPr txBox="1"/>
      </xdr:nvSpPr>
      <xdr:spPr>
        <a:xfrm>
          <a:off x="10528300" y="62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100902</xdr:rowOff>
    </xdr:from>
    <xdr:to>
      <xdr:col>14</xdr:col>
      <xdr:colOff>79375</xdr:colOff>
      <xdr:row>37</xdr:row>
      <xdr:rowOff>31052</xdr:rowOff>
    </xdr:to>
    <xdr:sp macro="" textlink="">
      <xdr:nvSpPr>
        <xdr:cNvPr id="310" name="円/楕円 309"/>
        <xdr:cNvSpPr/>
      </xdr:nvSpPr>
      <xdr:spPr>
        <a:xfrm>
          <a:off x="95885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22179</xdr:rowOff>
    </xdr:from>
    <xdr:ext cx="534377" cy="259045"/>
    <xdr:sp macro="" textlink="">
      <xdr:nvSpPr>
        <xdr:cNvPr id="311" name="テキスト ボックス 310"/>
        <xdr:cNvSpPr txBox="1"/>
      </xdr:nvSpPr>
      <xdr:spPr>
        <a:xfrm>
          <a:off x="9372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144590</xdr:rowOff>
    </xdr:from>
    <xdr:to>
      <xdr:col>12</xdr:col>
      <xdr:colOff>561975</xdr:colOff>
      <xdr:row>37</xdr:row>
      <xdr:rowOff>74740</xdr:rowOff>
    </xdr:to>
    <xdr:sp macro="" textlink="">
      <xdr:nvSpPr>
        <xdr:cNvPr id="312" name="円/楕円 311"/>
        <xdr:cNvSpPr/>
      </xdr:nvSpPr>
      <xdr:spPr>
        <a:xfrm>
          <a:off x="8699500" y="63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65867</xdr:rowOff>
    </xdr:from>
    <xdr:ext cx="534377" cy="259045"/>
    <xdr:sp macro="" textlink="">
      <xdr:nvSpPr>
        <xdr:cNvPr id="313" name="テキスト ボックス 312"/>
        <xdr:cNvSpPr txBox="1"/>
      </xdr:nvSpPr>
      <xdr:spPr>
        <a:xfrm>
          <a:off x="8483111" y="64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4725</xdr:rowOff>
    </xdr:from>
    <xdr:to>
      <xdr:col>11</xdr:col>
      <xdr:colOff>358775</xdr:colOff>
      <xdr:row>37</xdr:row>
      <xdr:rowOff>106325</xdr:rowOff>
    </xdr:to>
    <xdr:sp macro="" textlink="">
      <xdr:nvSpPr>
        <xdr:cNvPr id="314" name="円/楕円 313"/>
        <xdr:cNvSpPr/>
      </xdr:nvSpPr>
      <xdr:spPr>
        <a:xfrm>
          <a:off x="7810500" y="63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97452</xdr:rowOff>
    </xdr:from>
    <xdr:ext cx="534377" cy="259045"/>
    <xdr:sp macro="" textlink="">
      <xdr:nvSpPr>
        <xdr:cNvPr id="315" name="テキスト ボックス 314"/>
        <xdr:cNvSpPr txBox="1"/>
      </xdr:nvSpPr>
      <xdr:spPr>
        <a:xfrm>
          <a:off x="7594111" y="64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148818</xdr:rowOff>
    </xdr:from>
    <xdr:to>
      <xdr:col>10</xdr:col>
      <xdr:colOff>155575</xdr:colOff>
      <xdr:row>37</xdr:row>
      <xdr:rowOff>78968</xdr:rowOff>
    </xdr:to>
    <xdr:sp macro="" textlink="">
      <xdr:nvSpPr>
        <xdr:cNvPr id="316" name="円/楕円 315"/>
        <xdr:cNvSpPr/>
      </xdr:nvSpPr>
      <xdr:spPr>
        <a:xfrm>
          <a:off x="6921500" y="63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70095</xdr:rowOff>
    </xdr:from>
    <xdr:ext cx="534377" cy="259045"/>
    <xdr:sp macro="" textlink="">
      <xdr:nvSpPr>
        <xdr:cNvPr id="317" name="テキスト ボックス 316"/>
        <xdr:cNvSpPr txBox="1"/>
      </xdr:nvSpPr>
      <xdr:spPr>
        <a:xfrm>
          <a:off x="6705111" y="64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50981</xdr:rowOff>
    </xdr:from>
    <xdr:to>
      <xdr:col>15</xdr:col>
      <xdr:colOff>180975</xdr:colOff>
      <xdr:row>58</xdr:row>
      <xdr:rowOff>1214</xdr:rowOff>
    </xdr:to>
    <xdr:cxnSp macro="">
      <xdr:nvCxnSpPr>
        <xdr:cNvPr id="346" name="直線コネクタ 345"/>
        <xdr:cNvCxnSpPr/>
      </xdr:nvCxnSpPr>
      <xdr:spPr>
        <a:xfrm flipV="1">
          <a:off x="9639300" y="9823631"/>
          <a:ext cx="838200" cy="1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1214</xdr:rowOff>
    </xdr:from>
    <xdr:to>
      <xdr:col>14</xdr:col>
      <xdr:colOff>28575</xdr:colOff>
      <xdr:row>58</xdr:row>
      <xdr:rowOff>6053</xdr:rowOff>
    </xdr:to>
    <xdr:cxnSp macro="">
      <xdr:nvCxnSpPr>
        <xdr:cNvPr id="349" name="直線コネクタ 348"/>
        <xdr:cNvCxnSpPr/>
      </xdr:nvCxnSpPr>
      <xdr:spPr>
        <a:xfrm flipV="1">
          <a:off x="8750300" y="994531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6053</xdr:rowOff>
    </xdr:from>
    <xdr:to>
      <xdr:col>12</xdr:col>
      <xdr:colOff>511175</xdr:colOff>
      <xdr:row>58</xdr:row>
      <xdr:rowOff>13597</xdr:rowOff>
    </xdr:to>
    <xdr:cxnSp macro="">
      <xdr:nvCxnSpPr>
        <xdr:cNvPr id="352" name="直線コネクタ 351"/>
        <xdr:cNvCxnSpPr/>
      </xdr:nvCxnSpPr>
      <xdr:spPr>
        <a:xfrm flipV="1">
          <a:off x="7861300" y="995015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143742</xdr:rowOff>
    </xdr:from>
    <xdr:to>
      <xdr:col>11</xdr:col>
      <xdr:colOff>307975</xdr:colOff>
      <xdr:row>58</xdr:row>
      <xdr:rowOff>13597</xdr:rowOff>
    </xdr:to>
    <xdr:cxnSp macro="">
      <xdr:nvCxnSpPr>
        <xdr:cNvPr id="355" name="直線コネクタ 354"/>
        <xdr:cNvCxnSpPr/>
      </xdr:nvCxnSpPr>
      <xdr:spPr>
        <a:xfrm>
          <a:off x="6972300" y="9916392"/>
          <a:ext cx="889000" cy="4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181</xdr:rowOff>
    </xdr:from>
    <xdr:to>
      <xdr:col>15</xdr:col>
      <xdr:colOff>231775</xdr:colOff>
      <xdr:row>57</xdr:row>
      <xdr:rowOff>101781</xdr:rowOff>
    </xdr:to>
    <xdr:sp macro="" textlink="">
      <xdr:nvSpPr>
        <xdr:cNvPr id="365" name="円/楕円 364"/>
        <xdr:cNvSpPr/>
      </xdr:nvSpPr>
      <xdr:spPr>
        <a:xfrm>
          <a:off x="10426700" y="97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23058</xdr:rowOff>
    </xdr:from>
    <xdr:ext cx="534377" cy="259045"/>
    <xdr:sp macro="" textlink="">
      <xdr:nvSpPr>
        <xdr:cNvPr id="366" name="普通建設事業費該当値テキスト"/>
        <xdr:cNvSpPr txBox="1"/>
      </xdr:nvSpPr>
      <xdr:spPr>
        <a:xfrm>
          <a:off x="10528300" y="96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121864</xdr:rowOff>
    </xdr:from>
    <xdr:to>
      <xdr:col>14</xdr:col>
      <xdr:colOff>79375</xdr:colOff>
      <xdr:row>58</xdr:row>
      <xdr:rowOff>52014</xdr:rowOff>
    </xdr:to>
    <xdr:sp macro="" textlink="">
      <xdr:nvSpPr>
        <xdr:cNvPr id="367" name="円/楕円 366"/>
        <xdr:cNvSpPr/>
      </xdr:nvSpPr>
      <xdr:spPr>
        <a:xfrm>
          <a:off x="9588500" y="98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68541</xdr:rowOff>
    </xdr:from>
    <xdr:ext cx="534377" cy="259045"/>
    <xdr:sp macro="" textlink="">
      <xdr:nvSpPr>
        <xdr:cNvPr id="368" name="テキスト ボックス 367"/>
        <xdr:cNvSpPr txBox="1"/>
      </xdr:nvSpPr>
      <xdr:spPr>
        <a:xfrm>
          <a:off x="9372111" y="96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126703</xdr:rowOff>
    </xdr:from>
    <xdr:to>
      <xdr:col>12</xdr:col>
      <xdr:colOff>561975</xdr:colOff>
      <xdr:row>58</xdr:row>
      <xdr:rowOff>56853</xdr:rowOff>
    </xdr:to>
    <xdr:sp macro="" textlink="">
      <xdr:nvSpPr>
        <xdr:cNvPr id="369" name="円/楕円 368"/>
        <xdr:cNvSpPr/>
      </xdr:nvSpPr>
      <xdr:spPr>
        <a:xfrm>
          <a:off x="8699500" y="98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47980</xdr:rowOff>
    </xdr:from>
    <xdr:ext cx="534377" cy="259045"/>
    <xdr:sp macro="" textlink="">
      <xdr:nvSpPr>
        <xdr:cNvPr id="370" name="テキスト ボックス 369"/>
        <xdr:cNvSpPr txBox="1"/>
      </xdr:nvSpPr>
      <xdr:spPr>
        <a:xfrm>
          <a:off x="8483111" y="99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134247</xdr:rowOff>
    </xdr:from>
    <xdr:to>
      <xdr:col>11</xdr:col>
      <xdr:colOff>358775</xdr:colOff>
      <xdr:row>58</xdr:row>
      <xdr:rowOff>64397</xdr:rowOff>
    </xdr:to>
    <xdr:sp macro="" textlink="">
      <xdr:nvSpPr>
        <xdr:cNvPr id="371" name="円/楕円 370"/>
        <xdr:cNvSpPr/>
      </xdr:nvSpPr>
      <xdr:spPr>
        <a:xfrm>
          <a:off x="7810500" y="99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55524</xdr:rowOff>
    </xdr:from>
    <xdr:ext cx="534377" cy="259045"/>
    <xdr:sp macro="" textlink="">
      <xdr:nvSpPr>
        <xdr:cNvPr id="372" name="テキスト ボックス 371"/>
        <xdr:cNvSpPr txBox="1"/>
      </xdr:nvSpPr>
      <xdr:spPr>
        <a:xfrm>
          <a:off x="7594111" y="99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92942</xdr:rowOff>
    </xdr:from>
    <xdr:to>
      <xdr:col>10</xdr:col>
      <xdr:colOff>155575</xdr:colOff>
      <xdr:row>58</xdr:row>
      <xdr:rowOff>23092</xdr:rowOff>
    </xdr:to>
    <xdr:sp macro="" textlink="">
      <xdr:nvSpPr>
        <xdr:cNvPr id="373" name="円/楕円 372"/>
        <xdr:cNvSpPr/>
      </xdr:nvSpPr>
      <xdr:spPr>
        <a:xfrm>
          <a:off x="6921500" y="98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39619</xdr:rowOff>
    </xdr:from>
    <xdr:ext cx="534377" cy="259045"/>
    <xdr:sp macro="" textlink="">
      <xdr:nvSpPr>
        <xdr:cNvPr id="374" name="テキスト ボックス 373"/>
        <xdr:cNvSpPr txBox="1"/>
      </xdr:nvSpPr>
      <xdr:spPr>
        <a:xfrm>
          <a:off x="6705111" y="96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12627</xdr:rowOff>
    </xdr:from>
    <xdr:to>
      <xdr:col>15</xdr:col>
      <xdr:colOff>180975</xdr:colOff>
      <xdr:row>77</xdr:row>
      <xdr:rowOff>163052</xdr:rowOff>
    </xdr:to>
    <xdr:cxnSp macro="">
      <xdr:nvCxnSpPr>
        <xdr:cNvPr id="399" name="直線コネクタ 398"/>
        <xdr:cNvCxnSpPr/>
      </xdr:nvCxnSpPr>
      <xdr:spPr>
        <a:xfrm>
          <a:off x="9639300" y="13214277"/>
          <a:ext cx="838200" cy="1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12627</xdr:rowOff>
    </xdr:from>
    <xdr:to>
      <xdr:col>14</xdr:col>
      <xdr:colOff>28575</xdr:colOff>
      <xdr:row>77</xdr:row>
      <xdr:rowOff>49248</xdr:rowOff>
    </xdr:to>
    <xdr:cxnSp macro="">
      <xdr:nvCxnSpPr>
        <xdr:cNvPr id="402" name="直線コネクタ 401"/>
        <xdr:cNvCxnSpPr/>
      </xdr:nvCxnSpPr>
      <xdr:spPr>
        <a:xfrm flipV="1">
          <a:off x="8750300" y="13214277"/>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112252</xdr:rowOff>
    </xdr:from>
    <xdr:to>
      <xdr:col>15</xdr:col>
      <xdr:colOff>231775</xdr:colOff>
      <xdr:row>78</xdr:row>
      <xdr:rowOff>42402</xdr:rowOff>
    </xdr:to>
    <xdr:sp macro="" textlink="">
      <xdr:nvSpPr>
        <xdr:cNvPr id="412" name="円/楕円 411"/>
        <xdr:cNvSpPr/>
      </xdr:nvSpPr>
      <xdr:spPr>
        <a:xfrm>
          <a:off x="10426700" y="133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133277</xdr:rowOff>
    </xdr:from>
    <xdr:to>
      <xdr:col>14</xdr:col>
      <xdr:colOff>79375</xdr:colOff>
      <xdr:row>77</xdr:row>
      <xdr:rowOff>63427</xdr:rowOff>
    </xdr:to>
    <xdr:sp macro="" textlink="">
      <xdr:nvSpPr>
        <xdr:cNvPr id="414" name="円/楕円 413"/>
        <xdr:cNvSpPr/>
      </xdr:nvSpPr>
      <xdr:spPr>
        <a:xfrm>
          <a:off x="9588500" y="131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79954</xdr:rowOff>
    </xdr:from>
    <xdr:ext cx="534377" cy="259045"/>
    <xdr:sp macro="" textlink="">
      <xdr:nvSpPr>
        <xdr:cNvPr id="415" name="テキスト ボックス 414"/>
        <xdr:cNvSpPr txBox="1"/>
      </xdr:nvSpPr>
      <xdr:spPr>
        <a:xfrm>
          <a:off x="9372111" y="129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169898</xdr:rowOff>
    </xdr:from>
    <xdr:to>
      <xdr:col>12</xdr:col>
      <xdr:colOff>561975</xdr:colOff>
      <xdr:row>77</xdr:row>
      <xdr:rowOff>100048</xdr:rowOff>
    </xdr:to>
    <xdr:sp macro="" textlink="">
      <xdr:nvSpPr>
        <xdr:cNvPr id="416" name="円/楕円 415"/>
        <xdr:cNvSpPr/>
      </xdr:nvSpPr>
      <xdr:spPr>
        <a:xfrm>
          <a:off x="8699500" y="132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91175</xdr:rowOff>
    </xdr:from>
    <xdr:ext cx="534377" cy="259045"/>
    <xdr:sp macro="" textlink="">
      <xdr:nvSpPr>
        <xdr:cNvPr id="417" name="テキスト ボックス 416"/>
        <xdr:cNvSpPr txBox="1"/>
      </xdr:nvSpPr>
      <xdr:spPr>
        <a:xfrm>
          <a:off x="8483111" y="13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34620</xdr:rowOff>
    </xdr:from>
    <xdr:to>
      <xdr:col>15</xdr:col>
      <xdr:colOff>180975</xdr:colOff>
      <xdr:row>97</xdr:row>
      <xdr:rowOff>127984</xdr:rowOff>
    </xdr:to>
    <xdr:cxnSp macro="">
      <xdr:nvCxnSpPr>
        <xdr:cNvPr id="446" name="直線コネクタ 445"/>
        <xdr:cNvCxnSpPr/>
      </xdr:nvCxnSpPr>
      <xdr:spPr>
        <a:xfrm flipV="1">
          <a:off x="9639300" y="15636570"/>
          <a:ext cx="838200" cy="11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43687</xdr:rowOff>
    </xdr:from>
    <xdr:to>
      <xdr:col>14</xdr:col>
      <xdr:colOff>28575</xdr:colOff>
      <xdr:row>97</xdr:row>
      <xdr:rowOff>127984</xdr:rowOff>
    </xdr:to>
    <xdr:cxnSp macro="">
      <xdr:nvCxnSpPr>
        <xdr:cNvPr id="449" name="直線コネクタ 448"/>
        <xdr:cNvCxnSpPr/>
      </xdr:nvCxnSpPr>
      <xdr:spPr>
        <a:xfrm>
          <a:off x="8750300" y="16674337"/>
          <a:ext cx="889000" cy="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155270</xdr:rowOff>
    </xdr:from>
    <xdr:to>
      <xdr:col>15</xdr:col>
      <xdr:colOff>231775</xdr:colOff>
      <xdr:row>91</xdr:row>
      <xdr:rowOff>85420</xdr:rowOff>
    </xdr:to>
    <xdr:sp macro="" textlink="">
      <xdr:nvSpPr>
        <xdr:cNvPr id="459" name="円/楕円 458"/>
        <xdr:cNvSpPr/>
      </xdr:nvSpPr>
      <xdr:spPr>
        <a:xfrm>
          <a:off x="10426700" y="155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70197</xdr:rowOff>
    </xdr:from>
    <xdr:ext cx="534377" cy="259045"/>
    <xdr:sp macro="" textlink="">
      <xdr:nvSpPr>
        <xdr:cNvPr id="460" name="普通建設事業費 （ うち更新整備　）該当値テキスト"/>
        <xdr:cNvSpPr txBox="1"/>
      </xdr:nvSpPr>
      <xdr:spPr>
        <a:xfrm>
          <a:off x="10528300" y="155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77184</xdr:rowOff>
    </xdr:from>
    <xdr:to>
      <xdr:col>14</xdr:col>
      <xdr:colOff>79375</xdr:colOff>
      <xdr:row>98</xdr:row>
      <xdr:rowOff>7334</xdr:rowOff>
    </xdr:to>
    <xdr:sp macro="" textlink="">
      <xdr:nvSpPr>
        <xdr:cNvPr id="461" name="円/楕円 460"/>
        <xdr:cNvSpPr/>
      </xdr:nvSpPr>
      <xdr:spPr>
        <a:xfrm>
          <a:off x="9588500" y="16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169911</xdr:rowOff>
    </xdr:from>
    <xdr:ext cx="534377" cy="259045"/>
    <xdr:sp macro="" textlink="">
      <xdr:nvSpPr>
        <xdr:cNvPr id="462" name="テキスト ボックス 461"/>
        <xdr:cNvSpPr txBox="1"/>
      </xdr:nvSpPr>
      <xdr:spPr>
        <a:xfrm>
          <a:off x="9372111" y="168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164337</xdr:rowOff>
    </xdr:from>
    <xdr:to>
      <xdr:col>12</xdr:col>
      <xdr:colOff>561975</xdr:colOff>
      <xdr:row>97</xdr:row>
      <xdr:rowOff>94487</xdr:rowOff>
    </xdr:to>
    <xdr:sp macro="" textlink="">
      <xdr:nvSpPr>
        <xdr:cNvPr id="463" name="円/楕円 462"/>
        <xdr:cNvSpPr/>
      </xdr:nvSpPr>
      <xdr:spPr>
        <a:xfrm>
          <a:off x="8699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85614</xdr:rowOff>
    </xdr:from>
    <xdr:ext cx="534377" cy="259045"/>
    <xdr:sp macro="" textlink="">
      <xdr:nvSpPr>
        <xdr:cNvPr id="464" name="テキスト ボックス 463"/>
        <xdr:cNvSpPr txBox="1"/>
      </xdr:nvSpPr>
      <xdr:spPr>
        <a:xfrm>
          <a:off x="8483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137231</xdr:rowOff>
    </xdr:from>
    <xdr:to>
      <xdr:col>19</xdr:col>
      <xdr:colOff>644525</xdr:colOff>
      <xdr:row>38</xdr:row>
      <xdr:rowOff>139700</xdr:rowOff>
    </xdr:to>
    <xdr:cxnSp macro="">
      <xdr:nvCxnSpPr>
        <xdr:cNvPr id="500" name="直線コネクタ 499"/>
        <xdr:cNvCxnSpPr/>
      </xdr:nvCxnSpPr>
      <xdr:spPr>
        <a:xfrm>
          <a:off x="12814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86431</xdr:rowOff>
    </xdr:from>
    <xdr:to>
      <xdr:col>18</xdr:col>
      <xdr:colOff>492125</xdr:colOff>
      <xdr:row>39</xdr:row>
      <xdr:rowOff>16581</xdr:rowOff>
    </xdr:to>
    <xdr:sp macro="" textlink="">
      <xdr:nvSpPr>
        <xdr:cNvPr id="518" name="円/楕円 517"/>
        <xdr:cNvSpPr/>
      </xdr:nvSpPr>
      <xdr:spPr>
        <a:xfrm>
          <a:off x="12763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7708</xdr:rowOff>
    </xdr:from>
    <xdr:ext cx="313932" cy="259045"/>
    <xdr:sp macro="" textlink="">
      <xdr:nvSpPr>
        <xdr:cNvPr id="519" name="テキスト ボックス 518"/>
        <xdr:cNvSpPr txBox="1"/>
      </xdr:nvSpPr>
      <xdr:spPr>
        <a:xfrm>
          <a:off x="12657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23129</xdr:rowOff>
    </xdr:from>
    <xdr:to>
      <xdr:col>23</xdr:col>
      <xdr:colOff>517525</xdr:colOff>
      <xdr:row>77</xdr:row>
      <xdr:rowOff>55862</xdr:rowOff>
    </xdr:to>
    <xdr:cxnSp macro="">
      <xdr:nvCxnSpPr>
        <xdr:cNvPr id="601" name="直線コネクタ 600"/>
        <xdr:cNvCxnSpPr/>
      </xdr:nvCxnSpPr>
      <xdr:spPr>
        <a:xfrm flipV="1">
          <a:off x="15481300" y="13224779"/>
          <a:ext cx="8382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52890</xdr:rowOff>
    </xdr:from>
    <xdr:to>
      <xdr:col>22</xdr:col>
      <xdr:colOff>365125</xdr:colOff>
      <xdr:row>77</xdr:row>
      <xdr:rowOff>55862</xdr:rowOff>
    </xdr:to>
    <xdr:cxnSp macro="">
      <xdr:nvCxnSpPr>
        <xdr:cNvPr id="604" name="直線コネクタ 603"/>
        <xdr:cNvCxnSpPr/>
      </xdr:nvCxnSpPr>
      <xdr:spPr>
        <a:xfrm>
          <a:off x="14592300" y="1325454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51789</xdr:rowOff>
    </xdr:from>
    <xdr:to>
      <xdr:col>21</xdr:col>
      <xdr:colOff>161925</xdr:colOff>
      <xdr:row>77</xdr:row>
      <xdr:rowOff>52890</xdr:rowOff>
    </xdr:to>
    <xdr:cxnSp macro="">
      <xdr:nvCxnSpPr>
        <xdr:cNvPr id="607" name="直線コネクタ 606"/>
        <xdr:cNvCxnSpPr/>
      </xdr:nvCxnSpPr>
      <xdr:spPr>
        <a:xfrm>
          <a:off x="13703300" y="13253439"/>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51789</xdr:rowOff>
    </xdr:from>
    <xdr:to>
      <xdr:col>19</xdr:col>
      <xdr:colOff>644525</xdr:colOff>
      <xdr:row>77</xdr:row>
      <xdr:rowOff>55547</xdr:rowOff>
    </xdr:to>
    <xdr:cxnSp macro="">
      <xdr:nvCxnSpPr>
        <xdr:cNvPr id="610" name="直線コネクタ 609"/>
        <xdr:cNvCxnSpPr/>
      </xdr:nvCxnSpPr>
      <xdr:spPr>
        <a:xfrm flipV="1">
          <a:off x="12814300" y="13253439"/>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143779</xdr:rowOff>
    </xdr:from>
    <xdr:to>
      <xdr:col>23</xdr:col>
      <xdr:colOff>568325</xdr:colOff>
      <xdr:row>77</xdr:row>
      <xdr:rowOff>73929</xdr:rowOff>
    </xdr:to>
    <xdr:sp macro="" textlink="">
      <xdr:nvSpPr>
        <xdr:cNvPr id="620" name="円/楕円 619"/>
        <xdr:cNvSpPr/>
      </xdr:nvSpPr>
      <xdr:spPr>
        <a:xfrm>
          <a:off x="16268700" y="131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122206</xdr:rowOff>
    </xdr:from>
    <xdr:ext cx="534377" cy="259045"/>
    <xdr:sp macro="" textlink="">
      <xdr:nvSpPr>
        <xdr:cNvPr id="621" name="公債費該当値テキスト"/>
        <xdr:cNvSpPr txBox="1"/>
      </xdr:nvSpPr>
      <xdr:spPr>
        <a:xfrm>
          <a:off x="16370300" y="131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5062</xdr:rowOff>
    </xdr:from>
    <xdr:to>
      <xdr:col>22</xdr:col>
      <xdr:colOff>415925</xdr:colOff>
      <xdr:row>77</xdr:row>
      <xdr:rowOff>106662</xdr:rowOff>
    </xdr:to>
    <xdr:sp macro="" textlink="">
      <xdr:nvSpPr>
        <xdr:cNvPr id="622" name="円/楕円 621"/>
        <xdr:cNvSpPr/>
      </xdr:nvSpPr>
      <xdr:spPr>
        <a:xfrm>
          <a:off x="154305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97789</xdr:rowOff>
    </xdr:from>
    <xdr:ext cx="534377" cy="259045"/>
    <xdr:sp macro="" textlink="">
      <xdr:nvSpPr>
        <xdr:cNvPr id="623" name="テキスト ボックス 622"/>
        <xdr:cNvSpPr txBox="1"/>
      </xdr:nvSpPr>
      <xdr:spPr>
        <a:xfrm>
          <a:off x="15214111" y="13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2090</xdr:rowOff>
    </xdr:from>
    <xdr:to>
      <xdr:col>21</xdr:col>
      <xdr:colOff>212725</xdr:colOff>
      <xdr:row>77</xdr:row>
      <xdr:rowOff>103690</xdr:rowOff>
    </xdr:to>
    <xdr:sp macro="" textlink="">
      <xdr:nvSpPr>
        <xdr:cNvPr id="624" name="円/楕円 623"/>
        <xdr:cNvSpPr/>
      </xdr:nvSpPr>
      <xdr:spPr>
        <a:xfrm>
          <a:off x="14541500" y="13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94817</xdr:rowOff>
    </xdr:from>
    <xdr:ext cx="534377" cy="259045"/>
    <xdr:sp macro="" textlink="">
      <xdr:nvSpPr>
        <xdr:cNvPr id="625" name="テキスト ボックス 624"/>
        <xdr:cNvSpPr txBox="1"/>
      </xdr:nvSpPr>
      <xdr:spPr>
        <a:xfrm>
          <a:off x="14325111" y="132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989</xdr:rowOff>
    </xdr:from>
    <xdr:to>
      <xdr:col>20</xdr:col>
      <xdr:colOff>9525</xdr:colOff>
      <xdr:row>77</xdr:row>
      <xdr:rowOff>102589</xdr:rowOff>
    </xdr:to>
    <xdr:sp macro="" textlink="">
      <xdr:nvSpPr>
        <xdr:cNvPr id="626" name="円/楕円 625"/>
        <xdr:cNvSpPr/>
      </xdr:nvSpPr>
      <xdr:spPr>
        <a:xfrm>
          <a:off x="13652500" y="132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93716</xdr:rowOff>
    </xdr:from>
    <xdr:ext cx="534377" cy="259045"/>
    <xdr:sp macro="" textlink="">
      <xdr:nvSpPr>
        <xdr:cNvPr id="627" name="テキスト ボックス 626"/>
        <xdr:cNvSpPr txBox="1"/>
      </xdr:nvSpPr>
      <xdr:spPr>
        <a:xfrm>
          <a:off x="13436111" y="132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4747</xdr:rowOff>
    </xdr:from>
    <xdr:to>
      <xdr:col>18</xdr:col>
      <xdr:colOff>492125</xdr:colOff>
      <xdr:row>77</xdr:row>
      <xdr:rowOff>106347</xdr:rowOff>
    </xdr:to>
    <xdr:sp macro="" textlink="">
      <xdr:nvSpPr>
        <xdr:cNvPr id="628" name="円/楕円 627"/>
        <xdr:cNvSpPr/>
      </xdr:nvSpPr>
      <xdr:spPr>
        <a:xfrm>
          <a:off x="12763500" y="132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97474</xdr:rowOff>
    </xdr:from>
    <xdr:ext cx="534377" cy="259045"/>
    <xdr:sp macro="" textlink="">
      <xdr:nvSpPr>
        <xdr:cNvPr id="629" name="テキスト ボックス 628"/>
        <xdr:cNvSpPr txBox="1"/>
      </xdr:nvSpPr>
      <xdr:spPr>
        <a:xfrm>
          <a:off x="12547111" y="132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113046</xdr:rowOff>
    </xdr:from>
    <xdr:to>
      <xdr:col>23</xdr:col>
      <xdr:colOff>517525</xdr:colOff>
      <xdr:row>98</xdr:row>
      <xdr:rowOff>114764</xdr:rowOff>
    </xdr:to>
    <xdr:cxnSp macro="">
      <xdr:nvCxnSpPr>
        <xdr:cNvPr id="656" name="直線コネクタ 655"/>
        <xdr:cNvCxnSpPr/>
      </xdr:nvCxnSpPr>
      <xdr:spPr>
        <a:xfrm>
          <a:off x="15481300" y="16915146"/>
          <a:ext cx="8382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52603</xdr:rowOff>
    </xdr:from>
    <xdr:to>
      <xdr:col>22</xdr:col>
      <xdr:colOff>365125</xdr:colOff>
      <xdr:row>98</xdr:row>
      <xdr:rowOff>113046</xdr:rowOff>
    </xdr:to>
    <xdr:cxnSp macro="">
      <xdr:nvCxnSpPr>
        <xdr:cNvPr id="659" name="直線コネクタ 658"/>
        <xdr:cNvCxnSpPr/>
      </xdr:nvCxnSpPr>
      <xdr:spPr>
        <a:xfrm>
          <a:off x="14592300" y="16854703"/>
          <a:ext cx="889000" cy="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35587</xdr:rowOff>
    </xdr:from>
    <xdr:to>
      <xdr:col>21</xdr:col>
      <xdr:colOff>161925</xdr:colOff>
      <xdr:row>98</xdr:row>
      <xdr:rowOff>52603</xdr:rowOff>
    </xdr:to>
    <xdr:cxnSp macro="">
      <xdr:nvCxnSpPr>
        <xdr:cNvPr id="662" name="直線コネクタ 661"/>
        <xdr:cNvCxnSpPr/>
      </xdr:nvCxnSpPr>
      <xdr:spPr>
        <a:xfrm>
          <a:off x="13703300" y="1683768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35587</xdr:rowOff>
    </xdr:from>
    <xdr:to>
      <xdr:col>19</xdr:col>
      <xdr:colOff>644525</xdr:colOff>
      <xdr:row>98</xdr:row>
      <xdr:rowOff>37232</xdr:rowOff>
    </xdr:to>
    <xdr:cxnSp macro="">
      <xdr:nvCxnSpPr>
        <xdr:cNvPr id="665" name="直線コネクタ 664"/>
        <xdr:cNvCxnSpPr/>
      </xdr:nvCxnSpPr>
      <xdr:spPr>
        <a:xfrm flipV="1">
          <a:off x="12814300" y="16837687"/>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63964</xdr:rowOff>
    </xdr:from>
    <xdr:to>
      <xdr:col>23</xdr:col>
      <xdr:colOff>568325</xdr:colOff>
      <xdr:row>98</xdr:row>
      <xdr:rowOff>165564</xdr:rowOff>
    </xdr:to>
    <xdr:sp macro="" textlink="">
      <xdr:nvSpPr>
        <xdr:cNvPr id="675" name="円/楕円 674"/>
        <xdr:cNvSpPr/>
      </xdr:nvSpPr>
      <xdr:spPr>
        <a:xfrm>
          <a:off x="16268700" y="16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62246</xdr:rowOff>
    </xdr:from>
    <xdr:to>
      <xdr:col>22</xdr:col>
      <xdr:colOff>415925</xdr:colOff>
      <xdr:row>98</xdr:row>
      <xdr:rowOff>163846</xdr:rowOff>
    </xdr:to>
    <xdr:sp macro="" textlink="">
      <xdr:nvSpPr>
        <xdr:cNvPr id="677" name="円/楕円 676"/>
        <xdr:cNvSpPr/>
      </xdr:nvSpPr>
      <xdr:spPr>
        <a:xfrm>
          <a:off x="15430500" y="16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154973</xdr:rowOff>
    </xdr:from>
    <xdr:ext cx="469744" cy="259045"/>
    <xdr:sp macro="" textlink="">
      <xdr:nvSpPr>
        <xdr:cNvPr id="678" name="テキスト ボックス 677"/>
        <xdr:cNvSpPr txBox="1"/>
      </xdr:nvSpPr>
      <xdr:spPr>
        <a:xfrm>
          <a:off x="15246427" y="1695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1803</xdr:rowOff>
    </xdr:from>
    <xdr:to>
      <xdr:col>21</xdr:col>
      <xdr:colOff>212725</xdr:colOff>
      <xdr:row>98</xdr:row>
      <xdr:rowOff>103403</xdr:rowOff>
    </xdr:to>
    <xdr:sp macro="" textlink="">
      <xdr:nvSpPr>
        <xdr:cNvPr id="679" name="円/楕円 678"/>
        <xdr:cNvSpPr/>
      </xdr:nvSpPr>
      <xdr:spPr>
        <a:xfrm>
          <a:off x="14541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94530</xdr:rowOff>
    </xdr:from>
    <xdr:ext cx="469744" cy="259045"/>
    <xdr:sp macro="" textlink="">
      <xdr:nvSpPr>
        <xdr:cNvPr id="680" name="テキスト ボックス 679"/>
        <xdr:cNvSpPr txBox="1"/>
      </xdr:nvSpPr>
      <xdr:spPr>
        <a:xfrm>
          <a:off x="14357427" y="168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156237</xdr:rowOff>
    </xdr:from>
    <xdr:to>
      <xdr:col>20</xdr:col>
      <xdr:colOff>9525</xdr:colOff>
      <xdr:row>98</xdr:row>
      <xdr:rowOff>86387</xdr:rowOff>
    </xdr:to>
    <xdr:sp macro="" textlink="">
      <xdr:nvSpPr>
        <xdr:cNvPr id="681" name="円/楕円 680"/>
        <xdr:cNvSpPr/>
      </xdr:nvSpPr>
      <xdr:spPr>
        <a:xfrm>
          <a:off x="13652500" y="167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77514</xdr:rowOff>
    </xdr:from>
    <xdr:ext cx="534377" cy="259045"/>
    <xdr:sp macro="" textlink="">
      <xdr:nvSpPr>
        <xdr:cNvPr id="682" name="テキスト ボックス 681"/>
        <xdr:cNvSpPr txBox="1"/>
      </xdr:nvSpPr>
      <xdr:spPr>
        <a:xfrm>
          <a:off x="13436111" y="168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157882</xdr:rowOff>
    </xdr:from>
    <xdr:to>
      <xdr:col>18</xdr:col>
      <xdr:colOff>492125</xdr:colOff>
      <xdr:row>98</xdr:row>
      <xdr:rowOff>88032</xdr:rowOff>
    </xdr:to>
    <xdr:sp macro="" textlink="">
      <xdr:nvSpPr>
        <xdr:cNvPr id="683" name="円/楕円 682"/>
        <xdr:cNvSpPr/>
      </xdr:nvSpPr>
      <xdr:spPr>
        <a:xfrm>
          <a:off x="12763500" y="167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79159</xdr:rowOff>
    </xdr:from>
    <xdr:ext cx="534377" cy="259045"/>
    <xdr:sp macro="" textlink="">
      <xdr:nvSpPr>
        <xdr:cNvPr id="684" name="テキスト ボックス 683"/>
        <xdr:cNvSpPr txBox="1"/>
      </xdr:nvSpPr>
      <xdr:spPr>
        <a:xfrm>
          <a:off x="12547111" y="168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63667</xdr:rowOff>
    </xdr:from>
    <xdr:to>
      <xdr:col>32</xdr:col>
      <xdr:colOff>187325</xdr:colOff>
      <xdr:row>58</xdr:row>
      <xdr:rowOff>69840</xdr:rowOff>
    </xdr:to>
    <xdr:cxnSp macro="">
      <xdr:nvCxnSpPr>
        <xdr:cNvPr id="770" name="直線コネクタ 769"/>
        <xdr:cNvCxnSpPr/>
      </xdr:nvCxnSpPr>
      <xdr:spPr>
        <a:xfrm>
          <a:off x="21323300" y="10007767"/>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63302</xdr:rowOff>
    </xdr:from>
    <xdr:to>
      <xdr:col>31</xdr:col>
      <xdr:colOff>34925</xdr:colOff>
      <xdr:row>58</xdr:row>
      <xdr:rowOff>63667</xdr:rowOff>
    </xdr:to>
    <xdr:cxnSp macro="">
      <xdr:nvCxnSpPr>
        <xdr:cNvPr id="773" name="直線コネクタ 772"/>
        <xdr:cNvCxnSpPr/>
      </xdr:nvCxnSpPr>
      <xdr:spPr>
        <a:xfrm>
          <a:off x="20434300" y="1000740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53289</xdr:rowOff>
    </xdr:from>
    <xdr:to>
      <xdr:col>29</xdr:col>
      <xdr:colOff>517525</xdr:colOff>
      <xdr:row>58</xdr:row>
      <xdr:rowOff>63302</xdr:rowOff>
    </xdr:to>
    <xdr:cxnSp macro="">
      <xdr:nvCxnSpPr>
        <xdr:cNvPr id="776" name="直線コネクタ 775"/>
        <xdr:cNvCxnSpPr/>
      </xdr:nvCxnSpPr>
      <xdr:spPr>
        <a:xfrm>
          <a:off x="19545300" y="9997389"/>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43871</xdr:rowOff>
    </xdr:from>
    <xdr:to>
      <xdr:col>28</xdr:col>
      <xdr:colOff>314325</xdr:colOff>
      <xdr:row>58</xdr:row>
      <xdr:rowOff>53289</xdr:rowOff>
    </xdr:to>
    <xdr:cxnSp macro="">
      <xdr:nvCxnSpPr>
        <xdr:cNvPr id="779" name="直線コネクタ 778"/>
        <xdr:cNvCxnSpPr/>
      </xdr:nvCxnSpPr>
      <xdr:spPr>
        <a:xfrm>
          <a:off x="18656300" y="998797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19040</xdr:rowOff>
    </xdr:from>
    <xdr:to>
      <xdr:col>32</xdr:col>
      <xdr:colOff>238125</xdr:colOff>
      <xdr:row>58</xdr:row>
      <xdr:rowOff>120640</xdr:rowOff>
    </xdr:to>
    <xdr:sp macro="" textlink="">
      <xdr:nvSpPr>
        <xdr:cNvPr id="789" name="円/楕円 788"/>
        <xdr:cNvSpPr/>
      </xdr:nvSpPr>
      <xdr:spPr>
        <a:xfrm>
          <a:off x="22110700" y="99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12867</xdr:rowOff>
    </xdr:from>
    <xdr:to>
      <xdr:col>31</xdr:col>
      <xdr:colOff>85725</xdr:colOff>
      <xdr:row>58</xdr:row>
      <xdr:rowOff>114467</xdr:rowOff>
    </xdr:to>
    <xdr:sp macro="" textlink="">
      <xdr:nvSpPr>
        <xdr:cNvPr id="791" name="円/楕円 790"/>
        <xdr:cNvSpPr/>
      </xdr:nvSpPr>
      <xdr:spPr>
        <a:xfrm>
          <a:off x="212725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105594</xdr:rowOff>
    </xdr:from>
    <xdr:ext cx="469744" cy="259045"/>
    <xdr:sp macro="" textlink="">
      <xdr:nvSpPr>
        <xdr:cNvPr id="792" name="テキスト ボックス 791"/>
        <xdr:cNvSpPr txBox="1"/>
      </xdr:nvSpPr>
      <xdr:spPr>
        <a:xfrm>
          <a:off x="21088427" y="1004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12502</xdr:rowOff>
    </xdr:from>
    <xdr:to>
      <xdr:col>29</xdr:col>
      <xdr:colOff>568325</xdr:colOff>
      <xdr:row>58</xdr:row>
      <xdr:rowOff>114102</xdr:rowOff>
    </xdr:to>
    <xdr:sp macro="" textlink="">
      <xdr:nvSpPr>
        <xdr:cNvPr id="793" name="円/楕円 792"/>
        <xdr:cNvSpPr/>
      </xdr:nvSpPr>
      <xdr:spPr>
        <a:xfrm>
          <a:off x="20383500" y="99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105229</xdr:rowOff>
    </xdr:from>
    <xdr:ext cx="469744" cy="259045"/>
    <xdr:sp macro="" textlink="">
      <xdr:nvSpPr>
        <xdr:cNvPr id="794" name="テキスト ボックス 793"/>
        <xdr:cNvSpPr txBox="1"/>
      </xdr:nvSpPr>
      <xdr:spPr>
        <a:xfrm>
          <a:off x="20199427" y="100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2489</xdr:rowOff>
    </xdr:from>
    <xdr:to>
      <xdr:col>28</xdr:col>
      <xdr:colOff>365125</xdr:colOff>
      <xdr:row>58</xdr:row>
      <xdr:rowOff>104089</xdr:rowOff>
    </xdr:to>
    <xdr:sp macro="" textlink="">
      <xdr:nvSpPr>
        <xdr:cNvPr id="795" name="円/楕円 794"/>
        <xdr:cNvSpPr/>
      </xdr:nvSpPr>
      <xdr:spPr>
        <a:xfrm>
          <a:off x="19494500" y="9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95216</xdr:rowOff>
    </xdr:from>
    <xdr:ext cx="469744" cy="259045"/>
    <xdr:sp macro="" textlink="">
      <xdr:nvSpPr>
        <xdr:cNvPr id="796" name="テキスト ボックス 795"/>
        <xdr:cNvSpPr txBox="1"/>
      </xdr:nvSpPr>
      <xdr:spPr>
        <a:xfrm>
          <a:off x="19310427" y="100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164521</xdr:rowOff>
    </xdr:from>
    <xdr:to>
      <xdr:col>27</xdr:col>
      <xdr:colOff>161925</xdr:colOff>
      <xdr:row>58</xdr:row>
      <xdr:rowOff>94671</xdr:rowOff>
    </xdr:to>
    <xdr:sp macro="" textlink="">
      <xdr:nvSpPr>
        <xdr:cNvPr id="797" name="円/楕円 796"/>
        <xdr:cNvSpPr/>
      </xdr:nvSpPr>
      <xdr:spPr>
        <a:xfrm>
          <a:off x="18605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85798</xdr:rowOff>
    </xdr:from>
    <xdr:ext cx="469744" cy="259045"/>
    <xdr:sp macro="" textlink="">
      <xdr:nvSpPr>
        <xdr:cNvPr id="798" name="テキスト ボックス 797"/>
        <xdr:cNvSpPr txBox="1"/>
      </xdr:nvSpPr>
      <xdr:spPr>
        <a:xfrm>
          <a:off x="18421427" y="100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108283</xdr:rowOff>
    </xdr:from>
    <xdr:to>
      <xdr:col>32</xdr:col>
      <xdr:colOff>187325</xdr:colOff>
      <xdr:row>77</xdr:row>
      <xdr:rowOff>117428</xdr:rowOff>
    </xdr:to>
    <xdr:cxnSp macro="">
      <xdr:nvCxnSpPr>
        <xdr:cNvPr id="830" name="直線コネクタ 829"/>
        <xdr:cNvCxnSpPr/>
      </xdr:nvCxnSpPr>
      <xdr:spPr>
        <a:xfrm>
          <a:off x="21323300" y="1330993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108283</xdr:rowOff>
    </xdr:from>
    <xdr:to>
      <xdr:col>31</xdr:col>
      <xdr:colOff>34925</xdr:colOff>
      <xdr:row>77</xdr:row>
      <xdr:rowOff>144811</xdr:rowOff>
    </xdr:to>
    <xdr:cxnSp macro="">
      <xdr:nvCxnSpPr>
        <xdr:cNvPr id="833" name="直線コネクタ 832"/>
        <xdr:cNvCxnSpPr/>
      </xdr:nvCxnSpPr>
      <xdr:spPr>
        <a:xfrm flipV="1">
          <a:off x="20434300" y="13309933"/>
          <a:ext cx="889000" cy="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144811</xdr:rowOff>
    </xdr:from>
    <xdr:to>
      <xdr:col>29</xdr:col>
      <xdr:colOff>517525</xdr:colOff>
      <xdr:row>78</xdr:row>
      <xdr:rowOff>17171</xdr:rowOff>
    </xdr:to>
    <xdr:cxnSp macro="">
      <xdr:nvCxnSpPr>
        <xdr:cNvPr id="836" name="直線コネクタ 835"/>
        <xdr:cNvCxnSpPr/>
      </xdr:nvCxnSpPr>
      <xdr:spPr>
        <a:xfrm flipV="1">
          <a:off x="19545300" y="13346461"/>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17171</xdr:rowOff>
    </xdr:from>
    <xdr:to>
      <xdr:col>28</xdr:col>
      <xdr:colOff>314325</xdr:colOff>
      <xdr:row>78</xdr:row>
      <xdr:rowOff>59314</xdr:rowOff>
    </xdr:to>
    <xdr:cxnSp macro="">
      <xdr:nvCxnSpPr>
        <xdr:cNvPr id="839" name="直線コネクタ 838"/>
        <xdr:cNvCxnSpPr/>
      </xdr:nvCxnSpPr>
      <xdr:spPr>
        <a:xfrm flipV="1">
          <a:off x="18656300" y="13390271"/>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66628</xdr:rowOff>
    </xdr:from>
    <xdr:to>
      <xdr:col>32</xdr:col>
      <xdr:colOff>238125</xdr:colOff>
      <xdr:row>77</xdr:row>
      <xdr:rowOff>168228</xdr:rowOff>
    </xdr:to>
    <xdr:sp macro="" textlink="">
      <xdr:nvSpPr>
        <xdr:cNvPr id="849" name="円/楕円 848"/>
        <xdr:cNvSpPr/>
      </xdr:nvSpPr>
      <xdr:spPr>
        <a:xfrm>
          <a:off x="22110700" y="132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89505</xdr:rowOff>
    </xdr:from>
    <xdr:ext cx="534377" cy="259045"/>
    <xdr:sp macro="" textlink="">
      <xdr:nvSpPr>
        <xdr:cNvPr id="850" name="繰出金該当値テキスト"/>
        <xdr:cNvSpPr txBox="1"/>
      </xdr:nvSpPr>
      <xdr:spPr>
        <a:xfrm>
          <a:off x="22212300" y="131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57483</xdr:rowOff>
    </xdr:from>
    <xdr:to>
      <xdr:col>31</xdr:col>
      <xdr:colOff>85725</xdr:colOff>
      <xdr:row>77</xdr:row>
      <xdr:rowOff>159083</xdr:rowOff>
    </xdr:to>
    <xdr:sp macro="" textlink="">
      <xdr:nvSpPr>
        <xdr:cNvPr id="851" name="円/楕円 850"/>
        <xdr:cNvSpPr/>
      </xdr:nvSpPr>
      <xdr:spPr>
        <a:xfrm>
          <a:off x="21272500" y="132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150210</xdr:rowOff>
    </xdr:from>
    <xdr:ext cx="534377" cy="259045"/>
    <xdr:sp macro="" textlink="">
      <xdr:nvSpPr>
        <xdr:cNvPr id="852" name="テキスト ボックス 851"/>
        <xdr:cNvSpPr txBox="1"/>
      </xdr:nvSpPr>
      <xdr:spPr>
        <a:xfrm>
          <a:off x="21056111" y="133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94011</xdr:rowOff>
    </xdr:from>
    <xdr:to>
      <xdr:col>29</xdr:col>
      <xdr:colOff>568325</xdr:colOff>
      <xdr:row>78</xdr:row>
      <xdr:rowOff>24161</xdr:rowOff>
    </xdr:to>
    <xdr:sp macro="" textlink="">
      <xdr:nvSpPr>
        <xdr:cNvPr id="853" name="円/楕円 852"/>
        <xdr:cNvSpPr/>
      </xdr:nvSpPr>
      <xdr:spPr>
        <a:xfrm>
          <a:off x="20383500" y="132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15288</xdr:rowOff>
    </xdr:from>
    <xdr:ext cx="534377" cy="259045"/>
    <xdr:sp macro="" textlink="">
      <xdr:nvSpPr>
        <xdr:cNvPr id="854" name="テキスト ボックス 853"/>
        <xdr:cNvSpPr txBox="1"/>
      </xdr:nvSpPr>
      <xdr:spPr>
        <a:xfrm>
          <a:off x="20167111" y="133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137821</xdr:rowOff>
    </xdr:from>
    <xdr:to>
      <xdr:col>28</xdr:col>
      <xdr:colOff>365125</xdr:colOff>
      <xdr:row>78</xdr:row>
      <xdr:rowOff>67971</xdr:rowOff>
    </xdr:to>
    <xdr:sp macro="" textlink="">
      <xdr:nvSpPr>
        <xdr:cNvPr id="855" name="円/楕円 854"/>
        <xdr:cNvSpPr/>
      </xdr:nvSpPr>
      <xdr:spPr>
        <a:xfrm>
          <a:off x="19494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59098</xdr:rowOff>
    </xdr:from>
    <xdr:ext cx="534377" cy="259045"/>
    <xdr:sp macro="" textlink="">
      <xdr:nvSpPr>
        <xdr:cNvPr id="856" name="テキスト ボックス 855"/>
        <xdr:cNvSpPr txBox="1"/>
      </xdr:nvSpPr>
      <xdr:spPr>
        <a:xfrm>
          <a:off x="19278111" y="134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8514</xdr:rowOff>
    </xdr:from>
    <xdr:to>
      <xdr:col>27</xdr:col>
      <xdr:colOff>161925</xdr:colOff>
      <xdr:row>78</xdr:row>
      <xdr:rowOff>110114</xdr:rowOff>
    </xdr:to>
    <xdr:sp macro="" textlink="">
      <xdr:nvSpPr>
        <xdr:cNvPr id="857" name="円/楕円 856"/>
        <xdr:cNvSpPr/>
      </xdr:nvSpPr>
      <xdr:spPr>
        <a:xfrm>
          <a:off x="18605500" y="133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101241</xdr:rowOff>
    </xdr:from>
    <xdr:ext cx="534377" cy="259045"/>
    <xdr:sp macro="" textlink="">
      <xdr:nvSpPr>
        <xdr:cNvPr id="858" name="テキスト ボックス 857"/>
        <xdr:cNvSpPr txBox="1"/>
      </xdr:nvSpPr>
      <xdr:spPr>
        <a:xfrm>
          <a:off x="18389111" y="134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379,129</a:t>
          </a:r>
          <a:r>
            <a:rPr kumimoji="1" lang="ja-JP" altLang="en-US" sz="1300">
              <a:latin typeface="ＭＳ Ｐゴシック"/>
            </a:rPr>
            <a:t>円となっている。類似団体と比較して高いものは、物件費と普通建設事業費である。</a:t>
          </a:r>
          <a:endParaRPr kumimoji="1" lang="en-US" altLang="ja-JP" sz="1300">
            <a:latin typeface="ＭＳ Ｐゴシック"/>
          </a:endParaRPr>
        </a:p>
        <a:p>
          <a:r>
            <a:rPr kumimoji="1" lang="ja-JP" altLang="en-US" sz="1300">
              <a:latin typeface="ＭＳ Ｐゴシック"/>
            </a:rPr>
            <a:t>普通建設事業費、中でも「うち更新整備」が平均を大きく上回っている状況となっているが、これは老朽化したごみ処理施設の建替えを平成</a:t>
          </a:r>
          <a:r>
            <a:rPr kumimoji="1" lang="en-US" altLang="ja-JP" sz="1300">
              <a:latin typeface="ＭＳ Ｐゴシック"/>
            </a:rPr>
            <a:t>24</a:t>
          </a:r>
          <a:r>
            <a:rPr kumimoji="1" lang="ja-JP" altLang="en-US" sz="1300">
              <a:latin typeface="ＭＳ Ｐゴシック"/>
            </a:rPr>
            <a:t>年度から実施しているためである。</a:t>
          </a:r>
          <a:endParaRPr kumimoji="1" lang="en-US" altLang="ja-JP" sz="1300">
            <a:latin typeface="ＭＳ Ｐゴシック"/>
          </a:endParaRPr>
        </a:p>
        <a:p>
          <a:r>
            <a:rPr kumimoji="1" lang="ja-JP" altLang="en-US" sz="1300">
              <a:latin typeface="ＭＳ Ｐゴシック"/>
            </a:rPr>
            <a:t>物件費については、指定管理者制度の導入や学校給食の民間委託などアウトソーシングを推進してきたため上昇している。また、市域が広いことから支所・出張所、学校などの公共施設が多く、維持管理に係る経費が大きいことも要因である。</a:t>
          </a:r>
          <a:endParaRPr kumimoji="1" lang="en-US" altLang="ja-JP" sz="1300">
            <a:latin typeface="ＭＳ Ｐゴシック"/>
          </a:endParaRPr>
        </a:p>
        <a:p>
          <a:r>
            <a:rPr kumimoji="1" lang="ja-JP" altLang="en-US" sz="1300">
              <a:latin typeface="ＭＳ Ｐゴシック"/>
            </a:rPr>
            <a:t>今後は公共施設等総合管理計画に基づき、施設の統廃合を含めた検討を進め、物件費等の抑制に努める。</a:t>
          </a:r>
          <a:endParaRPr kumimoji="1" lang="en-US" altLang="ja-JP" sz="1300">
            <a:latin typeface="ＭＳ Ｐゴシック"/>
          </a:endParaRPr>
        </a:p>
        <a:p>
          <a:r>
            <a:rPr kumimoji="1" lang="ja-JP" altLang="en-US" sz="1300">
              <a:latin typeface="ＭＳ Ｐゴシック"/>
            </a:rPr>
            <a:t>公債費については、平均を下回っているものの、旧合併特例事業や臨時財政対策債の起債償還額の増加に伴う上昇傾向にあり、今後はごみ処理施設に係る起債償還額が増加するため、平均と同水準かそれ以上になることが見込まれることから、今後は起債を伴う普通建設事業を絞り、公債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80,293
79,508
193.05
32,004,049
30,441,432
590,121
17,227,432
30,958,624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17.5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23571</xdr:rowOff>
    </xdr:from>
    <xdr:to>
      <xdr:col>6</xdr:col>
      <xdr:colOff>511175</xdr:colOff>
      <xdr:row>36</xdr:row>
      <xdr:rowOff>141986</xdr:rowOff>
    </xdr:to>
    <xdr:cxnSp macro="">
      <xdr:nvCxnSpPr>
        <xdr:cNvPr id="59" name="直線コネクタ 58"/>
        <xdr:cNvCxnSpPr/>
      </xdr:nvCxnSpPr>
      <xdr:spPr>
        <a:xfrm>
          <a:off x="3797300" y="6195771"/>
          <a:ext cx="8382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23571</xdr:rowOff>
    </xdr:from>
    <xdr:to>
      <xdr:col>5</xdr:col>
      <xdr:colOff>358775</xdr:colOff>
      <xdr:row>36</xdr:row>
      <xdr:rowOff>32715</xdr:rowOff>
    </xdr:to>
    <xdr:cxnSp macro="">
      <xdr:nvCxnSpPr>
        <xdr:cNvPr id="62" name="直線コネクタ 61"/>
        <xdr:cNvCxnSpPr/>
      </xdr:nvCxnSpPr>
      <xdr:spPr>
        <a:xfrm flipV="1">
          <a:off x="2908300" y="61957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10313</xdr:rowOff>
    </xdr:from>
    <xdr:to>
      <xdr:col>4</xdr:col>
      <xdr:colOff>155575</xdr:colOff>
      <xdr:row>36</xdr:row>
      <xdr:rowOff>32715</xdr:rowOff>
    </xdr:to>
    <xdr:cxnSp macro="">
      <xdr:nvCxnSpPr>
        <xdr:cNvPr id="65" name="直線コネクタ 64"/>
        <xdr:cNvCxnSpPr/>
      </xdr:nvCxnSpPr>
      <xdr:spPr>
        <a:xfrm>
          <a:off x="2019300" y="6182513"/>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87579</xdr:rowOff>
    </xdr:from>
    <xdr:to>
      <xdr:col>2</xdr:col>
      <xdr:colOff>638175</xdr:colOff>
      <xdr:row>36</xdr:row>
      <xdr:rowOff>10313</xdr:rowOff>
    </xdr:to>
    <xdr:cxnSp macro="">
      <xdr:nvCxnSpPr>
        <xdr:cNvPr id="68" name="直線コネクタ 67"/>
        <xdr:cNvCxnSpPr/>
      </xdr:nvCxnSpPr>
      <xdr:spPr>
        <a:xfrm>
          <a:off x="1130300" y="6088329"/>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91186</xdr:rowOff>
    </xdr:from>
    <xdr:to>
      <xdr:col>6</xdr:col>
      <xdr:colOff>561975</xdr:colOff>
      <xdr:row>37</xdr:row>
      <xdr:rowOff>21336</xdr:rowOff>
    </xdr:to>
    <xdr:sp macro="" textlink="">
      <xdr:nvSpPr>
        <xdr:cNvPr id="78" name="円/楕円 77"/>
        <xdr:cNvSpPr/>
      </xdr:nvSpPr>
      <xdr:spPr>
        <a:xfrm>
          <a:off x="4584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69613</xdr:rowOff>
    </xdr:from>
    <xdr:ext cx="469744" cy="259045"/>
    <xdr:sp macro="" textlink="">
      <xdr:nvSpPr>
        <xdr:cNvPr id="79" name="議会費該当値テキスト"/>
        <xdr:cNvSpPr txBox="1"/>
      </xdr:nvSpPr>
      <xdr:spPr>
        <a:xfrm>
          <a:off x="4686300"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144221</xdr:rowOff>
    </xdr:from>
    <xdr:to>
      <xdr:col>5</xdr:col>
      <xdr:colOff>409575</xdr:colOff>
      <xdr:row>36</xdr:row>
      <xdr:rowOff>74371</xdr:rowOff>
    </xdr:to>
    <xdr:sp macro="" textlink="">
      <xdr:nvSpPr>
        <xdr:cNvPr id="80" name="円/楕円 79"/>
        <xdr:cNvSpPr/>
      </xdr:nvSpPr>
      <xdr:spPr>
        <a:xfrm>
          <a:off x="3746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65498</xdr:rowOff>
    </xdr:from>
    <xdr:ext cx="469744" cy="259045"/>
    <xdr:sp macro="" textlink="">
      <xdr:nvSpPr>
        <xdr:cNvPr id="81" name="テキスト ボックス 80"/>
        <xdr:cNvSpPr txBox="1"/>
      </xdr:nvSpPr>
      <xdr:spPr>
        <a:xfrm>
          <a:off x="3562427"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153365</xdr:rowOff>
    </xdr:from>
    <xdr:to>
      <xdr:col>4</xdr:col>
      <xdr:colOff>206375</xdr:colOff>
      <xdr:row>36</xdr:row>
      <xdr:rowOff>83515</xdr:rowOff>
    </xdr:to>
    <xdr:sp macro="" textlink="">
      <xdr:nvSpPr>
        <xdr:cNvPr id="82" name="円/楕円 81"/>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74642</xdr:rowOff>
    </xdr:from>
    <xdr:ext cx="469744" cy="259045"/>
    <xdr:sp macro="" textlink="">
      <xdr:nvSpPr>
        <xdr:cNvPr id="83" name="テキスト ボックス 82"/>
        <xdr:cNvSpPr txBox="1"/>
      </xdr:nvSpPr>
      <xdr:spPr>
        <a:xfrm>
          <a:off x="2673427"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130963</xdr:rowOff>
    </xdr:from>
    <xdr:to>
      <xdr:col>3</xdr:col>
      <xdr:colOff>3175</xdr:colOff>
      <xdr:row>36</xdr:row>
      <xdr:rowOff>61113</xdr:rowOff>
    </xdr:to>
    <xdr:sp macro="" textlink="">
      <xdr:nvSpPr>
        <xdr:cNvPr id="84" name="円/楕円 83"/>
        <xdr:cNvSpPr/>
      </xdr:nvSpPr>
      <xdr:spPr>
        <a:xfrm>
          <a:off x="1968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52240</xdr:rowOff>
    </xdr:from>
    <xdr:ext cx="469744" cy="259045"/>
    <xdr:sp macro="" textlink="">
      <xdr:nvSpPr>
        <xdr:cNvPr id="85" name="テキスト ボックス 84"/>
        <xdr:cNvSpPr txBox="1"/>
      </xdr:nvSpPr>
      <xdr:spPr>
        <a:xfrm>
          <a:off x="1784427"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36779</xdr:rowOff>
    </xdr:from>
    <xdr:to>
      <xdr:col>1</xdr:col>
      <xdr:colOff>485775</xdr:colOff>
      <xdr:row>35</xdr:row>
      <xdr:rowOff>138379</xdr:rowOff>
    </xdr:to>
    <xdr:sp macro="" textlink="">
      <xdr:nvSpPr>
        <xdr:cNvPr id="86" name="円/楕円 85"/>
        <xdr:cNvSpPr/>
      </xdr:nvSpPr>
      <xdr:spPr>
        <a:xfrm>
          <a:off x="1079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129506</xdr:rowOff>
    </xdr:from>
    <xdr:ext cx="469744" cy="259045"/>
    <xdr:sp macro="" textlink="">
      <xdr:nvSpPr>
        <xdr:cNvPr id="87" name="テキスト ボックス 86"/>
        <xdr:cNvSpPr txBox="1"/>
      </xdr:nvSpPr>
      <xdr:spPr>
        <a:xfrm>
          <a:off x="895427"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76180</xdr:rowOff>
    </xdr:from>
    <xdr:to>
      <xdr:col>6</xdr:col>
      <xdr:colOff>511175</xdr:colOff>
      <xdr:row>57</xdr:row>
      <xdr:rowOff>77612</xdr:rowOff>
    </xdr:to>
    <xdr:cxnSp macro="">
      <xdr:nvCxnSpPr>
        <xdr:cNvPr id="116" name="直線コネクタ 115"/>
        <xdr:cNvCxnSpPr/>
      </xdr:nvCxnSpPr>
      <xdr:spPr>
        <a:xfrm flipV="1">
          <a:off x="3797300" y="9848830"/>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166477</xdr:rowOff>
    </xdr:from>
    <xdr:to>
      <xdr:col>5</xdr:col>
      <xdr:colOff>358775</xdr:colOff>
      <xdr:row>57</xdr:row>
      <xdr:rowOff>77612</xdr:rowOff>
    </xdr:to>
    <xdr:cxnSp macro="">
      <xdr:nvCxnSpPr>
        <xdr:cNvPr id="119" name="直線コネクタ 118"/>
        <xdr:cNvCxnSpPr/>
      </xdr:nvCxnSpPr>
      <xdr:spPr>
        <a:xfrm>
          <a:off x="2908300" y="9767677"/>
          <a:ext cx="889000" cy="8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166477</xdr:rowOff>
    </xdr:from>
    <xdr:to>
      <xdr:col>4</xdr:col>
      <xdr:colOff>155575</xdr:colOff>
      <xdr:row>56</xdr:row>
      <xdr:rowOff>169791</xdr:rowOff>
    </xdr:to>
    <xdr:cxnSp macro="">
      <xdr:nvCxnSpPr>
        <xdr:cNvPr id="122" name="直線コネクタ 121"/>
        <xdr:cNvCxnSpPr/>
      </xdr:nvCxnSpPr>
      <xdr:spPr>
        <a:xfrm flipV="1">
          <a:off x="2019300" y="976767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169791</xdr:rowOff>
    </xdr:from>
    <xdr:to>
      <xdr:col>2</xdr:col>
      <xdr:colOff>638175</xdr:colOff>
      <xdr:row>57</xdr:row>
      <xdr:rowOff>13337</xdr:rowOff>
    </xdr:to>
    <xdr:cxnSp macro="">
      <xdr:nvCxnSpPr>
        <xdr:cNvPr id="125" name="直線コネクタ 124"/>
        <xdr:cNvCxnSpPr/>
      </xdr:nvCxnSpPr>
      <xdr:spPr>
        <a:xfrm flipV="1">
          <a:off x="1130300" y="9770991"/>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25380</xdr:rowOff>
    </xdr:from>
    <xdr:to>
      <xdr:col>6</xdr:col>
      <xdr:colOff>561975</xdr:colOff>
      <xdr:row>57</xdr:row>
      <xdr:rowOff>126980</xdr:rowOff>
    </xdr:to>
    <xdr:sp macro="" textlink="">
      <xdr:nvSpPr>
        <xdr:cNvPr id="135" name="円/楕円 134"/>
        <xdr:cNvSpPr/>
      </xdr:nvSpPr>
      <xdr:spPr>
        <a:xfrm>
          <a:off x="4584700" y="97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26812</xdr:rowOff>
    </xdr:from>
    <xdr:to>
      <xdr:col>5</xdr:col>
      <xdr:colOff>409575</xdr:colOff>
      <xdr:row>57</xdr:row>
      <xdr:rowOff>128412</xdr:rowOff>
    </xdr:to>
    <xdr:sp macro="" textlink="">
      <xdr:nvSpPr>
        <xdr:cNvPr id="137" name="円/楕円 136"/>
        <xdr:cNvSpPr/>
      </xdr:nvSpPr>
      <xdr:spPr>
        <a:xfrm>
          <a:off x="3746500" y="97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119539</xdr:rowOff>
    </xdr:from>
    <xdr:ext cx="534377" cy="259045"/>
    <xdr:sp macro="" textlink="">
      <xdr:nvSpPr>
        <xdr:cNvPr id="138" name="テキスト ボックス 137"/>
        <xdr:cNvSpPr txBox="1"/>
      </xdr:nvSpPr>
      <xdr:spPr>
        <a:xfrm>
          <a:off x="3530111" y="98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115677</xdr:rowOff>
    </xdr:from>
    <xdr:to>
      <xdr:col>4</xdr:col>
      <xdr:colOff>206375</xdr:colOff>
      <xdr:row>57</xdr:row>
      <xdr:rowOff>45827</xdr:rowOff>
    </xdr:to>
    <xdr:sp macro="" textlink="">
      <xdr:nvSpPr>
        <xdr:cNvPr id="139" name="円/楕円 138"/>
        <xdr:cNvSpPr/>
      </xdr:nvSpPr>
      <xdr:spPr>
        <a:xfrm>
          <a:off x="2857500" y="97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36954</xdr:rowOff>
    </xdr:from>
    <xdr:ext cx="534377" cy="259045"/>
    <xdr:sp macro="" textlink="">
      <xdr:nvSpPr>
        <xdr:cNvPr id="140" name="テキスト ボックス 139"/>
        <xdr:cNvSpPr txBox="1"/>
      </xdr:nvSpPr>
      <xdr:spPr>
        <a:xfrm>
          <a:off x="2641111" y="98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118991</xdr:rowOff>
    </xdr:from>
    <xdr:to>
      <xdr:col>3</xdr:col>
      <xdr:colOff>3175</xdr:colOff>
      <xdr:row>57</xdr:row>
      <xdr:rowOff>49141</xdr:rowOff>
    </xdr:to>
    <xdr:sp macro="" textlink="">
      <xdr:nvSpPr>
        <xdr:cNvPr id="141" name="円/楕円 140"/>
        <xdr:cNvSpPr/>
      </xdr:nvSpPr>
      <xdr:spPr>
        <a:xfrm>
          <a:off x="1968500" y="97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40268</xdr:rowOff>
    </xdr:from>
    <xdr:ext cx="534377" cy="259045"/>
    <xdr:sp macro="" textlink="">
      <xdr:nvSpPr>
        <xdr:cNvPr id="142" name="テキスト ボックス 141"/>
        <xdr:cNvSpPr txBox="1"/>
      </xdr:nvSpPr>
      <xdr:spPr>
        <a:xfrm>
          <a:off x="1752111" y="98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133987</xdr:rowOff>
    </xdr:from>
    <xdr:to>
      <xdr:col>1</xdr:col>
      <xdr:colOff>485775</xdr:colOff>
      <xdr:row>57</xdr:row>
      <xdr:rowOff>64137</xdr:rowOff>
    </xdr:to>
    <xdr:sp macro="" textlink="">
      <xdr:nvSpPr>
        <xdr:cNvPr id="143" name="円/楕円 142"/>
        <xdr:cNvSpPr/>
      </xdr:nvSpPr>
      <xdr:spPr>
        <a:xfrm>
          <a:off x="1079500" y="973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55264</xdr:rowOff>
    </xdr:from>
    <xdr:ext cx="534377" cy="259045"/>
    <xdr:sp macro="" textlink="">
      <xdr:nvSpPr>
        <xdr:cNvPr id="144" name="テキスト ボックス 143"/>
        <xdr:cNvSpPr txBox="1"/>
      </xdr:nvSpPr>
      <xdr:spPr>
        <a:xfrm>
          <a:off x="863111" y="982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120904</xdr:rowOff>
    </xdr:from>
    <xdr:to>
      <xdr:col>6</xdr:col>
      <xdr:colOff>511175</xdr:colOff>
      <xdr:row>76</xdr:row>
      <xdr:rowOff>170701</xdr:rowOff>
    </xdr:to>
    <xdr:cxnSp macro="">
      <xdr:nvCxnSpPr>
        <xdr:cNvPr id="174" name="直線コネクタ 173"/>
        <xdr:cNvCxnSpPr/>
      </xdr:nvCxnSpPr>
      <xdr:spPr>
        <a:xfrm flipV="1">
          <a:off x="3797300" y="13151104"/>
          <a:ext cx="8382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170701</xdr:rowOff>
    </xdr:from>
    <xdr:to>
      <xdr:col>5</xdr:col>
      <xdr:colOff>358775</xdr:colOff>
      <xdr:row>77</xdr:row>
      <xdr:rowOff>63855</xdr:rowOff>
    </xdr:to>
    <xdr:cxnSp macro="">
      <xdr:nvCxnSpPr>
        <xdr:cNvPr id="177" name="直線コネクタ 176"/>
        <xdr:cNvCxnSpPr/>
      </xdr:nvCxnSpPr>
      <xdr:spPr>
        <a:xfrm flipV="1">
          <a:off x="2908300" y="13200901"/>
          <a:ext cx="889000" cy="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63855</xdr:rowOff>
    </xdr:from>
    <xdr:to>
      <xdr:col>4</xdr:col>
      <xdr:colOff>155575</xdr:colOff>
      <xdr:row>77</xdr:row>
      <xdr:rowOff>170421</xdr:rowOff>
    </xdr:to>
    <xdr:cxnSp macro="">
      <xdr:nvCxnSpPr>
        <xdr:cNvPr id="180" name="直線コネクタ 179"/>
        <xdr:cNvCxnSpPr/>
      </xdr:nvCxnSpPr>
      <xdr:spPr>
        <a:xfrm flipV="1">
          <a:off x="2019300" y="13265505"/>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170421</xdr:rowOff>
    </xdr:from>
    <xdr:to>
      <xdr:col>2</xdr:col>
      <xdr:colOff>638175</xdr:colOff>
      <xdr:row>78</xdr:row>
      <xdr:rowOff>76</xdr:rowOff>
    </xdr:to>
    <xdr:cxnSp macro="">
      <xdr:nvCxnSpPr>
        <xdr:cNvPr id="183" name="直線コネクタ 182"/>
        <xdr:cNvCxnSpPr/>
      </xdr:nvCxnSpPr>
      <xdr:spPr>
        <a:xfrm flipV="1">
          <a:off x="1130300" y="1337207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70104</xdr:rowOff>
    </xdr:from>
    <xdr:to>
      <xdr:col>6</xdr:col>
      <xdr:colOff>561975</xdr:colOff>
      <xdr:row>77</xdr:row>
      <xdr:rowOff>254</xdr:rowOff>
    </xdr:to>
    <xdr:sp macro="" textlink="">
      <xdr:nvSpPr>
        <xdr:cNvPr id="193" name="円/楕円 192"/>
        <xdr:cNvSpPr/>
      </xdr:nvSpPr>
      <xdr:spPr>
        <a:xfrm>
          <a:off x="4584700" y="13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48531</xdr:rowOff>
    </xdr:from>
    <xdr:ext cx="599010" cy="259045"/>
    <xdr:sp macro="" textlink="">
      <xdr:nvSpPr>
        <xdr:cNvPr id="194" name="民生費該当値テキスト"/>
        <xdr:cNvSpPr txBox="1"/>
      </xdr:nvSpPr>
      <xdr:spPr>
        <a:xfrm>
          <a:off x="4686300" y="130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119901</xdr:rowOff>
    </xdr:from>
    <xdr:to>
      <xdr:col>5</xdr:col>
      <xdr:colOff>409575</xdr:colOff>
      <xdr:row>77</xdr:row>
      <xdr:rowOff>50051</xdr:rowOff>
    </xdr:to>
    <xdr:sp macro="" textlink="">
      <xdr:nvSpPr>
        <xdr:cNvPr id="195" name="円/楕円 194"/>
        <xdr:cNvSpPr/>
      </xdr:nvSpPr>
      <xdr:spPr>
        <a:xfrm>
          <a:off x="3746500" y="131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41178</xdr:rowOff>
    </xdr:from>
    <xdr:ext cx="599010" cy="259045"/>
    <xdr:sp macro="" textlink="">
      <xdr:nvSpPr>
        <xdr:cNvPr id="196" name="テキスト ボックス 195"/>
        <xdr:cNvSpPr txBox="1"/>
      </xdr:nvSpPr>
      <xdr:spPr>
        <a:xfrm>
          <a:off x="3497794" y="132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13055</xdr:rowOff>
    </xdr:from>
    <xdr:to>
      <xdr:col>4</xdr:col>
      <xdr:colOff>206375</xdr:colOff>
      <xdr:row>77</xdr:row>
      <xdr:rowOff>114655</xdr:rowOff>
    </xdr:to>
    <xdr:sp macro="" textlink="">
      <xdr:nvSpPr>
        <xdr:cNvPr id="197" name="円/楕円 196"/>
        <xdr:cNvSpPr/>
      </xdr:nvSpPr>
      <xdr:spPr>
        <a:xfrm>
          <a:off x="2857500" y="132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105782</xdr:rowOff>
    </xdr:from>
    <xdr:ext cx="599010" cy="259045"/>
    <xdr:sp macro="" textlink="">
      <xdr:nvSpPr>
        <xdr:cNvPr id="198" name="テキスト ボックス 197"/>
        <xdr:cNvSpPr txBox="1"/>
      </xdr:nvSpPr>
      <xdr:spPr>
        <a:xfrm>
          <a:off x="2608794" y="1330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119621</xdr:rowOff>
    </xdr:from>
    <xdr:to>
      <xdr:col>3</xdr:col>
      <xdr:colOff>3175</xdr:colOff>
      <xdr:row>78</xdr:row>
      <xdr:rowOff>49771</xdr:rowOff>
    </xdr:to>
    <xdr:sp macro="" textlink="">
      <xdr:nvSpPr>
        <xdr:cNvPr id="199" name="円/楕円 198"/>
        <xdr:cNvSpPr/>
      </xdr:nvSpPr>
      <xdr:spPr>
        <a:xfrm>
          <a:off x="1968500" y="133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40898</xdr:rowOff>
    </xdr:from>
    <xdr:ext cx="599010" cy="259045"/>
    <xdr:sp macro="" textlink="">
      <xdr:nvSpPr>
        <xdr:cNvPr id="200" name="テキスト ボックス 199"/>
        <xdr:cNvSpPr txBox="1"/>
      </xdr:nvSpPr>
      <xdr:spPr>
        <a:xfrm>
          <a:off x="1719794" y="134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120726</xdr:rowOff>
    </xdr:from>
    <xdr:to>
      <xdr:col>1</xdr:col>
      <xdr:colOff>485775</xdr:colOff>
      <xdr:row>78</xdr:row>
      <xdr:rowOff>50876</xdr:rowOff>
    </xdr:to>
    <xdr:sp macro="" textlink="">
      <xdr:nvSpPr>
        <xdr:cNvPr id="201" name="円/楕円 200"/>
        <xdr:cNvSpPr/>
      </xdr:nvSpPr>
      <xdr:spPr>
        <a:xfrm>
          <a:off x="10795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42003</xdr:rowOff>
    </xdr:from>
    <xdr:ext cx="599010" cy="259045"/>
    <xdr:sp macro="" textlink="">
      <xdr:nvSpPr>
        <xdr:cNvPr id="202" name="テキスト ボックス 201"/>
        <xdr:cNvSpPr txBox="1"/>
      </xdr:nvSpPr>
      <xdr:spPr>
        <a:xfrm>
          <a:off x="830794" y="134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32905</xdr:rowOff>
    </xdr:from>
    <xdr:to>
      <xdr:col>6</xdr:col>
      <xdr:colOff>511175</xdr:colOff>
      <xdr:row>98</xdr:row>
      <xdr:rowOff>57671</xdr:rowOff>
    </xdr:to>
    <xdr:cxnSp macro="">
      <xdr:nvCxnSpPr>
        <xdr:cNvPr id="232" name="直線コネクタ 231"/>
        <xdr:cNvCxnSpPr/>
      </xdr:nvCxnSpPr>
      <xdr:spPr>
        <a:xfrm flipV="1">
          <a:off x="3797300" y="16149205"/>
          <a:ext cx="838200" cy="7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57671</xdr:rowOff>
    </xdr:from>
    <xdr:to>
      <xdr:col>5</xdr:col>
      <xdr:colOff>358775</xdr:colOff>
      <xdr:row>98</xdr:row>
      <xdr:rowOff>83350</xdr:rowOff>
    </xdr:to>
    <xdr:cxnSp macro="">
      <xdr:nvCxnSpPr>
        <xdr:cNvPr id="235" name="直線コネクタ 234"/>
        <xdr:cNvCxnSpPr/>
      </xdr:nvCxnSpPr>
      <xdr:spPr>
        <a:xfrm flipV="1">
          <a:off x="2908300" y="16859771"/>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71844</xdr:rowOff>
    </xdr:from>
    <xdr:to>
      <xdr:col>4</xdr:col>
      <xdr:colOff>155575</xdr:colOff>
      <xdr:row>98</xdr:row>
      <xdr:rowOff>83350</xdr:rowOff>
    </xdr:to>
    <xdr:cxnSp macro="">
      <xdr:nvCxnSpPr>
        <xdr:cNvPr id="238" name="直線コネクタ 237"/>
        <xdr:cNvCxnSpPr/>
      </xdr:nvCxnSpPr>
      <xdr:spPr>
        <a:xfrm>
          <a:off x="2019300" y="1687394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166618</xdr:rowOff>
    </xdr:from>
    <xdr:to>
      <xdr:col>2</xdr:col>
      <xdr:colOff>638175</xdr:colOff>
      <xdr:row>98</xdr:row>
      <xdr:rowOff>71844</xdr:rowOff>
    </xdr:to>
    <xdr:cxnSp macro="">
      <xdr:nvCxnSpPr>
        <xdr:cNvPr id="241" name="直線コネクタ 240"/>
        <xdr:cNvCxnSpPr/>
      </xdr:nvCxnSpPr>
      <xdr:spPr>
        <a:xfrm>
          <a:off x="1130300" y="16797268"/>
          <a:ext cx="8890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153555</xdr:rowOff>
    </xdr:from>
    <xdr:to>
      <xdr:col>6</xdr:col>
      <xdr:colOff>561975</xdr:colOff>
      <xdr:row>94</xdr:row>
      <xdr:rowOff>83705</xdr:rowOff>
    </xdr:to>
    <xdr:sp macro="" textlink="">
      <xdr:nvSpPr>
        <xdr:cNvPr id="251" name="円/楕円 250"/>
        <xdr:cNvSpPr/>
      </xdr:nvSpPr>
      <xdr:spPr>
        <a:xfrm>
          <a:off x="4584700" y="160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4982</xdr:rowOff>
    </xdr:from>
    <xdr:ext cx="534377" cy="259045"/>
    <xdr:sp macro="" textlink="">
      <xdr:nvSpPr>
        <xdr:cNvPr id="252" name="衛生費該当値テキスト"/>
        <xdr:cNvSpPr txBox="1"/>
      </xdr:nvSpPr>
      <xdr:spPr>
        <a:xfrm>
          <a:off x="4686300" y="159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6871</xdr:rowOff>
    </xdr:from>
    <xdr:to>
      <xdr:col>5</xdr:col>
      <xdr:colOff>409575</xdr:colOff>
      <xdr:row>98</xdr:row>
      <xdr:rowOff>108471</xdr:rowOff>
    </xdr:to>
    <xdr:sp macro="" textlink="">
      <xdr:nvSpPr>
        <xdr:cNvPr id="253" name="円/楕円 252"/>
        <xdr:cNvSpPr/>
      </xdr:nvSpPr>
      <xdr:spPr>
        <a:xfrm>
          <a:off x="3746500" y="168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99598</xdr:rowOff>
    </xdr:from>
    <xdr:ext cx="534377" cy="259045"/>
    <xdr:sp macro="" textlink="">
      <xdr:nvSpPr>
        <xdr:cNvPr id="254" name="テキスト ボックス 253"/>
        <xdr:cNvSpPr txBox="1"/>
      </xdr:nvSpPr>
      <xdr:spPr>
        <a:xfrm>
          <a:off x="3530111" y="169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32550</xdr:rowOff>
    </xdr:from>
    <xdr:to>
      <xdr:col>4</xdr:col>
      <xdr:colOff>206375</xdr:colOff>
      <xdr:row>98</xdr:row>
      <xdr:rowOff>134150</xdr:rowOff>
    </xdr:to>
    <xdr:sp macro="" textlink="">
      <xdr:nvSpPr>
        <xdr:cNvPr id="255" name="円/楕円 254"/>
        <xdr:cNvSpPr/>
      </xdr:nvSpPr>
      <xdr:spPr>
        <a:xfrm>
          <a:off x="2857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125277</xdr:rowOff>
    </xdr:from>
    <xdr:ext cx="534377" cy="259045"/>
    <xdr:sp macro="" textlink="">
      <xdr:nvSpPr>
        <xdr:cNvPr id="256" name="テキスト ボックス 255"/>
        <xdr:cNvSpPr txBox="1"/>
      </xdr:nvSpPr>
      <xdr:spPr>
        <a:xfrm>
          <a:off x="2641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21044</xdr:rowOff>
    </xdr:from>
    <xdr:to>
      <xdr:col>3</xdr:col>
      <xdr:colOff>3175</xdr:colOff>
      <xdr:row>98</xdr:row>
      <xdr:rowOff>122644</xdr:rowOff>
    </xdr:to>
    <xdr:sp macro="" textlink="">
      <xdr:nvSpPr>
        <xdr:cNvPr id="257" name="円/楕円 256"/>
        <xdr:cNvSpPr/>
      </xdr:nvSpPr>
      <xdr:spPr>
        <a:xfrm>
          <a:off x="1968500" y="168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113771</xdr:rowOff>
    </xdr:from>
    <xdr:ext cx="534377" cy="259045"/>
    <xdr:sp macro="" textlink="">
      <xdr:nvSpPr>
        <xdr:cNvPr id="258" name="テキスト ボックス 257"/>
        <xdr:cNvSpPr txBox="1"/>
      </xdr:nvSpPr>
      <xdr:spPr>
        <a:xfrm>
          <a:off x="1752111" y="169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115818</xdr:rowOff>
    </xdr:from>
    <xdr:to>
      <xdr:col>1</xdr:col>
      <xdr:colOff>485775</xdr:colOff>
      <xdr:row>98</xdr:row>
      <xdr:rowOff>45968</xdr:rowOff>
    </xdr:to>
    <xdr:sp macro="" textlink="">
      <xdr:nvSpPr>
        <xdr:cNvPr id="259" name="円/楕円 258"/>
        <xdr:cNvSpPr/>
      </xdr:nvSpPr>
      <xdr:spPr>
        <a:xfrm>
          <a:off x="1079500" y="167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37095</xdr:rowOff>
    </xdr:from>
    <xdr:ext cx="534377" cy="259045"/>
    <xdr:sp macro="" textlink="">
      <xdr:nvSpPr>
        <xdr:cNvPr id="260" name="テキスト ボックス 259"/>
        <xdr:cNvSpPr txBox="1"/>
      </xdr:nvSpPr>
      <xdr:spPr>
        <a:xfrm>
          <a:off x="863111" y="168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119888</xdr:rowOff>
    </xdr:from>
    <xdr:to>
      <xdr:col>15</xdr:col>
      <xdr:colOff>180975</xdr:colOff>
      <xdr:row>38</xdr:row>
      <xdr:rowOff>68453</xdr:rowOff>
    </xdr:to>
    <xdr:cxnSp macro="">
      <xdr:nvCxnSpPr>
        <xdr:cNvPr id="289" name="直線コネクタ 288"/>
        <xdr:cNvCxnSpPr/>
      </xdr:nvCxnSpPr>
      <xdr:spPr>
        <a:xfrm>
          <a:off x="9639300" y="6463538"/>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71501</xdr:rowOff>
    </xdr:from>
    <xdr:to>
      <xdr:col>14</xdr:col>
      <xdr:colOff>28575</xdr:colOff>
      <xdr:row>37</xdr:row>
      <xdr:rowOff>119888</xdr:rowOff>
    </xdr:to>
    <xdr:cxnSp macro="">
      <xdr:nvCxnSpPr>
        <xdr:cNvPr id="292" name="直線コネクタ 291"/>
        <xdr:cNvCxnSpPr/>
      </xdr:nvCxnSpPr>
      <xdr:spPr>
        <a:xfrm>
          <a:off x="8750300" y="641515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127889</xdr:rowOff>
    </xdr:from>
    <xdr:to>
      <xdr:col>12</xdr:col>
      <xdr:colOff>511175</xdr:colOff>
      <xdr:row>37</xdr:row>
      <xdr:rowOff>71501</xdr:rowOff>
    </xdr:to>
    <xdr:cxnSp macro="">
      <xdr:nvCxnSpPr>
        <xdr:cNvPr id="295" name="直線コネクタ 294"/>
        <xdr:cNvCxnSpPr/>
      </xdr:nvCxnSpPr>
      <xdr:spPr>
        <a:xfrm>
          <a:off x="7861300" y="630008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104648</xdr:rowOff>
    </xdr:from>
    <xdr:to>
      <xdr:col>11</xdr:col>
      <xdr:colOff>307975</xdr:colOff>
      <xdr:row>36</xdr:row>
      <xdr:rowOff>127889</xdr:rowOff>
    </xdr:to>
    <xdr:cxnSp macro="">
      <xdr:nvCxnSpPr>
        <xdr:cNvPr id="298" name="直線コネクタ 297"/>
        <xdr:cNvCxnSpPr/>
      </xdr:nvCxnSpPr>
      <xdr:spPr>
        <a:xfrm>
          <a:off x="6972300" y="6105398"/>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17653</xdr:rowOff>
    </xdr:from>
    <xdr:to>
      <xdr:col>15</xdr:col>
      <xdr:colOff>231775</xdr:colOff>
      <xdr:row>38</xdr:row>
      <xdr:rowOff>119253</xdr:rowOff>
    </xdr:to>
    <xdr:sp macro="" textlink="">
      <xdr:nvSpPr>
        <xdr:cNvPr id="308" name="円/楕円 307"/>
        <xdr:cNvSpPr/>
      </xdr:nvSpPr>
      <xdr:spPr>
        <a:xfrm>
          <a:off x="104267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167530</xdr:rowOff>
    </xdr:from>
    <xdr:ext cx="378565" cy="259045"/>
    <xdr:sp macro="" textlink="">
      <xdr:nvSpPr>
        <xdr:cNvPr id="309" name="労働費該当値テキスト"/>
        <xdr:cNvSpPr txBox="1"/>
      </xdr:nvSpPr>
      <xdr:spPr>
        <a:xfrm>
          <a:off x="10528300" y="651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69088</xdr:rowOff>
    </xdr:from>
    <xdr:to>
      <xdr:col>14</xdr:col>
      <xdr:colOff>79375</xdr:colOff>
      <xdr:row>37</xdr:row>
      <xdr:rowOff>170688</xdr:rowOff>
    </xdr:to>
    <xdr:sp macro="" textlink="">
      <xdr:nvSpPr>
        <xdr:cNvPr id="310" name="円/楕円 309"/>
        <xdr:cNvSpPr/>
      </xdr:nvSpPr>
      <xdr:spPr>
        <a:xfrm>
          <a:off x="9588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161815</xdr:rowOff>
    </xdr:from>
    <xdr:ext cx="378565" cy="259045"/>
    <xdr:sp macro="" textlink="">
      <xdr:nvSpPr>
        <xdr:cNvPr id="311" name="テキスト ボックス 310"/>
        <xdr:cNvSpPr txBox="1"/>
      </xdr:nvSpPr>
      <xdr:spPr>
        <a:xfrm>
          <a:off x="9450017"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20701</xdr:rowOff>
    </xdr:from>
    <xdr:to>
      <xdr:col>12</xdr:col>
      <xdr:colOff>561975</xdr:colOff>
      <xdr:row>37</xdr:row>
      <xdr:rowOff>122301</xdr:rowOff>
    </xdr:to>
    <xdr:sp macro="" textlink="">
      <xdr:nvSpPr>
        <xdr:cNvPr id="312" name="円/楕円 311"/>
        <xdr:cNvSpPr/>
      </xdr:nvSpPr>
      <xdr:spPr>
        <a:xfrm>
          <a:off x="869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113428</xdr:rowOff>
    </xdr:from>
    <xdr:ext cx="378565" cy="259045"/>
    <xdr:sp macro="" textlink="">
      <xdr:nvSpPr>
        <xdr:cNvPr id="313" name="テキスト ボックス 312"/>
        <xdr:cNvSpPr txBox="1"/>
      </xdr:nvSpPr>
      <xdr:spPr>
        <a:xfrm>
          <a:off x="8561017" y="64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77089</xdr:rowOff>
    </xdr:from>
    <xdr:to>
      <xdr:col>11</xdr:col>
      <xdr:colOff>358775</xdr:colOff>
      <xdr:row>37</xdr:row>
      <xdr:rowOff>7239</xdr:rowOff>
    </xdr:to>
    <xdr:sp macro="" textlink="">
      <xdr:nvSpPr>
        <xdr:cNvPr id="314" name="円/楕円 313"/>
        <xdr:cNvSpPr/>
      </xdr:nvSpPr>
      <xdr:spPr>
        <a:xfrm>
          <a:off x="7810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169816</xdr:rowOff>
    </xdr:from>
    <xdr:ext cx="469744" cy="259045"/>
    <xdr:sp macro="" textlink="">
      <xdr:nvSpPr>
        <xdr:cNvPr id="315" name="テキスト ボックス 314"/>
        <xdr:cNvSpPr txBox="1"/>
      </xdr:nvSpPr>
      <xdr:spPr>
        <a:xfrm>
          <a:off x="7626427"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53848</xdr:rowOff>
    </xdr:from>
    <xdr:to>
      <xdr:col>10</xdr:col>
      <xdr:colOff>155575</xdr:colOff>
      <xdr:row>35</xdr:row>
      <xdr:rowOff>155448</xdr:rowOff>
    </xdr:to>
    <xdr:sp macro="" textlink="">
      <xdr:nvSpPr>
        <xdr:cNvPr id="316" name="円/楕円 315"/>
        <xdr:cNvSpPr/>
      </xdr:nvSpPr>
      <xdr:spPr>
        <a:xfrm>
          <a:off x="6921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146575</xdr:rowOff>
    </xdr:from>
    <xdr:ext cx="469744" cy="259045"/>
    <xdr:sp macro="" textlink="">
      <xdr:nvSpPr>
        <xdr:cNvPr id="317" name="テキスト ボックス 316"/>
        <xdr:cNvSpPr txBox="1"/>
      </xdr:nvSpPr>
      <xdr:spPr>
        <a:xfrm>
          <a:off x="6737427"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71394</xdr:rowOff>
    </xdr:from>
    <xdr:to>
      <xdr:col>15</xdr:col>
      <xdr:colOff>180975</xdr:colOff>
      <xdr:row>58</xdr:row>
      <xdr:rowOff>79556</xdr:rowOff>
    </xdr:to>
    <xdr:cxnSp macro="">
      <xdr:nvCxnSpPr>
        <xdr:cNvPr id="344" name="直線コネクタ 343"/>
        <xdr:cNvCxnSpPr/>
      </xdr:nvCxnSpPr>
      <xdr:spPr>
        <a:xfrm flipV="1">
          <a:off x="9639300" y="10015494"/>
          <a:ext cx="8382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50752</xdr:rowOff>
    </xdr:from>
    <xdr:to>
      <xdr:col>14</xdr:col>
      <xdr:colOff>28575</xdr:colOff>
      <xdr:row>58</xdr:row>
      <xdr:rowOff>79556</xdr:rowOff>
    </xdr:to>
    <xdr:cxnSp macro="">
      <xdr:nvCxnSpPr>
        <xdr:cNvPr id="347" name="直線コネクタ 346"/>
        <xdr:cNvCxnSpPr/>
      </xdr:nvCxnSpPr>
      <xdr:spPr>
        <a:xfrm>
          <a:off x="8750300" y="999485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50752</xdr:rowOff>
    </xdr:from>
    <xdr:to>
      <xdr:col>12</xdr:col>
      <xdr:colOff>511175</xdr:colOff>
      <xdr:row>58</xdr:row>
      <xdr:rowOff>74137</xdr:rowOff>
    </xdr:to>
    <xdr:cxnSp macro="">
      <xdr:nvCxnSpPr>
        <xdr:cNvPr id="350" name="直線コネクタ 349"/>
        <xdr:cNvCxnSpPr/>
      </xdr:nvCxnSpPr>
      <xdr:spPr>
        <a:xfrm flipV="1">
          <a:off x="7861300" y="9994852"/>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68468</xdr:rowOff>
    </xdr:from>
    <xdr:to>
      <xdr:col>11</xdr:col>
      <xdr:colOff>307975</xdr:colOff>
      <xdr:row>58</xdr:row>
      <xdr:rowOff>74137</xdr:rowOff>
    </xdr:to>
    <xdr:cxnSp macro="">
      <xdr:nvCxnSpPr>
        <xdr:cNvPr id="353" name="直線コネクタ 352"/>
        <xdr:cNvCxnSpPr/>
      </xdr:nvCxnSpPr>
      <xdr:spPr>
        <a:xfrm>
          <a:off x="6972300" y="1001256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20594</xdr:rowOff>
    </xdr:from>
    <xdr:to>
      <xdr:col>15</xdr:col>
      <xdr:colOff>231775</xdr:colOff>
      <xdr:row>58</xdr:row>
      <xdr:rowOff>122194</xdr:rowOff>
    </xdr:to>
    <xdr:sp macro="" textlink="">
      <xdr:nvSpPr>
        <xdr:cNvPr id="363" name="円/楕円 362"/>
        <xdr:cNvSpPr/>
      </xdr:nvSpPr>
      <xdr:spPr>
        <a:xfrm>
          <a:off x="10426700" y="99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106971</xdr:rowOff>
    </xdr:from>
    <xdr:ext cx="469744" cy="259045"/>
    <xdr:sp macro="" textlink="">
      <xdr:nvSpPr>
        <xdr:cNvPr id="364" name="農林水産業費該当値テキスト"/>
        <xdr:cNvSpPr txBox="1"/>
      </xdr:nvSpPr>
      <xdr:spPr>
        <a:xfrm>
          <a:off x="10528300" y="9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28756</xdr:rowOff>
    </xdr:from>
    <xdr:to>
      <xdr:col>14</xdr:col>
      <xdr:colOff>79375</xdr:colOff>
      <xdr:row>58</xdr:row>
      <xdr:rowOff>130356</xdr:rowOff>
    </xdr:to>
    <xdr:sp macro="" textlink="">
      <xdr:nvSpPr>
        <xdr:cNvPr id="365" name="円/楕円 364"/>
        <xdr:cNvSpPr/>
      </xdr:nvSpPr>
      <xdr:spPr>
        <a:xfrm>
          <a:off x="95885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121483</xdr:rowOff>
    </xdr:from>
    <xdr:ext cx="469744" cy="259045"/>
    <xdr:sp macro="" textlink="">
      <xdr:nvSpPr>
        <xdr:cNvPr id="366" name="テキスト ボックス 365"/>
        <xdr:cNvSpPr txBox="1"/>
      </xdr:nvSpPr>
      <xdr:spPr>
        <a:xfrm>
          <a:off x="9404427" y="1006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171402</xdr:rowOff>
    </xdr:from>
    <xdr:to>
      <xdr:col>12</xdr:col>
      <xdr:colOff>561975</xdr:colOff>
      <xdr:row>58</xdr:row>
      <xdr:rowOff>101552</xdr:rowOff>
    </xdr:to>
    <xdr:sp macro="" textlink="">
      <xdr:nvSpPr>
        <xdr:cNvPr id="367" name="円/楕円 366"/>
        <xdr:cNvSpPr/>
      </xdr:nvSpPr>
      <xdr:spPr>
        <a:xfrm>
          <a:off x="8699500" y="99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92679</xdr:rowOff>
    </xdr:from>
    <xdr:ext cx="469744" cy="259045"/>
    <xdr:sp macro="" textlink="">
      <xdr:nvSpPr>
        <xdr:cNvPr id="368" name="テキスト ボックス 367"/>
        <xdr:cNvSpPr txBox="1"/>
      </xdr:nvSpPr>
      <xdr:spPr>
        <a:xfrm>
          <a:off x="8515427" y="100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23337</xdr:rowOff>
    </xdr:from>
    <xdr:to>
      <xdr:col>11</xdr:col>
      <xdr:colOff>358775</xdr:colOff>
      <xdr:row>58</xdr:row>
      <xdr:rowOff>124937</xdr:rowOff>
    </xdr:to>
    <xdr:sp macro="" textlink="">
      <xdr:nvSpPr>
        <xdr:cNvPr id="369" name="円/楕円 368"/>
        <xdr:cNvSpPr/>
      </xdr:nvSpPr>
      <xdr:spPr>
        <a:xfrm>
          <a:off x="7810500" y="99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116064</xdr:rowOff>
    </xdr:from>
    <xdr:ext cx="469744" cy="259045"/>
    <xdr:sp macro="" textlink="">
      <xdr:nvSpPr>
        <xdr:cNvPr id="370" name="テキスト ボックス 369"/>
        <xdr:cNvSpPr txBox="1"/>
      </xdr:nvSpPr>
      <xdr:spPr>
        <a:xfrm>
          <a:off x="7626427"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17668</xdr:rowOff>
    </xdr:from>
    <xdr:to>
      <xdr:col>10</xdr:col>
      <xdr:colOff>155575</xdr:colOff>
      <xdr:row>58</xdr:row>
      <xdr:rowOff>119268</xdr:rowOff>
    </xdr:to>
    <xdr:sp macro="" textlink="">
      <xdr:nvSpPr>
        <xdr:cNvPr id="371" name="円/楕円 370"/>
        <xdr:cNvSpPr/>
      </xdr:nvSpPr>
      <xdr:spPr>
        <a:xfrm>
          <a:off x="6921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110395</xdr:rowOff>
    </xdr:from>
    <xdr:ext cx="469744" cy="259045"/>
    <xdr:sp macro="" textlink="">
      <xdr:nvSpPr>
        <xdr:cNvPr id="372" name="テキスト ボックス 371"/>
        <xdr:cNvSpPr txBox="1"/>
      </xdr:nvSpPr>
      <xdr:spPr>
        <a:xfrm>
          <a:off x="6737427" y="100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28257</xdr:rowOff>
    </xdr:from>
    <xdr:to>
      <xdr:col>15</xdr:col>
      <xdr:colOff>180975</xdr:colOff>
      <xdr:row>77</xdr:row>
      <xdr:rowOff>56871</xdr:rowOff>
    </xdr:to>
    <xdr:cxnSp macro="">
      <xdr:nvCxnSpPr>
        <xdr:cNvPr id="401" name="直線コネクタ 400"/>
        <xdr:cNvCxnSpPr/>
      </xdr:nvCxnSpPr>
      <xdr:spPr>
        <a:xfrm flipV="1">
          <a:off x="9639300" y="13229907"/>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56871</xdr:rowOff>
    </xdr:from>
    <xdr:to>
      <xdr:col>14</xdr:col>
      <xdr:colOff>28575</xdr:colOff>
      <xdr:row>78</xdr:row>
      <xdr:rowOff>17971</xdr:rowOff>
    </xdr:to>
    <xdr:cxnSp macro="">
      <xdr:nvCxnSpPr>
        <xdr:cNvPr id="404" name="直線コネクタ 403"/>
        <xdr:cNvCxnSpPr/>
      </xdr:nvCxnSpPr>
      <xdr:spPr>
        <a:xfrm flipV="1">
          <a:off x="8750300" y="13258521"/>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17971</xdr:rowOff>
    </xdr:from>
    <xdr:to>
      <xdr:col>12</xdr:col>
      <xdr:colOff>511175</xdr:colOff>
      <xdr:row>78</xdr:row>
      <xdr:rowOff>95390</xdr:rowOff>
    </xdr:to>
    <xdr:cxnSp macro="">
      <xdr:nvCxnSpPr>
        <xdr:cNvPr id="407" name="直線コネクタ 406"/>
        <xdr:cNvCxnSpPr/>
      </xdr:nvCxnSpPr>
      <xdr:spPr>
        <a:xfrm flipV="1">
          <a:off x="7861300" y="13391071"/>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77636</xdr:rowOff>
    </xdr:from>
    <xdr:to>
      <xdr:col>11</xdr:col>
      <xdr:colOff>307975</xdr:colOff>
      <xdr:row>78</xdr:row>
      <xdr:rowOff>95390</xdr:rowOff>
    </xdr:to>
    <xdr:cxnSp macro="">
      <xdr:nvCxnSpPr>
        <xdr:cNvPr id="410" name="直線コネクタ 409"/>
        <xdr:cNvCxnSpPr/>
      </xdr:nvCxnSpPr>
      <xdr:spPr>
        <a:xfrm>
          <a:off x="6972300" y="13450736"/>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148907</xdr:rowOff>
    </xdr:from>
    <xdr:to>
      <xdr:col>15</xdr:col>
      <xdr:colOff>231775</xdr:colOff>
      <xdr:row>77</xdr:row>
      <xdr:rowOff>79057</xdr:rowOff>
    </xdr:to>
    <xdr:sp macro="" textlink="">
      <xdr:nvSpPr>
        <xdr:cNvPr id="420" name="円/楕円 419"/>
        <xdr:cNvSpPr/>
      </xdr:nvSpPr>
      <xdr:spPr>
        <a:xfrm>
          <a:off x="104267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334</xdr:rowOff>
    </xdr:from>
    <xdr:ext cx="469744" cy="259045"/>
    <xdr:sp macro="" textlink="">
      <xdr:nvSpPr>
        <xdr:cNvPr id="421" name="商工費該当値テキスト"/>
        <xdr:cNvSpPr txBox="1"/>
      </xdr:nvSpPr>
      <xdr:spPr>
        <a:xfrm>
          <a:off x="10528300" y="1303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6071</xdr:rowOff>
    </xdr:from>
    <xdr:to>
      <xdr:col>14</xdr:col>
      <xdr:colOff>79375</xdr:colOff>
      <xdr:row>77</xdr:row>
      <xdr:rowOff>107671</xdr:rowOff>
    </xdr:to>
    <xdr:sp macro="" textlink="">
      <xdr:nvSpPr>
        <xdr:cNvPr id="422" name="円/楕円 421"/>
        <xdr:cNvSpPr/>
      </xdr:nvSpPr>
      <xdr:spPr>
        <a:xfrm>
          <a:off x="95885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124198</xdr:rowOff>
    </xdr:from>
    <xdr:ext cx="469744" cy="259045"/>
    <xdr:sp macro="" textlink="">
      <xdr:nvSpPr>
        <xdr:cNvPr id="423" name="テキスト ボックス 422"/>
        <xdr:cNvSpPr txBox="1"/>
      </xdr:nvSpPr>
      <xdr:spPr>
        <a:xfrm>
          <a:off x="9404427" y="129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138621</xdr:rowOff>
    </xdr:from>
    <xdr:to>
      <xdr:col>12</xdr:col>
      <xdr:colOff>561975</xdr:colOff>
      <xdr:row>78</xdr:row>
      <xdr:rowOff>68771</xdr:rowOff>
    </xdr:to>
    <xdr:sp macro="" textlink="">
      <xdr:nvSpPr>
        <xdr:cNvPr id="424" name="円/楕円 423"/>
        <xdr:cNvSpPr/>
      </xdr:nvSpPr>
      <xdr:spPr>
        <a:xfrm>
          <a:off x="8699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59898</xdr:rowOff>
    </xdr:from>
    <xdr:ext cx="469744" cy="259045"/>
    <xdr:sp macro="" textlink="">
      <xdr:nvSpPr>
        <xdr:cNvPr id="425" name="テキスト ボックス 424"/>
        <xdr:cNvSpPr txBox="1"/>
      </xdr:nvSpPr>
      <xdr:spPr>
        <a:xfrm>
          <a:off x="8515427" y="134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44590</xdr:rowOff>
    </xdr:from>
    <xdr:to>
      <xdr:col>11</xdr:col>
      <xdr:colOff>358775</xdr:colOff>
      <xdr:row>78</xdr:row>
      <xdr:rowOff>146190</xdr:rowOff>
    </xdr:to>
    <xdr:sp macro="" textlink="">
      <xdr:nvSpPr>
        <xdr:cNvPr id="426" name="円/楕円 425"/>
        <xdr:cNvSpPr/>
      </xdr:nvSpPr>
      <xdr:spPr>
        <a:xfrm>
          <a:off x="78105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137317</xdr:rowOff>
    </xdr:from>
    <xdr:ext cx="469744" cy="259045"/>
    <xdr:sp macro="" textlink="">
      <xdr:nvSpPr>
        <xdr:cNvPr id="427" name="テキスト ボックス 426"/>
        <xdr:cNvSpPr txBox="1"/>
      </xdr:nvSpPr>
      <xdr:spPr>
        <a:xfrm>
          <a:off x="7626427" y="135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26836</xdr:rowOff>
    </xdr:from>
    <xdr:to>
      <xdr:col>10</xdr:col>
      <xdr:colOff>155575</xdr:colOff>
      <xdr:row>78</xdr:row>
      <xdr:rowOff>128436</xdr:rowOff>
    </xdr:to>
    <xdr:sp macro="" textlink="">
      <xdr:nvSpPr>
        <xdr:cNvPr id="428" name="円/楕円 427"/>
        <xdr:cNvSpPr/>
      </xdr:nvSpPr>
      <xdr:spPr>
        <a:xfrm>
          <a:off x="6921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119563</xdr:rowOff>
    </xdr:from>
    <xdr:ext cx="469744" cy="259045"/>
    <xdr:sp macro="" textlink="">
      <xdr:nvSpPr>
        <xdr:cNvPr id="429" name="テキスト ボックス 428"/>
        <xdr:cNvSpPr txBox="1"/>
      </xdr:nvSpPr>
      <xdr:spPr>
        <a:xfrm>
          <a:off x="6737427" y="13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75532</xdr:rowOff>
    </xdr:from>
    <xdr:to>
      <xdr:col>15</xdr:col>
      <xdr:colOff>180975</xdr:colOff>
      <xdr:row>97</xdr:row>
      <xdr:rowOff>79212</xdr:rowOff>
    </xdr:to>
    <xdr:cxnSp macro="">
      <xdr:nvCxnSpPr>
        <xdr:cNvPr id="456" name="直線コネクタ 455"/>
        <xdr:cNvCxnSpPr/>
      </xdr:nvCxnSpPr>
      <xdr:spPr>
        <a:xfrm>
          <a:off x="9639300" y="16706182"/>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75532</xdr:rowOff>
    </xdr:from>
    <xdr:to>
      <xdr:col>14</xdr:col>
      <xdr:colOff>28575</xdr:colOff>
      <xdr:row>97</xdr:row>
      <xdr:rowOff>93528</xdr:rowOff>
    </xdr:to>
    <xdr:cxnSp macro="">
      <xdr:nvCxnSpPr>
        <xdr:cNvPr id="459" name="直線コネクタ 458"/>
        <xdr:cNvCxnSpPr/>
      </xdr:nvCxnSpPr>
      <xdr:spPr>
        <a:xfrm flipV="1">
          <a:off x="8750300" y="16706182"/>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93528</xdr:rowOff>
    </xdr:from>
    <xdr:to>
      <xdr:col>12</xdr:col>
      <xdr:colOff>511175</xdr:colOff>
      <xdr:row>97</xdr:row>
      <xdr:rowOff>98648</xdr:rowOff>
    </xdr:to>
    <xdr:cxnSp macro="">
      <xdr:nvCxnSpPr>
        <xdr:cNvPr id="462" name="直線コネクタ 461"/>
        <xdr:cNvCxnSpPr/>
      </xdr:nvCxnSpPr>
      <xdr:spPr>
        <a:xfrm flipV="1">
          <a:off x="7861300" y="1672417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98648</xdr:rowOff>
    </xdr:from>
    <xdr:to>
      <xdr:col>11</xdr:col>
      <xdr:colOff>307975</xdr:colOff>
      <xdr:row>97</xdr:row>
      <xdr:rowOff>109941</xdr:rowOff>
    </xdr:to>
    <xdr:cxnSp macro="">
      <xdr:nvCxnSpPr>
        <xdr:cNvPr id="465" name="直線コネクタ 464"/>
        <xdr:cNvCxnSpPr/>
      </xdr:nvCxnSpPr>
      <xdr:spPr>
        <a:xfrm flipV="1">
          <a:off x="6972300" y="16729298"/>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28412</xdr:rowOff>
    </xdr:from>
    <xdr:to>
      <xdr:col>15</xdr:col>
      <xdr:colOff>231775</xdr:colOff>
      <xdr:row>97</xdr:row>
      <xdr:rowOff>130012</xdr:rowOff>
    </xdr:to>
    <xdr:sp macro="" textlink="">
      <xdr:nvSpPr>
        <xdr:cNvPr id="475" name="円/楕円 474"/>
        <xdr:cNvSpPr/>
      </xdr:nvSpPr>
      <xdr:spPr>
        <a:xfrm>
          <a:off x="10426700" y="166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51289</xdr:rowOff>
    </xdr:from>
    <xdr:ext cx="534377" cy="259045"/>
    <xdr:sp macro="" textlink="">
      <xdr:nvSpPr>
        <xdr:cNvPr id="476" name="土木費該当値テキスト"/>
        <xdr:cNvSpPr txBox="1"/>
      </xdr:nvSpPr>
      <xdr:spPr>
        <a:xfrm>
          <a:off x="10528300" y="165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24732</xdr:rowOff>
    </xdr:from>
    <xdr:to>
      <xdr:col>14</xdr:col>
      <xdr:colOff>79375</xdr:colOff>
      <xdr:row>97</xdr:row>
      <xdr:rowOff>126332</xdr:rowOff>
    </xdr:to>
    <xdr:sp macro="" textlink="">
      <xdr:nvSpPr>
        <xdr:cNvPr id="477" name="円/楕円 476"/>
        <xdr:cNvSpPr/>
      </xdr:nvSpPr>
      <xdr:spPr>
        <a:xfrm>
          <a:off x="9588500" y="166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142859</xdr:rowOff>
    </xdr:from>
    <xdr:ext cx="534377" cy="259045"/>
    <xdr:sp macro="" textlink="">
      <xdr:nvSpPr>
        <xdr:cNvPr id="478" name="テキスト ボックス 477"/>
        <xdr:cNvSpPr txBox="1"/>
      </xdr:nvSpPr>
      <xdr:spPr>
        <a:xfrm>
          <a:off x="9372111" y="164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42728</xdr:rowOff>
    </xdr:from>
    <xdr:to>
      <xdr:col>12</xdr:col>
      <xdr:colOff>561975</xdr:colOff>
      <xdr:row>97</xdr:row>
      <xdr:rowOff>144328</xdr:rowOff>
    </xdr:to>
    <xdr:sp macro="" textlink="">
      <xdr:nvSpPr>
        <xdr:cNvPr id="479" name="円/楕円 478"/>
        <xdr:cNvSpPr/>
      </xdr:nvSpPr>
      <xdr:spPr>
        <a:xfrm>
          <a:off x="8699500" y="1667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160855</xdr:rowOff>
    </xdr:from>
    <xdr:ext cx="534377" cy="259045"/>
    <xdr:sp macro="" textlink="">
      <xdr:nvSpPr>
        <xdr:cNvPr id="480" name="テキスト ボックス 479"/>
        <xdr:cNvSpPr txBox="1"/>
      </xdr:nvSpPr>
      <xdr:spPr>
        <a:xfrm>
          <a:off x="8483111" y="1644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47848</xdr:rowOff>
    </xdr:from>
    <xdr:to>
      <xdr:col>11</xdr:col>
      <xdr:colOff>358775</xdr:colOff>
      <xdr:row>97</xdr:row>
      <xdr:rowOff>149448</xdr:rowOff>
    </xdr:to>
    <xdr:sp macro="" textlink="">
      <xdr:nvSpPr>
        <xdr:cNvPr id="481" name="円/楕円 480"/>
        <xdr:cNvSpPr/>
      </xdr:nvSpPr>
      <xdr:spPr>
        <a:xfrm>
          <a:off x="7810500" y="166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140575</xdr:rowOff>
    </xdr:from>
    <xdr:ext cx="534377" cy="259045"/>
    <xdr:sp macro="" textlink="">
      <xdr:nvSpPr>
        <xdr:cNvPr id="482" name="テキスト ボックス 481"/>
        <xdr:cNvSpPr txBox="1"/>
      </xdr:nvSpPr>
      <xdr:spPr>
        <a:xfrm>
          <a:off x="7594111" y="167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59141</xdr:rowOff>
    </xdr:from>
    <xdr:to>
      <xdr:col>10</xdr:col>
      <xdr:colOff>155575</xdr:colOff>
      <xdr:row>97</xdr:row>
      <xdr:rowOff>160741</xdr:rowOff>
    </xdr:to>
    <xdr:sp macro="" textlink="">
      <xdr:nvSpPr>
        <xdr:cNvPr id="483" name="円/楕円 482"/>
        <xdr:cNvSpPr/>
      </xdr:nvSpPr>
      <xdr:spPr>
        <a:xfrm>
          <a:off x="6921500" y="166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5818</xdr:rowOff>
    </xdr:from>
    <xdr:ext cx="534377" cy="259045"/>
    <xdr:sp macro="" textlink="">
      <xdr:nvSpPr>
        <xdr:cNvPr id="484" name="テキスト ボックス 483"/>
        <xdr:cNvSpPr txBox="1"/>
      </xdr:nvSpPr>
      <xdr:spPr>
        <a:xfrm>
          <a:off x="6705111" y="164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126258</xdr:rowOff>
    </xdr:from>
    <xdr:to>
      <xdr:col>23</xdr:col>
      <xdr:colOff>517525</xdr:colOff>
      <xdr:row>36</xdr:row>
      <xdr:rowOff>161051</xdr:rowOff>
    </xdr:to>
    <xdr:cxnSp macro="">
      <xdr:nvCxnSpPr>
        <xdr:cNvPr id="512" name="直線コネクタ 511"/>
        <xdr:cNvCxnSpPr/>
      </xdr:nvCxnSpPr>
      <xdr:spPr>
        <a:xfrm>
          <a:off x="15481300" y="6298458"/>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126258</xdr:rowOff>
    </xdr:from>
    <xdr:to>
      <xdr:col>22</xdr:col>
      <xdr:colOff>365125</xdr:colOff>
      <xdr:row>36</xdr:row>
      <xdr:rowOff>159360</xdr:rowOff>
    </xdr:to>
    <xdr:cxnSp macro="">
      <xdr:nvCxnSpPr>
        <xdr:cNvPr id="515" name="直線コネクタ 514"/>
        <xdr:cNvCxnSpPr/>
      </xdr:nvCxnSpPr>
      <xdr:spPr>
        <a:xfrm flipV="1">
          <a:off x="14592300" y="6298458"/>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159360</xdr:rowOff>
    </xdr:from>
    <xdr:to>
      <xdr:col>21</xdr:col>
      <xdr:colOff>161925</xdr:colOff>
      <xdr:row>37</xdr:row>
      <xdr:rowOff>44694</xdr:rowOff>
    </xdr:to>
    <xdr:cxnSp macro="">
      <xdr:nvCxnSpPr>
        <xdr:cNvPr id="518" name="直線コネクタ 517"/>
        <xdr:cNvCxnSpPr/>
      </xdr:nvCxnSpPr>
      <xdr:spPr>
        <a:xfrm flipV="1">
          <a:off x="13703300" y="6331560"/>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92746</xdr:rowOff>
    </xdr:from>
    <xdr:to>
      <xdr:col>19</xdr:col>
      <xdr:colOff>644525</xdr:colOff>
      <xdr:row>37</xdr:row>
      <xdr:rowOff>44694</xdr:rowOff>
    </xdr:to>
    <xdr:cxnSp macro="">
      <xdr:nvCxnSpPr>
        <xdr:cNvPr id="521" name="直線コネクタ 520"/>
        <xdr:cNvCxnSpPr/>
      </xdr:nvCxnSpPr>
      <xdr:spPr>
        <a:xfrm>
          <a:off x="12814300" y="6264946"/>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110251</xdr:rowOff>
    </xdr:from>
    <xdr:to>
      <xdr:col>23</xdr:col>
      <xdr:colOff>568325</xdr:colOff>
      <xdr:row>37</xdr:row>
      <xdr:rowOff>40401</xdr:rowOff>
    </xdr:to>
    <xdr:sp macro="" textlink="">
      <xdr:nvSpPr>
        <xdr:cNvPr id="531" name="円/楕円 530"/>
        <xdr:cNvSpPr/>
      </xdr:nvSpPr>
      <xdr:spPr>
        <a:xfrm>
          <a:off x="162687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133128</xdr:rowOff>
    </xdr:from>
    <xdr:ext cx="534377" cy="259045"/>
    <xdr:sp macro="" textlink="">
      <xdr:nvSpPr>
        <xdr:cNvPr id="532" name="消防費該当値テキスト"/>
        <xdr:cNvSpPr txBox="1"/>
      </xdr:nvSpPr>
      <xdr:spPr>
        <a:xfrm>
          <a:off x="16370300" y="61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75458</xdr:rowOff>
    </xdr:from>
    <xdr:to>
      <xdr:col>22</xdr:col>
      <xdr:colOff>415925</xdr:colOff>
      <xdr:row>37</xdr:row>
      <xdr:rowOff>5608</xdr:rowOff>
    </xdr:to>
    <xdr:sp macro="" textlink="">
      <xdr:nvSpPr>
        <xdr:cNvPr id="533" name="円/楕円 532"/>
        <xdr:cNvSpPr/>
      </xdr:nvSpPr>
      <xdr:spPr>
        <a:xfrm>
          <a:off x="15430500" y="62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22135</xdr:rowOff>
    </xdr:from>
    <xdr:ext cx="534377" cy="259045"/>
    <xdr:sp macro="" textlink="">
      <xdr:nvSpPr>
        <xdr:cNvPr id="534" name="テキスト ボックス 533"/>
        <xdr:cNvSpPr txBox="1"/>
      </xdr:nvSpPr>
      <xdr:spPr>
        <a:xfrm>
          <a:off x="15214111" y="60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108560</xdr:rowOff>
    </xdr:from>
    <xdr:to>
      <xdr:col>21</xdr:col>
      <xdr:colOff>212725</xdr:colOff>
      <xdr:row>37</xdr:row>
      <xdr:rowOff>38710</xdr:rowOff>
    </xdr:to>
    <xdr:sp macro="" textlink="">
      <xdr:nvSpPr>
        <xdr:cNvPr id="535" name="円/楕円 534"/>
        <xdr:cNvSpPr/>
      </xdr:nvSpPr>
      <xdr:spPr>
        <a:xfrm>
          <a:off x="14541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29837</xdr:rowOff>
    </xdr:from>
    <xdr:ext cx="534377" cy="259045"/>
    <xdr:sp macro="" textlink="">
      <xdr:nvSpPr>
        <xdr:cNvPr id="536" name="テキスト ボックス 535"/>
        <xdr:cNvSpPr txBox="1"/>
      </xdr:nvSpPr>
      <xdr:spPr>
        <a:xfrm>
          <a:off x="14325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165344</xdr:rowOff>
    </xdr:from>
    <xdr:to>
      <xdr:col>20</xdr:col>
      <xdr:colOff>9525</xdr:colOff>
      <xdr:row>37</xdr:row>
      <xdr:rowOff>95494</xdr:rowOff>
    </xdr:to>
    <xdr:sp macro="" textlink="">
      <xdr:nvSpPr>
        <xdr:cNvPr id="537" name="円/楕円 536"/>
        <xdr:cNvSpPr/>
      </xdr:nvSpPr>
      <xdr:spPr>
        <a:xfrm>
          <a:off x="13652500" y="6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86621</xdr:rowOff>
    </xdr:from>
    <xdr:ext cx="534377" cy="259045"/>
    <xdr:sp macro="" textlink="">
      <xdr:nvSpPr>
        <xdr:cNvPr id="538" name="テキスト ボックス 537"/>
        <xdr:cNvSpPr txBox="1"/>
      </xdr:nvSpPr>
      <xdr:spPr>
        <a:xfrm>
          <a:off x="13436111" y="64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41946</xdr:rowOff>
    </xdr:from>
    <xdr:to>
      <xdr:col>18</xdr:col>
      <xdr:colOff>492125</xdr:colOff>
      <xdr:row>36</xdr:row>
      <xdr:rowOff>143546</xdr:rowOff>
    </xdr:to>
    <xdr:sp macro="" textlink="">
      <xdr:nvSpPr>
        <xdr:cNvPr id="539" name="円/楕円 538"/>
        <xdr:cNvSpPr/>
      </xdr:nvSpPr>
      <xdr:spPr>
        <a:xfrm>
          <a:off x="12763500" y="62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160073</xdr:rowOff>
    </xdr:from>
    <xdr:ext cx="534377" cy="259045"/>
    <xdr:sp macro="" textlink="">
      <xdr:nvSpPr>
        <xdr:cNvPr id="540" name="テキスト ボックス 539"/>
        <xdr:cNvSpPr txBox="1"/>
      </xdr:nvSpPr>
      <xdr:spPr>
        <a:xfrm>
          <a:off x="12547111" y="59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169663</xdr:rowOff>
    </xdr:from>
    <xdr:to>
      <xdr:col>23</xdr:col>
      <xdr:colOff>517525</xdr:colOff>
      <xdr:row>58</xdr:row>
      <xdr:rowOff>102944</xdr:rowOff>
    </xdr:to>
    <xdr:cxnSp macro="">
      <xdr:nvCxnSpPr>
        <xdr:cNvPr id="572" name="直線コネクタ 571"/>
        <xdr:cNvCxnSpPr/>
      </xdr:nvCxnSpPr>
      <xdr:spPr>
        <a:xfrm>
          <a:off x="15481300" y="9942313"/>
          <a:ext cx="8382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169663</xdr:rowOff>
    </xdr:from>
    <xdr:to>
      <xdr:col>22</xdr:col>
      <xdr:colOff>365125</xdr:colOff>
      <xdr:row>58</xdr:row>
      <xdr:rowOff>6606</xdr:rowOff>
    </xdr:to>
    <xdr:cxnSp macro="">
      <xdr:nvCxnSpPr>
        <xdr:cNvPr id="575" name="直線コネクタ 574"/>
        <xdr:cNvCxnSpPr/>
      </xdr:nvCxnSpPr>
      <xdr:spPr>
        <a:xfrm flipV="1">
          <a:off x="14592300" y="9942313"/>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162936</xdr:rowOff>
    </xdr:from>
    <xdr:to>
      <xdr:col>21</xdr:col>
      <xdr:colOff>161925</xdr:colOff>
      <xdr:row>58</xdr:row>
      <xdr:rowOff>6606</xdr:rowOff>
    </xdr:to>
    <xdr:cxnSp macro="">
      <xdr:nvCxnSpPr>
        <xdr:cNvPr id="578" name="直線コネクタ 577"/>
        <xdr:cNvCxnSpPr/>
      </xdr:nvCxnSpPr>
      <xdr:spPr>
        <a:xfrm>
          <a:off x="13703300" y="9935586"/>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80852</xdr:rowOff>
    </xdr:from>
    <xdr:to>
      <xdr:col>19</xdr:col>
      <xdr:colOff>644525</xdr:colOff>
      <xdr:row>57</xdr:row>
      <xdr:rowOff>162936</xdr:rowOff>
    </xdr:to>
    <xdr:cxnSp macro="">
      <xdr:nvCxnSpPr>
        <xdr:cNvPr id="581" name="直線コネクタ 580"/>
        <xdr:cNvCxnSpPr/>
      </xdr:nvCxnSpPr>
      <xdr:spPr>
        <a:xfrm>
          <a:off x="12814300" y="9853502"/>
          <a:ext cx="889000" cy="8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52144</xdr:rowOff>
    </xdr:from>
    <xdr:to>
      <xdr:col>23</xdr:col>
      <xdr:colOff>568325</xdr:colOff>
      <xdr:row>58</xdr:row>
      <xdr:rowOff>153744</xdr:rowOff>
    </xdr:to>
    <xdr:sp macro="" textlink="">
      <xdr:nvSpPr>
        <xdr:cNvPr id="591" name="円/楕円 590"/>
        <xdr:cNvSpPr/>
      </xdr:nvSpPr>
      <xdr:spPr>
        <a:xfrm>
          <a:off x="16268700" y="99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30571</xdr:rowOff>
    </xdr:from>
    <xdr:ext cx="534377" cy="259045"/>
    <xdr:sp macro="" textlink="">
      <xdr:nvSpPr>
        <xdr:cNvPr id="592" name="教育費該当値テキスト"/>
        <xdr:cNvSpPr txBox="1"/>
      </xdr:nvSpPr>
      <xdr:spPr>
        <a:xfrm>
          <a:off x="16370300" y="9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118863</xdr:rowOff>
    </xdr:from>
    <xdr:to>
      <xdr:col>22</xdr:col>
      <xdr:colOff>415925</xdr:colOff>
      <xdr:row>58</xdr:row>
      <xdr:rowOff>49013</xdr:rowOff>
    </xdr:to>
    <xdr:sp macro="" textlink="">
      <xdr:nvSpPr>
        <xdr:cNvPr id="593" name="円/楕円 592"/>
        <xdr:cNvSpPr/>
      </xdr:nvSpPr>
      <xdr:spPr>
        <a:xfrm>
          <a:off x="15430500" y="98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40140</xdr:rowOff>
    </xdr:from>
    <xdr:ext cx="534377" cy="259045"/>
    <xdr:sp macro="" textlink="">
      <xdr:nvSpPr>
        <xdr:cNvPr id="594" name="テキスト ボックス 593"/>
        <xdr:cNvSpPr txBox="1"/>
      </xdr:nvSpPr>
      <xdr:spPr>
        <a:xfrm>
          <a:off x="15214111" y="99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127256</xdr:rowOff>
    </xdr:from>
    <xdr:to>
      <xdr:col>21</xdr:col>
      <xdr:colOff>212725</xdr:colOff>
      <xdr:row>58</xdr:row>
      <xdr:rowOff>57406</xdr:rowOff>
    </xdr:to>
    <xdr:sp macro="" textlink="">
      <xdr:nvSpPr>
        <xdr:cNvPr id="595" name="円/楕円 594"/>
        <xdr:cNvSpPr/>
      </xdr:nvSpPr>
      <xdr:spPr>
        <a:xfrm>
          <a:off x="14541500" y="98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48533</xdr:rowOff>
    </xdr:from>
    <xdr:ext cx="534377" cy="259045"/>
    <xdr:sp macro="" textlink="">
      <xdr:nvSpPr>
        <xdr:cNvPr id="596" name="テキスト ボックス 595"/>
        <xdr:cNvSpPr txBox="1"/>
      </xdr:nvSpPr>
      <xdr:spPr>
        <a:xfrm>
          <a:off x="14325111" y="99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112136</xdr:rowOff>
    </xdr:from>
    <xdr:to>
      <xdr:col>20</xdr:col>
      <xdr:colOff>9525</xdr:colOff>
      <xdr:row>58</xdr:row>
      <xdr:rowOff>42286</xdr:rowOff>
    </xdr:to>
    <xdr:sp macro="" textlink="">
      <xdr:nvSpPr>
        <xdr:cNvPr id="597" name="円/楕円 596"/>
        <xdr:cNvSpPr/>
      </xdr:nvSpPr>
      <xdr:spPr>
        <a:xfrm>
          <a:off x="13652500" y="98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33413</xdr:rowOff>
    </xdr:from>
    <xdr:ext cx="534377" cy="259045"/>
    <xdr:sp macro="" textlink="">
      <xdr:nvSpPr>
        <xdr:cNvPr id="598" name="テキスト ボックス 597"/>
        <xdr:cNvSpPr txBox="1"/>
      </xdr:nvSpPr>
      <xdr:spPr>
        <a:xfrm>
          <a:off x="13436111" y="99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30052</xdr:rowOff>
    </xdr:from>
    <xdr:to>
      <xdr:col>18</xdr:col>
      <xdr:colOff>492125</xdr:colOff>
      <xdr:row>57</xdr:row>
      <xdr:rowOff>131652</xdr:rowOff>
    </xdr:to>
    <xdr:sp macro="" textlink="">
      <xdr:nvSpPr>
        <xdr:cNvPr id="599" name="円/楕円 598"/>
        <xdr:cNvSpPr/>
      </xdr:nvSpPr>
      <xdr:spPr>
        <a:xfrm>
          <a:off x="12763500" y="98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122779</xdr:rowOff>
    </xdr:from>
    <xdr:ext cx="534377" cy="259045"/>
    <xdr:sp macro="" textlink="">
      <xdr:nvSpPr>
        <xdr:cNvPr id="600" name="テキスト ボックス 599"/>
        <xdr:cNvSpPr txBox="1"/>
      </xdr:nvSpPr>
      <xdr:spPr>
        <a:xfrm>
          <a:off x="12547111" y="989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137230</xdr:rowOff>
    </xdr:from>
    <xdr:to>
      <xdr:col>19</xdr:col>
      <xdr:colOff>644525</xdr:colOff>
      <xdr:row>78</xdr:row>
      <xdr:rowOff>139700</xdr:rowOff>
    </xdr:to>
    <xdr:cxnSp macro="">
      <xdr:nvCxnSpPr>
        <xdr:cNvPr id="636" name="直線コネクタ 635"/>
        <xdr:cNvCxnSpPr/>
      </xdr:nvCxnSpPr>
      <xdr:spPr>
        <a:xfrm>
          <a:off x="12814300" y="1351033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86430</xdr:rowOff>
    </xdr:from>
    <xdr:to>
      <xdr:col>18</xdr:col>
      <xdr:colOff>492125</xdr:colOff>
      <xdr:row>79</xdr:row>
      <xdr:rowOff>16580</xdr:rowOff>
    </xdr:to>
    <xdr:sp macro="" textlink="">
      <xdr:nvSpPr>
        <xdr:cNvPr id="654" name="円/楕円 653"/>
        <xdr:cNvSpPr/>
      </xdr:nvSpPr>
      <xdr:spPr>
        <a:xfrm>
          <a:off x="12763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7707</xdr:rowOff>
    </xdr:from>
    <xdr:ext cx="313932" cy="259045"/>
    <xdr:sp macro="" textlink="">
      <xdr:nvSpPr>
        <xdr:cNvPr id="655" name="テキスト ボックス 654"/>
        <xdr:cNvSpPr txBox="1"/>
      </xdr:nvSpPr>
      <xdr:spPr>
        <a:xfrm>
          <a:off x="12657333" y="1355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23129</xdr:rowOff>
    </xdr:from>
    <xdr:to>
      <xdr:col>23</xdr:col>
      <xdr:colOff>517525</xdr:colOff>
      <xdr:row>97</xdr:row>
      <xdr:rowOff>55862</xdr:rowOff>
    </xdr:to>
    <xdr:cxnSp macro="">
      <xdr:nvCxnSpPr>
        <xdr:cNvPr id="688" name="直線コネクタ 687"/>
        <xdr:cNvCxnSpPr/>
      </xdr:nvCxnSpPr>
      <xdr:spPr>
        <a:xfrm flipV="1">
          <a:off x="15481300" y="16653779"/>
          <a:ext cx="8382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52890</xdr:rowOff>
    </xdr:from>
    <xdr:to>
      <xdr:col>22</xdr:col>
      <xdr:colOff>365125</xdr:colOff>
      <xdr:row>97</xdr:row>
      <xdr:rowOff>55862</xdr:rowOff>
    </xdr:to>
    <xdr:cxnSp macro="">
      <xdr:nvCxnSpPr>
        <xdr:cNvPr id="691" name="直線コネクタ 690"/>
        <xdr:cNvCxnSpPr/>
      </xdr:nvCxnSpPr>
      <xdr:spPr>
        <a:xfrm>
          <a:off x="14592300" y="1668354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51789</xdr:rowOff>
    </xdr:from>
    <xdr:to>
      <xdr:col>21</xdr:col>
      <xdr:colOff>161925</xdr:colOff>
      <xdr:row>97</xdr:row>
      <xdr:rowOff>52890</xdr:rowOff>
    </xdr:to>
    <xdr:cxnSp macro="">
      <xdr:nvCxnSpPr>
        <xdr:cNvPr id="694" name="直線コネクタ 693"/>
        <xdr:cNvCxnSpPr/>
      </xdr:nvCxnSpPr>
      <xdr:spPr>
        <a:xfrm>
          <a:off x="13703300" y="16682439"/>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51789</xdr:rowOff>
    </xdr:from>
    <xdr:to>
      <xdr:col>19</xdr:col>
      <xdr:colOff>644525</xdr:colOff>
      <xdr:row>97</xdr:row>
      <xdr:rowOff>55547</xdr:rowOff>
    </xdr:to>
    <xdr:cxnSp macro="">
      <xdr:nvCxnSpPr>
        <xdr:cNvPr id="697" name="直線コネクタ 696"/>
        <xdr:cNvCxnSpPr/>
      </xdr:nvCxnSpPr>
      <xdr:spPr>
        <a:xfrm flipV="1">
          <a:off x="12814300" y="16682439"/>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143779</xdr:rowOff>
    </xdr:from>
    <xdr:to>
      <xdr:col>23</xdr:col>
      <xdr:colOff>568325</xdr:colOff>
      <xdr:row>97</xdr:row>
      <xdr:rowOff>73929</xdr:rowOff>
    </xdr:to>
    <xdr:sp macro="" textlink="">
      <xdr:nvSpPr>
        <xdr:cNvPr id="707" name="円/楕円 706"/>
        <xdr:cNvSpPr/>
      </xdr:nvSpPr>
      <xdr:spPr>
        <a:xfrm>
          <a:off x="16268700" y="166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122206</xdr:rowOff>
    </xdr:from>
    <xdr:ext cx="534377" cy="259045"/>
    <xdr:sp macro="" textlink="">
      <xdr:nvSpPr>
        <xdr:cNvPr id="708" name="公債費該当値テキスト"/>
        <xdr:cNvSpPr txBox="1"/>
      </xdr:nvSpPr>
      <xdr:spPr>
        <a:xfrm>
          <a:off x="16370300" y="165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5062</xdr:rowOff>
    </xdr:from>
    <xdr:to>
      <xdr:col>22</xdr:col>
      <xdr:colOff>415925</xdr:colOff>
      <xdr:row>97</xdr:row>
      <xdr:rowOff>106662</xdr:rowOff>
    </xdr:to>
    <xdr:sp macro="" textlink="">
      <xdr:nvSpPr>
        <xdr:cNvPr id="709" name="円/楕円 708"/>
        <xdr:cNvSpPr/>
      </xdr:nvSpPr>
      <xdr:spPr>
        <a:xfrm>
          <a:off x="15430500" y="166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97789</xdr:rowOff>
    </xdr:from>
    <xdr:ext cx="534377" cy="259045"/>
    <xdr:sp macro="" textlink="">
      <xdr:nvSpPr>
        <xdr:cNvPr id="710" name="テキスト ボックス 709"/>
        <xdr:cNvSpPr txBox="1"/>
      </xdr:nvSpPr>
      <xdr:spPr>
        <a:xfrm>
          <a:off x="15214111" y="167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2090</xdr:rowOff>
    </xdr:from>
    <xdr:to>
      <xdr:col>21</xdr:col>
      <xdr:colOff>212725</xdr:colOff>
      <xdr:row>97</xdr:row>
      <xdr:rowOff>103690</xdr:rowOff>
    </xdr:to>
    <xdr:sp macro="" textlink="">
      <xdr:nvSpPr>
        <xdr:cNvPr id="711" name="円/楕円 710"/>
        <xdr:cNvSpPr/>
      </xdr:nvSpPr>
      <xdr:spPr>
        <a:xfrm>
          <a:off x="14541500" y="166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94817</xdr:rowOff>
    </xdr:from>
    <xdr:ext cx="534377" cy="259045"/>
    <xdr:sp macro="" textlink="">
      <xdr:nvSpPr>
        <xdr:cNvPr id="712" name="テキスト ボックス 711"/>
        <xdr:cNvSpPr txBox="1"/>
      </xdr:nvSpPr>
      <xdr:spPr>
        <a:xfrm>
          <a:off x="14325111" y="167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989</xdr:rowOff>
    </xdr:from>
    <xdr:to>
      <xdr:col>20</xdr:col>
      <xdr:colOff>9525</xdr:colOff>
      <xdr:row>97</xdr:row>
      <xdr:rowOff>102589</xdr:rowOff>
    </xdr:to>
    <xdr:sp macro="" textlink="">
      <xdr:nvSpPr>
        <xdr:cNvPr id="713" name="円/楕円 712"/>
        <xdr:cNvSpPr/>
      </xdr:nvSpPr>
      <xdr:spPr>
        <a:xfrm>
          <a:off x="13652500" y="166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93716</xdr:rowOff>
    </xdr:from>
    <xdr:ext cx="534377" cy="259045"/>
    <xdr:sp macro="" textlink="">
      <xdr:nvSpPr>
        <xdr:cNvPr id="714" name="テキスト ボックス 713"/>
        <xdr:cNvSpPr txBox="1"/>
      </xdr:nvSpPr>
      <xdr:spPr>
        <a:xfrm>
          <a:off x="13436111" y="167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4747</xdr:rowOff>
    </xdr:from>
    <xdr:to>
      <xdr:col>18</xdr:col>
      <xdr:colOff>492125</xdr:colOff>
      <xdr:row>97</xdr:row>
      <xdr:rowOff>106347</xdr:rowOff>
    </xdr:to>
    <xdr:sp macro="" textlink="">
      <xdr:nvSpPr>
        <xdr:cNvPr id="715" name="円/楕円 714"/>
        <xdr:cNvSpPr/>
      </xdr:nvSpPr>
      <xdr:spPr>
        <a:xfrm>
          <a:off x="12763500" y="166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97474</xdr:rowOff>
    </xdr:from>
    <xdr:ext cx="534377" cy="259045"/>
    <xdr:sp macro="" textlink="">
      <xdr:nvSpPr>
        <xdr:cNvPr id="716" name="テキスト ボックス 715"/>
        <xdr:cNvSpPr txBox="1"/>
      </xdr:nvSpPr>
      <xdr:spPr>
        <a:xfrm>
          <a:off x="12547111" y="167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124079</xdr:rowOff>
    </xdr:from>
    <xdr:to>
      <xdr:col>32</xdr:col>
      <xdr:colOff>187325</xdr:colOff>
      <xdr:row>33</xdr:row>
      <xdr:rowOff>126746</xdr:rowOff>
    </xdr:to>
    <xdr:cxnSp macro="">
      <xdr:nvCxnSpPr>
        <xdr:cNvPr id="745" name="直線コネクタ 744"/>
        <xdr:cNvCxnSpPr/>
      </xdr:nvCxnSpPr>
      <xdr:spPr>
        <a:xfrm flipV="1">
          <a:off x="21323300" y="578192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126746</xdr:rowOff>
    </xdr:from>
    <xdr:to>
      <xdr:col>31</xdr:col>
      <xdr:colOff>34925</xdr:colOff>
      <xdr:row>33</xdr:row>
      <xdr:rowOff>130175</xdr:rowOff>
    </xdr:to>
    <xdr:cxnSp macro="">
      <xdr:nvCxnSpPr>
        <xdr:cNvPr id="748" name="直線コネクタ 747"/>
        <xdr:cNvCxnSpPr/>
      </xdr:nvCxnSpPr>
      <xdr:spPr>
        <a:xfrm flipV="1">
          <a:off x="20434300" y="57845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50944</xdr:rowOff>
    </xdr:from>
    <xdr:ext cx="313932" cy="259045"/>
    <xdr:sp macro="" textlink="">
      <xdr:nvSpPr>
        <xdr:cNvPr id="750" name="テキスト ボックス 749"/>
        <xdr:cNvSpPr txBox="1"/>
      </xdr:nvSpPr>
      <xdr:spPr>
        <a:xfrm>
          <a:off x="21166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130175</xdr:rowOff>
    </xdr:from>
    <xdr:to>
      <xdr:col>29</xdr:col>
      <xdr:colOff>517525</xdr:colOff>
      <xdr:row>33</xdr:row>
      <xdr:rowOff>135509</xdr:rowOff>
    </xdr:to>
    <xdr:cxnSp macro="">
      <xdr:nvCxnSpPr>
        <xdr:cNvPr id="751" name="直線コネクタ 750"/>
        <xdr:cNvCxnSpPr/>
      </xdr:nvCxnSpPr>
      <xdr:spPr>
        <a:xfrm flipV="1">
          <a:off x="19545300" y="578802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31513</xdr:rowOff>
    </xdr:from>
    <xdr:ext cx="378565" cy="259045"/>
    <xdr:sp macro="" textlink="">
      <xdr:nvSpPr>
        <xdr:cNvPr id="753" name="テキスト ボックス 752"/>
        <xdr:cNvSpPr txBox="1"/>
      </xdr:nvSpPr>
      <xdr:spPr>
        <a:xfrm>
          <a:off x="20245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135509</xdr:rowOff>
    </xdr:from>
    <xdr:to>
      <xdr:col>28</xdr:col>
      <xdr:colOff>314325</xdr:colOff>
      <xdr:row>33</xdr:row>
      <xdr:rowOff>139700</xdr:rowOff>
    </xdr:to>
    <xdr:cxnSp macro="">
      <xdr:nvCxnSpPr>
        <xdr:cNvPr id="754" name="直線コネクタ 753"/>
        <xdr:cNvCxnSpPr/>
      </xdr:nvCxnSpPr>
      <xdr:spPr>
        <a:xfrm flipV="1">
          <a:off x="18656300" y="57933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36466</xdr:rowOff>
    </xdr:from>
    <xdr:ext cx="378565" cy="259045"/>
    <xdr:sp macro="" textlink="">
      <xdr:nvSpPr>
        <xdr:cNvPr id="756" name="テキスト ボックス 755"/>
        <xdr:cNvSpPr txBox="1"/>
      </xdr:nvSpPr>
      <xdr:spPr>
        <a:xfrm>
          <a:off x="19356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73279</xdr:rowOff>
    </xdr:from>
    <xdr:to>
      <xdr:col>32</xdr:col>
      <xdr:colOff>238125</xdr:colOff>
      <xdr:row>34</xdr:row>
      <xdr:rowOff>3429</xdr:rowOff>
    </xdr:to>
    <xdr:sp macro="" textlink="">
      <xdr:nvSpPr>
        <xdr:cNvPr id="764" name="円/楕円 763"/>
        <xdr:cNvSpPr/>
      </xdr:nvSpPr>
      <xdr:spPr>
        <a:xfrm>
          <a:off x="221107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96156</xdr:rowOff>
    </xdr:from>
    <xdr:ext cx="469744" cy="259045"/>
    <xdr:sp macro="" textlink="">
      <xdr:nvSpPr>
        <xdr:cNvPr id="765" name="諸支出金該当値テキスト"/>
        <xdr:cNvSpPr txBox="1"/>
      </xdr:nvSpPr>
      <xdr:spPr>
        <a:xfrm>
          <a:off x="22212300"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75946</xdr:rowOff>
    </xdr:from>
    <xdr:to>
      <xdr:col>31</xdr:col>
      <xdr:colOff>85725</xdr:colOff>
      <xdr:row>34</xdr:row>
      <xdr:rowOff>6096</xdr:rowOff>
    </xdr:to>
    <xdr:sp macro="" textlink="">
      <xdr:nvSpPr>
        <xdr:cNvPr id="766" name="円/楕円 765"/>
        <xdr:cNvSpPr/>
      </xdr:nvSpPr>
      <xdr:spPr>
        <a:xfrm>
          <a:off x="21272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22623</xdr:rowOff>
    </xdr:from>
    <xdr:ext cx="469744" cy="259045"/>
    <xdr:sp macro="" textlink="">
      <xdr:nvSpPr>
        <xdr:cNvPr id="767" name="テキスト ボックス 766"/>
        <xdr:cNvSpPr txBox="1"/>
      </xdr:nvSpPr>
      <xdr:spPr>
        <a:xfrm>
          <a:off x="21088427"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79375</xdr:rowOff>
    </xdr:from>
    <xdr:to>
      <xdr:col>29</xdr:col>
      <xdr:colOff>568325</xdr:colOff>
      <xdr:row>34</xdr:row>
      <xdr:rowOff>9525</xdr:rowOff>
    </xdr:to>
    <xdr:sp macro="" textlink="">
      <xdr:nvSpPr>
        <xdr:cNvPr id="768" name="円/楕円 767"/>
        <xdr:cNvSpPr/>
      </xdr:nvSpPr>
      <xdr:spPr>
        <a:xfrm>
          <a:off x="20383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26052</xdr:rowOff>
    </xdr:from>
    <xdr:ext cx="469744" cy="259045"/>
    <xdr:sp macro="" textlink="">
      <xdr:nvSpPr>
        <xdr:cNvPr id="769" name="テキスト ボックス 768"/>
        <xdr:cNvSpPr txBox="1"/>
      </xdr:nvSpPr>
      <xdr:spPr>
        <a:xfrm>
          <a:off x="20199427"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84709</xdr:rowOff>
    </xdr:from>
    <xdr:to>
      <xdr:col>28</xdr:col>
      <xdr:colOff>365125</xdr:colOff>
      <xdr:row>34</xdr:row>
      <xdr:rowOff>14859</xdr:rowOff>
    </xdr:to>
    <xdr:sp macro="" textlink="">
      <xdr:nvSpPr>
        <xdr:cNvPr id="770" name="円/楕円 769"/>
        <xdr:cNvSpPr/>
      </xdr:nvSpPr>
      <xdr:spPr>
        <a:xfrm>
          <a:off x="19494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31386</xdr:rowOff>
    </xdr:from>
    <xdr:ext cx="469744" cy="259045"/>
    <xdr:sp macro="" textlink="">
      <xdr:nvSpPr>
        <xdr:cNvPr id="771" name="テキスト ボックス 770"/>
        <xdr:cNvSpPr txBox="1"/>
      </xdr:nvSpPr>
      <xdr:spPr>
        <a:xfrm>
          <a:off x="19310427"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88900</xdr:rowOff>
    </xdr:from>
    <xdr:to>
      <xdr:col>27</xdr:col>
      <xdr:colOff>161925</xdr:colOff>
      <xdr:row>34</xdr:row>
      <xdr:rowOff>19050</xdr:rowOff>
    </xdr:to>
    <xdr:sp macro="" textlink="">
      <xdr:nvSpPr>
        <xdr:cNvPr id="772" name="円/楕円 771"/>
        <xdr:cNvSpPr/>
      </xdr:nvSpPr>
      <xdr:spPr>
        <a:xfrm>
          <a:off x="18605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35577</xdr:rowOff>
    </xdr:from>
    <xdr:ext cx="469744" cy="259045"/>
    <xdr:sp macro="" textlink="">
      <xdr:nvSpPr>
        <xdr:cNvPr id="773" name="テキスト ボックス 772"/>
        <xdr:cNvSpPr txBox="1"/>
      </xdr:nvSpPr>
      <xdr:spPr>
        <a:xfrm>
          <a:off x="18421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a:t>
          </a:r>
          <a:r>
            <a:rPr kumimoji="1" lang="en-US" altLang="ja-JP" sz="1300">
              <a:latin typeface="ＭＳ Ｐゴシック"/>
            </a:rPr>
            <a:t>65,606</a:t>
          </a:r>
          <a:r>
            <a:rPr kumimoji="1" lang="ja-JP" altLang="en-US" sz="1300">
              <a:latin typeface="ＭＳ Ｐゴシック"/>
            </a:rPr>
            <a:t>円となっており、平均を大きく上回っているが、これはごみ処理施設の建て替えを行っているためである。</a:t>
          </a:r>
          <a:endParaRPr kumimoji="1" lang="en-US" altLang="ja-JP" sz="1300">
            <a:latin typeface="ＭＳ Ｐゴシック"/>
          </a:endParaRPr>
        </a:p>
        <a:p>
          <a:r>
            <a:rPr kumimoji="1" lang="ja-JP" altLang="en-US" sz="1300">
              <a:latin typeface="ＭＳ Ｐゴシック"/>
            </a:rPr>
            <a:t>商工費が増加している主な要因は、市内の工業団地への企業誘致を積極的に進めており、企業立地奨励金が増加しているためである。</a:t>
          </a:r>
          <a:endParaRPr kumimoji="1" lang="en-US" altLang="ja-JP" sz="1300">
            <a:latin typeface="ＭＳ Ｐゴシック"/>
          </a:endParaRPr>
        </a:p>
        <a:p>
          <a:r>
            <a:rPr kumimoji="1" lang="ja-JP" altLang="en-US" sz="1300">
              <a:latin typeface="ＭＳ Ｐゴシック"/>
            </a:rPr>
            <a:t>土木費については、工業団地へのアクセス道路の整備を行っている外、市内を縦貫する都市計画道路の整備を進めているためである。</a:t>
          </a:r>
          <a:endParaRPr kumimoji="1" lang="en-US" altLang="ja-JP" sz="1300">
            <a:latin typeface="ＭＳ Ｐゴシック"/>
          </a:endParaRPr>
        </a:p>
        <a:p>
          <a:r>
            <a:rPr kumimoji="1" lang="ja-JP" altLang="en-US" sz="1300">
              <a:latin typeface="ＭＳ Ｐゴシック"/>
            </a:rPr>
            <a:t>教育費が減少している主な要因は、これまで進めてきた小中学校の耐震改修が終わったためである。</a:t>
          </a:r>
          <a:endParaRPr kumimoji="1" lang="en-US" altLang="ja-JP" sz="1300">
            <a:latin typeface="ＭＳ Ｐゴシック"/>
          </a:endParaRPr>
        </a:p>
        <a:p>
          <a:r>
            <a:rPr kumimoji="1" lang="ja-JP" altLang="en-US" sz="1300">
              <a:latin typeface="ＭＳ Ｐゴシック"/>
            </a:rPr>
            <a:t>公債費は平均を下回っているが増加傾向にあり、今後もごみ処理施設に係る起債償還額が増加するため、上昇していくことが見込まれる。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決算剰余金を積み立てるとともに、最低限の取崩しに止めるよう努めているが、自立支援給付費などの扶助費の増加や国民健康保険特別会計などへの繰出金の増加に伴い、取り崩し額が増加したため残高が減少した。財政調整基金の取崩しにより実質収支額は黒字を維持しているが、実質単年度収支は赤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年間、すべての会計において実質赤字が生じていない。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今後も各会計において健全な財政運営に努める。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Temp\Temp1_&#12304;&#36001;&#25919;&#29366;&#27841;&#36039;&#26009;&#38598;&#12305;_112097_&#39151;&#33021;&#24066;_2016.zip\&#12304;&#36001;&#25919;&#29366;&#27841;&#36039;&#26009;&#38598;&#12305;_112097_&#39151;&#3302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6.5</v>
          </cell>
          <cell r="O51">
            <v>17.5</v>
          </cell>
        </row>
        <row r="53">
          <cell r="N53">
            <v>62.6</v>
          </cell>
          <cell r="O53">
            <v>62.9</v>
          </cell>
        </row>
        <row r="55">
          <cell r="G55" t="str">
            <v>類似団体内平均値</v>
          </cell>
          <cell r="N55">
            <v>33.6</v>
          </cell>
          <cell r="O55">
            <v>35.299999999999997</v>
          </cell>
        </row>
        <row r="57">
          <cell r="N57">
            <v>56.8</v>
          </cell>
          <cell r="O57">
            <v>52.3</v>
          </cell>
        </row>
        <row r="72">
          <cell r="K72" t="str">
            <v>H24</v>
          </cell>
          <cell r="L72" t="str">
            <v>H25</v>
          </cell>
          <cell r="M72" t="str">
            <v>H26</v>
          </cell>
          <cell r="N72" t="str">
            <v>H27</v>
          </cell>
          <cell r="O72" t="str">
            <v>H28</v>
          </cell>
        </row>
        <row r="73">
          <cell r="G73" t="str">
            <v>当該団体値</v>
          </cell>
          <cell r="K73">
            <v>27.6</v>
          </cell>
          <cell r="L73">
            <v>18</v>
          </cell>
          <cell r="M73">
            <v>9.1999999999999993</v>
          </cell>
          <cell r="N73">
            <v>6.5</v>
          </cell>
          <cell r="O73">
            <v>17.5</v>
          </cell>
        </row>
        <row r="75">
          <cell r="K75">
            <v>4</v>
          </cell>
          <cell r="L75">
            <v>3.5</v>
          </cell>
          <cell r="M75">
            <v>2.7</v>
          </cell>
          <cell r="N75">
            <v>2.4</v>
          </cell>
          <cell r="O75">
            <v>2.5</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CE16" sqref="CE16:CS17"/>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32004049</v>
      </c>
      <c r="BO4" s="381"/>
      <c r="BP4" s="381"/>
      <c r="BQ4" s="381"/>
      <c r="BR4" s="381"/>
      <c r="BS4" s="381"/>
      <c r="BT4" s="381"/>
      <c r="BU4" s="382"/>
      <c r="BV4" s="380">
        <v>29361222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30441432</v>
      </c>
      <c r="BO5" s="418"/>
      <c r="BP5" s="418"/>
      <c r="BQ5" s="418"/>
      <c r="BR5" s="418"/>
      <c r="BS5" s="418"/>
      <c r="BT5" s="418"/>
      <c r="BU5" s="419"/>
      <c r="BV5" s="417">
        <v>27605403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94.8</v>
      </c>
      <c r="CU5" s="415"/>
      <c r="CV5" s="415"/>
      <c r="CW5" s="415"/>
      <c r="CX5" s="415"/>
      <c r="CY5" s="415"/>
      <c r="CZ5" s="415"/>
      <c r="DA5" s="416"/>
      <c r="DB5" s="414">
        <v>91.8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1562617</v>
      </c>
      <c r="BO6" s="418"/>
      <c r="BP6" s="418"/>
      <c r="BQ6" s="418"/>
      <c r="BR6" s="418"/>
      <c r="BS6" s="418"/>
      <c r="BT6" s="418"/>
      <c r="BU6" s="419"/>
      <c r="BV6" s="417">
        <v>1755819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101.4</v>
      </c>
      <c r="CU6" s="455"/>
      <c r="CV6" s="455"/>
      <c r="CW6" s="455"/>
      <c r="CX6" s="455"/>
      <c r="CY6" s="455"/>
      <c r="CZ6" s="455"/>
      <c r="DA6" s="456"/>
      <c r="DB6" s="454">
        <v>99.5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972496</v>
      </c>
      <c r="BO7" s="418"/>
      <c r="BP7" s="418"/>
      <c r="BQ7" s="418"/>
      <c r="BR7" s="418"/>
      <c r="BS7" s="418"/>
      <c r="BT7" s="418"/>
      <c r="BU7" s="419"/>
      <c r="BV7" s="417">
        <v>962448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17227432</v>
      </c>
      <c r="CU7" s="418"/>
      <c r="CV7" s="418"/>
      <c r="CW7" s="418"/>
      <c r="CX7" s="418"/>
      <c r="CY7" s="418"/>
      <c r="CZ7" s="418"/>
      <c r="DA7" s="419"/>
      <c r="DB7" s="417">
        <v>17359547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590121</v>
      </c>
      <c r="BO8" s="418"/>
      <c r="BP8" s="418"/>
      <c r="BQ8" s="418"/>
      <c r="BR8" s="418"/>
      <c r="BS8" s="418"/>
      <c r="BT8" s="418"/>
      <c r="BU8" s="419"/>
      <c r="BV8" s="417">
        <v>793371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80715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-203250</v>
      </c>
      <c r="BO9" s="418"/>
      <c r="BP9" s="418"/>
      <c r="BQ9" s="418"/>
      <c r="BR9" s="418"/>
      <c r="BS9" s="418"/>
      <c r="BT9" s="418"/>
      <c r="BU9" s="419"/>
      <c r="BV9" s="417">
        <v>-595004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83549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383</v>
      </c>
      <c r="BO10" s="418"/>
      <c r="BP10" s="418"/>
      <c r="BQ10" s="418"/>
      <c r="BR10" s="418"/>
      <c r="BS10" s="418"/>
      <c r="BT10" s="418"/>
      <c r="BU10" s="419"/>
      <c r="BV10" s="417">
        <v>6791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893</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80293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335000</v>
      </c>
      <c r="BO12" s="418"/>
      <c r="BP12" s="418"/>
      <c r="BQ12" s="418"/>
      <c r="BR12" s="418"/>
      <c r="BS12" s="418"/>
      <c r="BT12" s="418"/>
      <c r="BU12" s="419"/>
      <c r="BV12" s="417">
        <v>3137</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79508</v>
      </c>
      <c r="S13" s="499"/>
      <c r="T13" s="499"/>
      <c r="U13" s="499"/>
      <c r="V13" s="500"/>
      <c r="W13" s="433" t="s">
        <v>124</v>
      </c>
      <c r="X13" s="434"/>
      <c r="Y13" s="434"/>
      <c r="Z13" s="434"/>
      <c r="AA13" s="434"/>
      <c r="AB13" s="424"/>
      <c r="AC13" s="468">
        <v>463</v>
      </c>
      <c r="AD13" s="469"/>
      <c r="AE13" s="469"/>
      <c r="AF13" s="469"/>
      <c r="AG13" s="508"/>
      <c r="AH13" s="468">
        <v>398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-537867</v>
      </c>
      <c r="BO13" s="418"/>
      <c r="BP13" s="418"/>
      <c r="BQ13" s="418"/>
      <c r="BR13" s="418"/>
      <c r="BS13" s="418"/>
      <c r="BT13" s="418"/>
      <c r="BU13" s="419"/>
      <c r="BV13" s="417">
        <v>-590457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2.4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80513</v>
      </c>
      <c r="S14" s="499"/>
      <c r="T14" s="499"/>
      <c r="U14" s="499"/>
      <c r="V14" s="500"/>
      <c r="W14" s="407"/>
      <c r="X14" s="408"/>
      <c r="Y14" s="408"/>
      <c r="Z14" s="408"/>
      <c r="AA14" s="408"/>
      <c r="AB14" s="397"/>
      <c r="AC14" s="501">
        <v>1.2</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17.5</v>
      </c>
      <c r="CU14" s="513"/>
      <c r="CV14" s="513"/>
      <c r="CW14" s="513"/>
      <c r="CX14" s="513"/>
      <c r="CY14" s="513"/>
      <c r="CZ14" s="513"/>
      <c r="DA14" s="514"/>
      <c r="DB14" s="512">
        <v>6.5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79810</v>
      </c>
      <c r="S15" s="499"/>
      <c r="T15" s="499"/>
      <c r="U15" s="499"/>
      <c r="V15" s="500"/>
      <c r="W15" s="433" t="s">
        <v>131</v>
      </c>
      <c r="X15" s="434"/>
      <c r="Y15" s="434"/>
      <c r="Z15" s="434"/>
      <c r="AA15" s="434"/>
      <c r="AB15" s="424"/>
      <c r="AC15" s="468">
        <v>10183</v>
      </c>
      <c r="AD15" s="469"/>
      <c r="AE15" s="469"/>
      <c r="AF15" s="469"/>
      <c r="AG15" s="508"/>
      <c r="AH15" s="468">
        <v>10477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10186793</v>
      </c>
      <c r="BO15" s="381"/>
      <c r="BP15" s="381"/>
      <c r="BQ15" s="381"/>
      <c r="BR15" s="381"/>
      <c r="BS15" s="381"/>
      <c r="BT15" s="381"/>
      <c r="BU15" s="382"/>
      <c r="BV15" s="380">
        <v>10033608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27.4</v>
      </c>
      <c r="AD16" s="502"/>
      <c r="AE16" s="502"/>
      <c r="AF16" s="502"/>
      <c r="AG16" s="503"/>
      <c r="AH16" s="501">
        <v>27.8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12901586</v>
      </c>
      <c r="BO16" s="418"/>
      <c r="BP16" s="418"/>
      <c r="BQ16" s="418"/>
      <c r="BR16" s="418"/>
      <c r="BS16" s="418"/>
      <c r="BT16" s="418"/>
      <c r="BU16" s="419"/>
      <c r="BV16" s="417">
        <v>12784077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26511</v>
      </c>
      <c r="AD17" s="469"/>
      <c r="AE17" s="469"/>
      <c r="AF17" s="469"/>
      <c r="AG17" s="508"/>
      <c r="AH17" s="468">
        <v>26780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13072661</v>
      </c>
      <c r="BO17" s="418"/>
      <c r="BP17" s="418"/>
      <c r="BQ17" s="418"/>
      <c r="BR17" s="418"/>
      <c r="BS17" s="418"/>
      <c r="BT17" s="418"/>
      <c r="BU17" s="419"/>
      <c r="BV17" s="417">
        <v>12849094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193.05</v>
      </c>
      <c r="M18" s="530"/>
      <c r="N18" s="530"/>
      <c r="O18" s="530"/>
      <c r="P18" s="530"/>
      <c r="Q18" s="530"/>
      <c r="R18" s="531"/>
      <c r="S18" s="531"/>
      <c r="T18" s="531"/>
      <c r="U18" s="531"/>
      <c r="V18" s="532"/>
      <c r="W18" s="435"/>
      <c r="X18" s="436"/>
      <c r="Y18" s="436"/>
      <c r="Z18" s="436"/>
      <c r="AA18" s="436"/>
      <c r="AB18" s="427"/>
      <c r="AC18" s="533">
        <v>71.3</v>
      </c>
      <c r="AD18" s="534"/>
      <c r="AE18" s="534"/>
      <c r="AF18" s="534"/>
      <c r="AG18" s="535"/>
      <c r="AH18" s="533">
        <v>71.099999999999994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16371546</v>
      </c>
      <c r="BO18" s="418"/>
      <c r="BP18" s="418"/>
      <c r="BQ18" s="418"/>
      <c r="BR18" s="418"/>
      <c r="BS18" s="418"/>
      <c r="BT18" s="418"/>
      <c r="BU18" s="419"/>
      <c r="BV18" s="417">
        <v>16380266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418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20795860</v>
      </c>
      <c r="BO19" s="418"/>
      <c r="BP19" s="418"/>
      <c r="BQ19" s="418"/>
      <c r="BR19" s="418"/>
      <c r="BS19" s="418"/>
      <c r="BT19" s="418"/>
      <c r="BU19" s="419"/>
      <c r="BV19" s="417">
        <v>20938450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31749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30958624</v>
      </c>
      <c r="BO23" s="418"/>
      <c r="BP23" s="418"/>
      <c r="BQ23" s="418"/>
      <c r="BR23" s="418"/>
      <c r="BS23" s="418"/>
      <c r="BT23" s="418"/>
      <c r="BU23" s="419"/>
      <c r="BV23" s="417">
        <v>29462648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4650</v>
      </c>
      <c r="R24" s="469"/>
      <c r="S24" s="469"/>
      <c r="T24" s="469"/>
      <c r="U24" s="469"/>
      <c r="V24" s="508"/>
      <c r="W24" s="563"/>
      <c r="X24" s="551"/>
      <c r="Y24" s="552"/>
      <c r="Z24" s="467" t="s">
        <v>155</v>
      </c>
      <c r="AA24" s="447"/>
      <c r="AB24" s="447"/>
      <c r="AC24" s="447"/>
      <c r="AD24" s="447"/>
      <c r="AE24" s="447"/>
      <c r="AF24" s="447"/>
      <c r="AG24" s="448"/>
      <c r="AH24" s="468">
        <v>531</v>
      </c>
      <c r="AI24" s="469"/>
      <c r="AJ24" s="469"/>
      <c r="AK24" s="469"/>
      <c r="AL24" s="508"/>
      <c r="AM24" s="468">
        <v>1636542</v>
      </c>
      <c r="AN24" s="469"/>
      <c r="AO24" s="469"/>
      <c r="AP24" s="469"/>
      <c r="AQ24" s="469"/>
      <c r="AR24" s="508"/>
      <c r="AS24" s="468">
        <v>3082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19758455</v>
      </c>
      <c r="BO24" s="418"/>
      <c r="BP24" s="418"/>
      <c r="BQ24" s="418"/>
      <c r="BR24" s="418"/>
      <c r="BS24" s="418"/>
      <c r="BT24" s="418"/>
      <c r="BU24" s="419"/>
      <c r="BV24" s="417">
        <v>18537753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7850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2396686</v>
      </c>
      <c r="BO25" s="381"/>
      <c r="BP25" s="381"/>
      <c r="BQ25" s="381"/>
      <c r="BR25" s="381"/>
      <c r="BS25" s="381"/>
      <c r="BT25" s="381"/>
      <c r="BU25" s="382"/>
      <c r="BV25" s="380">
        <v>2728894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7250</v>
      </c>
      <c r="R26" s="469"/>
      <c r="S26" s="469"/>
      <c r="T26" s="469"/>
      <c r="U26" s="469"/>
      <c r="V26" s="508"/>
      <c r="W26" s="563"/>
      <c r="X26" s="551"/>
      <c r="Y26" s="552"/>
      <c r="Z26" s="467" t="s">
        <v>161</v>
      </c>
      <c r="AA26" s="573"/>
      <c r="AB26" s="573"/>
      <c r="AC26" s="573"/>
      <c r="AD26" s="573"/>
      <c r="AE26" s="573"/>
      <c r="AF26" s="573"/>
      <c r="AG26" s="574"/>
      <c r="AH26" s="468">
        <v>21</v>
      </c>
      <c r="AI26" s="469"/>
      <c r="AJ26" s="469"/>
      <c r="AK26" s="469"/>
      <c r="AL26" s="508"/>
      <c r="AM26" s="468">
        <v>65184</v>
      </c>
      <c r="AN26" s="469"/>
      <c r="AO26" s="469"/>
      <c r="AP26" s="469"/>
      <c r="AQ26" s="469"/>
      <c r="AR26" s="508"/>
      <c r="AS26" s="468">
        <v>3104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4700</v>
      </c>
      <c r="R27" s="469"/>
      <c r="S27" s="469"/>
      <c r="T27" s="469"/>
      <c r="U27" s="469"/>
      <c r="V27" s="508"/>
      <c r="W27" s="563"/>
      <c r="X27" s="551"/>
      <c r="Y27" s="552"/>
      <c r="Z27" s="467" t="s">
        <v>164</v>
      </c>
      <c r="AA27" s="447"/>
      <c r="AB27" s="447"/>
      <c r="AC27" s="447"/>
      <c r="AD27" s="447"/>
      <c r="AE27" s="447"/>
      <c r="AF27" s="447"/>
      <c r="AG27" s="448"/>
      <c r="AH27" s="468">
        <v>12</v>
      </c>
      <c r="AI27" s="469"/>
      <c r="AJ27" s="469"/>
      <c r="AK27" s="469"/>
      <c r="AL27" s="508"/>
      <c r="AM27" s="468">
        <v>44514</v>
      </c>
      <c r="AN27" s="469"/>
      <c r="AO27" s="469"/>
      <c r="AP27" s="469"/>
      <c r="AQ27" s="469"/>
      <c r="AR27" s="508"/>
      <c r="AS27" s="468">
        <v>3710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600000</v>
      </c>
      <c r="BO27" s="587"/>
      <c r="BP27" s="587"/>
      <c r="BQ27" s="587"/>
      <c r="BR27" s="587"/>
      <c r="BS27" s="587"/>
      <c r="BT27" s="587"/>
      <c r="BU27" s="588"/>
      <c r="BV27" s="586">
        <v>600000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4100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1488406</v>
      </c>
      <c r="BO28" s="381"/>
      <c r="BP28" s="381"/>
      <c r="BQ28" s="381"/>
      <c r="BR28" s="381"/>
      <c r="BS28" s="381"/>
      <c r="BT28" s="381"/>
      <c r="BU28" s="382"/>
      <c r="BV28" s="380">
        <v>1823023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17</v>
      </c>
      <c r="M29" s="469"/>
      <c r="N29" s="469"/>
      <c r="O29" s="469"/>
      <c r="P29" s="508"/>
      <c r="Q29" s="468">
        <v>3850</v>
      </c>
      <c r="R29" s="469"/>
      <c r="S29" s="469"/>
      <c r="T29" s="469"/>
      <c r="U29" s="469"/>
      <c r="V29" s="508"/>
      <c r="W29" s="564"/>
      <c r="X29" s="565"/>
      <c r="Y29" s="566"/>
      <c r="Z29" s="467" t="s">
        <v>171</v>
      </c>
      <c r="AA29" s="447"/>
      <c r="AB29" s="447"/>
      <c r="AC29" s="447"/>
      <c r="AD29" s="447"/>
      <c r="AE29" s="447"/>
      <c r="AF29" s="447"/>
      <c r="AG29" s="448"/>
      <c r="AH29" s="468">
        <v>543</v>
      </c>
      <c r="AI29" s="469"/>
      <c r="AJ29" s="469"/>
      <c r="AK29" s="469"/>
      <c r="AL29" s="508"/>
      <c r="AM29" s="468">
        <v>1681056</v>
      </c>
      <c r="AN29" s="469"/>
      <c r="AO29" s="469"/>
      <c r="AP29" s="469"/>
      <c r="AQ29" s="469"/>
      <c r="AR29" s="508"/>
      <c r="AS29" s="468">
        <v>3096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867619</v>
      </c>
      <c r="BO29" s="418"/>
      <c r="BP29" s="418"/>
      <c r="BQ29" s="418"/>
      <c r="BR29" s="418"/>
      <c r="BS29" s="418"/>
      <c r="BT29" s="418"/>
      <c r="BU29" s="419"/>
      <c r="BV29" s="417">
        <v>918379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4728408</v>
      </c>
      <c r="BO30" s="587"/>
      <c r="BP30" s="587"/>
      <c r="BQ30" s="587"/>
      <c r="BR30" s="587"/>
      <c r="BS30" s="587"/>
      <c r="BT30" s="587"/>
      <c r="BU30" s="588"/>
      <c r="BV30" s="586">
        <v>5365522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13</v>
      </c>
      <c r="AN34" s="598"/>
      <c r="AO34" s="599" t="str">
        <f>IF('各会計、関係団体の財政状況及び健全化判断比率'!B35="","",'各会計、関係団体の財政状況及び健全化判断比率'!B35)</f>
        <v>水道事業会計</v>
      </c>
      <c r="AP34" s="599"/>
      <c r="AQ34" s="599"/>
      <c r="AR34" s="599"/>
      <c r="AS34" s="599"/>
      <c r="AT34" s="599"/>
      <c r="AU34" s="599"/>
      <c r="AV34" s="599"/>
      <c r="AW34" s="599"/>
      <c r="AX34" s="599"/>
      <c r="AY34" s="599"/>
      <c r="AZ34" s="599"/>
      <c r="BA34" s="599"/>
      <c r="BB34" s="599"/>
      <c r="BC34" s="599"/>
      <c r="BD34" s="167"/>
      <c r="BE34" s="598">
        <f>IF(BG34="","",MAX(C34:D43,U34:V43,AM34:AN43)+1)</f>
        <v>14</v>
      </c>
      <c r="BF34" s="598"/>
      <c r="BG34" s="599" t="str">
        <f>IF('各会計、関係団体の財政状況及び健全化判断比率'!B36="","",'各会計、関係団体の財政状況及び健全化判断比率'!B36)</f>
        <v>下水道特別会計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飯能市土地開発公社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笠縫土地区画整理特別会計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国民健康保険特別会計（南高麗診療所勘定）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15</v>
      </c>
      <c r="BF35" s="598"/>
      <c r="BG35" s="599" t="str">
        <f>IF('各会計、関係団体の財政状況及び健全化判断比率'!B37="","",'各会計、関係団体の財政状況及び健全化判断比率'!B37)</f>
        <v>特定環境保全公共下水道特別会計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双柳南部土地区画整理特別会計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国民健康保険特別会計（名栗診療所勘定）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岩沢北部土地区画整理特別会計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岩沢南部土地区画整理特別会計</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11</v>
      </c>
      <c r="V39" s="598"/>
      <c r="W39" s="599" t="str">
        <f>IF('各会計、関係団体の財政状況及び健全化判断比率'!B33="","",'各会計、関係団体の財政状況及び健全化判断比率'!B33)</f>
        <v>訪問看護ステーション特別会計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埼玉県都市競艇組合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12</v>
      </c>
      <c r="V40" s="598"/>
      <c r="W40" s="599" t="str">
        <f>IF('各会計、関係団体の財政状況及び健全化判断比率'!B34="","",'各会計、関係団体の財政状況及び健全化判断比率'!B34)</f>
        <v>介護サービス想定事業会計（介護老人保健施設）</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広域飯能斎場組合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埼玉西部消防組合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AP73" sqref="AP73:AT7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8" t="s">
        <v>535</v>
      </c>
      <c r="D34" s="1188"/>
      <c r="E34" s="1189"/>
      <c r="F34" s="32">
        <v>7</v>
      </c>
      <c r="G34" s="33">
        <v>6.95</v>
      </c>
      <c r="H34" s="33">
        <v>3.43</v>
      </c>
      <c r="I34" s="33">
        <v>4.49</v>
      </c>
      <c r="J34" s="34">
        <v>5.71</v>
      </c>
      <c r="K34" s="22"/>
      <c r="L34" s="22"/>
      <c r="M34" s="22"/>
      <c r="N34" s="22"/>
      <c r="O34" s="22"/>
      <c r="P34" s="22"/>
    </row>
    <row r="35" spans="1:16" ht="39" customHeight="1">
      <c r="A35" s="22"/>
      <c r="B35" s="35"/>
      <c r="C35" s="1182" t="s">
        <v>536</v>
      </c>
      <c r="D35" s="1183"/>
      <c r="E35" s="1184"/>
      <c r="F35" s="36">
        <v>7.2</v>
      </c>
      <c r="G35" s="37">
        <v>8.65</v>
      </c>
      <c r="H35" s="37">
        <v>7.19</v>
      </c>
      <c r="I35" s="37">
        <v>3.86</v>
      </c>
      <c r="J35" s="38">
        <v>3.12</v>
      </c>
      <c r="K35" s="22"/>
      <c r="L35" s="22"/>
      <c r="M35" s="22"/>
      <c r="N35" s="22"/>
      <c r="O35" s="22"/>
      <c r="P35" s="22"/>
    </row>
    <row r="36" spans="1:16" ht="39" customHeight="1">
      <c r="A36" s="22"/>
      <c r="B36" s="35"/>
      <c r="C36" s="1182" t="s">
        <v>537</v>
      </c>
      <c r="D36" s="1183"/>
      <c r="E36" s="1184"/>
      <c r="F36" s="36">
        <v>0.94</v>
      </c>
      <c r="G36" s="37">
        <v>0.81</v>
      </c>
      <c r="H36" s="37">
        <v>0.93</v>
      </c>
      <c r="I36" s="37">
        <v>2.63</v>
      </c>
      <c r="J36" s="38">
        <v>1.9</v>
      </c>
      <c r="K36" s="22"/>
      <c r="L36" s="22"/>
      <c r="M36" s="22"/>
      <c r="N36" s="22"/>
      <c r="O36" s="22"/>
      <c r="P36" s="22"/>
    </row>
    <row r="37" spans="1:16" ht="39" customHeight="1">
      <c r="A37" s="22"/>
      <c r="B37" s="35"/>
      <c r="C37" s="1182" t="s">
        <v>538</v>
      </c>
      <c r="D37" s="1183"/>
      <c r="E37" s="1184"/>
      <c r="F37" s="36">
        <v>2.98</v>
      </c>
      <c r="G37" s="37">
        <v>3.12</v>
      </c>
      <c r="H37" s="37">
        <v>2.4700000000000002</v>
      </c>
      <c r="I37" s="37">
        <v>2</v>
      </c>
      <c r="J37" s="38">
        <v>1.79</v>
      </c>
      <c r="K37" s="22"/>
      <c r="L37" s="22"/>
      <c r="M37" s="22"/>
      <c r="N37" s="22"/>
      <c r="O37" s="22"/>
      <c r="P37" s="22"/>
    </row>
    <row r="38" spans="1:16" ht="39" customHeight="1">
      <c r="A38" s="22"/>
      <c r="B38" s="35"/>
      <c r="C38" s="1182" t="s">
        <v>539</v>
      </c>
      <c r="D38" s="1183"/>
      <c r="E38" s="1184"/>
      <c r="F38" s="36">
        <v>0.6</v>
      </c>
      <c r="G38" s="37">
        <v>0.45</v>
      </c>
      <c r="H38" s="37">
        <v>0.28999999999999998</v>
      </c>
      <c r="I38" s="37">
        <v>0.55000000000000004</v>
      </c>
      <c r="J38" s="38">
        <v>0.68</v>
      </c>
      <c r="K38" s="22"/>
      <c r="L38" s="22"/>
      <c r="M38" s="22"/>
      <c r="N38" s="22"/>
      <c r="O38" s="22"/>
      <c r="P38" s="22"/>
    </row>
    <row r="39" spans="1:16" ht="39" customHeight="1">
      <c r="A39" s="22"/>
      <c r="B39" s="35"/>
      <c r="C39" s="1182" t="s">
        <v>540</v>
      </c>
      <c r="D39" s="1183"/>
      <c r="E39" s="1184"/>
      <c r="F39" s="36">
        <v>0.56000000000000005</v>
      </c>
      <c r="G39" s="37">
        <v>0.23</v>
      </c>
      <c r="H39" s="37">
        <v>0.42</v>
      </c>
      <c r="I39" s="37">
        <v>0.3</v>
      </c>
      <c r="J39" s="38">
        <v>0.14000000000000001</v>
      </c>
      <c r="K39" s="22"/>
      <c r="L39" s="22"/>
      <c r="M39" s="22"/>
      <c r="N39" s="22"/>
      <c r="O39" s="22"/>
      <c r="P39" s="22"/>
    </row>
    <row r="40" spans="1:16" ht="39" customHeight="1">
      <c r="A40" s="22"/>
      <c r="B40" s="35"/>
      <c r="C40" s="1182" t="s">
        <v>541</v>
      </c>
      <c r="D40" s="1183"/>
      <c r="E40" s="1184"/>
      <c r="F40" s="36">
        <v>0.18</v>
      </c>
      <c r="G40" s="37">
        <v>0.15</v>
      </c>
      <c r="H40" s="37">
        <v>0.4</v>
      </c>
      <c r="I40" s="37">
        <v>0.09</v>
      </c>
      <c r="J40" s="38">
        <v>0.09</v>
      </c>
      <c r="K40" s="22"/>
      <c r="L40" s="22"/>
      <c r="M40" s="22"/>
      <c r="N40" s="22"/>
      <c r="O40" s="22"/>
      <c r="P40" s="22"/>
    </row>
    <row r="41" spans="1:16" ht="39" customHeight="1">
      <c r="A41" s="22"/>
      <c r="B41" s="35"/>
      <c r="C41" s="1182" t="s">
        <v>542</v>
      </c>
      <c r="D41" s="1183"/>
      <c r="E41" s="1184"/>
      <c r="F41" s="36">
        <v>0.12</v>
      </c>
      <c r="G41" s="37">
        <v>0.17</v>
      </c>
      <c r="H41" s="37">
        <v>0.21</v>
      </c>
      <c r="I41" s="37">
        <v>0.25</v>
      </c>
      <c r="J41" s="38">
        <v>7.0000000000000007E-2</v>
      </c>
      <c r="K41" s="22"/>
      <c r="L41" s="22"/>
      <c r="M41" s="22"/>
      <c r="N41" s="22"/>
      <c r="O41" s="22"/>
      <c r="P41" s="22"/>
    </row>
    <row r="42" spans="1:16" ht="39" customHeight="1">
      <c r="A42" s="22"/>
      <c r="B42" s="39"/>
      <c r="C42" s="1182" t="s">
        <v>543</v>
      </c>
      <c r="D42" s="1183"/>
      <c r="E42" s="1184"/>
      <c r="F42" s="36" t="s">
        <v>488</v>
      </c>
      <c r="G42" s="37" t="s">
        <v>488</v>
      </c>
      <c r="H42" s="37" t="s">
        <v>488</v>
      </c>
      <c r="I42" s="37" t="s">
        <v>488</v>
      </c>
      <c r="J42" s="38" t="s">
        <v>488</v>
      </c>
      <c r="K42" s="22"/>
      <c r="L42" s="22"/>
      <c r="M42" s="22"/>
      <c r="N42" s="22"/>
      <c r="O42" s="22"/>
      <c r="P42" s="22"/>
    </row>
    <row r="43" spans="1:16" ht="39" customHeight="1" thickBot="1">
      <c r="A43" s="22"/>
      <c r="B43" s="40"/>
      <c r="C43" s="1185" t="s">
        <v>544</v>
      </c>
      <c r="D43" s="1186"/>
      <c r="E43" s="1187"/>
      <c r="F43" s="41">
        <v>0.45</v>
      </c>
      <c r="G43" s="42">
        <v>0.82</v>
      </c>
      <c r="H43" s="42">
        <v>0.34</v>
      </c>
      <c r="I43" s="42">
        <v>0.48</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AP73" sqref="AP73:AT7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8" t="s">
        <v>11</v>
      </c>
      <c r="C45" s="1199"/>
      <c r="D45" s="58"/>
      <c r="E45" s="1204" t="s">
        <v>12</v>
      </c>
      <c r="F45" s="1204"/>
      <c r="G45" s="1204"/>
      <c r="H45" s="1204"/>
      <c r="I45" s="1204"/>
      <c r="J45" s="1205"/>
      <c r="K45" s="59">
        <v>2439</v>
      </c>
      <c r="L45" s="60">
        <v>2450</v>
      </c>
      <c r="M45" s="60">
        <v>2431</v>
      </c>
      <c r="N45" s="60">
        <v>2405</v>
      </c>
      <c r="O45" s="61">
        <v>2582</v>
      </c>
      <c r="P45" s="48"/>
      <c r="Q45" s="48"/>
      <c r="R45" s="48"/>
      <c r="S45" s="48"/>
      <c r="T45" s="48"/>
      <c r="U45" s="48"/>
    </row>
    <row r="46" spans="1:21" ht="30.75" customHeight="1">
      <c r="A46" s="48"/>
      <c r="B46" s="1200"/>
      <c r="C46" s="1201"/>
      <c r="D46" s="62"/>
      <c r="E46" s="1192" t="s">
        <v>13</v>
      </c>
      <c r="F46" s="1192"/>
      <c r="G46" s="1192"/>
      <c r="H46" s="1192"/>
      <c r="I46" s="1192"/>
      <c r="J46" s="1193"/>
      <c r="K46" s="63" t="s">
        <v>488</v>
      </c>
      <c r="L46" s="64" t="s">
        <v>488</v>
      </c>
      <c r="M46" s="64" t="s">
        <v>488</v>
      </c>
      <c r="N46" s="64" t="s">
        <v>488</v>
      </c>
      <c r="O46" s="65" t="s">
        <v>488</v>
      </c>
      <c r="P46" s="48"/>
      <c r="Q46" s="48"/>
      <c r="R46" s="48"/>
      <c r="S46" s="48"/>
      <c r="T46" s="48"/>
      <c r="U46" s="48"/>
    </row>
    <row r="47" spans="1:21" ht="30.75" customHeight="1">
      <c r="A47" s="48"/>
      <c r="B47" s="1200"/>
      <c r="C47" s="1201"/>
      <c r="D47" s="62"/>
      <c r="E47" s="1192" t="s">
        <v>14</v>
      </c>
      <c r="F47" s="1192"/>
      <c r="G47" s="1192"/>
      <c r="H47" s="1192"/>
      <c r="I47" s="1192"/>
      <c r="J47" s="1193"/>
      <c r="K47" s="63" t="s">
        <v>488</v>
      </c>
      <c r="L47" s="64" t="s">
        <v>488</v>
      </c>
      <c r="M47" s="64" t="s">
        <v>488</v>
      </c>
      <c r="N47" s="64" t="s">
        <v>488</v>
      </c>
      <c r="O47" s="65" t="s">
        <v>488</v>
      </c>
      <c r="P47" s="48"/>
      <c r="Q47" s="48"/>
      <c r="R47" s="48"/>
      <c r="S47" s="48"/>
      <c r="T47" s="48"/>
      <c r="U47" s="48"/>
    </row>
    <row r="48" spans="1:21" ht="30.75" customHeight="1">
      <c r="A48" s="48"/>
      <c r="B48" s="1200"/>
      <c r="C48" s="1201"/>
      <c r="D48" s="62"/>
      <c r="E48" s="1192" t="s">
        <v>15</v>
      </c>
      <c r="F48" s="1192"/>
      <c r="G48" s="1192"/>
      <c r="H48" s="1192"/>
      <c r="I48" s="1192"/>
      <c r="J48" s="1193"/>
      <c r="K48" s="63">
        <v>455</v>
      </c>
      <c r="L48" s="64">
        <v>447</v>
      </c>
      <c r="M48" s="64">
        <v>414</v>
      </c>
      <c r="N48" s="64">
        <v>441</v>
      </c>
      <c r="O48" s="65">
        <v>434</v>
      </c>
      <c r="P48" s="48"/>
      <c r="Q48" s="48"/>
      <c r="R48" s="48"/>
      <c r="S48" s="48"/>
      <c r="T48" s="48"/>
      <c r="U48" s="48"/>
    </row>
    <row r="49" spans="1:21" ht="30.75" customHeight="1">
      <c r="A49" s="48"/>
      <c r="B49" s="1200"/>
      <c r="C49" s="1201"/>
      <c r="D49" s="62"/>
      <c r="E49" s="1192" t="s">
        <v>16</v>
      </c>
      <c r="F49" s="1192"/>
      <c r="G49" s="1192"/>
      <c r="H49" s="1192"/>
      <c r="I49" s="1192"/>
      <c r="J49" s="1193"/>
      <c r="K49" s="63">
        <v>71</v>
      </c>
      <c r="L49" s="64">
        <v>51</v>
      </c>
      <c r="M49" s="64">
        <v>55</v>
      </c>
      <c r="N49" s="64">
        <v>69</v>
      </c>
      <c r="O49" s="65">
        <v>80</v>
      </c>
      <c r="P49" s="48"/>
      <c r="Q49" s="48"/>
      <c r="R49" s="48"/>
      <c r="S49" s="48"/>
      <c r="T49" s="48"/>
      <c r="U49" s="48"/>
    </row>
    <row r="50" spans="1:21" ht="30.75" customHeight="1">
      <c r="A50" s="48"/>
      <c r="B50" s="1200"/>
      <c r="C50" s="1201"/>
      <c r="D50" s="62"/>
      <c r="E50" s="1192" t="s">
        <v>17</v>
      </c>
      <c r="F50" s="1192"/>
      <c r="G50" s="1192"/>
      <c r="H50" s="1192"/>
      <c r="I50" s="1192"/>
      <c r="J50" s="1193"/>
      <c r="K50" s="63">
        <v>169</v>
      </c>
      <c r="L50" s="64">
        <v>169</v>
      </c>
      <c r="M50" s="64">
        <v>169</v>
      </c>
      <c r="N50" s="64">
        <v>169</v>
      </c>
      <c r="O50" s="65">
        <v>169</v>
      </c>
      <c r="P50" s="48"/>
      <c r="Q50" s="48"/>
      <c r="R50" s="48"/>
      <c r="S50" s="48"/>
      <c r="T50" s="48"/>
      <c r="U50" s="48"/>
    </row>
    <row r="51" spans="1:21" ht="30.75" customHeight="1">
      <c r="A51" s="48"/>
      <c r="B51" s="1202"/>
      <c r="C51" s="1203"/>
      <c r="D51" s="66"/>
      <c r="E51" s="1192" t="s">
        <v>18</v>
      </c>
      <c r="F51" s="1192"/>
      <c r="G51" s="1192"/>
      <c r="H51" s="1192"/>
      <c r="I51" s="1192"/>
      <c r="J51" s="1193"/>
      <c r="K51" s="63" t="s">
        <v>488</v>
      </c>
      <c r="L51" s="64" t="s">
        <v>488</v>
      </c>
      <c r="M51" s="64" t="s">
        <v>488</v>
      </c>
      <c r="N51" s="64" t="s">
        <v>488</v>
      </c>
      <c r="O51" s="65" t="s">
        <v>488</v>
      </c>
      <c r="P51" s="48"/>
      <c r="Q51" s="48"/>
      <c r="R51" s="48"/>
      <c r="S51" s="48"/>
      <c r="T51" s="48"/>
      <c r="U51" s="48"/>
    </row>
    <row r="52" spans="1:21" ht="30.75" customHeight="1">
      <c r="A52" s="48"/>
      <c r="B52" s="1190" t="s">
        <v>19</v>
      </c>
      <c r="C52" s="1191"/>
      <c r="D52" s="66"/>
      <c r="E52" s="1192" t="s">
        <v>20</v>
      </c>
      <c r="F52" s="1192"/>
      <c r="G52" s="1192"/>
      <c r="H52" s="1192"/>
      <c r="I52" s="1192"/>
      <c r="J52" s="1193"/>
      <c r="K52" s="63">
        <v>2602</v>
      </c>
      <c r="L52" s="64">
        <v>2677</v>
      </c>
      <c r="M52" s="64">
        <v>2819</v>
      </c>
      <c r="N52" s="64">
        <v>2673</v>
      </c>
      <c r="O52" s="65">
        <v>2774</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532</v>
      </c>
      <c r="L53" s="69">
        <v>440</v>
      </c>
      <c r="M53" s="69">
        <v>250</v>
      </c>
      <c r="N53" s="69">
        <v>411</v>
      </c>
      <c r="O53" s="70">
        <v>491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AP73" sqref="AP73:AT7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6" t="s">
        <v>24</v>
      </c>
      <c r="C41" s="1207"/>
      <c r="D41" s="81"/>
      <c r="E41" s="1212" t="s">
        <v>25</v>
      </c>
      <c r="F41" s="1212"/>
      <c r="G41" s="1212"/>
      <c r="H41" s="1213"/>
      <c r="I41" s="82">
        <v>25934</v>
      </c>
      <c r="J41" s="83">
        <v>27199</v>
      </c>
      <c r="K41" s="83">
        <v>28483</v>
      </c>
      <c r="L41" s="83">
        <v>29463</v>
      </c>
      <c r="M41" s="84">
        <v>30959</v>
      </c>
    </row>
    <row r="42" spans="2:13" ht="27.75" customHeight="1">
      <c r="B42" s="1208"/>
      <c r="C42" s="1209"/>
      <c r="D42" s="85"/>
      <c r="E42" s="1214" t="s">
        <v>26</v>
      </c>
      <c r="F42" s="1214"/>
      <c r="G42" s="1214"/>
      <c r="H42" s="1215"/>
      <c r="I42" s="86">
        <v>1880</v>
      </c>
      <c r="J42" s="87">
        <v>1710</v>
      </c>
      <c r="K42" s="87">
        <v>1541</v>
      </c>
      <c r="L42" s="87">
        <v>1372</v>
      </c>
      <c r="M42" s="88">
        <v>1202</v>
      </c>
    </row>
    <row r="43" spans="2:13" ht="27.75" customHeight="1">
      <c r="B43" s="1208"/>
      <c r="C43" s="1209"/>
      <c r="D43" s="85"/>
      <c r="E43" s="1214" t="s">
        <v>27</v>
      </c>
      <c r="F43" s="1214"/>
      <c r="G43" s="1214"/>
      <c r="H43" s="1215"/>
      <c r="I43" s="86">
        <v>6421</v>
      </c>
      <c r="J43" s="87">
        <v>6311</v>
      </c>
      <c r="K43" s="87">
        <v>5945</v>
      </c>
      <c r="L43" s="87">
        <v>5662</v>
      </c>
      <c r="M43" s="88">
        <v>5436</v>
      </c>
    </row>
    <row r="44" spans="2:13" ht="27.75" customHeight="1">
      <c r="B44" s="1208"/>
      <c r="C44" s="1209"/>
      <c r="D44" s="85"/>
      <c r="E44" s="1214" t="s">
        <v>28</v>
      </c>
      <c r="F44" s="1214"/>
      <c r="G44" s="1214"/>
      <c r="H44" s="1215"/>
      <c r="I44" s="86">
        <v>268</v>
      </c>
      <c r="J44" s="87">
        <v>385</v>
      </c>
      <c r="K44" s="87">
        <v>466</v>
      </c>
      <c r="L44" s="87">
        <v>553</v>
      </c>
      <c r="M44" s="88">
        <v>773</v>
      </c>
    </row>
    <row r="45" spans="2:13" ht="27.75" customHeight="1">
      <c r="B45" s="1208"/>
      <c r="C45" s="1209"/>
      <c r="D45" s="85"/>
      <c r="E45" s="1214" t="s">
        <v>29</v>
      </c>
      <c r="F45" s="1214"/>
      <c r="G45" s="1214"/>
      <c r="H45" s="1215"/>
      <c r="I45" s="86">
        <v>6294</v>
      </c>
      <c r="J45" s="87">
        <v>5669</v>
      </c>
      <c r="K45" s="87">
        <v>5281</v>
      </c>
      <c r="L45" s="87">
        <v>4964</v>
      </c>
      <c r="M45" s="88">
        <v>5226</v>
      </c>
    </row>
    <row r="46" spans="2:13" ht="27.75" customHeight="1">
      <c r="B46" s="1208"/>
      <c r="C46" s="1209"/>
      <c r="D46" s="89"/>
      <c r="E46" s="1214" t="s">
        <v>30</v>
      </c>
      <c r="F46" s="1214"/>
      <c r="G46" s="1214"/>
      <c r="H46" s="1215"/>
      <c r="I46" s="86">
        <v>3</v>
      </c>
      <c r="J46" s="87">
        <v>1</v>
      </c>
      <c r="K46" s="87">
        <v>1</v>
      </c>
      <c r="L46" s="87">
        <v>0</v>
      </c>
      <c r="M46" s="88">
        <v>1</v>
      </c>
    </row>
    <row r="47" spans="2:13" ht="27.75" customHeight="1">
      <c r="B47" s="1208"/>
      <c r="C47" s="1209"/>
      <c r="D47" s="90"/>
      <c r="E47" s="1216" t="s">
        <v>31</v>
      </c>
      <c r="F47" s="1217"/>
      <c r="G47" s="1217"/>
      <c r="H47" s="1218"/>
      <c r="I47" s="86" t="s">
        <v>488</v>
      </c>
      <c r="J47" s="87" t="s">
        <v>488</v>
      </c>
      <c r="K47" s="87" t="s">
        <v>488</v>
      </c>
      <c r="L47" s="87" t="s">
        <v>488</v>
      </c>
      <c r="M47" s="88" t="s">
        <v>488</v>
      </c>
    </row>
    <row r="48" spans="2:13" ht="27.75" customHeight="1">
      <c r="B48" s="1208"/>
      <c r="C48" s="1209"/>
      <c r="D48" s="85"/>
      <c r="E48" s="1214" t="s">
        <v>32</v>
      </c>
      <c r="F48" s="1214"/>
      <c r="G48" s="1214"/>
      <c r="H48" s="1215"/>
      <c r="I48" s="86" t="s">
        <v>488</v>
      </c>
      <c r="J48" s="87" t="s">
        <v>488</v>
      </c>
      <c r="K48" s="87" t="s">
        <v>488</v>
      </c>
      <c r="L48" s="87" t="s">
        <v>488</v>
      </c>
      <c r="M48" s="88" t="s">
        <v>488</v>
      </c>
    </row>
    <row r="49" spans="2:13" ht="27.75" customHeight="1">
      <c r="B49" s="1210"/>
      <c r="C49" s="1211"/>
      <c r="D49" s="85"/>
      <c r="E49" s="1214" t="s">
        <v>33</v>
      </c>
      <c r="F49" s="1214"/>
      <c r="G49" s="1214"/>
      <c r="H49" s="1215"/>
      <c r="I49" s="86" t="s">
        <v>488</v>
      </c>
      <c r="J49" s="87" t="s">
        <v>488</v>
      </c>
      <c r="K49" s="87" t="s">
        <v>488</v>
      </c>
      <c r="L49" s="87" t="s">
        <v>488</v>
      </c>
      <c r="M49" s="88" t="s">
        <v>488</v>
      </c>
    </row>
    <row r="50" spans="2:13" ht="27.75" customHeight="1">
      <c r="B50" s="1219" t="s">
        <v>34</v>
      </c>
      <c r="C50" s="1220"/>
      <c r="D50" s="91"/>
      <c r="E50" s="1214" t="s">
        <v>35</v>
      </c>
      <c r="F50" s="1214"/>
      <c r="G50" s="1214"/>
      <c r="H50" s="1215"/>
      <c r="I50" s="86">
        <v>4582</v>
      </c>
      <c r="J50" s="87">
        <v>5365</v>
      </c>
      <c r="K50" s="87">
        <v>6242</v>
      </c>
      <c r="L50" s="87">
        <v>6443</v>
      </c>
      <c r="M50" s="88">
        <v>5880</v>
      </c>
    </row>
    <row r="51" spans="2:13" ht="27.75" customHeight="1">
      <c r="B51" s="1208"/>
      <c r="C51" s="1209"/>
      <c r="D51" s="85"/>
      <c r="E51" s="1214" t="s">
        <v>36</v>
      </c>
      <c r="F51" s="1214"/>
      <c r="G51" s="1214"/>
      <c r="H51" s="1215"/>
      <c r="I51" s="86">
        <v>6149</v>
      </c>
      <c r="J51" s="87">
        <v>6199</v>
      </c>
      <c r="K51" s="87">
        <v>6097</v>
      </c>
      <c r="L51" s="87">
        <v>6066</v>
      </c>
      <c r="M51" s="88">
        <v>5838</v>
      </c>
    </row>
    <row r="52" spans="2:13" ht="27.75" customHeight="1">
      <c r="B52" s="1210"/>
      <c r="C52" s="1211"/>
      <c r="D52" s="85"/>
      <c r="E52" s="1214" t="s">
        <v>37</v>
      </c>
      <c r="F52" s="1214"/>
      <c r="G52" s="1214"/>
      <c r="H52" s="1215"/>
      <c r="I52" s="86">
        <v>26032</v>
      </c>
      <c r="J52" s="87">
        <v>27054</v>
      </c>
      <c r="K52" s="87">
        <v>28017</v>
      </c>
      <c r="L52" s="87">
        <v>28504</v>
      </c>
      <c r="M52" s="88">
        <v>29268</v>
      </c>
    </row>
    <row r="53" spans="2:13" ht="27.75" customHeight="1" thickBot="1">
      <c r="B53" s="1221" t="s">
        <v>38</v>
      </c>
      <c r="C53" s="1222"/>
      <c r="D53" s="92"/>
      <c r="E53" s="1223" t="s">
        <v>39</v>
      </c>
      <c r="F53" s="1223"/>
      <c r="G53" s="1223"/>
      <c r="H53" s="1224"/>
      <c r="I53" s="93">
        <v>4037</v>
      </c>
      <c r="J53" s="94">
        <v>2656</v>
      </c>
      <c r="K53" s="94">
        <v>1361</v>
      </c>
      <c r="L53" s="94">
        <v>1001</v>
      </c>
      <c r="M53" s="95">
        <v>2611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23" sqref="A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5" t="s">
        <v>562</v>
      </c>
      <c r="I42" s="354"/>
      <c r="J42" s="354"/>
      <c r="K42" s="354"/>
      <c r="L42" s="246"/>
      <c r="M42" s="246"/>
      <c r="N42" s="246"/>
      <c r="O42" s="246"/>
    </row>
    <row r="43" spans="2:17">
      <c r="B43" s="250"/>
      <c r="C43" s="246"/>
      <c r="D43" s="246"/>
      <c r="E43" s="246"/>
      <c r="F43" s="246"/>
      <c r="G43" s="1229" t="s">
        <v>567</v>
      </c>
      <c r="H43" s="1230"/>
      <c r="I43" s="1230"/>
      <c r="J43" s="1230"/>
      <c r="K43" s="1230"/>
      <c r="L43" s="1230"/>
      <c r="M43" s="1230"/>
      <c r="N43" s="1230"/>
      <c r="O43" s="1231"/>
    </row>
    <row r="44" spans="2:17">
      <c r="B44" s="250"/>
      <c r="C44" s="246"/>
      <c r="D44" s="246"/>
      <c r="E44" s="246"/>
      <c r="F44" s="246"/>
      <c r="G44" s="1232"/>
      <c r="H44" s="1233"/>
      <c r="I44" s="1233"/>
      <c r="J44" s="1233"/>
      <c r="K44" s="1233"/>
      <c r="L44" s="1233"/>
      <c r="M44" s="1233"/>
      <c r="N44" s="1233"/>
      <c r="O44" s="1234"/>
    </row>
    <row r="45" spans="2:17">
      <c r="B45" s="250"/>
      <c r="C45" s="246"/>
      <c r="D45" s="246"/>
      <c r="E45" s="246"/>
      <c r="F45" s="246"/>
      <c r="G45" s="1232"/>
      <c r="H45" s="1233"/>
      <c r="I45" s="1233"/>
      <c r="J45" s="1233"/>
      <c r="K45" s="1233"/>
      <c r="L45" s="1233"/>
      <c r="M45" s="1233"/>
      <c r="N45" s="1233"/>
      <c r="O45" s="1234"/>
    </row>
    <row r="46" spans="2:17">
      <c r="B46" s="250"/>
      <c r="C46" s="246"/>
      <c r="D46" s="246"/>
      <c r="E46" s="246"/>
      <c r="F46" s="246"/>
      <c r="G46" s="1232"/>
      <c r="H46" s="1233"/>
      <c r="I46" s="1233"/>
      <c r="J46" s="1233"/>
      <c r="K46" s="1233"/>
      <c r="L46" s="1233"/>
      <c r="M46" s="1233"/>
      <c r="N46" s="1233"/>
      <c r="O46" s="1234"/>
    </row>
    <row r="47" spans="2:17">
      <c r="B47" s="250"/>
      <c r="C47" s="246"/>
      <c r="D47" s="246"/>
      <c r="E47" s="246"/>
      <c r="F47" s="246"/>
      <c r="G47" s="1235"/>
      <c r="H47" s="1236"/>
      <c r="I47" s="1236"/>
      <c r="J47" s="1236"/>
      <c r="K47" s="1236"/>
      <c r="L47" s="1236"/>
      <c r="M47" s="1236"/>
      <c r="N47" s="1236"/>
      <c r="O47" s="1237"/>
    </row>
    <row r="48" spans="2:17">
      <c r="B48" s="250"/>
      <c r="C48" s="246"/>
      <c r="D48" s="246"/>
      <c r="E48" s="246"/>
      <c r="F48" s="246"/>
      <c r="G48" s="246"/>
      <c r="H48" s="365"/>
      <c r="I48" s="365"/>
      <c r="J48" s="365"/>
    </row>
    <row r="49" spans="1:17">
      <c r="B49" s="250"/>
      <c r="C49" s="246"/>
      <c r="D49" s="246"/>
      <c r="E49" s="246"/>
      <c r="F49" s="246"/>
      <c r="G49" s="245" t="s">
        <v>564</v>
      </c>
    </row>
    <row r="50" spans="1:17">
      <c r="B50" s="250"/>
      <c r="C50" s="246"/>
      <c r="D50" s="246"/>
      <c r="E50" s="246"/>
      <c r="F50" s="246"/>
      <c r="G50" s="1238"/>
      <c r="H50" s="1239"/>
      <c r="I50" s="1239"/>
      <c r="J50" s="1240"/>
      <c r="K50" s="347" t="s">
        <v>527</v>
      </c>
      <c r="L50" s="347" t="s">
        <v>528</v>
      </c>
      <c r="M50" s="347" t="s">
        <v>529</v>
      </c>
      <c r="N50" s="347" t="s">
        <v>530</v>
      </c>
      <c r="O50" s="347" t="s">
        <v>531</v>
      </c>
    </row>
    <row r="51" spans="1:17">
      <c r="B51" s="250"/>
      <c r="C51" s="246"/>
      <c r="D51" s="246"/>
      <c r="E51" s="246"/>
      <c r="F51" s="246"/>
      <c r="G51" s="1241" t="s">
        <v>560</v>
      </c>
      <c r="H51" s="1242"/>
      <c r="I51" s="1247" t="s">
        <v>558</v>
      </c>
      <c r="J51" s="1247"/>
      <c r="K51" s="1260"/>
      <c r="L51" s="1260"/>
      <c r="M51" s="1260"/>
      <c r="N51" s="1225">
        <v>6.5</v>
      </c>
      <c r="O51" s="1225">
        <v>17.5</v>
      </c>
    </row>
    <row r="52" spans="1:17">
      <c r="B52" s="250"/>
      <c r="C52" s="246"/>
      <c r="D52" s="246"/>
      <c r="E52" s="246"/>
      <c r="F52" s="246"/>
      <c r="G52" s="1243"/>
      <c r="H52" s="1244"/>
      <c r="I52" s="1248"/>
      <c r="J52" s="1248"/>
      <c r="K52" s="1225"/>
      <c r="L52" s="1225"/>
      <c r="M52" s="1225"/>
      <c r="N52" s="1225"/>
      <c r="O52" s="1225"/>
    </row>
    <row r="53" spans="1:17">
      <c r="A53" s="357"/>
      <c r="B53" s="250"/>
      <c r="C53" s="246"/>
      <c r="D53" s="246"/>
      <c r="E53" s="246"/>
      <c r="F53" s="246"/>
      <c r="G53" s="1243"/>
      <c r="H53" s="1244"/>
      <c r="I53" s="1250" t="s">
        <v>568</v>
      </c>
      <c r="J53" s="1250"/>
      <c r="K53" s="1259"/>
      <c r="L53" s="1259"/>
      <c r="M53" s="1259"/>
      <c r="N53" s="1251">
        <v>62.6</v>
      </c>
      <c r="O53" s="1251">
        <v>62.9</v>
      </c>
    </row>
    <row r="54" spans="1:17">
      <c r="A54" s="357"/>
      <c r="B54" s="250"/>
      <c r="C54" s="246"/>
      <c r="D54" s="246"/>
      <c r="E54" s="246"/>
      <c r="F54" s="246"/>
      <c r="G54" s="1245"/>
      <c r="H54" s="1246"/>
      <c r="I54" s="1250"/>
      <c r="J54" s="1250"/>
      <c r="K54" s="1252"/>
      <c r="L54" s="1252"/>
      <c r="M54" s="1252"/>
      <c r="N54" s="1252"/>
      <c r="O54" s="1252"/>
    </row>
    <row r="55" spans="1:17">
      <c r="A55" s="357"/>
      <c r="B55" s="250"/>
      <c r="C55" s="246"/>
      <c r="D55" s="246"/>
      <c r="E55" s="246"/>
      <c r="F55" s="246"/>
      <c r="G55" s="1253" t="s">
        <v>559</v>
      </c>
      <c r="H55" s="1254"/>
      <c r="I55" s="1250" t="s">
        <v>558</v>
      </c>
      <c r="J55" s="1250"/>
      <c r="K55" s="1260"/>
      <c r="L55" s="1260"/>
      <c r="M55" s="1260"/>
      <c r="N55" s="1225">
        <v>33.6</v>
      </c>
      <c r="O55" s="1225">
        <v>35.299999999999997</v>
      </c>
    </row>
    <row r="56" spans="1:17">
      <c r="A56" s="357"/>
      <c r="B56" s="250"/>
      <c r="C56" s="246"/>
      <c r="D56" s="246"/>
      <c r="E56" s="246"/>
      <c r="F56" s="246"/>
      <c r="G56" s="1255"/>
      <c r="H56" s="1256"/>
      <c r="I56" s="1250"/>
      <c r="J56" s="1250"/>
      <c r="K56" s="1225"/>
      <c r="L56" s="1225"/>
      <c r="M56" s="1225"/>
      <c r="N56" s="1225"/>
      <c r="O56" s="1225"/>
    </row>
    <row r="57" spans="1:17" s="357" customFormat="1">
      <c r="B57" s="358"/>
      <c r="C57" s="354"/>
      <c r="D57" s="354"/>
      <c r="E57" s="354"/>
      <c r="F57" s="354"/>
      <c r="G57" s="1255"/>
      <c r="H57" s="1256"/>
      <c r="I57" s="1227" t="s">
        <v>568</v>
      </c>
      <c r="J57" s="1227"/>
      <c r="K57" s="1259"/>
      <c r="L57" s="1259"/>
      <c r="M57" s="1259"/>
      <c r="N57" s="1251">
        <v>56.8</v>
      </c>
      <c r="O57" s="1251">
        <v>52.3</v>
      </c>
      <c r="P57" s="363"/>
      <c r="Q57" s="358"/>
    </row>
    <row r="58" spans="1:17" s="357" customFormat="1">
      <c r="A58" s="245"/>
      <c r="B58" s="358"/>
      <c r="C58" s="354"/>
      <c r="D58" s="354"/>
      <c r="E58" s="354"/>
      <c r="F58" s="354"/>
      <c r="G58" s="1257"/>
      <c r="H58" s="1258"/>
      <c r="I58" s="1227"/>
      <c r="J58" s="1227"/>
      <c r="K58" s="1252"/>
      <c r="L58" s="1252"/>
      <c r="M58" s="1252"/>
      <c r="N58" s="1252"/>
      <c r="O58" s="1252"/>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5" t="s">
        <v>562</v>
      </c>
      <c r="I64" s="354"/>
      <c r="J64" s="354"/>
      <c r="K64" s="354"/>
      <c r="L64" s="246"/>
      <c r="M64" s="246"/>
      <c r="N64" s="246"/>
      <c r="O64" s="246"/>
    </row>
    <row r="65" spans="2:30">
      <c r="B65" s="250"/>
      <c r="C65" s="246"/>
      <c r="D65" s="246"/>
      <c r="E65" s="246"/>
      <c r="F65" s="246"/>
      <c r="G65" s="1229" t="s">
        <v>569</v>
      </c>
      <c r="H65" s="1230"/>
      <c r="I65" s="1230"/>
      <c r="J65" s="1230"/>
      <c r="K65" s="1230"/>
      <c r="L65" s="1230"/>
      <c r="M65" s="1230"/>
      <c r="N65" s="1230"/>
      <c r="O65" s="1231"/>
    </row>
    <row r="66" spans="2:30">
      <c r="B66" s="250"/>
      <c r="C66" s="246"/>
      <c r="D66" s="246"/>
      <c r="E66" s="246"/>
      <c r="F66" s="246"/>
      <c r="G66" s="1232"/>
      <c r="H66" s="1233"/>
      <c r="I66" s="1233"/>
      <c r="J66" s="1233"/>
      <c r="K66" s="1233"/>
      <c r="L66" s="1233"/>
      <c r="M66" s="1233"/>
      <c r="N66" s="1233"/>
      <c r="O66" s="1234"/>
    </row>
    <row r="67" spans="2:30">
      <c r="B67" s="250"/>
      <c r="C67" s="246"/>
      <c r="D67" s="246"/>
      <c r="E67" s="246"/>
      <c r="F67" s="246"/>
      <c r="G67" s="1232"/>
      <c r="H67" s="1233"/>
      <c r="I67" s="1233"/>
      <c r="J67" s="1233"/>
      <c r="K67" s="1233"/>
      <c r="L67" s="1233"/>
      <c r="M67" s="1233"/>
      <c r="N67" s="1233"/>
      <c r="O67" s="1234"/>
    </row>
    <row r="68" spans="2:30">
      <c r="B68" s="250"/>
      <c r="C68" s="246"/>
      <c r="D68" s="246"/>
      <c r="E68" s="246"/>
      <c r="F68" s="246"/>
      <c r="G68" s="1232"/>
      <c r="H68" s="1233"/>
      <c r="I68" s="1233"/>
      <c r="J68" s="1233"/>
      <c r="K68" s="1233"/>
      <c r="L68" s="1233"/>
      <c r="M68" s="1233"/>
      <c r="N68" s="1233"/>
      <c r="O68" s="1234"/>
    </row>
    <row r="69" spans="2:30">
      <c r="B69" s="250"/>
      <c r="C69" s="246"/>
      <c r="D69" s="246"/>
      <c r="E69" s="246"/>
      <c r="F69" s="246"/>
      <c r="G69" s="1235"/>
      <c r="H69" s="1236"/>
      <c r="I69" s="1236"/>
      <c r="J69" s="1236"/>
      <c r="K69" s="1236"/>
      <c r="L69" s="1236"/>
      <c r="M69" s="1236"/>
      <c r="N69" s="1236"/>
      <c r="O69" s="1237"/>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561</v>
      </c>
      <c r="I71" s="351"/>
      <c r="J71" s="350"/>
      <c r="K71" s="350"/>
      <c r="L71" s="349"/>
      <c r="M71" s="350"/>
      <c r="N71" s="349"/>
      <c r="O71" s="348"/>
    </row>
    <row r="72" spans="2:30">
      <c r="B72" s="250"/>
      <c r="C72" s="246"/>
      <c r="D72" s="246"/>
      <c r="E72" s="246"/>
      <c r="F72" s="246"/>
      <c r="G72" s="1238"/>
      <c r="H72" s="1239"/>
      <c r="I72" s="1239"/>
      <c r="J72" s="1240"/>
      <c r="K72" s="347" t="s">
        <v>527</v>
      </c>
      <c r="L72" s="347" t="s">
        <v>528</v>
      </c>
      <c r="M72" s="347" t="s">
        <v>529</v>
      </c>
      <c r="N72" s="347" t="s">
        <v>530</v>
      </c>
      <c r="O72" s="347" t="s">
        <v>531</v>
      </c>
    </row>
    <row r="73" spans="2:30">
      <c r="B73" s="250"/>
      <c r="C73" s="246"/>
      <c r="D73" s="246"/>
      <c r="E73" s="246"/>
      <c r="F73" s="246"/>
      <c r="G73" s="1241" t="s">
        <v>560</v>
      </c>
      <c r="H73" s="1242"/>
      <c r="I73" s="1247" t="s">
        <v>558</v>
      </c>
      <c r="J73" s="1247"/>
      <c r="K73" s="1249">
        <v>27.6</v>
      </c>
      <c r="L73" s="1249">
        <v>18</v>
      </c>
      <c r="M73" s="1225">
        <v>9.1999999999999993</v>
      </c>
      <c r="N73" s="1225">
        <v>6.5</v>
      </c>
      <c r="O73" s="1225">
        <v>17.5</v>
      </c>
      <c r="S73" s="245">
        <v>9.9</v>
      </c>
    </row>
    <row r="74" spans="2:30">
      <c r="B74" s="250"/>
      <c r="C74" s="246"/>
      <c r="D74" s="246"/>
      <c r="E74" s="246"/>
      <c r="F74" s="246"/>
      <c r="G74" s="1243"/>
      <c r="H74" s="1244"/>
      <c r="I74" s="1248"/>
      <c r="J74" s="1248"/>
      <c r="K74" s="1249"/>
      <c r="L74" s="1249"/>
      <c r="M74" s="1225"/>
      <c r="N74" s="1225"/>
      <c r="O74" s="1225"/>
    </row>
    <row r="75" spans="2:30">
      <c r="B75" s="250"/>
      <c r="C75" s="246"/>
      <c r="D75" s="246"/>
      <c r="E75" s="246"/>
      <c r="F75" s="246"/>
      <c r="G75" s="1243"/>
      <c r="H75" s="1244"/>
      <c r="I75" s="1250" t="s">
        <v>557</v>
      </c>
      <c r="J75" s="1250"/>
      <c r="K75" s="1251">
        <v>4</v>
      </c>
      <c r="L75" s="1251">
        <v>3.5</v>
      </c>
      <c r="M75" s="1251">
        <v>2.7</v>
      </c>
      <c r="N75" s="1251">
        <v>2.4</v>
      </c>
      <c r="O75" s="1251">
        <v>2.5</v>
      </c>
      <c r="U75" s="245">
        <v>81.2</v>
      </c>
      <c r="W75" s="245">
        <v>87.2</v>
      </c>
      <c r="Y75" s="245">
        <v>99.8</v>
      </c>
      <c r="AA75" s="245">
        <v>109.5</v>
      </c>
      <c r="AC75" s="245">
        <v>115.2</v>
      </c>
    </row>
    <row r="76" spans="2:30">
      <c r="B76" s="250"/>
      <c r="C76" s="246"/>
      <c r="D76" s="246"/>
      <c r="E76" s="246"/>
      <c r="F76" s="246"/>
      <c r="G76" s="1245"/>
      <c r="H76" s="1246"/>
      <c r="I76" s="1250"/>
      <c r="J76" s="1250"/>
      <c r="K76" s="1252"/>
      <c r="L76" s="1252"/>
      <c r="M76" s="1252"/>
      <c r="N76" s="1252"/>
      <c r="O76" s="1252"/>
    </row>
    <row r="77" spans="2:30">
      <c r="B77" s="250"/>
      <c r="C77" s="246"/>
      <c r="D77" s="246"/>
      <c r="E77" s="246"/>
      <c r="F77" s="246"/>
      <c r="G77" s="1253" t="s">
        <v>559</v>
      </c>
      <c r="H77" s="1254"/>
      <c r="I77" s="1250" t="s">
        <v>558</v>
      </c>
      <c r="J77" s="1250"/>
      <c r="K77" s="1249">
        <v>58.2</v>
      </c>
      <c r="L77" s="1249">
        <v>50.3</v>
      </c>
      <c r="M77" s="1225">
        <v>45.9</v>
      </c>
      <c r="N77" s="1225">
        <v>33.6</v>
      </c>
      <c r="O77" s="1225">
        <v>35.299999999999997</v>
      </c>
      <c r="R77" s="245">
        <v>12.3</v>
      </c>
      <c r="T77" s="245">
        <v>11.1</v>
      </c>
    </row>
    <row r="78" spans="2:30">
      <c r="B78" s="250"/>
      <c r="C78" s="246"/>
      <c r="D78" s="246"/>
      <c r="E78" s="246"/>
      <c r="F78" s="246"/>
      <c r="G78" s="1255"/>
      <c r="H78" s="1256"/>
      <c r="I78" s="1250"/>
      <c r="J78" s="1250"/>
      <c r="K78" s="1249"/>
      <c r="L78" s="1249"/>
      <c r="M78" s="1225"/>
      <c r="N78" s="1225"/>
      <c r="O78" s="1225"/>
    </row>
    <row r="79" spans="2:30">
      <c r="B79" s="250"/>
      <c r="C79" s="246"/>
      <c r="D79" s="246"/>
      <c r="E79" s="246"/>
      <c r="F79" s="246"/>
      <c r="G79" s="1255"/>
      <c r="H79" s="1256"/>
      <c r="I79" s="1226" t="s">
        <v>557</v>
      </c>
      <c r="J79" s="1227"/>
      <c r="K79" s="1228">
        <v>10.3</v>
      </c>
      <c r="L79" s="1228">
        <v>9.6</v>
      </c>
      <c r="M79" s="1228">
        <v>8.8000000000000007</v>
      </c>
      <c r="N79" s="1228">
        <v>7</v>
      </c>
      <c r="O79" s="1228">
        <v>6.9</v>
      </c>
      <c r="V79" s="245">
        <v>53.5</v>
      </c>
      <c r="X79" s="245">
        <v>48.2</v>
      </c>
      <c r="Z79" s="245">
        <v>34.200000000000003</v>
      </c>
      <c r="AB79" s="245">
        <v>30.3</v>
      </c>
      <c r="AD79" s="245">
        <v>28.9</v>
      </c>
    </row>
    <row r="80" spans="2:30">
      <c r="B80" s="250"/>
      <c r="C80" s="246"/>
      <c r="D80" s="246"/>
      <c r="E80" s="246"/>
      <c r="F80" s="246"/>
      <c r="G80" s="1257"/>
      <c r="H80" s="1258"/>
      <c r="I80" s="1227"/>
      <c r="J80" s="1227"/>
      <c r="K80" s="1228"/>
      <c r="L80" s="1228"/>
      <c r="M80" s="1228"/>
      <c r="N80" s="1228"/>
      <c r="O80" s="1228"/>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25" sqref="A12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Q106" sqref="Q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63939</v>
      </c>
      <c r="E3" s="118"/>
      <c r="F3" s="119">
        <v>50880</v>
      </c>
      <c r="G3" s="120"/>
      <c r="H3" s="121"/>
    </row>
    <row r="4" spans="1:8">
      <c r="A4" s="122"/>
      <c r="B4" s="123"/>
      <c r="C4" s="124"/>
      <c r="D4" s="125">
        <v>28396</v>
      </c>
      <c r="E4" s="126"/>
      <c r="F4" s="127">
        <v>26879</v>
      </c>
      <c r="G4" s="128"/>
      <c r="H4" s="129"/>
    </row>
    <row r="5" spans="1:8">
      <c r="A5" s="110" t="s">
        <v>521</v>
      </c>
      <c r="B5" s="115"/>
      <c r="C5" s="116"/>
      <c r="D5" s="117">
        <v>53098</v>
      </c>
      <c r="E5" s="118"/>
      <c r="F5" s="119">
        <v>63956</v>
      </c>
      <c r="G5" s="120"/>
      <c r="H5" s="121"/>
    </row>
    <row r="6" spans="1:8">
      <c r="A6" s="122"/>
      <c r="B6" s="123"/>
      <c r="C6" s="124"/>
      <c r="D6" s="125">
        <v>26352</v>
      </c>
      <c r="E6" s="126"/>
      <c r="F6" s="127">
        <v>29239</v>
      </c>
      <c r="G6" s="128"/>
      <c r="H6" s="129"/>
    </row>
    <row r="7" spans="1:8">
      <c r="A7" s="110" t="s">
        <v>522</v>
      </c>
      <c r="B7" s="115"/>
      <c r="C7" s="116"/>
      <c r="D7" s="117">
        <v>55078</v>
      </c>
      <c r="E7" s="118"/>
      <c r="F7" s="119">
        <v>66255</v>
      </c>
      <c r="G7" s="120"/>
      <c r="H7" s="121"/>
    </row>
    <row r="8" spans="1:8">
      <c r="A8" s="122"/>
      <c r="B8" s="123"/>
      <c r="C8" s="124"/>
      <c r="D8" s="125">
        <v>25472</v>
      </c>
      <c r="E8" s="126"/>
      <c r="F8" s="127">
        <v>31822</v>
      </c>
      <c r="G8" s="128"/>
      <c r="H8" s="129"/>
    </row>
    <row r="9" spans="1:8">
      <c r="A9" s="110" t="s">
        <v>523</v>
      </c>
      <c r="B9" s="115"/>
      <c r="C9" s="116"/>
      <c r="D9" s="117">
        <v>56348</v>
      </c>
      <c r="E9" s="118"/>
      <c r="F9" s="119">
        <v>47278</v>
      </c>
      <c r="G9" s="120"/>
      <c r="H9" s="121"/>
    </row>
    <row r="10" spans="1:8">
      <c r="A10" s="122"/>
      <c r="B10" s="123"/>
      <c r="C10" s="124"/>
      <c r="D10" s="125">
        <v>26968</v>
      </c>
      <c r="E10" s="126"/>
      <c r="F10" s="127">
        <v>24096</v>
      </c>
      <c r="G10" s="128"/>
      <c r="H10" s="129"/>
    </row>
    <row r="11" spans="1:8">
      <c r="A11" s="110" t="s">
        <v>524</v>
      </c>
      <c r="B11" s="115"/>
      <c r="C11" s="116"/>
      <c r="D11" s="117">
        <v>88286</v>
      </c>
      <c r="E11" s="118"/>
      <c r="F11" s="119">
        <v>44504</v>
      </c>
      <c r="G11" s="120"/>
      <c r="H11" s="121"/>
    </row>
    <row r="12" spans="1:8">
      <c r="A12" s="122"/>
      <c r="B12" s="123"/>
      <c r="C12" s="130"/>
      <c r="D12" s="125">
        <v>32784</v>
      </c>
      <c r="E12" s="126"/>
      <c r="F12" s="127">
        <v>25876</v>
      </c>
      <c r="G12" s="128"/>
      <c r="H12" s="129"/>
    </row>
    <row r="13" spans="1:8">
      <c r="A13" s="110"/>
      <c r="B13" s="115"/>
      <c r="C13" s="131"/>
      <c r="D13" s="132">
        <v>63350</v>
      </c>
      <c r="E13" s="133"/>
      <c r="F13" s="134">
        <v>54575</v>
      </c>
      <c r="G13" s="135"/>
      <c r="H13" s="121"/>
    </row>
    <row r="14" spans="1:8">
      <c r="A14" s="122"/>
      <c r="B14" s="123"/>
      <c r="C14" s="124"/>
      <c r="D14" s="125">
        <v>27994</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8.1999999999999993</v>
      </c>
      <c r="C19" s="136">
        <f>ROUND(VALUE(SUBSTITUTE(実質収支比率等に係る経年分析!G$48,"▲","-")),2)</f>
        <v>9.68</v>
      </c>
      <c r="D19" s="136">
        <f>ROUND(VALUE(SUBSTITUTE(実質収支比率等に係る経年分析!H$48,"▲","-")),2)</f>
        <v>8.2100000000000009</v>
      </c>
      <c r="E19" s="136">
        <f>ROUND(VALUE(SUBSTITUTE(実質収支比率等に係る経年分析!I$48,"▲","-")),2)</f>
        <v>4.57</v>
      </c>
      <c r="F19" s="136">
        <f>ROUND(VALUE(SUBSTITUTE(実質収支比率等に係る経年分析!J$48,"▲","-")),2)</f>
        <v>3.43</v>
      </c>
    </row>
    <row r="20" spans="1:11">
      <c r="A20" s="136" t="s">
        <v>44</v>
      </c>
      <c r="B20" s="136">
        <f>ROUND(VALUE(SUBSTITUTE(実質収支比率等に係る経年分析!F$47,"▲","-")),2)</f>
        <v>6.83</v>
      </c>
      <c r="C20" s="136">
        <f>ROUND(VALUE(SUBSTITUTE(実質収支比率等に係る経年分析!G$47,"▲","-")),2)</f>
        <v>9.2799999999999994</v>
      </c>
      <c r="D20" s="136">
        <f>ROUND(VALUE(SUBSTITUTE(実質収支比率等に係る経年分析!H$47,"▲","-")),2)</f>
        <v>10.76</v>
      </c>
      <c r="E20" s="136">
        <f>ROUND(VALUE(SUBSTITUTE(実質収支比率等に係る経年分析!I$47,"▲","-")),2)</f>
        <v>10.5</v>
      </c>
      <c r="F20" s="136">
        <f>ROUND(VALUE(SUBSTITUTE(実質収支比率等に係る経年分析!J$47,"▲","-")),2)</f>
        <v>8.64</v>
      </c>
    </row>
    <row r="21" spans="1:11">
      <c r="A21" s="136" t="s">
        <v>45</v>
      </c>
      <c r="B21" s="136">
        <f>IF(ISNUMBER(VALUE(SUBSTITUTE(実質収支比率等に係る経年分析!F$49,"▲","-"))),ROUND(VALUE(SUBSTITUTE(実質収支比率等に係る経年分析!F$49,"▲","-")),2),NA())</f>
        <v>-4.43</v>
      </c>
      <c r="C21" s="136">
        <f>IF(ISNUMBER(VALUE(SUBSTITUTE(実質収支比率等に係る経年分析!G$49,"▲","-"))),ROUND(VALUE(SUBSTITUTE(実質収支比率等に係る経年分析!G$49,"▲","-")),2),NA())</f>
        <v>4.08</v>
      </c>
      <c r="D21" s="136">
        <f>IF(ISNUMBER(VALUE(SUBSTITUTE(実質収支比率等に係る経年分析!H$49,"▲","-"))),ROUND(VALUE(SUBSTITUTE(実質収支比率等に係る経年分析!H$49,"▲","-")),2),NA())</f>
        <v>0.11</v>
      </c>
      <c r="E21" s="136">
        <f>IF(ISNUMBER(VALUE(SUBSTITUTE(実質収支比率等に係る経年分析!I$49,"▲","-"))),ROUND(VALUE(SUBSTITUTE(実質収支比率等に係る経年分析!I$49,"▲","-")),2),NA())</f>
        <v>-3.4</v>
      </c>
      <c r="F21" s="136">
        <f>IF(ISNUMBER(VALUE(SUBSTITUTE(実質収支比率等に係る経年分析!J$49,"▲","-"))),ROUND(VALUE(SUBSTITUTE(実質収支比率等に係る経年分析!J$49,"▲","-")),2),NA())</f>
        <v>-3.12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特定環境保全公共下水道特別会計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双柳南部土地区画整理特別会計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笠縫土地区画整理特別会計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0.56000000000000005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2.4700000000000002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2602</v>
      </c>
      <c r="E42" s="138"/>
      <c r="F42" s="138"/>
      <c r="G42" s="138">
        <f>'実質公債費比率（分子）の構造'!L$52</f>
        <v>2677</v>
      </c>
      <c r="H42" s="138"/>
      <c r="I42" s="138"/>
      <c r="J42" s="138">
        <f>'実質公債費比率（分子）の構造'!M$52</f>
        <v>2819</v>
      </c>
      <c r="K42" s="138"/>
      <c r="L42" s="138"/>
      <c r="M42" s="138">
        <f>'実質公債費比率（分子）の構造'!N$52</f>
        <v>2673</v>
      </c>
      <c r="N42" s="138"/>
      <c r="O42" s="138"/>
      <c r="P42" s="138">
        <f>'実質公債費比率（分子）の構造'!O$52</f>
        <v>2774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169</v>
      </c>
      <c r="C44" s="138"/>
      <c r="D44" s="138"/>
      <c r="E44" s="138">
        <f>'実質公債費比率（分子）の構造'!L$50</f>
        <v>169</v>
      </c>
      <c r="F44" s="138"/>
      <c r="G44" s="138"/>
      <c r="H44" s="138">
        <f>'実質公債費比率（分子）の構造'!M$50</f>
        <v>169</v>
      </c>
      <c r="I44" s="138"/>
      <c r="J44" s="138"/>
      <c r="K44" s="138">
        <f>'実質公債費比率（分子）の構造'!N$50</f>
        <v>169</v>
      </c>
      <c r="L44" s="138"/>
      <c r="M44" s="138"/>
      <c r="N44" s="138">
        <f>'実質公債費比率（分子）の構造'!O$50</f>
        <v>169</v>
      </c>
      <c r="O44" s="138"/>
      <c r="P44" s="138"/>
    </row>
    <row r="45" spans="1:16">
      <c r="A45" s="138" t="s">
        <v>55</v>
      </c>
      <c r="B45" s="138">
        <f>'実質公債費比率（分子）の構造'!K$49</f>
        <v>71</v>
      </c>
      <c r="C45" s="138"/>
      <c r="D45" s="138"/>
      <c r="E45" s="138">
        <f>'実質公債費比率（分子）の構造'!L$49</f>
        <v>51</v>
      </c>
      <c r="F45" s="138"/>
      <c r="G45" s="138"/>
      <c r="H45" s="138">
        <f>'実質公債費比率（分子）の構造'!M$49</f>
        <v>55</v>
      </c>
      <c r="I45" s="138"/>
      <c r="J45" s="138"/>
      <c r="K45" s="138">
        <f>'実質公債費比率（分子）の構造'!N$49</f>
        <v>69</v>
      </c>
      <c r="L45" s="138"/>
      <c r="M45" s="138"/>
      <c r="N45" s="138">
        <f>'実質公債費比率（分子）の構造'!O$49</f>
        <v>80</v>
      </c>
      <c r="O45" s="138"/>
      <c r="P45" s="138"/>
    </row>
    <row r="46" spans="1:16">
      <c r="A46" s="138" t="s">
        <v>56</v>
      </c>
      <c r="B46" s="138">
        <f>'実質公債費比率（分子）の構造'!K$48</f>
        <v>455</v>
      </c>
      <c r="C46" s="138"/>
      <c r="D46" s="138"/>
      <c r="E46" s="138">
        <f>'実質公債費比率（分子）の構造'!L$48</f>
        <v>447</v>
      </c>
      <c r="F46" s="138"/>
      <c r="G46" s="138"/>
      <c r="H46" s="138">
        <f>'実質公債費比率（分子）の構造'!M$48</f>
        <v>414</v>
      </c>
      <c r="I46" s="138"/>
      <c r="J46" s="138"/>
      <c r="K46" s="138">
        <f>'実質公債費比率（分子）の構造'!N$48</f>
        <v>441</v>
      </c>
      <c r="L46" s="138"/>
      <c r="M46" s="138"/>
      <c r="N46" s="138">
        <f>'実質公債費比率（分子）の構造'!O$48</f>
        <v>434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2439</v>
      </c>
      <c r="C49" s="138"/>
      <c r="D49" s="138"/>
      <c r="E49" s="138">
        <f>'実質公債費比率（分子）の構造'!L$45</f>
        <v>2450</v>
      </c>
      <c r="F49" s="138"/>
      <c r="G49" s="138"/>
      <c r="H49" s="138">
        <f>'実質公債費比率（分子）の構造'!M$45</f>
        <v>2431</v>
      </c>
      <c r="I49" s="138"/>
      <c r="J49" s="138"/>
      <c r="K49" s="138">
        <f>'実質公債費比率（分子）の構造'!N$45</f>
        <v>2405</v>
      </c>
      <c r="L49" s="138"/>
      <c r="M49" s="138"/>
      <c r="N49" s="138">
        <f>'実質公債費比率（分子）の構造'!O$45</f>
        <v>2582</v>
      </c>
      <c r="O49" s="138"/>
      <c r="P49" s="138"/>
    </row>
    <row r="50" spans="1:16">
      <c r="A50" s="138" t="s">
        <v>60</v>
      </c>
      <c r="B50" s="138" t="e">
        <f>NA()</f>
        <v>#N/A</v>
      </c>
      <c r="C50" s="138">
        <f>IF(ISNUMBER('実質公債費比率（分子）の構造'!K$53),'実質公債費比率（分子）の構造'!K$53,NA())</f>
        <v>532</v>
      </c>
      <c r="D50" s="138" t="e">
        <f>NA()</f>
        <v>#N/A</v>
      </c>
      <c r="E50" s="138" t="e">
        <f>NA()</f>
        <v>#N/A</v>
      </c>
      <c r="F50" s="138">
        <f>IF(ISNUMBER('実質公債費比率（分子）の構造'!L$53),'実質公債費比率（分子）の構造'!L$53,NA())</f>
        <v>440</v>
      </c>
      <c r="G50" s="138" t="e">
        <f>NA()</f>
        <v>#N/A</v>
      </c>
      <c r="H50" s="138" t="e">
        <f>NA()</f>
        <v>#N/A</v>
      </c>
      <c r="I50" s="138">
        <f>IF(ISNUMBER('実質公債費比率（分子）の構造'!M$53),'実質公債費比率（分子）の構造'!M$53,NA())</f>
        <v>250</v>
      </c>
      <c r="J50" s="138" t="e">
        <f>NA()</f>
        <v>#N/A</v>
      </c>
      <c r="K50" s="138" t="e">
        <f>NA()</f>
        <v>#N/A</v>
      </c>
      <c r="L50" s="138">
        <f>IF(ISNUMBER('実質公債費比率（分子）の構造'!N$53),'実質公債費比率（分子）の構造'!N$53,NA())</f>
        <v>411</v>
      </c>
      <c r="M50" s="138" t="e">
        <f>NA()</f>
        <v>#N/A</v>
      </c>
      <c r="N50" s="138" t="e">
        <f>NA()</f>
        <v>#N/A</v>
      </c>
      <c r="O50" s="138">
        <f>IF(ISNUMBER('実質公債費比率（分子）の構造'!O$53),'実質公債費比率（分子）の構造'!O$53,NA())</f>
        <v>491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26032</v>
      </c>
      <c r="E56" s="137"/>
      <c r="F56" s="137"/>
      <c r="G56" s="137">
        <f>'将来負担比率（分子）の構造'!J$52</f>
        <v>27054</v>
      </c>
      <c r="H56" s="137"/>
      <c r="I56" s="137"/>
      <c r="J56" s="137">
        <f>'将来負担比率（分子）の構造'!K$52</f>
        <v>28017</v>
      </c>
      <c r="K56" s="137"/>
      <c r="L56" s="137"/>
      <c r="M56" s="137">
        <f>'将来負担比率（分子）の構造'!L$52</f>
        <v>28504</v>
      </c>
      <c r="N56" s="137"/>
      <c r="O56" s="137"/>
      <c r="P56" s="137">
        <f>'将来負担比率（分子）の構造'!M$52</f>
        <v>29268</v>
      </c>
    </row>
    <row r="57" spans="1:16">
      <c r="A57" s="137" t="s">
        <v>36</v>
      </c>
      <c r="B57" s="137"/>
      <c r="C57" s="137"/>
      <c r="D57" s="137">
        <f>'将来負担比率（分子）の構造'!I$51</f>
        <v>6149</v>
      </c>
      <c r="E57" s="137"/>
      <c r="F57" s="137"/>
      <c r="G57" s="137">
        <f>'将来負担比率（分子）の構造'!J$51</f>
        <v>6199</v>
      </c>
      <c r="H57" s="137"/>
      <c r="I57" s="137"/>
      <c r="J57" s="137">
        <f>'将来負担比率（分子）の構造'!K$51</f>
        <v>6097</v>
      </c>
      <c r="K57" s="137"/>
      <c r="L57" s="137"/>
      <c r="M57" s="137">
        <f>'将来負担比率（分子）の構造'!L$51</f>
        <v>6066</v>
      </c>
      <c r="N57" s="137"/>
      <c r="O57" s="137"/>
      <c r="P57" s="137">
        <f>'将来負担比率（分子）の構造'!M$51</f>
        <v>5838</v>
      </c>
    </row>
    <row r="58" spans="1:16">
      <c r="A58" s="137" t="s">
        <v>35</v>
      </c>
      <c r="B58" s="137"/>
      <c r="C58" s="137"/>
      <c r="D58" s="137">
        <f>'将来負担比率（分子）の構造'!I$50</f>
        <v>4582</v>
      </c>
      <c r="E58" s="137"/>
      <c r="F58" s="137"/>
      <c r="G58" s="137">
        <f>'将来負担比率（分子）の構造'!J$50</f>
        <v>5365</v>
      </c>
      <c r="H58" s="137"/>
      <c r="I58" s="137"/>
      <c r="J58" s="137">
        <f>'将来負担比率（分子）の構造'!K$50</f>
        <v>6242</v>
      </c>
      <c r="K58" s="137"/>
      <c r="L58" s="137"/>
      <c r="M58" s="137">
        <f>'将来負担比率（分子）の構造'!L$50</f>
        <v>6443</v>
      </c>
      <c r="N58" s="137"/>
      <c r="O58" s="137"/>
      <c r="P58" s="137">
        <f>'将来負担比率（分子）の構造'!M$50</f>
        <v>5880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v>
      </c>
      <c r="C61" s="137"/>
      <c r="D61" s="137"/>
      <c r="E61" s="137">
        <f>'将来負担比率（分子）の構造'!J$46</f>
        <v>1</v>
      </c>
      <c r="F61" s="137"/>
      <c r="G61" s="137"/>
      <c r="H61" s="137">
        <f>'将来負担比率（分子）の構造'!K$46</f>
        <v>1</v>
      </c>
      <c r="I61" s="137"/>
      <c r="J61" s="137"/>
      <c r="K61" s="137">
        <f>'将来負担比率（分子）の構造'!L$46</f>
        <v>0</v>
      </c>
      <c r="L61" s="137"/>
      <c r="M61" s="137"/>
      <c r="N61" s="137">
        <f>'将来負担比率（分子）の構造'!M$46</f>
        <v>1</v>
      </c>
      <c r="O61" s="137"/>
      <c r="P61" s="137"/>
    </row>
    <row r="62" spans="1:16">
      <c r="A62" s="137" t="s">
        <v>29</v>
      </c>
      <c r="B62" s="137">
        <f>'将来負担比率（分子）の構造'!I$45</f>
        <v>6294</v>
      </c>
      <c r="C62" s="137"/>
      <c r="D62" s="137"/>
      <c r="E62" s="137">
        <f>'将来負担比率（分子）の構造'!J$45</f>
        <v>5669</v>
      </c>
      <c r="F62" s="137"/>
      <c r="G62" s="137"/>
      <c r="H62" s="137">
        <f>'将来負担比率（分子）の構造'!K$45</f>
        <v>5281</v>
      </c>
      <c r="I62" s="137"/>
      <c r="J62" s="137"/>
      <c r="K62" s="137">
        <f>'将来負担比率（分子）の構造'!L$45</f>
        <v>4964</v>
      </c>
      <c r="L62" s="137"/>
      <c r="M62" s="137"/>
      <c r="N62" s="137">
        <f>'将来負担比率（分子）の構造'!M$45</f>
        <v>5226</v>
      </c>
      <c r="O62" s="137"/>
      <c r="P62" s="137"/>
    </row>
    <row r="63" spans="1:16">
      <c r="A63" s="137" t="s">
        <v>28</v>
      </c>
      <c r="B63" s="137">
        <f>'将来負担比率（分子）の構造'!I$44</f>
        <v>268</v>
      </c>
      <c r="C63" s="137"/>
      <c r="D63" s="137"/>
      <c r="E63" s="137">
        <f>'将来負担比率（分子）の構造'!J$44</f>
        <v>385</v>
      </c>
      <c r="F63" s="137"/>
      <c r="G63" s="137"/>
      <c r="H63" s="137">
        <f>'将来負担比率（分子）の構造'!K$44</f>
        <v>466</v>
      </c>
      <c r="I63" s="137"/>
      <c r="J63" s="137"/>
      <c r="K63" s="137">
        <f>'将来負担比率（分子）の構造'!L$44</f>
        <v>553</v>
      </c>
      <c r="L63" s="137"/>
      <c r="M63" s="137"/>
      <c r="N63" s="137">
        <f>'将来負担比率（分子）の構造'!M$44</f>
        <v>773</v>
      </c>
      <c r="O63" s="137"/>
      <c r="P63" s="137"/>
    </row>
    <row r="64" spans="1:16">
      <c r="A64" s="137" t="s">
        <v>27</v>
      </c>
      <c r="B64" s="137">
        <f>'将来負担比率（分子）の構造'!I$43</f>
        <v>6421</v>
      </c>
      <c r="C64" s="137"/>
      <c r="D64" s="137"/>
      <c r="E64" s="137">
        <f>'将来負担比率（分子）の構造'!J$43</f>
        <v>6311</v>
      </c>
      <c r="F64" s="137"/>
      <c r="G64" s="137"/>
      <c r="H64" s="137">
        <f>'将来負担比率（分子）の構造'!K$43</f>
        <v>5945</v>
      </c>
      <c r="I64" s="137"/>
      <c r="J64" s="137"/>
      <c r="K64" s="137">
        <f>'将来負担比率（分子）の構造'!L$43</f>
        <v>5662</v>
      </c>
      <c r="L64" s="137"/>
      <c r="M64" s="137"/>
      <c r="N64" s="137">
        <f>'将来負担比率（分子）の構造'!M$43</f>
        <v>5436</v>
      </c>
      <c r="O64" s="137"/>
      <c r="P64" s="137"/>
    </row>
    <row r="65" spans="1:16">
      <c r="A65" s="137" t="s">
        <v>26</v>
      </c>
      <c r="B65" s="137">
        <f>'将来負担比率（分子）の構造'!I$42</f>
        <v>1880</v>
      </c>
      <c r="C65" s="137"/>
      <c r="D65" s="137"/>
      <c r="E65" s="137">
        <f>'将来負担比率（分子）の構造'!J$42</f>
        <v>1710</v>
      </c>
      <c r="F65" s="137"/>
      <c r="G65" s="137"/>
      <c r="H65" s="137">
        <f>'将来負担比率（分子）の構造'!K$42</f>
        <v>1541</v>
      </c>
      <c r="I65" s="137"/>
      <c r="J65" s="137"/>
      <c r="K65" s="137">
        <f>'将来負担比率（分子）の構造'!L$42</f>
        <v>1372</v>
      </c>
      <c r="L65" s="137"/>
      <c r="M65" s="137"/>
      <c r="N65" s="137">
        <f>'将来負担比率（分子）の構造'!M$42</f>
        <v>1202</v>
      </c>
      <c r="O65" s="137"/>
      <c r="P65" s="137"/>
    </row>
    <row r="66" spans="1:16">
      <c r="A66" s="137" t="s">
        <v>25</v>
      </c>
      <c r="B66" s="137">
        <f>'将来負担比率（分子）の構造'!I$41</f>
        <v>25934</v>
      </c>
      <c r="C66" s="137"/>
      <c r="D66" s="137"/>
      <c r="E66" s="137">
        <f>'将来負担比率（分子）の構造'!J$41</f>
        <v>27199</v>
      </c>
      <c r="F66" s="137"/>
      <c r="G66" s="137"/>
      <c r="H66" s="137">
        <f>'将来負担比率（分子）の構造'!K$41</f>
        <v>28483</v>
      </c>
      <c r="I66" s="137"/>
      <c r="J66" s="137"/>
      <c r="K66" s="137">
        <f>'将来負担比率（分子）の構造'!L$41</f>
        <v>29463</v>
      </c>
      <c r="L66" s="137"/>
      <c r="M66" s="137"/>
      <c r="N66" s="137">
        <f>'将来負担比率（分子）の構造'!M$41</f>
        <v>30959</v>
      </c>
      <c r="O66" s="137"/>
      <c r="P66" s="137"/>
    </row>
    <row r="67" spans="1:16">
      <c r="A67" s="137" t="s">
        <v>64</v>
      </c>
      <c r="B67" s="137" t="e">
        <f>NA()</f>
        <v>#N/A</v>
      </c>
      <c r="C67" s="137">
        <f>IF(ISNUMBER('将来負担比率（分子）の構造'!I$53), IF('将来負担比率（分子）の構造'!I$53 &lt; 0, 0, '将来負担比率（分子）の構造'!I$53), NA())</f>
        <v>4037</v>
      </c>
      <c r="D67" s="137" t="e">
        <f>NA()</f>
        <v>#N/A</v>
      </c>
      <c r="E67" s="137" t="e">
        <f>NA()</f>
        <v>#N/A</v>
      </c>
      <c r="F67" s="137">
        <f>IF(ISNUMBER('将来負担比率（分子）の構造'!J$53), IF('将来負担比率（分子）の構造'!J$53 &lt; 0, 0, '将来負担比率（分子）の構造'!J$53), NA())</f>
        <v>2656</v>
      </c>
      <c r="G67" s="137" t="e">
        <f>NA()</f>
        <v>#N/A</v>
      </c>
      <c r="H67" s="137" t="e">
        <f>NA()</f>
        <v>#N/A</v>
      </c>
      <c r="I67" s="137">
        <f>IF(ISNUMBER('将来負担比率（分子）の構造'!K$53), IF('将来負担比率（分子）の構造'!K$53 &lt; 0, 0, '将来負担比率（分子）の構造'!K$53), NA())</f>
        <v>1361</v>
      </c>
      <c r="J67" s="137" t="e">
        <f>NA()</f>
        <v>#N/A</v>
      </c>
      <c r="K67" s="137" t="e">
        <f>NA()</f>
        <v>#N/A</v>
      </c>
      <c r="L67" s="137">
        <f>IF(ISNUMBER('将来負担比率（分子）の構造'!L$53), IF('将来負担比率（分子）の構造'!L$53 &lt; 0, 0, '将来負担比率（分子）の構造'!L$53), NA())</f>
        <v>1001</v>
      </c>
      <c r="M67" s="137" t="e">
        <f>NA()</f>
        <v>#N/A</v>
      </c>
      <c r="N67" s="137" t="e">
        <f>NA()</f>
        <v>#N/A</v>
      </c>
      <c r="O67" s="137">
        <f>IF(ISNUMBER('将来負担比率（分子）の構造'!M$53), IF('将来負担比率（分子）の構造'!M$53 &lt; 0, 0, '将来負担比率（分子）の構造'!M$53), NA())</f>
        <v>2611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73" sqref="AP73:AT7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12050659</v>
      </c>
      <c r="S5" s="615"/>
      <c r="T5" s="615"/>
      <c r="U5" s="615"/>
      <c r="V5" s="615"/>
      <c r="W5" s="615"/>
      <c r="X5" s="615"/>
      <c r="Y5" s="616"/>
      <c r="Z5" s="617">
        <v>37.700000000000003</v>
      </c>
      <c r="AA5" s="617"/>
      <c r="AB5" s="617"/>
      <c r="AC5" s="617"/>
      <c r="AD5" s="618">
        <v>11229972</v>
      </c>
      <c r="AE5" s="618"/>
      <c r="AF5" s="618"/>
      <c r="AG5" s="618"/>
      <c r="AH5" s="618"/>
      <c r="AI5" s="618"/>
      <c r="AJ5" s="618"/>
      <c r="AK5" s="618"/>
      <c r="AL5" s="619">
        <v>69.5</v>
      </c>
      <c r="AM5" s="620"/>
      <c r="AN5" s="620"/>
      <c r="AO5" s="621"/>
      <c r="AP5" s="611" t="s">
        <v>210</v>
      </c>
      <c r="AQ5" s="612"/>
      <c r="AR5" s="612"/>
      <c r="AS5" s="612"/>
      <c r="AT5" s="612"/>
      <c r="AU5" s="612"/>
      <c r="AV5" s="612"/>
      <c r="AW5" s="612"/>
      <c r="AX5" s="612"/>
      <c r="AY5" s="612"/>
      <c r="AZ5" s="612"/>
      <c r="BA5" s="612"/>
      <c r="BB5" s="612"/>
      <c r="BC5" s="612"/>
      <c r="BD5" s="612"/>
      <c r="BE5" s="612"/>
      <c r="BF5" s="613"/>
      <c r="BG5" s="625">
        <v>11228407</v>
      </c>
      <c r="BH5" s="626"/>
      <c r="BI5" s="626"/>
      <c r="BJ5" s="626"/>
      <c r="BK5" s="626"/>
      <c r="BL5" s="626"/>
      <c r="BM5" s="626"/>
      <c r="BN5" s="627"/>
      <c r="BO5" s="628">
        <v>93.2</v>
      </c>
      <c r="BP5" s="628"/>
      <c r="BQ5" s="628"/>
      <c r="BR5" s="628"/>
      <c r="BS5" s="629">
        <v>103954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208094</v>
      </c>
      <c r="S6" s="626"/>
      <c r="T6" s="626"/>
      <c r="U6" s="626"/>
      <c r="V6" s="626"/>
      <c r="W6" s="626"/>
      <c r="X6" s="626"/>
      <c r="Y6" s="627"/>
      <c r="Z6" s="628">
        <v>0.7</v>
      </c>
      <c r="AA6" s="628"/>
      <c r="AB6" s="628"/>
      <c r="AC6" s="628"/>
      <c r="AD6" s="629">
        <v>208094</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11228407</v>
      </c>
      <c r="BH6" s="626"/>
      <c r="BI6" s="626"/>
      <c r="BJ6" s="626"/>
      <c r="BK6" s="626"/>
      <c r="BL6" s="626"/>
      <c r="BM6" s="626"/>
      <c r="BN6" s="627"/>
      <c r="BO6" s="628">
        <v>93.2</v>
      </c>
      <c r="BP6" s="628"/>
      <c r="BQ6" s="628"/>
      <c r="BR6" s="628"/>
      <c r="BS6" s="629">
        <v>103954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220417</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220269</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9904</v>
      </c>
      <c r="S7" s="626"/>
      <c r="T7" s="626"/>
      <c r="U7" s="626"/>
      <c r="V7" s="626"/>
      <c r="W7" s="626"/>
      <c r="X7" s="626"/>
      <c r="Y7" s="627"/>
      <c r="Z7" s="628">
        <v>0</v>
      </c>
      <c r="AA7" s="628"/>
      <c r="AB7" s="628"/>
      <c r="AC7" s="628"/>
      <c r="AD7" s="629">
        <v>9904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5172689</v>
      </c>
      <c r="BH7" s="626"/>
      <c r="BI7" s="626"/>
      <c r="BJ7" s="626"/>
      <c r="BK7" s="626"/>
      <c r="BL7" s="626"/>
      <c r="BM7" s="626"/>
      <c r="BN7" s="627"/>
      <c r="BO7" s="628">
        <v>42.9</v>
      </c>
      <c r="BP7" s="628"/>
      <c r="BQ7" s="628"/>
      <c r="BR7" s="628"/>
      <c r="BS7" s="629">
        <v>103954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3278869</v>
      </c>
      <c r="CS7" s="626"/>
      <c r="CT7" s="626"/>
      <c r="CU7" s="626"/>
      <c r="CV7" s="626"/>
      <c r="CW7" s="626"/>
      <c r="CX7" s="626"/>
      <c r="CY7" s="627"/>
      <c r="CZ7" s="628">
        <v>10.8</v>
      </c>
      <c r="DA7" s="628"/>
      <c r="DB7" s="628"/>
      <c r="DC7" s="628"/>
      <c r="DD7" s="634">
        <v>69561</v>
      </c>
      <c r="DE7" s="626"/>
      <c r="DF7" s="626"/>
      <c r="DG7" s="626"/>
      <c r="DH7" s="626"/>
      <c r="DI7" s="626"/>
      <c r="DJ7" s="626"/>
      <c r="DK7" s="626"/>
      <c r="DL7" s="626"/>
      <c r="DM7" s="626"/>
      <c r="DN7" s="626"/>
      <c r="DO7" s="626"/>
      <c r="DP7" s="627"/>
      <c r="DQ7" s="634">
        <v>2864845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41159</v>
      </c>
      <c r="S8" s="626"/>
      <c r="T8" s="626"/>
      <c r="U8" s="626"/>
      <c r="V8" s="626"/>
      <c r="W8" s="626"/>
      <c r="X8" s="626"/>
      <c r="Y8" s="627"/>
      <c r="Z8" s="628">
        <v>0.1</v>
      </c>
      <c r="AA8" s="628"/>
      <c r="AB8" s="628"/>
      <c r="AC8" s="628"/>
      <c r="AD8" s="629">
        <v>41159</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144434</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9994867</v>
      </c>
      <c r="CS8" s="626"/>
      <c r="CT8" s="626"/>
      <c r="CU8" s="626"/>
      <c r="CV8" s="626"/>
      <c r="CW8" s="626"/>
      <c r="CX8" s="626"/>
      <c r="CY8" s="627"/>
      <c r="CZ8" s="628">
        <v>32.799999999999997</v>
      </c>
      <c r="DA8" s="628"/>
      <c r="DB8" s="628"/>
      <c r="DC8" s="628"/>
      <c r="DD8" s="634">
        <v>49238</v>
      </c>
      <c r="DE8" s="626"/>
      <c r="DF8" s="626"/>
      <c r="DG8" s="626"/>
      <c r="DH8" s="626"/>
      <c r="DI8" s="626"/>
      <c r="DJ8" s="626"/>
      <c r="DK8" s="626"/>
      <c r="DL8" s="626"/>
      <c r="DM8" s="626"/>
      <c r="DN8" s="626"/>
      <c r="DO8" s="626"/>
      <c r="DP8" s="627"/>
      <c r="DQ8" s="634">
        <v>5416281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25021</v>
      </c>
      <c r="S9" s="626"/>
      <c r="T9" s="626"/>
      <c r="U9" s="626"/>
      <c r="V9" s="626"/>
      <c r="W9" s="626"/>
      <c r="X9" s="626"/>
      <c r="Y9" s="627"/>
      <c r="Z9" s="628">
        <v>0.1</v>
      </c>
      <c r="AA9" s="628"/>
      <c r="AB9" s="628"/>
      <c r="AC9" s="628"/>
      <c r="AD9" s="629">
        <v>25021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4302404</v>
      </c>
      <c r="BH9" s="626"/>
      <c r="BI9" s="626"/>
      <c r="BJ9" s="626"/>
      <c r="BK9" s="626"/>
      <c r="BL9" s="626"/>
      <c r="BM9" s="626"/>
      <c r="BN9" s="627"/>
      <c r="BO9" s="628">
        <v>35.700000000000003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5267666</v>
      </c>
      <c r="CS9" s="626"/>
      <c r="CT9" s="626"/>
      <c r="CU9" s="626"/>
      <c r="CV9" s="626"/>
      <c r="CW9" s="626"/>
      <c r="CX9" s="626"/>
      <c r="CY9" s="627"/>
      <c r="CZ9" s="628">
        <v>17.3</v>
      </c>
      <c r="DA9" s="628"/>
      <c r="DB9" s="628"/>
      <c r="DC9" s="628"/>
      <c r="DD9" s="634">
        <v>3296113</v>
      </c>
      <c r="DE9" s="626"/>
      <c r="DF9" s="626"/>
      <c r="DG9" s="626"/>
      <c r="DH9" s="626"/>
      <c r="DI9" s="626"/>
      <c r="DJ9" s="626"/>
      <c r="DK9" s="626"/>
      <c r="DL9" s="626"/>
      <c r="DM9" s="626"/>
      <c r="DN9" s="626"/>
      <c r="DO9" s="626"/>
      <c r="DP9" s="627"/>
      <c r="DQ9" s="634">
        <v>1894481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1181494</v>
      </c>
      <c r="S10" s="626"/>
      <c r="T10" s="626"/>
      <c r="U10" s="626"/>
      <c r="V10" s="626"/>
      <c r="W10" s="626"/>
      <c r="X10" s="626"/>
      <c r="Y10" s="627"/>
      <c r="Z10" s="628">
        <v>3.7</v>
      </c>
      <c r="AA10" s="628"/>
      <c r="AB10" s="628"/>
      <c r="AC10" s="628"/>
      <c r="AD10" s="629">
        <v>1181494</v>
      </c>
      <c r="AE10" s="629"/>
      <c r="AF10" s="629"/>
      <c r="AG10" s="629"/>
      <c r="AH10" s="629"/>
      <c r="AI10" s="629"/>
      <c r="AJ10" s="629"/>
      <c r="AK10" s="629"/>
      <c r="AL10" s="630">
        <v>7.3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183496</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31058</v>
      </c>
      <c r="CS10" s="626"/>
      <c r="CT10" s="626"/>
      <c r="CU10" s="626"/>
      <c r="CV10" s="626"/>
      <c r="CW10" s="626"/>
      <c r="CX10" s="626"/>
      <c r="CY10" s="627"/>
      <c r="CZ10" s="628">
        <v>0.1</v>
      </c>
      <c r="DA10" s="628"/>
      <c r="DB10" s="628"/>
      <c r="DC10" s="628"/>
      <c r="DD10" s="634">
        <v>338</v>
      </c>
      <c r="DE10" s="626"/>
      <c r="DF10" s="626"/>
      <c r="DG10" s="626"/>
      <c r="DH10" s="626"/>
      <c r="DI10" s="626"/>
      <c r="DJ10" s="626"/>
      <c r="DK10" s="626"/>
      <c r="DL10" s="626"/>
      <c r="DM10" s="626"/>
      <c r="DN10" s="626"/>
      <c r="DO10" s="626"/>
      <c r="DP10" s="627"/>
      <c r="DQ10" s="634">
        <v>11047</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149430</v>
      </c>
      <c r="S11" s="626"/>
      <c r="T11" s="626"/>
      <c r="U11" s="626"/>
      <c r="V11" s="626"/>
      <c r="W11" s="626"/>
      <c r="X11" s="626"/>
      <c r="Y11" s="627"/>
      <c r="Z11" s="628">
        <v>0.5</v>
      </c>
      <c r="AA11" s="628"/>
      <c r="AB11" s="628"/>
      <c r="AC11" s="628"/>
      <c r="AD11" s="629">
        <v>149430</v>
      </c>
      <c r="AE11" s="629"/>
      <c r="AF11" s="629"/>
      <c r="AG11" s="629"/>
      <c r="AH11" s="629"/>
      <c r="AI11" s="629"/>
      <c r="AJ11" s="629"/>
      <c r="AK11" s="629"/>
      <c r="AL11" s="630">
        <v>0.9</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542355</v>
      </c>
      <c r="BH11" s="626"/>
      <c r="BI11" s="626"/>
      <c r="BJ11" s="626"/>
      <c r="BK11" s="626"/>
      <c r="BL11" s="626"/>
      <c r="BM11" s="626"/>
      <c r="BN11" s="627"/>
      <c r="BO11" s="628">
        <v>4.5</v>
      </c>
      <c r="BP11" s="628"/>
      <c r="BQ11" s="628"/>
      <c r="BR11" s="628"/>
      <c r="BS11" s="634">
        <v>103954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239895</v>
      </c>
      <c r="CS11" s="626"/>
      <c r="CT11" s="626"/>
      <c r="CU11" s="626"/>
      <c r="CV11" s="626"/>
      <c r="CW11" s="626"/>
      <c r="CX11" s="626"/>
      <c r="CY11" s="627"/>
      <c r="CZ11" s="628">
        <v>0.8</v>
      </c>
      <c r="DA11" s="628"/>
      <c r="DB11" s="628"/>
      <c r="DC11" s="628"/>
      <c r="DD11" s="634">
        <v>42225</v>
      </c>
      <c r="DE11" s="626"/>
      <c r="DF11" s="626"/>
      <c r="DG11" s="626"/>
      <c r="DH11" s="626"/>
      <c r="DI11" s="626"/>
      <c r="DJ11" s="626"/>
      <c r="DK11" s="626"/>
      <c r="DL11" s="626"/>
      <c r="DM11" s="626"/>
      <c r="DN11" s="626"/>
      <c r="DO11" s="626"/>
      <c r="DP11" s="627"/>
      <c r="DQ11" s="634">
        <v>209347</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5423681</v>
      </c>
      <c r="BH12" s="626"/>
      <c r="BI12" s="626"/>
      <c r="BJ12" s="626"/>
      <c r="BK12" s="626"/>
      <c r="BL12" s="626"/>
      <c r="BM12" s="626"/>
      <c r="BN12" s="627"/>
      <c r="BO12" s="628">
        <v>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756741</v>
      </c>
      <c r="CS12" s="626"/>
      <c r="CT12" s="626"/>
      <c r="CU12" s="626"/>
      <c r="CV12" s="626"/>
      <c r="CW12" s="626"/>
      <c r="CX12" s="626"/>
      <c r="CY12" s="627"/>
      <c r="CZ12" s="628">
        <v>2.5</v>
      </c>
      <c r="DA12" s="628"/>
      <c r="DB12" s="628"/>
      <c r="DC12" s="628"/>
      <c r="DD12" s="634">
        <v>13302</v>
      </c>
      <c r="DE12" s="626"/>
      <c r="DF12" s="626"/>
      <c r="DG12" s="626"/>
      <c r="DH12" s="626"/>
      <c r="DI12" s="626"/>
      <c r="DJ12" s="626"/>
      <c r="DK12" s="626"/>
      <c r="DL12" s="626"/>
      <c r="DM12" s="626"/>
      <c r="DN12" s="626"/>
      <c r="DO12" s="626"/>
      <c r="DP12" s="627"/>
      <c r="DQ12" s="634">
        <v>497107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65571</v>
      </c>
      <c r="S13" s="626"/>
      <c r="T13" s="626"/>
      <c r="U13" s="626"/>
      <c r="V13" s="626"/>
      <c r="W13" s="626"/>
      <c r="X13" s="626"/>
      <c r="Y13" s="627"/>
      <c r="Z13" s="628">
        <v>0.2</v>
      </c>
      <c r="AA13" s="628"/>
      <c r="AB13" s="628"/>
      <c r="AC13" s="628"/>
      <c r="AD13" s="629">
        <v>65571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5402531</v>
      </c>
      <c r="BH13" s="626"/>
      <c r="BI13" s="626"/>
      <c r="BJ13" s="626"/>
      <c r="BK13" s="626"/>
      <c r="BL13" s="626"/>
      <c r="BM13" s="626"/>
      <c r="BN13" s="627"/>
      <c r="BO13" s="628">
        <v>44.8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4073225</v>
      </c>
      <c r="CS13" s="626"/>
      <c r="CT13" s="626"/>
      <c r="CU13" s="626"/>
      <c r="CV13" s="626"/>
      <c r="CW13" s="626"/>
      <c r="CX13" s="626"/>
      <c r="CY13" s="627"/>
      <c r="CZ13" s="628">
        <v>13.4</v>
      </c>
      <c r="DA13" s="628"/>
      <c r="DB13" s="628"/>
      <c r="DC13" s="628"/>
      <c r="DD13" s="634">
        <v>2803032</v>
      </c>
      <c r="DE13" s="626"/>
      <c r="DF13" s="626"/>
      <c r="DG13" s="626"/>
      <c r="DH13" s="626"/>
      <c r="DI13" s="626"/>
      <c r="DJ13" s="626"/>
      <c r="DK13" s="626"/>
      <c r="DL13" s="626"/>
      <c r="DM13" s="626"/>
      <c r="DN13" s="626"/>
      <c r="DO13" s="626"/>
      <c r="DP13" s="627"/>
      <c r="DQ13" s="634">
        <v>2205838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173517</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1367603</v>
      </c>
      <c r="CS14" s="626"/>
      <c r="CT14" s="626"/>
      <c r="CU14" s="626"/>
      <c r="CV14" s="626"/>
      <c r="CW14" s="626"/>
      <c r="CX14" s="626"/>
      <c r="CY14" s="627"/>
      <c r="CZ14" s="628">
        <v>4.5</v>
      </c>
      <c r="DA14" s="628"/>
      <c r="DB14" s="628"/>
      <c r="DC14" s="628"/>
      <c r="DD14" s="634">
        <v>93456</v>
      </c>
      <c r="DE14" s="626"/>
      <c r="DF14" s="626"/>
      <c r="DG14" s="626"/>
      <c r="DH14" s="626"/>
      <c r="DI14" s="626"/>
      <c r="DJ14" s="626"/>
      <c r="DK14" s="626"/>
      <c r="DL14" s="626"/>
      <c r="DM14" s="626"/>
      <c r="DN14" s="626"/>
      <c r="DO14" s="626"/>
      <c r="DP14" s="627"/>
      <c r="DQ14" s="634">
        <v>1274776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50320</v>
      </c>
      <c r="S15" s="626"/>
      <c r="T15" s="626"/>
      <c r="U15" s="626"/>
      <c r="V15" s="626"/>
      <c r="W15" s="626"/>
      <c r="X15" s="626"/>
      <c r="Y15" s="627"/>
      <c r="Z15" s="628">
        <v>0.2</v>
      </c>
      <c r="AA15" s="628"/>
      <c r="AB15" s="628"/>
      <c r="AC15" s="628"/>
      <c r="AD15" s="629">
        <v>50320</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457223</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2428979</v>
      </c>
      <c r="CS15" s="626"/>
      <c r="CT15" s="626"/>
      <c r="CU15" s="626"/>
      <c r="CV15" s="626"/>
      <c r="CW15" s="626"/>
      <c r="CX15" s="626"/>
      <c r="CY15" s="627"/>
      <c r="CZ15" s="628">
        <v>8</v>
      </c>
      <c r="DA15" s="628"/>
      <c r="DB15" s="628"/>
      <c r="DC15" s="628"/>
      <c r="DD15" s="634">
        <v>521495</v>
      </c>
      <c r="DE15" s="626"/>
      <c r="DF15" s="626"/>
      <c r="DG15" s="626"/>
      <c r="DH15" s="626"/>
      <c r="DI15" s="626"/>
      <c r="DJ15" s="626"/>
      <c r="DK15" s="626"/>
      <c r="DL15" s="626"/>
      <c r="DM15" s="626"/>
      <c r="DN15" s="626"/>
      <c r="DO15" s="626"/>
      <c r="DP15" s="627"/>
      <c r="DQ15" s="634">
        <v>2067048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3379329</v>
      </c>
      <c r="S16" s="626"/>
      <c r="T16" s="626"/>
      <c r="U16" s="626"/>
      <c r="V16" s="626"/>
      <c r="W16" s="626"/>
      <c r="X16" s="626"/>
      <c r="Y16" s="627"/>
      <c r="Z16" s="628">
        <v>10.6</v>
      </c>
      <c r="AA16" s="628"/>
      <c r="AB16" s="628"/>
      <c r="AC16" s="628"/>
      <c r="AD16" s="629">
        <v>3032762</v>
      </c>
      <c r="AE16" s="629"/>
      <c r="AF16" s="629"/>
      <c r="AG16" s="629"/>
      <c r="AH16" s="629"/>
      <c r="AI16" s="629"/>
      <c r="AJ16" s="629"/>
      <c r="AK16" s="629"/>
      <c r="AL16" s="630">
        <v>18.8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1297</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3032762</v>
      </c>
      <c r="S17" s="626"/>
      <c r="T17" s="626"/>
      <c r="U17" s="626"/>
      <c r="V17" s="626"/>
      <c r="W17" s="626"/>
      <c r="X17" s="626"/>
      <c r="Y17" s="627"/>
      <c r="Z17" s="628">
        <v>9.5</v>
      </c>
      <c r="AA17" s="628"/>
      <c r="AB17" s="628"/>
      <c r="AC17" s="628"/>
      <c r="AD17" s="629">
        <v>3032762</v>
      </c>
      <c r="AE17" s="629"/>
      <c r="AF17" s="629"/>
      <c r="AG17" s="629"/>
      <c r="AH17" s="629"/>
      <c r="AI17" s="629"/>
      <c r="AJ17" s="629"/>
      <c r="AK17" s="629"/>
      <c r="AL17" s="630">
        <v>18.8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2582112</v>
      </c>
      <c r="CS17" s="626"/>
      <c r="CT17" s="626"/>
      <c r="CU17" s="626"/>
      <c r="CV17" s="626"/>
      <c r="CW17" s="626"/>
      <c r="CX17" s="626"/>
      <c r="CY17" s="627"/>
      <c r="CZ17" s="628">
        <v>8.5</v>
      </c>
      <c r="DA17" s="628"/>
      <c r="DB17" s="628"/>
      <c r="DC17" s="628"/>
      <c r="DD17" s="634" t="s">
        <v>112</v>
      </c>
      <c r="DE17" s="626"/>
      <c r="DF17" s="626"/>
      <c r="DG17" s="626"/>
      <c r="DH17" s="626"/>
      <c r="DI17" s="626"/>
      <c r="DJ17" s="626"/>
      <c r="DK17" s="626"/>
      <c r="DL17" s="626"/>
      <c r="DM17" s="626"/>
      <c r="DN17" s="626"/>
      <c r="DO17" s="626"/>
      <c r="DP17" s="627"/>
      <c r="DQ17" s="634">
        <v>2572204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346483</v>
      </c>
      <c r="S18" s="626"/>
      <c r="T18" s="626"/>
      <c r="U18" s="626"/>
      <c r="V18" s="626"/>
      <c r="W18" s="626"/>
      <c r="X18" s="626"/>
      <c r="Y18" s="627"/>
      <c r="Z18" s="628">
        <v>1.1000000000000001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200000</v>
      </c>
      <c r="CS18" s="626"/>
      <c r="CT18" s="626"/>
      <c r="CU18" s="626"/>
      <c r="CV18" s="626"/>
      <c r="CW18" s="626"/>
      <c r="CX18" s="626"/>
      <c r="CY18" s="627"/>
      <c r="CZ18" s="628">
        <v>0.7</v>
      </c>
      <c r="DA18" s="628"/>
      <c r="DB18" s="628"/>
      <c r="DC18" s="628"/>
      <c r="DD18" s="634">
        <v>200000</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84</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822252</v>
      </c>
      <c r="BH19" s="626"/>
      <c r="BI19" s="626"/>
      <c r="BJ19" s="626"/>
      <c r="BK19" s="626"/>
      <c r="BL19" s="626"/>
      <c r="BM19" s="626"/>
      <c r="BN19" s="627"/>
      <c r="BO19" s="628">
        <v>6.8</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17160981</v>
      </c>
      <c r="S20" s="626"/>
      <c r="T20" s="626"/>
      <c r="U20" s="626"/>
      <c r="V20" s="626"/>
      <c r="W20" s="626"/>
      <c r="X20" s="626"/>
      <c r="Y20" s="627"/>
      <c r="Z20" s="628">
        <v>53.6</v>
      </c>
      <c r="AA20" s="628"/>
      <c r="AB20" s="628"/>
      <c r="AC20" s="628"/>
      <c r="AD20" s="629">
        <v>15993727</v>
      </c>
      <c r="AE20" s="629"/>
      <c r="AF20" s="629"/>
      <c r="AG20" s="629"/>
      <c r="AH20" s="629"/>
      <c r="AI20" s="629"/>
      <c r="AJ20" s="629"/>
      <c r="AK20" s="629"/>
      <c r="AL20" s="630">
        <v>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822252</v>
      </c>
      <c r="BH20" s="626"/>
      <c r="BI20" s="626"/>
      <c r="BJ20" s="626"/>
      <c r="BK20" s="626"/>
      <c r="BL20" s="626"/>
      <c r="BM20" s="626"/>
      <c r="BN20" s="627"/>
      <c r="BO20" s="628">
        <v>6.8</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30441432</v>
      </c>
      <c r="CS20" s="626"/>
      <c r="CT20" s="626"/>
      <c r="CU20" s="626"/>
      <c r="CV20" s="626"/>
      <c r="CW20" s="626"/>
      <c r="CX20" s="626"/>
      <c r="CY20" s="627"/>
      <c r="CZ20" s="628">
        <v>100</v>
      </c>
      <c r="DA20" s="628"/>
      <c r="DB20" s="628"/>
      <c r="DC20" s="628"/>
      <c r="DD20" s="634">
        <v>7088760</v>
      </c>
      <c r="DE20" s="626"/>
      <c r="DF20" s="626"/>
      <c r="DG20" s="626"/>
      <c r="DH20" s="626"/>
      <c r="DI20" s="626"/>
      <c r="DJ20" s="626"/>
      <c r="DK20" s="626"/>
      <c r="DL20" s="626"/>
      <c r="DM20" s="626"/>
      <c r="DN20" s="626"/>
      <c r="DO20" s="626"/>
      <c r="DP20" s="627"/>
      <c r="DQ20" s="634">
        <v>19233243</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9411</v>
      </c>
      <c r="S21" s="626"/>
      <c r="T21" s="626"/>
      <c r="U21" s="626"/>
      <c r="V21" s="626"/>
      <c r="W21" s="626"/>
      <c r="X21" s="626"/>
      <c r="Y21" s="627"/>
      <c r="Z21" s="628">
        <v>0</v>
      </c>
      <c r="AA21" s="628"/>
      <c r="AB21" s="628"/>
      <c r="AC21" s="628"/>
      <c r="AD21" s="629">
        <v>9411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1565</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103342</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404504</v>
      </c>
      <c r="S23" s="626"/>
      <c r="T23" s="626"/>
      <c r="U23" s="626"/>
      <c r="V23" s="626"/>
      <c r="W23" s="626"/>
      <c r="X23" s="626"/>
      <c r="Y23" s="627"/>
      <c r="Z23" s="628">
        <v>1.3</v>
      </c>
      <c r="AA23" s="628"/>
      <c r="AB23" s="628"/>
      <c r="AC23" s="628"/>
      <c r="AD23" s="629">
        <v>49501</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820687</v>
      </c>
      <c r="BH23" s="626"/>
      <c r="BI23" s="626"/>
      <c r="BJ23" s="626"/>
      <c r="BK23" s="626"/>
      <c r="BL23" s="626"/>
      <c r="BM23" s="626"/>
      <c r="BN23" s="627"/>
      <c r="BO23" s="628">
        <v>6.8</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96377</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12659627</v>
      </c>
      <c r="CS24" s="615"/>
      <c r="CT24" s="615"/>
      <c r="CU24" s="615"/>
      <c r="CV24" s="615"/>
      <c r="CW24" s="615"/>
      <c r="CX24" s="615"/>
      <c r="CY24" s="616"/>
      <c r="CZ24" s="652">
        <v>41.6</v>
      </c>
      <c r="DA24" s="653"/>
      <c r="DB24" s="653"/>
      <c r="DC24" s="654"/>
      <c r="DD24" s="651">
        <v>8483410</v>
      </c>
      <c r="DE24" s="615"/>
      <c r="DF24" s="615"/>
      <c r="DG24" s="615"/>
      <c r="DH24" s="615"/>
      <c r="DI24" s="615"/>
      <c r="DJ24" s="615"/>
      <c r="DK24" s="616"/>
      <c r="DL24" s="651">
        <v>8482512</v>
      </c>
      <c r="DM24" s="615"/>
      <c r="DN24" s="615"/>
      <c r="DO24" s="615"/>
      <c r="DP24" s="615"/>
      <c r="DQ24" s="615"/>
      <c r="DR24" s="615"/>
      <c r="DS24" s="615"/>
      <c r="DT24" s="615"/>
      <c r="DU24" s="615"/>
      <c r="DV24" s="616"/>
      <c r="DW24" s="619">
        <v>49.1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5158741</v>
      </c>
      <c r="S25" s="626"/>
      <c r="T25" s="626"/>
      <c r="U25" s="626"/>
      <c r="V25" s="626"/>
      <c r="W25" s="626"/>
      <c r="X25" s="626"/>
      <c r="Y25" s="627"/>
      <c r="Z25" s="628">
        <v>16.100000000000001</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4462653</v>
      </c>
      <c r="CS25" s="657"/>
      <c r="CT25" s="657"/>
      <c r="CU25" s="657"/>
      <c r="CV25" s="657"/>
      <c r="CW25" s="657"/>
      <c r="CX25" s="657"/>
      <c r="CY25" s="658"/>
      <c r="CZ25" s="659">
        <v>14.7</v>
      </c>
      <c r="DA25" s="660"/>
      <c r="DB25" s="660"/>
      <c r="DC25" s="661"/>
      <c r="DD25" s="634">
        <v>4267914</v>
      </c>
      <c r="DE25" s="657"/>
      <c r="DF25" s="657"/>
      <c r="DG25" s="657"/>
      <c r="DH25" s="657"/>
      <c r="DI25" s="657"/>
      <c r="DJ25" s="657"/>
      <c r="DK25" s="658"/>
      <c r="DL25" s="634">
        <v>4267016</v>
      </c>
      <c r="DM25" s="657"/>
      <c r="DN25" s="657"/>
      <c r="DO25" s="657"/>
      <c r="DP25" s="657"/>
      <c r="DQ25" s="657"/>
      <c r="DR25" s="657"/>
      <c r="DS25" s="657"/>
      <c r="DT25" s="657"/>
      <c r="DU25" s="657"/>
      <c r="DV25" s="658"/>
      <c r="DW25" s="630">
        <v>24.7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3077984</v>
      </c>
      <c r="CS26" s="626"/>
      <c r="CT26" s="626"/>
      <c r="CU26" s="626"/>
      <c r="CV26" s="626"/>
      <c r="CW26" s="626"/>
      <c r="CX26" s="626"/>
      <c r="CY26" s="627"/>
      <c r="CZ26" s="659">
        <v>10.1</v>
      </c>
      <c r="DA26" s="660"/>
      <c r="DB26" s="660"/>
      <c r="DC26" s="661"/>
      <c r="DD26" s="634">
        <v>2904592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1323221</v>
      </c>
      <c r="S27" s="626"/>
      <c r="T27" s="626"/>
      <c r="U27" s="626"/>
      <c r="V27" s="626"/>
      <c r="W27" s="626"/>
      <c r="X27" s="626"/>
      <c r="Y27" s="627"/>
      <c r="Z27" s="628">
        <v>4.0999999999999996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12050659</v>
      </c>
      <c r="BH27" s="626"/>
      <c r="BI27" s="626"/>
      <c r="BJ27" s="626"/>
      <c r="BK27" s="626"/>
      <c r="BL27" s="626"/>
      <c r="BM27" s="626"/>
      <c r="BN27" s="627"/>
      <c r="BO27" s="628">
        <v>100</v>
      </c>
      <c r="BP27" s="628"/>
      <c r="BQ27" s="628"/>
      <c r="BR27" s="628"/>
      <c r="BS27" s="634">
        <v>103954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5614862</v>
      </c>
      <c r="CS27" s="657"/>
      <c r="CT27" s="657"/>
      <c r="CU27" s="657"/>
      <c r="CV27" s="657"/>
      <c r="CW27" s="657"/>
      <c r="CX27" s="657"/>
      <c r="CY27" s="658"/>
      <c r="CZ27" s="659">
        <v>18.399999999999999</v>
      </c>
      <c r="DA27" s="660"/>
      <c r="DB27" s="660"/>
      <c r="DC27" s="661"/>
      <c r="DD27" s="634">
        <v>1643292</v>
      </c>
      <c r="DE27" s="657"/>
      <c r="DF27" s="657"/>
      <c r="DG27" s="657"/>
      <c r="DH27" s="657"/>
      <c r="DI27" s="657"/>
      <c r="DJ27" s="657"/>
      <c r="DK27" s="658"/>
      <c r="DL27" s="634">
        <v>1643292</v>
      </c>
      <c r="DM27" s="657"/>
      <c r="DN27" s="657"/>
      <c r="DO27" s="657"/>
      <c r="DP27" s="657"/>
      <c r="DQ27" s="657"/>
      <c r="DR27" s="657"/>
      <c r="DS27" s="657"/>
      <c r="DT27" s="657"/>
      <c r="DU27" s="657"/>
      <c r="DV27" s="658"/>
      <c r="DW27" s="630">
        <v>9.5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103669</v>
      </c>
      <c r="S28" s="626"/>
      <c r="T28" s="626"/>
      <c r="U28" s="626"/>
      <c r="V28" s="626"/>
      <c r="W28" s="626"/>
      <c r="X28" s="626"/>
      <c r="Y28" s="627"/>
      <c r="Z28" s="628">
        <v>0.3</v>
      </c>
      <c r="AA28" s="628"/>
      <c r="AB28" s="628"/>
      <c r="AC28" s="628"/>
      <c r="AD28" s="629">
        <v>26554</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2582112</v>
      </c>
      <c r="CS28" s="626"/>
      <c r="CT28" s="626"/>
      <c r="CU28" s="626"/>
      <c r="CV28" s="626"/>
      <c r="CW28" s="626"/>
      <c r="CX28" s="626"/>
      <c r="CY28" s="627"/>
      <c r="CZ28" s="659">
        <v>8.5</v>
      </c>
      <c r="DA28" s="660"/>
      <c r="DB28" s="660"/>
      <c r="DC28" s="661"/>
      <c r="DD28" s="634">
        <v>2572204</v>
      </c>
      <c r="DE28" s="626"/>
      <c r="DF28" s="626"/>
      <c r="DG28" s="626"/>
      <c r="DH28" s="626"/>
      <c r="DI28" s="626"/>
      <c r="DJ28" s="626"/>
      <c r="DK28" s="627"/>
      <c r="DL28" s="634">
        <v>2572204</v>
      </c>
      <c r="DM28" s="626"/>
      <c r="DN28" s="626"/>
      <c r="DO28" s="626"/>
      <c r="DP28" s="626"/>
      <c r="DQ28" s="626"/>
      <c r="DR28" s="626"/>
      <c r="DS28" s="626"/>
      <c r="DT28" s="626"/>
      <c r="DU28" s="626"/>
      <c r="DV28" s="627"/>
      <c r="DW28" s="630">
        <v>14.9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187114</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2582109</v>
      </c>
      <c r="CS29" s="657"/>
      <c r="CT29" s="657"/>
      <c r="CU29" s="657"/>
      <c r="CV29" s="657"/>
      <c r="CW29" s="657"/>
      <c r="CX29" s="657"/>
      <c r="CY29" s="658"/>
      <c r="CZ29" s="659">
        <v>8.5</v>
      </c>
      <c r="DA29" s="660"/>
      <c r="DB29" s="660"/>
      <c r="DC29" s="661"/>
      <c r="DD29" s="634">
        <v>2572201</v>
      </c>
      <c r="DE29" s="657"/>
      <c r="DF29" s="657"/>
      <c r="DG29" s="657"/>
      <c r="DH29" s="657"/>
      <c r="DI29" s="657"/>
      <c r="DJ29" s="657"/>
      <c r="DK29" s="658"/>
      <c r="DL29" s="634">
        <v>2572201</v>
      </c>
      <c r="DM29" s="657"/>
      <c r="DN29" s="657"/>
      <c r="DO29" s="657"/>
      <c r="DP29" s="657"/>
      <c r="DQ29" s="657"/>
      <c r="DR29" s="657"/>
      <c r="DS29" s="657"/>
      <c r="DT29" s="657"/>
      <c r="DU29" s="657"/>
      <c r="DV29" s="658"/>
      <c r="DW29" s="630">
        <v>14.9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1319653</v>
      </c>
      <c r="S30" s="626"/>
      <c r="T30" s="626"/>
      <c r="U30" s="626"/>
      <c r="V30" s="626"/>
      <c r="W30" s="626"/>
      <c r="X30" s="626"/>
      <c r="Y30" s="627"/>
      <c r="Z30" s="628">
        <v>4.0999999999999996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95.7</v>
      </c>
      <c r="BN30" s="684"/>
      <c r="BO30" s="684"/>
      <c r="BP30" s="684"/>
      <c r="BQ30" s="685"/>
      <c r="BR30" s="683">
        <v>98.7</v>
      </c>
      <c r="BS30" s="684"/>
      <c r="BT30" s="684"/>
      <c r="BU30" s="684"/>
      <c r="BV30" s="684"/>
      <c r="BW30" s="684"/>
      <c r="BX30" s="620">
        <v>95.1</v>
      </c>
      <c r="BY30" s="684"/>
      <c r="BZ30" s="684"/>
      <c r="CA30" s="684"/>
      <c r="CB30" s="685"/>
      <c r="CD30" s="688"/>
      <c r="CE30" s="689"/>
      <c r="CF30" s="639" t="s">
        <v>293</v>
      </c>
      <c r="CG30" s="640"/>
      <c r="CH30" s="640"/>
      <c r="CI30" s="640"/>
      <c r="CJ30" s="640"/>
      <c r="CK30" s="640"/>
      <c r="CL30" s="640"/>
      <c r="CM30" s="640"/>
      <c r="CN30" s="640"/>
      <c r="CO30" s="640"/>
      <c r="CP30" s="640"/>
      <c r="CQ30" s="641"/>
      <c r="CR30" s="625">
        <v>2344533</v>
      </c>
      <c r="CS30" s="626"/>
      <c r="CT30" s="626"/>
      <c r="CU30" s="626"/>
      <c r="CV30" s="626"/>
      <c r="CW30" s="626"/>
      <c r="CX30" s="626"/>
      <c r="CY30" s="627"/>
      <c r="CZ30" s="659">
        <v>7.7</v>
      </c>
      <c r="DA30" s="660"/>
      <c r="DB30" s="660"/>
      <c r="DC30" s="661"/>
      <c r="DD30" s="634">
        <v>2336234</v>
      </c>
      <c r="DE30" s="626"/>
      <c r="DF30" s="626"/>
      <c r="DG30" s="626"/>
      <c r="DH30" s="626"/>
      <c r="DI30" s="626"/>
      <c r="DJ30" s="626"/>
      <c r="DK30" s="627"/>
      <c r="DL30" s="634">
        <v>2336234</v>
      </c>
      <c r="DM30" s="626"/>
      <c r="DN30" s="626"/>
      <c r="DO30" s="626"/>
      <c r="DP30" s="626"/>
      <c r="DQ30" s="626"/>
      <c r="DR30" s="626"/>
      <c r="DS30" s="626"/>
      <c r="DT30" s="626"/>
      <c r="DU30" s="626"/>
      <c r="DV30" s="627"/>
      <c r="DW30" s="630">
        <v>13.5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1755819</v>
      </c>
      <c r="S31" s="626"/>
      <c r="T31" s="626"/>
      <c r="U31" s="626"/>
      <c r="V31" s="626"/>
      <c r="W31" s="626"/>
      <c r="X31" s="626"/>
      <c r="Y31" s="627"/>
      <c r="Z31" s="628">
        <v>5.5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v>
      </c>
      <c r="BN31" s="681"/>
      <c r="BO31" s="681"/>
      <c r="BP31" s="681"/>
      <c r="BQ31" s="682"/>
      <c r="BR31" s="680">
        <v>98.5</v>
      </c>
      <c r="BS31" s="657"/>
      <c r="BT31" s="657"/>
      <c r="BU31" s="657"/>
      <c r="BV31" s="657"/>
      <c r="BW31" s="657"/>
      <c r="BX31" s="631">
        <v>94.4</v>
      </c>
      <c r="BY31" s="681"/>
      <c r="BZ31" s="681"/>
      <c r="CA31" s="681"/>
      <c r="CB31" s="682"/>
      <c r="CD31" s="688"/>
      <c r="CE31" s="689"/>
      <c r="CF31" s="639" t="s">
        <v>297</v>
      </c>
      <c r="CG31" s="640"/>
      <c r="CH31" s="640"/>
      <c r="CI31" s="640"/>
      <c r="CJ31" s="640"/>
      <c r="CK31" s="640"/>
      <c r="CL31" s="640"/>
      <c r="CM31" s="640"/>
      <c r="CN31" s="640"/>
      <c r="CO31" s="640"/>
      <c r="CP31" s="640"/>
      <c r="CQ31" s="641"/>
      <c r="CR31" s="625">
        <v>237576</v>
      </c>
      <c r="CS31" s="657"/>
      <c r="CT31" s="657"/>
      <c r="CU31" s="657"/>
      <c r="CV31" s="657"/>
      <c r="CW31" s="657"/>
      <c r="CX31" s="657"/>
      <c r="CY31" s="658"/>
      <c r="CZ31" s="659">
        <v>0.8</v>
      </c>
      <c r="DA31" s="660"/>
      <c r="DB31" s="660"/>
      <c r="DC31" s="661"/>
      <c r="DD31" s="634">
        <v>235967</v>
      </c>
      <c r="DE31" s="657"/>
      <c r="DF31" s="657"/>
      <c r="DG31" s="657"/>
      <c r="DH31" s="657"/>
      <c r="DI31" s="657"/>
      <c r="DJ31" s="657"/>
      <c r="DK31" s="658"/>
      <c r="DL31" s="634">
        <v>235967</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540708</v>
      </c>
      <c r="S32" s="626"/>
      <c r="T32" s="626"/>
      <c r="U32" s="626"/>
      <c r="V32" s="626"/>
      <c r="W32" s="626"/>
      <c r="X32" s="626"/>
      <c r="Y32" s="627"/>
      <c r="Z32" s="628">
        <v>1.7</v>
      </c>
      <c r="AA32" s="628"/>
      <c r="AB32" s="628"/>
      <c r="AC32" s="628"/>
      <c r="AD32" s="629">
        <v>72048</v>
      </c>
      <c r="AE32" s="629"/>
      <c r="AF32" s="629"/>
      <c r="AG32" s="629"/>
      <c r="AH32" s="629"/>
      <c r="AI32" s="629"/>
      <c r="AJ32" s="629"/>
      <c r="AK32" s="629"/>
      <c r="AL32" s="630">
        <v>0.4</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v>
      </c>
      <c r="BN32" s="693"/>
      <c r="BO32" s="693"/>
      <c r="BP32" s="693"/>
      <c r="BQ32" s="695"/>
      <c r="BR32" s="692">
        <v>98.8</v>
      </c>
      <c r="BS32" s="693"/>
      <c r="BT32" s="693"/>
      <c r="BU32" s="693"/>
      <c r="BV32" s="693"/>
      <c r="BW32" s="693"/>
      <c r="BX32" s="694">
        <v>95.2</v>
      </c>
      <c r="BY32" s="693"/>
      <c r="BZ32" s="693"/>
      <c r="CA32" s="693"/>
      <c r="CB32" s="695"/>
      <c r="CD32" s="690"/>
      <c r="CE32" s="691"/>
      <c r="CF32" s="639" t="s">
        <v>300</v>
      </c>
      <c r="CG32" s="640"/>
      <c r="CH32" s="640"/>
      <c r="CI32" s="640"/>
      <c r="CJ32" s="640"/>
      <c r="CK32" s="640"/>
      <c r="CL32" s="640"/>
      <c r="CM32" s="640"/>
      <c r="CN32" s="640"/>
      <c r="CO32" s="640"/>
      <c r="CP32" s="640"/>
      <c r="CQ32" s="641"/>
      <c r="CR32" s="625">
        <v>3</v>
      </c>
      <c r="CS32" s="626"/>
      <c r="CT32" s="626"/>
      <c r="CU32" s="626"/>
      <c r="CV32" s="626"/>
      <c r="CW32" s="626"/>
      <c r="CX32" s="626"/>
      <c r="CY32" s="627"/>
      <c r="CZ32" s="659">
        <v>0</v>
      </c>
      <c r="DA32" s="660"/>
      <c r="DB32" s="660"/>
      <c r="DC32" s="661"/>
      <c r="DD32" s="634">
        <v>3</v>
      </c>
      <c r="DE32" s="626"/>
      <c r="DF32" s="626"/>
      <c r="DG32" s="626"/>
      <c r="DH32" s="626"/>
      <c r="DI32" s="626"/>
      <c r="DJ32" s="626"/>
      <c r="DK32" s="627"/>
      <c r="DL32" s="634">
        <v>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3840509</v>
      </c>
      <c r="S33" s="626"/>
      <c r="T33" s="626"/>
      <c r="U33" s="626"/>
      <c r="V33" s="626"/>
      <c r="W33" s="626"/>
      <c r="X33" s="626"/>
      <c r="Y33" s="627"/>
      <c r="Z33" s="628">
        <v>12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10693045</v>
      </c>
      <c r="CS33" s="657"/>
      <c r="CT33" s="657"/>
      <c r="CU33" s="657"/>
      <c r="CV33" s="657"/>
      <c r="CW33" s="657"/>
      <c r="CX33" s="657"/>
      <c r="CY33" s="658"/>
      <c r="CZ33" s="659">
        <v>35.1</v>
      </c>
      <c r="DA33" s="660"/>
      <c r="DB33" s="660"/>
      <c r="DC33" s="661"/>
      <c r="DD33" s="634">
        <v>9264182</v>
      </c>
      <c r="DE33" s="657"/>
      <c r="DF33" s="657"/>
      <c r="DG33" s="657"/>
      <c r="DH33" s="657"/>
      <c r="DI33" s="657"/>
      <c r="DJ33" s="657"/>
      <c r="DK33" s="658"/>
      <c r="DL33" s="634">
        <v>7889034</v>
      </c>
      <c r="DM33" s="657"/>
      <c r="DN33" s="657"/>
      <c r="DO33" s="657"/>
      <c r="DP33" s="657"/>
      <c r="DQ33" s="657"/>
      <c r="DR33" s="657"/>
      <c r="DS33" s="657"/>
      <c r="DT33" s="657"/>
      <c r="DU33" s="657"/>
      <c r="DV33" s="658"/>
      <c r="DW33" s="630">
        <v>45.7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4212406</v>
      </c>
      <c r="CS34" s="626"/>
      <c r="CT34" s="626"/>
      <c r="CU34" s="626"/>
      <c r="CV34" s="626"/>
      <c r="CW34" s="626"/>
      <c r="CX34" s="626"/>
      <c r="CY34" s="627"/>
      <c r="CZ34" s="659">
        <v>13.8</v>
      </c>
      <c r="DA34" s="660"/>
      <c r="DB34" s="660"/>
      <c r="DC34" s="661"/>
      <c r="DD34" s="634">
        <v>3722509</v>
      </c>
      <c r="DE34" s="626"/>
      <c r="DF34" s="626"/>
      <c r="DG34" s="626"/>
      <c r="DH34" s="626"/>
      <c r="DI34" s="626"/>
      <c r="DJ34" s="626"/>
      <c r="DK34" s="627"/>
      <c r="DL34" s="634">
        <v>3498049</v>
      </c>
      <c r="DM34" s="626"/>
      <c r="DN34" s="626"/>
      <c r="DO34" s="626"/>
      <c r="DP34" s="626"/>
      <c r="DQ34" s="626"/>
      <c r="DR34" s="626"/>
      <c r="DS34" s="626"/>
      <c r="DT34" s="626"/>
      <c r="DU34" s="626"/>
      <c r="DV34" s="627"/>
      <c r="DW34" s="630">
        <v>20.3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1122009</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3209816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309530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354906</v>
      </c>
      <c r="CS35" s="657"/>
      <c r="CT35" s="657"/>
      <c r="CU35" s="657"/>
      <c r="CV35" s="657"/>
      <c r="CW35" s="657"/>
      <c r="CX35" s="657"/>
      <c r="CY35" s="658"/>
      <c r="CZ35" s="659">
        <v>1.2</v>
      </c>
      <c r="DA35" s="660"/>
      <c r="DB35" s="660"/>
      <c r="DC35" s="661"/>
      <c r="DD35" s="634">
        <v>261448</v>
      </c>
      <c r="DE35" s="657"/>
      <c r="DF35" s="657"/>
      <c r="DG35" s="657"/>
      <c r="DH35" s="657"/>
      <c r="DI35" s="657"/>
      <c r="DJ35" s="657"/>
      <c r="DK35" s="658"/>
      <c r="DL35" s="634">
        <v>260252</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32004049</v>
      </c>
      <c r="S36" s="698"/>
      <c r="T36" s="698"/>
      <c r="U36" s="698"/>
      <c r="V36" s="698"/>
      <c r="W36" s="698"/>
      <c r="X36" s="698"/>
      <c r="Y36" s="699"/>
      <c r="Z36" s="700">
        <v>100</v>
      </c>
      <c r="AA36" s="700"/>
      <c r="AB36" s="700"/>
      <c r="AC36" s="700"/>
      <c r="AD36" s="701">
        <v>16151241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549534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-125868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2583228</v>
      </c>
      <c r="CS36" s="626"/>
      <c r="CT36" s="626"/>
      <c r="CU36" s="626"/>
      <c r="CV36" s="626"/>
      <c r="CW36" s="626"/>
      <c r="CX36" s="626"/>
      <c r="CY36" s="627"/>
      <c r="CZ36" s="659">
        <v>8.5</v>
      </c>
      <c r="DA36" s="660"/>
      <c r="DB36" s="660"/>
      <c r="DC36" s="661"/>
      <c r="DD36" s="634">
        <v>2400262</v>
      </c>
      <c r="DE36" s="626"/>
      <c r="DF36" s="626"/>
      <c r="DG36" s="626"/>
      <c r="DH36" s="626"/>
      <c r="DI36" s="626"/>
      <c r="DJ36" s="626"/>
      <c r="DK36" s="627"/>
      <c r="DL36" s="634">
        <v>1787490</v>
      </c>
      <c r="DM36" s="626"/>
      <c r="DN36" s="626"/>
      <c r="DO36" s="626"/>
      <c r="DP36" s="626"/>
      <c r="DQ36" s="626"/>
      <c r="DR36" s="626"/>
      <c r="DS36" s="626"/>
      <c r="DT36" s="626"/>
      <c r="DU36" s="626"/>
      <c r="DV36" s="627"/>
      <c r="DW36" s="630">
        <v>10.3</v>
      </c>
      <c r="DX36" s="655"/>
      <c r="DY36" s="655"/>
      <c r="DZ36" s="655"/>
      <c r="EA36" s="655"/>
      <c r="EB36" s="655"/>
      <c r="EC36" s="656"/>
    </row>
    <row r="37" spans="2:133" ht="11.25" customHeight="1">
      <c r="AQ37" s="704" t="s">
        <v>315</v>
      </c>
      <c r="AR37" s="705"/>
      <c r="AS37" s="705"/>
      <c r="AT37" s="705"/>
      <c r="AU37" s="705"/>
      <c r="AV37" s="705"/>
      <c r="AW37" s="705"/>
      <c r="AX37" s="705"/>
      <c r="AY37" s="706"/>
      <c r="AZ37" s="625">
        <v>33742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13003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1183473</v>
      </c>
      <c r="CS37" s="657"/>
      <c r="CT37" s="657"/>
      <c r="CU37" s="657"/>
      <c r="CV37" s="657"/>
      <c r="CW37" s="657"/>
      <c r="CX37" s="657"/>
      <c r="CY37" s="658"/>
      <c r="CZ37" s="659">
        <v>3.9</v>
      </c>
      <c r="DA37" s="660"/>
      <c r="DB37" s="660"/>
      <c r="DC37" s="661"/>
      <c r="DD37" s="634">
        <v>1183473</v>
      </c>
      <c r="DE37" s="657"/>
      <c r="DF37" s="657"/>
      <c r="DG37" s="657"/>
      <c r="DH37" s="657"/>
      <c r="DI37" s="657"/>
      <c r="DJ37" s="657"/>
      <c r="DK37" s="658"/>
      <c r="DL37" s="634">
        <v>1128216</v>
      </c>
      <c r="DM37" s="657"/>
      <c r="DN37" s="657"/>
      <c r="DO37" s="657"/>
      <c r="DP37" s="657"/>
      <c r="DQ37" s="657"/>
      <c r="DR37" s="657"/>
      <c r="DS37" s="657"/>
      <c r="DT37" s="657"/>
      <c r="DU37" s="657"/>
      <c r="DV37" s="658"/>
      <c r="DW37" s="630">
        <v>6.5</v>
      </c>
      <c r="DX37" s="655"/>
      <c r="DY37" s="655"/>
      <c r="DZ37" s="655"/>
      <c r="EA37" s="655"/>
      <c r="EB37" s="655"/>
      <c r="EC37" s="656"/>
    </row>
    <row r="38" spans="2:133" ht="11.25" customHeight="1">
      <c r="AQ38" s="704" t="s">
        <v>318</v>
      </c>
      <c r="AR38" s="705"/>
      <c r="AS38" s="705"/>
      <c r="AT38" s="705"/>
      <c r="AU38" s="705"/>
      <c r="AV38" s="705"/>
      <c r="AW38" s="705"/>
      <c r="AX38" s="705"/>
      <c r="AY38" s="706"/>
      <c r="AZ38" s="625">
        <v>9009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21566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3200807</v>
      </c>
      <c r="CS38" s="626"/>
      <c r="CT38" s="626"/>
      <c r="CU38" s="626"/>
      <c r="CV38" s="626"/>
      <c r="CW38" s="626"/>
      <c r="CX38" s="626"/>
      <c r="CY38" s="627"/>
      <c r="CZ38" s="659">
        <v>10.5</v>
      </c>
      <c r="DA38" s="660"/>
      <c r="DB38" s="660"/>
      <c r="DC38" s="661"/>
      <c r="DD38" s="634">
        <v>2852428</v>
      </c>
      <c r="DE38" s="626"/>
      <c r="DF38" s="626"/>
      <c r="DG38" s="626"/>
      <c r="DH38" s="626"/>
      <c r="DI38" s="626"/>
      <c r="DJ38" s="626"/>
      <c r="DK38" s="627"/>
      <c r="DL38" s="634">
        <v>2343243</v>
      </c>
      <c r="DM38" s="626"/>
      <c r="DN38" s="626"/>
      <c r="DO38" s="626"/>
      <c r="DP38" s="626"/>
      <c r="DQ38" s="626"/>
      <c r="DR38" s="626"/>
      <c r="DS38" s="626"/>
      <c r="DT38" s="626"/>
      <c r="DU38" s="626"/>
      <c r="DV38" s="627"/>
      <c r="DW38" s="630">
        <v>13.6</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218978</v>
      </c>
      <c r="CS39" s="657"/>
      <c r="CT39" s="657"/>
      <c r="CU39" s="657"/>
      <c r="CV39" s="657"/>
      <c r="CW39" s="657"/>
      <c r="CX39" s="657"/>
      <c r="CY39" s="658"/>
      <c r="CZ39" s="659">
        <v>0.7</v>
      </c>
      <c r="DA39" s="660"/>
      <c r="DB39" s="660"/>
      <c r="DC39" s="661"/>
      <c r="DD39" s="634">
        <v>27455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806653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122720</v>
      </c>
      <c r="CS40" s="626"/>
      <c r="CT40" s="626"/>
      <c r="CU40" s="626"/>
      <c r="CV40" s="626"/>
      <c r="CW40" s="626"/>
      <c r="CX40" s="626"/>
      <c r="CY40" s="627"/>
      <c r="CZ40" s="659">
        <v>0.4</v>
      </c>
      <c r="DA40" s="660"/>
      <c r="DB40" s="660"/>
      <c r="DC40" s="661"/>
      <c r="DD40" s="634">
        <v>80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1810878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7088760</v>
      </c>
      <c r="CS42" s="626"/>
      <c r="CT42" s="626"/>
      <c r="CU42" s="626"/>
      <c r="CV42" s="626"/>
      <c r="CW42" s="626"/>
      <c r="CX42" s="626"/>
      <c r="CY42" s="627"/>
      <c r="CZ42" s="659">
        <v>23.3</v>
      </c>
      <c r="DA42" s="708"/>
      <c r="DB42" s="708"/>
      <c r="DC42" s="709"/>
      <c r="DD42" s="634">
        <v>1485651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251189</v>
      </c>
      <c r="CS43" s="657"/>
      <c r="CT43" s="657"/>
      <c r="CU43" s="657"/>
      <c r="CV43" s="657"/>
      <c r="CW43" s="657"/>
      <c r="CX43" s="657"/>
      <c r="CY43" s="658"/>
      <c r="CZ43" s="659">
        <v>0.8</v>
      </c>
      <c r="DA43" s="660"/>
      <c r="DB43" s="660"/>
      <c r="DC43" s="661"/>
      <c r="DD43" s="634">
        <v>251189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7088760</v>
      </c>
      <c r="CS44" s="626"/>
      <c r="CT44" s="626"/>
      <c r="CU44" s="626"/>
      <c r="CV44" s="626"/>
      <c r="CW44" s="626"/>
      <c r="CX44" s="626"/>
      <c r="CY44" s="627"/>
      <c r="CZ44" s="659">
        <v>23.3</v>
      </c>
      <c r="DA44" s="708"/>
      <c r="DB44" s="708"/>
      <c r="DC44" s="709"/>
      <c r="DD44" s="634">
        <v>1485651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4455522</v>
      </c>
      <c r="CS45" s="657"/>
      <c r="CT45" s="657"/>
      <c r="CU45" s="657"/>
      <c r="CV45" s="657"/>
      <c r="CW45" s="657"/>
      <c r="CX45" s="657"/>
      <c r="CY45" s="658"/>
      <c r="CZ45" s="659">
        <v>14.6</v>
      </c>
      <c r="DA45" s="660"/>
      <c r="DB45" s="660"/>
      <c r="DC45" s="661"/>
      <c r="DD45" s="634">
        <v>68258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2632314</v>
      </c>
      <c r="CS46" s="626"/>
      <c r="CT46" s="626"/>
      <c r="CU46" s="626"/>
      <c r="CV46" s="626"/>
      <c r="CW46" s="626"/>
      <c r="CX46" s="626"/>
      <c r="CY46" s="627"/>
      <c r="CZ46" s="659">
        <v>8.6</v>
      </c>
      <c r="DA46" s="708"/>
      <c r="DB46" s="708"/>
      <c r="DC46" s="709"/>
      <c r="DD46" s="634">
        <v>1416469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30441432</v>
      </c>
      <c r="CS49" s="693"/>
      <c r="CT49" s="693"/>
      <c r="CU49" s="693"/>
      <c r="CV49" s="693"/>
      <c r="CW49" s="693"/>
      <c r="CX49" s="693"/>
      <c r="CY49" s="720"/>
      <c r="CZ49" s="721">
        <v>100</v>
      </c>
      <c r="DA49" s="722"/>
      <c r="DB49" s="722"/>
      <c r="DC49" s="723"/>
      <c r="DD49" s="724">
        <v>19233243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B86" sqref="DB86:DF86"/>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31398</v>
      </c>
      <c r="R7" s="755"/>
      <c r="S7" s="755"/>
      <c r="T7" s="755"/>
      <c r="U7" s="755"/>
      <c r="V7" s="755">
        <v>29923</v>
      </c>
      <c r="W7" s="755"/>
      <c r="X7" s="755"/>
      <c r="Y7" s="755"/>
      <c r="Z7" s="755"/>
      <c r="AA7" s="755">
        <v>1476</v>
      </c>
      <c r="AB7" s="755"/>
      <c r="AC7" s="755"/>
      <c r="AD7" s="755"/>
      <c r="AE7" s="756"/>
      <c r="AF7" s="757">
        <v>538</v>
      </c>
      <c r="AG7" s="758"/>
      <c r="AH7" s="758"/>
      <c r="AI7" s="758"/>
      <c r="AJ7" s="759"/>
      <c r="AK7" s="794">
        <v>1245</v>
      </c>
      <c r="AL7" s="795"/>
      <c r="AM7" s="795"/>
      <c r="AN7" s="795"/>
      <c r="AO7" s="795"/>
      <c r="AP7" s="795">
        <v>27986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556</v>
      </c>
      <c r="BS7" s="798" t="s">
        <v>545</v>
      </c>
      <c r="BT7" s="799"/>
      <c r="BU7" s="799"/>
      <c r="BV7" s="799"/>
      <c r="BW7" s="799"/>
      <c r="BX7" s="799"/>
      <c r="BY7" s="799"/>
      <c r="BZ7" s="799"/>
      <c r="CA7" s="799"/>
      <c r="CB7" s="799"/>
      <c r="CC7" s="799"/>
      <c r="CD7" s="799"/>
      <c r="CE7" s="799"/>
      <c r="CF7" s="799"/>
      <c r="CG7" s="800"/>
      <c r="CH7" s="791">
        <v>1</v>
      </c>
      <c r="CI7" s="792"/>
      <c r="CJ7" s="792"/>
      <c r="CK7" s="792"/>
      <c r="CL7" s="793"/>
      <c r="CM7" s="791">
        <v>89</v>
      </c>
      <c r="CN7" s="792"/>
      <c r="CO7" s="792"/>
      <c r="CP7" s="792"/>
      <c r="CQ7" s="793"/>
      <c r="CR7" s="791">
        <v>1</v>
      </c>
      <c r="CS7" s="792"/>
      <c r="CT7" s="792"/>
      <c r="CU7" s="792"/>
      <c r="CV7" s="793"/>
      <c r="CW7" s="791">
        <v>22</v>
      </c>
      <c r="CX7" s="792"/>
      <c r="CY7" s="792"/>
      <c r="CZ7" s="792"/>
      <c r="DA7" s="793"/>
      <c r="DB7" s="791">
        <v>2148</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717</v>
      </c>
      <c r="R8" s="779"/>
      <c r="S8" s="779"/>
      <c r="T8" s="779"/>
      <c r="U8" s="779"/>
      <c r="V8" s="779">
        <v>680</v>
      </c>
      <c r="W8" s="779"/>
      <c r="X8" s="779"/>
      <c r="Y8" s="779"/>
      <c r="Z8" s="779"/>
      <c r="AA8" s="779">
        <v>37</v>
      </c>
      <c r="AB8" s="779"/>
      <c r="AC8" s="779"/>
      <c r="AD8" s="779"/>
      <c r="AE8" s="780"/>
      <c r="AF8" s="781">
        <v>25</v>
      </c>
      <c r="AG8" s="782"/>
      <c r="AH8" s="782"/>
      <c r="AI8" s="782"/>
      <c r="AJ8" s="783"/>
      <c r="AK8" s="784">
        <v>498</v>
      </c>
      <c r="AL8" s="785"/>
      <c r="AM8" s="785"/>
      <c r="AN8" s="785"/>
      <c r="AO8" s="785"/>
      <c r="AP8" s="785">
        <v>1566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315</v>
      </c>
      <c r="R9" s="779"/>
      <c r="S9" s="779"/>
      <c r="T9" s="779"/>
      <c r="U9" s="779"/>
      <c r="V9" s="779">
        <v>299</v>
      </c>
      <c r="W9" s="779"/>
      <c r="X9" s="779"/>
      <c r="Y9" s="779"/>
      <c r="Z9" s="779"/>
      <c r="AA9" s="779">
        <v>16</v>
      </c>
      <c r="AB9" s="779"/>
      <c r="AC9" s="779"/>
      <c r="AD9" s="779"/>
      <c r="AE9" s="780"/>
      <c r="AF9" s="781">
        <v>16</v>
      </c>
      <c r="AG9" s="782"/>
      <c r="AH9" s="782"/>
      <c r="AI9" s="782"/>
      <c r="AJ9" s="783"/>
      <c r="AK9" s="784">
        <v>208</v>
      </c>
      <c r="AL9" s="785"/>
      <c r="AM9" s="785"/>
      <c r="AN9" s="785"/>
      <c r="AO9" s="785"/>
      <c r="AP9" s="785">
        <v>604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468</v>
      </c>
      <c r="R10" s="779"/>
      <c r="S10" s="779"/>
      <c r="T10" s="779"/>
      <c r="U10" s="779"/>
      <c r="V10" s="779">
        <v>457</v>
      </c>
      <c r="W10" s="779"/>
      <c r="X10" s="779"/>
      <c r="Y10" s="779"/>
      <c r="Z10" s="779"/>
      <c r="AA10" s="779">
        <v>11</v>
      </c>
      <c r="AB10" s="779"/>
      <c r="AC10" s="779"/>
      <c r="AD10" s="779"/>
      <c r="AE10" s="780"/>
      <c r="AF10" s="781">
        <v>2</v>
      </c>
      <c r="AG10" s="782"/>
      <c r="AH10" s="782"/>
      <c r="AI10" s="782"/>
      <c r="AJ10" s="783"/>
      <c r="AK10" s="784">
        <v>254</v>
      </c>
      <c r="AL10" s="785"/>
      <c r="AM10" s="785"/>
      <c r="AN10" s="785"/>
      <c r="AO10" s="785"/>
      <c r="AP10" s="785">
        <v>393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391</v>
      </c>
      <c r="R11" s="779"/>
      <c r="S11" s="779"/>
      <c r="T11" s="779"/>
      <c r="U11" s="779"/>
      <c r="V11" s="779">
        <v>368</v>
      </c>
      <c r="W11" s="779"/>
      <c r="X11" s="779"/>
      <c r="Y11" s="779"/>
      <c r="Z11" s="779"/>
      <c r="AA11" s="779">
        <v>23</v>
      </c>
      <c r="AB11" s="779"/>
      <c r="AC11" s="779"/>
      <c r="AD11" s="779"/>
      <c r="AE11" s="780"/>
      <c r="AF11" s="781">
        <v>10</v>
      </c>
      <c r="AG11" s="782"/>
      <c r="AH11" s="782"/>
      <c r="AI11" s="782"/>
      <c r="AJ11" s="783"/>
      <c r="AK11" s="784">
        <v>220</v>
      </c>
      <c r="AL11" s="785"/>
      <c r="AM11" s="785"/>
      <c r="AN11" s="785"/>
      <c r="AO11" s="785"/>
      <c r="AP11" s="785">
        <v>409</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32004</v>
      </c>
      <c r="R23" s="814"/>
      <c r="S23" s="814"/>
      <c r="T23" s="814"/>
      <c r="U23" s="814"/>
      <c r="V23" s="814">
        <v>30441</v>
      </c>
      <c r="W23" s="814"/>
      <c r="X23" s="814"/>
      <c r="Y23" s="814"/>
      <c r="Z23" s="814"/>
      <c r="AA23" s="814">
        <v>1563</v>
      </c>
      <c r="AB23" s="814"/>
      <c r="AC23" s="814"/>
      <c r="AD23" s="814"/>
      <c r="AE23" s="815"/>
      <c r="AF23" s="816">
        <v>590</v>
      </c>
      <c r="AG23" s="814"/>
      <c r="AH23" s="814"/>
      <c r="AI23" s="814"/>
      <c r="AJ23" s="817"/>
      <c r="AK23" s="818"/>
      <c r="AL23" s="819"/>
      <c r="AM23" s="819"/>
      <c r="AN23" s="819"/>
      <c r="AO23" s="819"/>
      <c r="AP23" s="814">
        <v>30959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10825</v>
      </c>
      <c r="R28" s="843"/>
      <c r="S28" s="843"/>
      <c r="T28" s="843"/>
      <c r="U28" s="843"/>
      <c r="V28" s="843">
        <v>10516</v>
      </c>
      <c r="W28" s="843"/>
      <c r="X28" s="843"/>
      <c r="Y28" s="843"/>
      <c r="Z28" s="843"/>
      <c r="AA28" s="843">
        <v>310</v>
      </c>
      <c r="AB28" s="843"/>
      <c r="AC28" s="843"/>
      <c r="AD28" s="843"/>
      <c r="AE28" s="844"/>
      <c r="AF28" s="845">
        <v>310</v>
      </c>
      <c r="AG28" s="843"/>
      <c r="AH28" s="843"/>
      <c r="AI28" s="843"/>
      <c r="AJ28" s="846"/>
      <c r="AK28" s="847">
        <v>854</v>
      </c>
      <c r="AL28" s="848"/>
      <c r="AM28" s="848"/>
      <c r="AN28" s="848"/>
      <c r="AO28" s="848"/>
      <c r="AP28" s="838" t="s">
        <v>546</v>
      </c>
      <c r="AQ28" s="839"/>
      <c r="AR28" s="839"/>
      <c r="AS28" s="839"/>
      <c r="AT28" s="839"/>
      <c r="AU28" s="838" t="s">
        <v>546</v>
      </c>
      <c r="AV28" s="839"/>
      <c r="AW28" s="839"/>
      <c r="AX28" s="839"/>
      <c r="AY28" s="839"/>
      <c r="AZ28" s="838"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87</v>
      </c>
      <c r="R29" s="779"/>
      <c r="S29" s="779"/>
      <c r="T29" s="779"/>
      <c r="U29" s="779"/>
      <c r="V29" s="779">
        <v>77</v>
      </c>
      <c r="W29" s="779"/>
      <c r="X29" s="779"/>
      <c r="Y29" s="779"/>
      <c r="Z29" s="779"/>
      <c r="AA29" s="779">
        <v>10</v>
      </c>
      <c r="AB29" s="779"/>
      <c r="AC29" s="779"/>
      <c r="AD29" s="779"/>
      <c r="AE29" s="780"/>
      <c r="AF29" s="781">
        <v>10</v>
      </c>
      <c r="AG29" s="782"/>
      <c r="AH29" s="782"/>
      <c r="AI29" s="782"/>
      <c r="AJ29" s="783"/>
      <c r="AK29" s="838">
        <v>22</v>
      </c>
      <c r="AL29" s="839"/>
      <c r="AM29" s="839"/>
      <c r="AN29" s="839"/>
      <c r="AO29" s="839"/>
      <c r="AP29" s="838" t="s">
        <v>546</v>
      </c>
      <c r="AQ29" s="839"/>
      <c r="AR29" s="839"/>
      <c r="AS29" s="839"/>
      <c r="AT29" s="839"/>
      <c r="AU29" s="838" t="s">
        <v>546</v>
      </c>
      <c r="AV29" s="839"/>
      <c r="AW29" s="839"/>
      <c r="AX29" s="839"/>
      <c r="AY29" s="839"/>
      <c r="AZ29" s="838" t="s">
        <v>546</v>
      </c>
      <c r="BA29" s="839"/>
      <c r="BB29" s="839"/>
      <c r="BC29" s="839"/>
      <c r="BD29" s="839"/>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71</v>
      </c>
      <c r="R30" s="779"/>
      <c r="S30" s="779"/>
      <c r="T30" s="779"/>
      <c r="U30" s="779"/>
      <c r="V30" s="779">
        <v>63</v>
      </c>
      <c r="W30" s="779"/>
      <c r="X30" s="779"/>
      <c r="Y30" s="779"/>
      <c r="Z30" s="779"/>
      <c r="AA30" s="779">
        <v>8</v>
      </c>
      <c r="AB30" s="779"/>
      <c r="AC30" s="779"/>
      <c r="AD30" s="779"/>
      <c r="AE30" s="780"/>
      <c r="AF30" s="781">
        <v>8</v>
      </c>
      <c r="AG30" s="782"/>
      <c r="AH30" s="782"/>
      <c r="AI30" s="782"/>
      <c r="AJ30" s="783"/>
      <c r="AK30" s="838">
        <v>22</v>
      </c>
      <c r="AL30" s="839"/>
      <c r="AM30" s="839"/>
      <c r="AN30" s="839"/>
      <c r="AO30" s="839"/>
      <c r="AP30" s="838" t="s">
        <v>546</v>
      </c>
      <c r="AQ30" s="839"/>
      <c r="AR30" s="839"/>
      <c r="AS30" s="839"/>
      <c r="AT30" s="839"/>
      <c r="AU30" s="838" t="s">
        <v>546</v>
      </c>
      <c r="AV30" s="839"/>
      <c r="AW30" s="839"/>
      <c r="AX30" s="839"/>
      <c r="AY30" s="839"/>
      <c r="AZ30" s="838" t="s">
        <v>546</v>
      </c>
      <c r="BA30" s="839"/>
      <c r="BB30" s="839"/>
      <c r="BC30" s="839"/>
      <c r="BD30" s="839"/>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6625</v>
      </c>
      <c r="R31" s="779"/>
      <c r="S31" s="779"/>
      <c r="T31" s="779"/>
      <c r="U31" s="779"/>
      <c r="V31" s="779">
        <v>6297</v>
      </c>
      <c r="W31" s="779"/>
      <c r="X31" s="779"/>
      <c r="Y31" s="779"/>
      <c r="Z31" s="779"/>
      <c r="AA31" s="779">
        <v>328</v>
      </c>
      <c r="AB31" s="779"/>
      <c r="AC31" s="779"/>
      <c r="AD31" s="779"/>
      <c r="AE31" s="780"/>
      <c r="AF31" s="781">
        <v>328</v>
      </c>
      <c r="AG31" s="782"/>
      <c r="AH31" s="782"/>
      <c r="AI31" s="782"/>
      <c r="AJ31" s="783"/>
      <c r="AK31" s="838">
        <v>884</v>
      </c>
      <c r="AL31" s="839"/>
      <c r="AM31" s="839"/>
      <c r="AN31" s="839"/>
      <c r="AO31" s="839"/>
      <c r="AP31" s="838" t="s">
        <v>546</v>
      </c>
      <c r="AQ31" s="839"/>
      <c r="AR31" s="839"/>
      <c r="AS31" s="839"/>
      <c r="AT31" s="839"/>
      <c r="AU31" s="838" t="s">
        <v>546</v>
      </c>
      <c r="AV31" s="839"/>
      <c r="AW31" s="839"/>
      <c r="AX31" s="839"/>
      <c r="AY31" s="839"/>
      <c r="AZ31" s="838" t="s">
        <v>546</v>
      </c>
      <c r="BA31" s="839"/>
      <c r="BB31" s="839"/>
      <c r="BC31" s="839"/>
      <c r="BD31" s="839"/>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851</v>
      </c>
      <c r="R32" s="779"/>
      <c r="S32" s="779"/>
      <c r="T32" s="779"/>
      <c r="U32" s="779"/>
      <c r="V32" s="779">
        <v>849</v>
      </c>
      <c r="W32" s="779"/>
      <c r="X32" s="779"/>
      <c r="Y32" s="779"/>
      <c r="Z32" s="779"/>
      <c r="AA32" s="779">
        <v>2</v>
      </c>
      <c r="AB32" s="779"/>
      <c r="AC32" s="779"/>
      <c r="AD32" s="779"/>
      <c r="AE32" s="780"/>
      <c r="AF32" s="781">
        <v>2</v>
      </c>
      <c r="AG32" s="782"/>
      <c r="AH32" s="782"/>
      <c r="AI32" s="782"/>
      <c r="AJ32" s="783"/>
      <c r="AK32" s="838">
        <v>160</v>
      </c>
      <c r="AL32" s="839"/>
      <c r="AM32" s="839"/>
      <c r="AN32" s="839"/>
      <c r="AO32" s="839"/>
      <c r="AP32" s="838" t="s">
        <v>546</v>
      </c>
      <c r="AQ32" s="839"/>
      <c r="AR32" s="839"/>
      <c r="AS32" s="839"/>
      <c r="AT32" s="839"/>
      <c r="AU32" s="838" t="s">
        <v>546</v>
      </c>
      <c r="AV32" s="839"/>
      <c r="AW32" s="839"/>
      <c r="AX32" s="839"/>
      <c r="AY32" s="839"/>
      <c r="AZ32" s="838" t="s">
        <v>546</v>
      </c>
      <c r="BA32" s="839"/>
      <c r="BB32" s="839"/>
      <c r="BC32" s="839"/>
      <c r="BD32" s="839"/>
      <c r="BE32" s="849"/>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58</v>
      </c>
      <c r="R33" s="779"/>
      <c r="S33" s="779"/>
      <c r="T33" s="779"/>
      <c r="U33" s="779"/>
      <c r="V33" s="779">
        <v>58</v>
      </c>
      <c r="W33" s="779"/>
      <c r="X33" s="779"/>
      <c r="Y33" s="779"/>
      <c r="Z33" s="779"/>
      <c r="AA33" s="779">
        <v>0</v>
      </c>
      <c r="AB33" s="779"/>
      <c r="AC33" s="779"/>
      <c r="AD33" s="779"/>
      <c r="AE33" s="780"/>
      <c r="AF33" s="781">
        <v>0</v>
      </c>
      <c r="AG33" s="782"/>
      <c r="AH33" s="782"/>
      <c r="AI33" s="782"/>
      <c r="AJ33" s="783"/>
      <c r="AK33" s="838">
        <v>14</v>
      </c>
      <c r="AL33" s="839"/>
      <c r="AM33" s="839"/>
      <c r="AN33" s="839"/>
      <c r="AO33" s="839"/>
      <c r="AP33" s="838" t="s">
        <v>546</v>
      </c>
      <c r="AQ33" s="839"/>
      <c r="AR33" s="839"/>
      <c r="AS33" s="839"/>
      <c r="AT33" s="839"/>
      <c r="AU33" s="838" t="s">
        <v>546</v>
      </c>
      <c r="AV33" s="839"/>
      <c r="AW33" s="839"/>
      <c r="AX33" s="839"/>
      <c r="AY33" s="839"/>
      <c r="AZ33" s="838" t="s">
        <v>546</v>
      </c>
      <c r="BA33" s="839"/>
      <c r="BB33" s="839"/>
      <c r="BC33" s="839"/>
      <c r="BD33" s="839"/>
      <c r="BE33" s="849"/>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20</v>
      </c>
      <c r="R34" s="779"/>
      <c r="S34" s="779"/>
      <c r="T34" s="779"/>
      <c r="U34" s="779"/>
      <c r="V34" s="779">
        <v>20</v>
      </c>
      <c r="W34" s="779"/>
      <c r="X34" s="779"/>
      <c r="Y34" s="779"/>
      <c r="Z34" s="779"/>
      <c r="AA34" s="779">
        <v>0</v>
      </c>
      <c r="AB34" s="779"/>
      <c r="AC34" s="779"/>
      <c r="AD34" s="779"/>
      <c r="AE34" s="780"/>
      <c r="AF34" s="781" t="s">
        <v>112</v>
      </c>
      <c r="AG34" s="782"/>
      <c r="AH34" s="782"/>
      <c r="AI34" s="782"/>
      <c r="AJ34" s="783"/>
      <c r="AK34" s="838" t="s">
        <v>546</v>
      </c>
      <c r="AL34" s="839"/>
      <c r="AM34" s="839"/>
      <c r="AN34" s="839"/>
      <c r="AO34" s="839"/>
      <c r="AP34" s="838" t="s">
        <v>546</v>
      </c>
      <c r="AQ34" s="839"/>
      <c r="AR34" s="839"/>
      <c r="AS34" s="839"/>
      <c r="AT34" s="839"/>
      <c r="AU34" s="838" t="s">
        <v>546</v>
      </c>
      <c r="AV34" s="839"/>
      <c r="AW34" s="839"/>
      <c r="AX34" s="839"/>
      <c r="AY34" s="839"/>
      <c r="AZ34" s="838" t="s">
        <v>546</v>
      </c>
      <c r="BA34" s="839"/>
      <c r="BB34" s="839"/>
      <c r="BC34" s="839"/>
      <c r="BD34" s="839"/>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1813</v>
      </c>
      <c r="R35" s="779"/>
      <c r="S35" s="779"/>
      <c r="T35" s="779"/>
      <c r="U35" s="779"/>
      <c r="V35" s="779">
        <v>1599</v>
      </c>
      <c r="W35" s="779"/>
      <c r="X35" s="779"/>
      <c r="Y35" s="779"/>
      <c r="Z35" s="779"/>
      <c r="AA35" s="779">
        <v>214</v>
      </c>
      <c r="AB35" s="779"/>
      <c r="AC35" s="779"/>
      <c r="AD35" s="779"/>
      <c r="AE35" s="780"/>
      <c r="AF35" s="781">
        <v>985</v>
      </c>
      <c r="AG35" s="782"/>
      <c r="AH35" s="782"/>
      <c r="AI35" s="782"/>
      <c r="AJ35" s="783"/>
      <c r="AK35" s="838">
        <v>9</v>
      </c>
      <c r="AL35" s="839"/>
      <c r="AM35" s="839"/>
      <c r="AN35" s="839"/>
      <c r="AO35" s="839"/>
      <c r="AP35" s="839">
        <v>3468</v>
      </c>
      <c r="AQ35" s="839"/>
      <c r="AR35" s="839"/>
      <c r="AS35" s="839"/>
      <c r="AT35" s="839"/>
      <c r="AU35" s="839">
        <v>101</v>
      </c>
      <c r="AV35" s="839"/>
      <c r="AW35" s="839"/>
      <c r="AX35" s="839"/>
      <c r="AY35" s="839"/>
      <c r="AZ35" s="838" t="s">
        <v>546</v>
      </c>
      <c r="BA35" s="839"/>
      <c r="BB35" s="839"/>
      <c r="BC35" s="839"/>
      <c r="BD35" s="839"/>
      <c r="BE35" s="849" t="s">
        <v>392</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393</v>
      </c>
      <c r="C36" s="776"/>
      <c r="D36" s="776"/>
      <c r="E36" s="776"/>
      <c r="F36" s="776"/>
      <c r="G36" s="776"/>
      <c r="H36" s="776"/>
      <c r="I36" s="776"/>
      <c r="J36" s="776"/>
      <c r="K36" s="776"/>
      <c r="L36" s="776"/>
      <c r="M36" s="776"/>
      <c r="N36" s="776"/>
      <c r="O36" s="776"/>
      <c r="P36" s="777"/>
      <c r="Q36" s="778">
        <v>2648</v>
      </c>
      <c r="R36" s="779"/>
      <c r="S36" s="779"/>
      <c r="T36" s="779"/>
      <c r="U36" s="779"/>
      <c r="V36" s="779">
        <v>2531</v>
      </c>
      <c r="W36" s="779"/>
      <c r="X36" s="779"/>
      <c r="Y36" s="779"/>
      <c r="Z36" s="779"/>
      <c r="AA36" s="779">
        <v>117</v>
      </c>
      <c r="AB36" s="779"/>
      <c r="AC36" s="779"/>
      <c r="AD36" s="779"/>
      <c r="AE36" s="780"/>
      <c r="AF36" s="781">
        <v>117</v>
      </c>
      <c r="AG36" s="782"/>
      <c r="AH36" s="782"/>
      <c r="AI36" s="782"/>
      <c r="AJ36" s="783"/>
      <c r="AK36" s="838">
        <v>571</v>
      </c>
      <c r="AL36" s="839"/>
      <c r="AM36" s="839"/>
      <c r="AN36" s="839"/>
      <c r="AO36" s="839"/>
      <c r="AP36" s="839">
        <v>9696</v>
      </c>
      <c r="AQ36" s="839"/>
      <c r="AR36" s="839"/>
      <c r="AS36" s="839"/>
      <c r="AT36" s="839"/>
      <c r="AU36" s="839">
        <v>5216</v>
      </c>
      <c r="AV36" s="839"/>
      <c r="AW36" s="839"/>
      <c r="AX36" s="839"/>
      <c r="AY36" s="839"/>
      <c r="AZ36" s="838" t="s">
        <v>546</v>
      </c>
      <c r="BA36" s="839"/>
      <c r="BB36" s="839"/>
      <c r="BC36" s="839"/>
      <c r="BD36" s="839"/>
      <c r="BE36" s="849" t="s">
        <v>394</v>
      </c>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395</v>
      </c>
      <c r="C37" s="776"/>
      <c r="D37" s="776"/>
      <c r="E37" s="776"/>
      <c r="F37" s="776"/>
      <c r="G37" s="776"/>
      <c r="H37" s="776"/>
      <c r="I37" s="776"/>
      <c r="J37" s="776"/>
      <c r="K37" s="776"/>
      <c r="L37" s="776"/>
      <c r="M37" s="776"/>
      <c r="N37" s="776"/>
      <c r="O37" s="776"/>
      <c r="P37" s="777"/>
      <c r="Q37" s="778">
        <v>92</v>
      </c>
      <c r="R37" s="779"/>
      <c r="S37" s="779"/>
      <c r="T37" s="779"/>
      <c r="U37" s="779"/>
      <c r="V37" s="779">
        <v>79</v>
      </c>
      <c r="W37" s="779"/>
      <c r="X37" s="779"/>
      <c r="Y37" s="779"/>
      <c r="Z37" s="779"/>
      <c r="AA37" s="779">
        <v>13</v>
      </c>
      <c r="AB37" s="779"/>
      <c r="AC37" s="779"/>
      <c r="AD37" s="779"/>
      <c r="AE37" s="780"/>
      <c r="AF37" s="781">
        <v>13</v>
      </c>
      <c r="AG37" s="782"/>
      <c r="AH37" s="782"/>
      <c r="AI37" s="782"/>
      <c r="AJ37" s="783"/>
      <c r="AK37" s="838">
        <v>34</v>
      </c>
      <c r="AL37" s="839"/>
      <c r="AM37" s="839"/>
      <c r="AN37" s="839"/>
      <c r="AO37" s="839"/>
      <c r="AP37" s="839">
        <v>119</v>
      </c>
      <c r="AQ37" s="839"/>
      <c r="AR37" s="839"/>
      <c r="AS37" s="839"/>
      <c r="AT37" s="839"/>
      <c r="AU37" s="839">
        <v>119</v>
      </c>
      <c r="AV37" s="839"/>
      <c r="AW37" s="839"/>
      <c r="AX37" s="839"/>
      <c r="AY37" s="839"/>
      <c r="AZ37" s="838" t="s">
        <v>546</v>
      </c>
      <c r="BA37" s="839"/>
      <c r="BB37" s="839"/>
      <c r="BC37" s="839"/>
      <c r="BD37" s="839"/>
      <c r="BE37" s="849" t="s">
        <v>394</v>
      </c>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38"/>
      <c r="AL38" s="839"/>
      <c r="AM38" s="839"/>
      <c r="AN38" s="839"/>
      <c r="AO38" s="839"/>
      <c r="AP38" s="839"/>
      <c r="AQ38" s="839"/>
      <c r="AR38" s="839"/>
      <c r="AS38" s="839"/>
      <c r="AT38" s="839"/>
      <c r="AU38" s="839"/>
      <c r="AV38" s="839"/>
      <c r="AW38" s="839"/>
      <c r="AX38" s="839"/>
      <c r="AY38" s="839"/>
      <c r="AZ38" s="851"/>
      <c r="BA38" s="851"/>
      <c r="BB38" s="851"/>
      <c r="BC38" s="851"/>
      <c r="BD38" s="851"/>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38"/>
      <c r="AL39" s="839"/>
      <c r="AM39" s="839"/>
      <c r="AN39" s="839"/>
      <c r="AO39" s="839"/>
      <c r="AP39" s="839"/>
      <c r="AQ39" s="839"/>
      <c r="AR39" s="839"/>
      <c r="AS39" s="839"/>
      <c r="AT39" s="839"/>
      <c r="AU39" s="839"/>
      <c r="AV39" s="839"/>
      <c r="AW39" s="839"/>
      <c r="AX39" s="839"/>
      <c r="AY39" s="839"/>
      <c r="AZ39" s="851"/>
      <c r="BA39" s="851"/>
      <c r="BB39" s="851"/>
      <c r="BC39" s="851"/>
      <c r="BD39" s="851"/>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38"/>
      <c r="AL40" s="839"/>
      <c r="AM40" s="839"/>
      <c r="AN40" s="839"/>
      <c r="AO40" s="839"/>
      <c r="AP40" s="839"/>
      <c r="AQ40" s="839"/>
      <c r="AR40" s="839"/>
      <c r="AS40" s="839"/>
      <c r="AT40" s="839"/>
      <c r="AU40" s="839"/>
      <c r="AV40" s="839"/>
      <c r="AW40" s="839"/>
      <c r="AX40" s="839"/>
      <c r="AY40" s="839"/>
      <c r="AZ40" s="851"/>
      <c r="BA40" s="851"/>
      <c r="BB40" s="851"/>
      <c r="BC40" s="851"/>
      <c r="BD40" s="851"/>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38"/>
      <c r="AL41" s="839"/>
      <c r="AM41" s="839"/>
      <c r="AN41" s="839"/>
      <c r="AO41" s="839"/>
      <c r="AP41" s="839"/>
      <c r="AQ41" s="839"/>
      <c r="AR41" s="839"/>
      <c r="AS41" s="839"/>
      <c r="AT41" s="839"/>
      <c r="AU41" s="839"/>
      <c r="AV41" s="839"/>
      <c r="AW41" s="839"/>
      <c r="AX41" s="839"/>
      <c r="AY41" s="839"/>
      <c r="AZ41" s="851"/>
      <c r="BA41" s="851"/>
      <c r="BB41" s="851"/>
      <c r="BC41" s="851"/>
      <c r="BD41" s="851"/>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38"/>
      <c r="AL42" s="839"/>
      <c r="AM42" s="839"/>
      <c r="AN42" s="839"/>
      <c r="AO42" s="839"/>
      <c r="AP42" s="839"/>
      <c r="AQ42" s="839"/>
      <c r="AR42" s="839"/>
      <c r="AS42" s="839"/>
      <c r="AT42" s="839"/>
      <c r="AU42" s="839"/>
      <c r="AV42" s="839"/>
      <c r="AW42" s="839"/>
      <c r="AX42" s="839"/>
      <c r="AY42" s="839"/>
      <c r="AZ42" s="851"/>
      <c r="BA42" s="851"/>
      <c r="BB42" s="851"/>
      <c r="BC42" s="851"/>
      <c r="BD42" s="851"/>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38"/>
      <c r="AL43" s="839"/>
      <c r="AM43" s="839"/>
      <c r="AN43" s="839"/>
      <c r="AO43" s="839"/>
      <c r="AP43" s="839"/>
      <c r="AQ43" s="839"/>
      <c r="AR43" s="839"/>
      <c r="AS43" s="839"/>
      <c r="AT43" s="839"/>
      <c r="AU43" s="839"/>
      <c r="AV43" s="839"/>
      <c r="AW43" s="839"/>
      <c r="AX43" s="839"/>
      <c r="AY43" s="839"/>
      <c r="AZ43" s="851"/>
      <c r="BA43" s="851"/>
      <c r="BB43" s="851"/>
      <c r="BC43" s="851"/>
      <c r="BD43" s="851"/>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38"/>
      <c r="AL44" s="839"/>
      <c r="AM44" s="839"/>
      <c r="AN44" s="839"/>
      <c r="AO44" s="839"/>
      <c r="AP44" s="839"/>
      <c r="AQ44" s="839"/>
      <c r="AR44" s="839"/>
      <c r="AS44" s="839"/>
      <c r="AT44" s="839"/>
      <c r="AU44" s="839"/>
      <c r="AV44" s="839"/>
      <c r="AW44" s="839"/>
      <c r="AX44" s="839"/>
      <c r="AY44" s="839"/>
      <c r="AZ44" s="851"/>
      <c r="BA44" s="851"/>
      <c r="BB44" s="851"/>
      <c r="BC44" s="851"/>
      <c r="BD44" s="851"/>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38"/>
      <c r="AL45" s="839"/>
      <c r="AM45" s="839"/>
      <c r="AN45" s="839"/>
      <c r="AO45" s="839"/>
      <c r="AP45" s="839"/>
      <c r="AQ45" s="839"/>
      <c r="AR45" s="839"/>
      <c r="AS45" s="839"/>
      <c r="AT45" s="839"/>
      <c r="AU45" s="839"/>
      <c r="AV45" s="839"/>
      <c r="AW45" s="839"/>
      <c r="AX45" s="839"/>
      <c r="AY45" s="839"/>
      <c r="AZ45" s="851"/>
      <c r="BA45" s="851"/>
      <c r="BB45" s="851"/>
      <c r="BC45" s="851"/>
      <c r="BD45" s="851"/>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38"/>
      <c r="AL46" s="839"/>
      <c r="AM46" s="839"/>
      <c r="AN46" s="839"/>
      <c r="AO46" s="839"/>
      <c r="AP46" s="839"/>
      <c r="AQ46" s="839"/>
      <c r="AR46" s="839"/>
      <c r="AS46" s="839"/>
      <c r="AT46" s="839"/>
      <c r="AU46" s="839"/>
      <c r="AV46" s="839"/>
      <c r="AW46" s="839"/>
      <c r="AX46" s="839"/>
      <c r="AY46" s="839"/>
      <c r="AZ46" s="851"/>
      <c r="BA46" s="851"/>
      <c r="BB46" s="851"/>
      <c r="BC46" s="851"/>
      <c r="BD46" s="851"/>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38"/>
      <c r="AL47" s="839"/>
      <c r="AM47" s="839"/>
      <c r="AN47" s="839"/>
      <c r="AO47" s="839"/>
      <c r="AP47" s="839"/>
      <c r="AQ47" s="839"/>
      <c r="AR47" s="839"/>
      <c r="AS47" s="839"/>
      <c r="AT47" s="839"/>
      <c r="AU47" s="839"/>
      <c r="AV47" s="839"/>
      <c r="AW47" s="839"/>
      <c r="AX47" s="839"/>
      <c r="AY47" s="839"/>
      <c r="AZ47" s="851"/>
      <c r="BA47" s="851"/>
      <c r="BB47" s="851"/>
      <c r="BC47" s="851"/>
      <c r="BD47" s="851"/>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38"/>
      <c r="AL48" s="839"/>
      <c r="AM48" s="839"/>
      <c r="AN48" s="839"/>
      <c r="AO48" s="839"/>
      <c r="AP48" s="839"/>
      <c r="AQ48" s="839"/>
      <c r="AR48" s="839"/>
      <c r="AS48" s="839"/>
      <c r="AT48" s="839"/>
      <c r="AU48" s="839"/>
      <c r="AV48" s="839"/>
      <c r="AW48" s="839"/>
      <c r="AX48" s="839"/>
      <c r="AY48" s="839"/>
      <c r="AZ48" s="851"/>
      <c r="BA48" s="851"/>
      <c r="BB48" s="851"/>
      <c r="BC48" s="851"/>
      <c r="BD48" s="851"/>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38"/>
      <c r="AL49" s="839"/>
      <c r="AM49" s="839"/>
      <c r="AN49" s="839"/>
      <c r="AO49" s="839"/>
      <c r="AP49" s="839"/>
      <c r="AQ49" s="839"/>
      <c r="AR49" s="839"/>
      <c r="AS49" s="839"/>
      <c r="AT49" s="839"/>
      <c r="AU49" s="839"/>
      <c r="AV49" s="839"/>
      <c r="AW49" s="839"/>
      <c r="AX49" s="839"/>
      <c r="AY49" s="839"/>
      <c r="AZ49" s="851"/>
      <c r="BA49" s="851"/>
      <c r="BB49" s="851"/>
      <c r="BC49" s="851"/>
      <c r="BD49" s="851"/>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9"/>
      <c r="BF62" s="849"/>
      <c r="BG62" s="849"/>
      <c r="BH62" s="849"/>
      <c r="BI62" s="850"/>
      <c r="BJ62" s="864"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397</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1773</v>
      </c>
      <c r="AG63" s="861"/>
      <c r="AH63" s="861"/>
      <c r="AI63" s="861"/>
      <c r="AJ63" s="862"/>
      <c r="AK63" s="863"/>
      <c r="AL63" s="858"/>
      <c r="AM63" s="858"/>
      <c r="AN63" s="858"/>
      <c r="AO63" s="858"/>
      <c r="AP63" s="861">
        <v>13283</v>
      </c>
      <c r="AQ63" s="861"/>
      <c r="AR63" s="861"/>
      <c r="AS63" s="861"/>
      <c r="AT63" s="861"/>
      <c r="AU63" s="861">
        <v>5436</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399</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1" t="s">
        <v>379</v>
      </c>
      <c r="AG66" s="833"/>
      <c r="AH66" s="833"/>
      <c r="AI66" s="833"/>
      <c r="AJ66" s="872"/>
      <c r="AK66" s="737" t="s">
        <v>380</v>
      </c>
      <c r="AL66" s="761"/>
      <c r="AM66" s="761"/>
      <c r="AN66" s="761"/>
      <c r="AO66" s="762"/>
      <c r="AP66" s="737" t="s">
        <v>381</v>
      </c>
      <c r="AQ66" s="738"/>
      <c r="AR66" s="738"/>
      <c r="AS66" s="738"/>
      <c r="AT66" s="739"/>
      <c r="AU66" s="737" t="s">
        <v>400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7" t="s">
        <v>547</v>
      </c>
      <c r="C68" s="888"/>
      <c r="D68" s="888"/>
      <c r="E68" s="888"/>
      <c r="F68" s="888"/>
      <c r="G68" s="888"/>
      <c r="H68" s="888"/>
      <c r="I68" s="888"/>
      <c r="J68" s="888"/>
      <c r="K68" s="888"/>
      <c r="L68" s="888"/>
      <c r="M68" s="888"/>
      <c r="N68" s="888"/>
      <c r="O68" s="888"/>
      <c r="P68" s="889"/>
      <c r="Q68" s="890">
        <v>1551</v>
      </c>
      <c r="R68" s="891"/>
      <c r="S68" s="891"/>
      <c r="T68" s="891"/>
      <c r="U68" s="838"/>
      <c r="V68" s="892">
        <v>1512</v>
      </c>
      <c r="W68" s="891"/>
      <c r="X68" s="891"/>
      <c r="Y68" s="891"/>
      <c r="Z68" s="838"/>
      <c r="AA68" s="892">
        <v>38</v>
      </c>
      <c r="AB68" s="891"/>
      <c r="AC68" s="891"/>
      <c r="AD68" s="891"/>
      <c r="AE68" s="838"/>
      <c r="AF68" s="892">
        <v>38</v>
      </c>
      <c r="AG68" s="891"/>
      <c r="AH68" s="891"/>
      <c r="AI68" s="891"/>
      <c r="AJ68" s="838"/>
      <c r="AK68" s="838" t="s">
        <v>546</v>
      </c>
      <c r="AL68" s="839"/>
      <c r="AM68" s="839"/>
      <c r="AN68" s="839"/>
      <c r="AO68" s="839"/>
      <c r="AP68" s="838" t="s">
        <v>546</v>
      </c>
      <c r="AQ68" s="839"/>
      <c r="AR68" s="839"/>
      <c r="AS68" s="839"/>
      <c r="AT68" s="839"/>
      <c r="AU68" s="838" t="s">
        <v>546</v>
      </c>
      <c r="AV68" s="839"/>
      <c r="AW68" s="839"/>
      <c r="AX68" s="839"/>
      <c r="AY68" s="839"/>
      <c r="AZ68" s="885" t="s">
        <v>548</v>
      </c>
      <c r="BA68" s="885"/>
      <c r="BB68" s="885"/>
      <c r="BC68" s="885"/>
      <c r="BD68" s="886"/>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0">
        <v>653677</v>
      </c>
      <c r="R69" s="891"/>
      <c r="S69" s="891"/>
      <c r="T69" s="891"/>
      <c r="U69" s="838"/>
      <c r="V69" s="892">
        <v>638723</v>
      </c>
      <c r="W69" s="891"/>
      <c r="X69" s="891"/>
      <c r="Y69" s="891"/>
      <c r="Z69" s="838"/>
      <c r="AA69" s="892">
        <v>14954</v>
      </c>
      <c r="AB69" s="891"/>
      <c r="AC69" s="891"/>
      <c r="AD69" s="891"/>
      <c r="AE69" s="838"/>
      <c r="AF69" s="892">
        <v>14954</v>
      </c>
      <c r="AG69" s="891"/>
      <c r="AH69" s="891"/>
      <c r="AI69" s="891"/>
      <c r="AJ69" s="838"/>
      <c r="AK69" s="892">
        <v>3939</v>
      </c>
      <c r="AL69" s="891"/>
      <c r="AM69" s="891"/>
      <c r="AN69" s="891"/>
      <c r="AO69" s="838"/>
      <c r="AP69" s="838" t="s">
        <v>546</v>
      </c>
      <c r="AQ69" s="839"/>
      <c r="AR69" s="839"/>
      <c r="AS69" s="839"/>
      <c r="AT69" s="839"/>
      <c r="AU69" s="838" t="s">
        <v>546</v>
      </c>
      <c r="AV69" s="839"/>
      <c r="AW69" s="839"/>
      <c r="AX69" s="839"/>
      <c r="AY69" s="839"/>
      <c r="AZ69" s="896" t="s">
        <v>549</v>
      </c>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3" t="s">
        <v>550</v>
      </c>
      <c r="C70" s="894"/>
      <c r="D70" s="894"/>
      <c r="E70" s="894"/>
      <c r="F70" s="894"/>
      <c r="G70" s="894"/>
      <c r="H70" s="894"/>
      <c r="I70" s="894"/>
      <c r="J70" s="894"/>
      <c r="K70" s="894"/>
      <c r="L70" s="894"/>
      <c r="M70" s="894"/>
      <c r="N70" s="894"/>
      <c r="O70" s="894"/>
      <c r="P70" s="895"/>
      <c r="Q70" s="890">
        <v>28888</v>
      </c>
      <c r="R70" s="891"/>
      <c r="S70" s="891"/>
      <c r="T70" s="891"/>
      <c r="U70" s="838"/>
      <c r="V70" s="892">
        <v>27514</v>
      </c>
      <c r="W70" s="891"/>
      <c r="X70" s="891"/>
      <c r="Y70" s="891"/>
      <c r="Z70" s="838"/>
      <c r="AA70" s="892">
        <v>1374</v>
      </c>
      <c r="AB70" s="891"/>
      <c r="AC70" s="891"/>
      <c r="AD70" s="891"/>
      <c r="AE70" s="838"/>
      <c r="AF70" s="892">
        <v>1374</v>
      </c>
      <c r="AG70" s="891"/>
      <c r="AH70" s="891"/>
      <c r="AI70" s="891"/>
      <c r="AJ70" s="838"/>
      <c r="AK70" s="892">
        <v>22</v>
      </c>
      <c r="AL70" s="891"/>
      <c r="AM70" s="891"/>
      <c r="AN70" s="891"/>
      <c r="AO70" s="838"/>
      <c r="AP70" s="838" t="s">
        <v>546</v>
      </c>
      <c r="AQ70" s="839"/>
      <c r="AR70" s="839"/>
      <c r="AS70" s="839"/>
      <c r="AT70" s="839"/>
      <c r="AU70" s="838" t="s">
        <v>546</v>
      </c>
      <c r="AV70" s="839"/>
      <c r="AW70" s="839"/>
      <c r="AX70" s="839"/>
      <c r="AY70" s="839"/>
      <c r="AZ70" s="896" t="s">
        <v>548</v>
      </c>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0">
        <v>366</v>
      </c>
      <c r="R71" s="891"/>
      <c r="S71" s="891"/>
      <c r="T71" s="891"/>
      <c r="U71" s="838"/>
      <c r="V71" s="892">
        <v>149</v>
      </c>
      <c r="W71" s="891"/>
      <c r="X71" s="891"/>
      <c r="Y71" s="891"/>
      <c r="Z71" s="838"/>
      <c r="AA71" s="892">
        <v>218</v>
      </c>
      <c r="AB71" s="891"/>
      <c r="AC71" s="891"/>
      <c r="AD71" s="891"/>
      <c r="AE71" s="838"/>
      <c r="AF71" s="892">
        <v>218</v>
      </c>
      <c r="AG71" s="891"/>
      <c r="AH71" s="891"/>
      <c r="AI71" s="891"/>
      <c r="AJ71" s="838"/>
      <c r="AK71" s="838" t="s">
        <v>546</v>
      </c>
      <c r="AL71" s="839"/>
      <c r="AM71" s="839"/>
      <c r="AN71" s="839"/>
      <c r="AO71" s="839"/>
      <c r="AP71" s="838" t="s">
        <v>546</v>
      </c>
      <c r="AQ71" s="839"/>
      <c r="AR71" s="839"/>
      <c r="AS71" s="839"/>
      <c r="AT71" s="839"/>
      <c r="AU71" s="838" t="s">
        <v>546</v>
      </c>
      <c r="AV71" s="839"/>
      <c r="AW71" s="839"/>
      <c r="AX71" s="839"/>
      <c r="AY71" s="839"/>
      <c r="AZ71" s="898" t="s">
        <v>551</v>
      </c>
      <c r="BA71" s="898"/>
      <c r="BB71" s="898"/>
      <c r="BC71" s="898"/>
      <c r="BD71" s="899"/>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3" t="s">
        <v>552</v>
      </c>
      <c r="C72" s="894"/>
      <c r="D72" s="894"/>
      <c r="E72" s="894"/>
      <c r="F72" s="894"/>
      <c r="G72" s="894"/>
      <c r="H72" s="894"/>
      <c r="I72" s="894"/>
      <c r="J72" s="894"/>
      <c r="K72" s="894"/>
      <c r="L72" s="894"/>
      <c r="M72" s="894"/>
      <c r="N72" s="894"/>
      <c r="O72" s="894"/>
      <c r="P72" s="895"/>
      <c r="Q72" s="890">
        <v>437</v>
      </c>
      <c r="R72" s="891"/>
      <c r="S72" s="891"/>
      <c r="T72" s="891"/>
      <c r="U72" s="838"/>
      <c r="V72" s="892">
        <v>412</v>
      </c>
      <c r="W72" s="891"/>
      <c r="X72" s="891"/>
      <c r="Y72" s="891"/>
      <c r="Z72" s="838"/>
      <c r="AA72" s="892">
        <v>25</v>
      </c>
      <c r="AB72" s="891"/>
      <c r="AC72" s="891"/>
      <c r="AD72" s="891"/>
      <c r="AE72" s="838"/>
      <c r="AF72" s="892">
        <v>25</v>
      </c>
      <c r="AG72" s="891"/>
      <c r="AH72" s="891"/>
      <c r="AI72" s="891"/>
      <c r="AJ72" s="838"/>
      <c r="AK72" s="892">
        <v>90</v>
      </c>
      <c r="AL72" s="891"/>
      <c r="AM72" s="891"/>
      <c r="AN72" s="891"/>
      <c r="AO72" s="838"/>
      <c r="AP72" s="838" t="s">
        <v>546</v>
      </c>
      <c r="AQ72" s="839"/>
      <c r="AR72" s="839"/>
      <c r="AS72" s="839"/>
      <c r="AT72" s="839"/>
      <c r="AU72" s="838" t="s">
        <v>546</v>
      </c>
      <c r="AV72" s="839"/>
      <c r="AW72" s="839"/>
      <c r="AX72" s="839"/>
      <c r="AY72" s="839"/>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3" t="s">
        <v>553</v>
      </c>
      <c r="C73" s="894"/>
      <c r="D73" s="894"/>
      <c r="E73" s="894"/>
      <c r="F73" s="894"/>
      <c r="G73" s="894"/>
      <c r="H73" s="894"/>
      <c r="I73" s="894"/>
      <c r="J73" s="894"/>
      <c r="K73" s="894"/>
      <c r="L73" s="894"/>
      <c r="M73" s="894"/>
      <c r="N73" s="894"/>
      <c r="O73" s="894"/>
      <c r="P73" s="895"/>
      <c r="Q73" s="890">
        <v>62992</v>
      </c>
      <c r="R73" s="891"/>
      <c r="S73" s="891"/>
      <c r="T73" s="891"/>
      <c r="U73" s="838"/>
      <c r="V73" s="892">
        <v>59463</v>
      </c>
      <c r="W73" s="891"/>
      <c r="X73" s="891"/>
      <c r="Y73" s="891"/>
      <c r="Z73" s="838"/>
      <c r="AA73" s="892">
        <v>3529</v>
      </c>
      <c r="AB73" s="891"/>
      <c r="AC73" s="891"/>
      <c r="AD73" s="891"/>
      <c r="AE73" s="838"/>
      <c r="AF73" s="892">
        <v>3529</v>
      </c>
      <c r="AG73" s="891"/>
      <c r="AH73" s="891"/>
      <c r="AI73" s="891"/>
      <c r="AJ73" s="838"/>
      <c r="AK73" s="838" t="s">
        <v>546</v>
      </c>
      <c r="AL73" s="839"/>
      <c r="AM73" s="839"/>
      <c r="AN73" s="839"/>
      <c r="AO73" s="839"/>
      <c r="AP73" s="838" t="s">
        <v>546</v>
      </c>
      <c r="AQ73" s="839"/>
      <c r="AR73" s="839"/>
      <c r="AS73" s="839"/>
      <c r="AT73" s="839"/>
      <c r="AU73" s="838" t="s">
        <v>546</v>
      </c>
      <c r="AV73" s="839"/>
      <c r="AW73" s="839"/>
      <c r="AX73" s="839"/>
      <c r="AY73" s="839"/>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900" t="s">
        <v>554</v>
      </c>
      <c r="C74" s="901"/>
      <c r="D74" s="901"/>
      <c r="E74" s="901"/>
      <c r="F74" s="901"/>
      <c r="G74" s="901"/>
      <c r="H74" s="901"/>
      <c r="I74" s="901"/>
      <c r="J74" s="901"/>
      <c r="K74" s="901"/>
      <c r="L74" s="901"/>
      <c r="M74" s="901"/>
      <c r="N74" s="901"/>
      <c r="O74" s="901"/>
      <c r="P74" s="902"/>
      <c r="Q74" s="890">
        <v>154</v>
      </c>
      <c r="R74" s="891"/>
      <c r="S74" s="891"/>
      <c r="T74" s="891"/>
      <c r="U74" s="838"/>
      <c r="V74" s="892">
        <v>139</v>
      </c>
      <c r="W74" s="891"/>
      <c r="X74" s="891"/>
      <c r="Y74" s="891"/>
      <c r="Z74" s="838"/>
      <c r="AA74" s="892">
        <v>14</v>
      </c>
      <c r="AB74" s="891"/>
      <c r="AC74" s="891"/>
      <c r="AD74" s="891"/>
      <c r="AE74" s="838"/>
      <c r="AF74" s="892">
        <v>14</v>
      </c>
      <c r="AG74" s="891"/>
      <c r="AH74" s="891"/>
      <c r="AI74" s="891"/>
      <c r="AJ74" s="838"/>
      <c r="AK74" s="838" t="s">
        <v>546</v>
      </c>
      <c r="AL74" s="839"/>
      <c r="AM74" s="839"/>
      <c r="AN74" s="839"/>
      <c r="AO74" s="839"/>
      <c r="AP74" s="838" t="s">
        <v>546</v>
      </c>
      <c r="AQ74" s="839"/>
      <c r="AR74" s="839"/>
      <c r="AS74" s="839"/>
      <c r="AT74" s="839"/>
      <c r="AU74" s="838" t="s">
        <v>546</v>
      </c>
      <c r="AV74" s="839"/>
      <c r="AW74" s="839"/>
      <c r="AX74" s="839"/>
      <c r="AY74" s="839"/>
      <c r="AZ74" s="903"/>
      <c r="BA74" s="903"/>
      <c r="BB74" s="903"/>
      <c r="BC74" s="903"/>
      <c r="BD74" s="904"/>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900" t="s">
        <v>555</v>
      </c>
      <c r="C75" s="901"/>
      <c r="D75" s="901"/>
      <c r="E75" s="901"/>
      <c r="F75" s="901"/>
      <c r="G75" s="901"/>
      <c r="H75" s="901"/>
      <c r="I75" s="901"/>
      <c r="J75" s="901"/>
      <c r="K75" s="901"/>
      <c r="L75" s="901"/>
      <c r="M75" s="901"/>
      <c r="N75" s="901"/>
      <c r="O75" s="901"/>
      <c r="P75" s="902"/>
      <c r="Q75" s="890">
        <v>10531</v>
      </c>
      <c r="R75" s="891"/>
      <c r="S75" s="891"/>
      <c r="T75" s="891"/>
      <c r="U75" s="838"/>
      <c r="V75" s="892">
        <v>10138</v>
      </c>
      <c r="W75" s="891"/>
      <c r="X75" s="891"/>
      <c r="Y75" s="891"/>
      <c r="Z75" s="838"/>
      <c r="AA75" s="892">
        <v>393</v>
      </c>
      <c r="AB75" s="891"/>
      <c r="AC75" s="891"/>
      <c r="AD75" s="891"/>
      <c r="AE75" s="838"/>
      <c r="AF75" s="892">
        <v>393</v>
      </c>
      <c r="AG75" s="891"/>
      <c r="AH75" s="891"/>
      <c r="AI75" s="891"/>
      <c r="AJ75" s="838"/>
      <c r="AK75" s="838" t="s">
        <v>546</v>
      </c>
      <c r="AL75" s="839"/>
      <c r="AM75" s="839"/>
      <c r="AN75" s="839"/>
      <c r="AO75" s="839"/>
      <c r="AP75" s="892">
        <v>3362</v>
      </c>
      <c r="AQ75" s="891"/>
      <c r="AR75" s="891"/>
      <c r="AS75" s="891"/>
      <c r="AT75" s="838"/>
      <c r="AU75" s="892">
        <v>773</v>
      </c>
      <c r="AV75" s="891"/>
      <c r="AW75" s="891"/>
      <c r="AX75" s="891"/>
      <c r="AY75" s="838"/>
      <c r="AZ75" s="903"/>
      <c r="BA75" s="903"/>
      <c r="BB75" s="903"/>
      <c r="BC75" s="903"/>
      <c r="BD75" s="904"/>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900"/>
      <c r="C76" s="901"/>
      <c r="D76" s="901"/>
      <c r="E76" s="901"/>
      <c r="F76" s="901"/>
      <c r="G76" s="901"/>
      <c r="H76" s="901"/>
      <c r="I76" s="901"/>
      <c r="J76" s="901"/>
      <c r="K76" s="901"/>
      <c r="L76" s="901"/>
      <c r="M76" s="901"/>
      <c r="N76" s="901"/>
      <c r="O76" s="901"/>
      <c r="P76" s="902"/>
      <c r="Q76" s="890"/>
      <c r="R76" s="891"/>
      <c r="S76" s="891"/>
      <c r="T76" s="891"/>
      <c r="U76" s="838"/>
      <c r="V76" s="892"/>
      <c r="W76" s="891"/>
      <c r="X76" s="891"/>
      <c r="Y76" s="891"/>
      <c r="Z76" s="838"/>
      <c r="AA76" s="892"/>
      <c r="AB76" s="891"/>
      <c r="AC76" s="891"/>
      <c r="AD76" s="891"/>
      <c r="AE76" s="838"/>
      <c r="AF76" s="892"/>
      <c r="AG76" s="891"/>
      <c r="AH76" s="891"/>
      <c r="AI76" s="891"/>
      <c r="AJ76" s="838"/>
      <c r="AK76" s="892"/>
      <c r="AL76" s="891"/>
      <c r="AM76" s="891"/>
      <c r="AN76" s="891"/>
      <c r="AO76" s="838"/>
      <c r="AP76" s="892"/>
      <c r="AQ76" s="891"/>
      <c r="AR76" s="891"/>
      <c r="AS76" s="891"/>
      <c r="AT76" s="838"/>
      <c r="AU76" s="892"/>
      <c r="AV76" s="891"/>
      <c r="AW76" s="891"/>
      <c r="AX76" s="891"/>
      <c r="AY76" s="838"/>
      <c r="AZ76" s="903"/>
      <c r="BA76" s="903"/>
      <c r="BB76" s="903"/>
      <c r="BC76" s="903"/>
      <c r="BD76" s="904"/>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900"/>
      <c r="C77" s="901"/>
      <c r="D77" s="901"/>
      <c r="E77" s="901"/>
      <c r="F77" s="901"/>
      <c r="G77" s="901"/>
      <c r="H77" s="901"/>
      <c r="I77" s="901"/>
      <c r="J77" s="901"/>
      <c r="K77" s="901"/>
      <c r="L77" s="901"/>
      <c r="M77" s="901"/>
      <c r="N77" s="901"/>
      <c r="O77" s="901"/>
      <c r="P77" s="902"/>
      <c r="Q77" s="890"/>
      <c r="R77" s="891"/>
      <c r="S77" s="891"/>
      <c r="T77" s="891"/>
      <c r="U77" s="838"/>
      <c r="V77" s="892"/>
      <c r="W77" s="891"/>
      <c r="X77" s="891"/>
      <c r="Y77" s="891"/>
      <c r="Z77" s="838"/>
      <c r="AA77" s="892"/>
      <c r="AB77" s="891"/>
      <c r="AC77" s="891"/>
      <c r="AD77" s="891"/>
      <c r="AE77" s="838"/>
      <c r="AF77" s="892"/>
      <c r="AG77" s="891"/>
      <c r="AH77" s="891"/>
      <c r="AI77" s="891"/>
      <c r="AJ77" s="838"/>
      <c r="AK77" s="892"/>
      <c r="AL77" s="891"/>
      <c r="AM77" s="891"/>
      <c r="AN77" s="891"/>
      <c r="AO77" s="838"/>
      <c r="AP77" s="892"/>
      <c r="AQ77" s="891"/>
      <c r="AR77" s="891"/>
      <c r="AS77" s="891"/>
      <c r="AT77" s="838"/>
      <c r="AU77" s="892"/>
      <c r="AV77" s="891"/>
      <c r="AW77" s="891"/>
      <c r="AX77" s="891"/>
      <c r="AY77" s="838"/>
      <c r="AZ77" s="903"/>
      <c r="BA77" s="903"/>
      <c r="BB77" s="903"/>
      <c r="BC77" s="903"/>
      <c r="BD77" s="904"/>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900"/>
      <c r="C78" s="901"/>
      <c r="D78" s="901"/>
      <c r="E78" s="901"/>
      <c r="F78" s="901"/>
      <c r="G78" s="901"/>
      <c r="H78" s="901"/>
      <c r="I78" s="901"/>
      <c r="J78" s="901"/>
      <c r="K78" s="901"/>
      <c r="L78" s="901"/>
      <c r="M78" s="901"/>
      <c r="N78" s="901"/>
      <c r="O78" s="901"/>
      <c r="P78" s="902"/>
      <c r="Q78" s="90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903"/>
      <c r="BA78" s="903"/>
      <c r="BB78" s="903"/>
      <c r="BC78" s="903"/>
      <c r="BD78" s="904"/>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900"/>
      <c r="C79" s="901"/>
      <c r="D79" s="901"/>
      <c r="E79" s="901"/>
      <c r="F79" s="901"/>
      <c r="G79" s="901"/>
      <c r="H79" s="901"/>
      <c r="I79" s="901"/>
      <c r="J79" s="901"/>
      <c r="K79" s="901"/>
      <c r="L79" s="901"/>
      <c r="M79" s="901"/>
      <c r="N79" s="901"/>
      <c r="O79" s="901"/>
      <c r="P79" s="902"/>
      <c r="Q79" s="90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903"/>
      <c r="BA79" s="903"/>
      <c r="BB79" s="903"/>
      <c r="BC79" s="903"/>
      <c r="BD79" s="904"/>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900"/>
      <c r="C80" s="901"/>
      <c r="D80" s="901"/>
      <c r="E80" s="901"/>
      <c r="F80" s="901"/>
      <c r="G80" s="901"/>
      <c r="H80" s="901"/>
      <c r="I80" s="901"/>
      <c r="J80" s="901"/>
      <c r="K80" s="901"/>
      <c r="L80" s="901"/>
      <c r="M80" s="901"/>
      <c r="N80" s="901"/>
      <c r="O80" s="901"/>
      <c r="P80" s="902"/>
      <c r="Q80" s="90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903"/>
      <c r="BA80" s="903"/>
      <c r="BB80" s="903"/>
      <c r="BC80" s="903"/>
      <c r="BD80" s="904"/>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900"/>
      <c r="C81" s="901"/>
      <c r="D81" s="901"/>
      <c r="E81" s="901"/>
      <c r="F81" s="901"/>
      <c r="G81" s="901"/>
      <c r="H81" s="901"/>
      <c r="I81" s="901"/>
      <c r="J81" s="901"/>
      <c r="K81" s="901"/>
      <c r="L81" s="901"/>
      <c r="M81" s="901"/>
      <c r="N81" s="901"/>
      <c r="O81" s="901"/>
      <c r="P81" s="902"/>
      <c r="Q81" s="90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903"/>
      <c r="BA81" s="903"/>
      <c r="BB81" s="903"/>
      <c r="BC81" s="903"/>
      <c r="BD81" s="904"/>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900"/>
      <c r="C82" s="901"/>
      <c r="D82" s="901"/>
      <c r="E82" s="901"/>
      <c r="F82" s="901"/>
      <c r="G82" s="901"/>
      <c r="H82" s="901"/>
      <c r="I82" s="901"/>
      <c r="J82" s="901"/>
      <c r="K82" s="901"/>
      <c r="L82" s="901"/>
      <c r="M82" s="901"/>
      <c r="N82" s="901"/>
      <c r="O82" s="901"/>
      <c r="P82" s="902"/>
      <c r="Q82" s="90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903"/>
      <c r="BA82" s="903"/>
      <c r="BB82" s="903"/>
      <c r="BC82" s="903"/>
      <c r="BD82" s="904"/>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900"/>
      <c r="C83" s="901"/>
      <c r="D83" s="901"/>
      <c r="E83" s="901"/>
      <c r="F83" s="901"/>
      <c r="G83" s="901"/>
      <c r="H83" s="901"/>
      <c r="I83" s="901"/>
      <c r="J83" s="901"/>
      <c r="K83" s="901"/>
      <c r="L83" s="901"/>
      <c r="M83" s="901"/>
      <c r="N83" s="901"/>
      <c r="O83" s="901"/>
      <c r="P83" s="902"/>
      <c r="Q83" s="90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903"/>
      <c r="BA83" s="903"/>
      <c r="BB83" s="903"/>
      <c r="BC83" s="903"/>
      <c r="BD83" s="904"/>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900"/>
      <c r="C84" s="901"/>
      <c r="D84" s="901"/>
      <c r="E84" s="901"/>
      <c r="F84" s="901"/>
      <c r="G84" s="901"/>
      <c r="H84" s="901"/>
      <c r="I84" s="901"/>
      <c r="J84" s="901"/>
      <c r="K84" s="901"/>
      <c r="L84" s="901"/>
      <c r="M84" s="901"/>
      <c r="N84" s="901"/>
      <c r="O84" s="901"/>
      <c r="P84" s="902"/>
      <c r="Q84" s="90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903"/>
      <c r="BA84" s="903"/>
      <c r="BB84" s="903"/>
      <c r="BC84" s="903"/>
      <c r="BD84" s="904"/>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900"/>
      <c r="C85" s="901"/>
      <c r="D85" s="901"/>
      <c r="E85" s="901"/>
      <c r="F85" s="901"/>
      <c r="G85" s="901"/>
      <c r="H85" s="901"/>
      <c r="I85" s="901"/>
      <c r="J85" s="901"/>
      <c r="K85" s="901"/>
      <c r="L85" s="901"/>
      <c r="M85" s="901"/>
      <c r="N85" s="901"/>
      <c r="O85" s="901"/>
      <c r="P85" s="902"/>
      <c r="Q85" s="90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903"/>
      <c r="BA85" s="903"/>
      <c r="BB85" s="903"/>
      <c r="BC85" s="903"/>
      <c r="BD85" s="904"/>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900"/>
      <c r="C86" s="901"/>
      <c r="D86" s="901"/>
      <c r="E86" s="901"/>
      <c r="F86" s="901"/>
      <c r="G86" s="901"/>
      <c r="H86" s="901"/>
      <c r="I86" s="901"/>
      <c r="J86" s="901"/>
      <c r="K86" s="901"/>
      <c r="L86" s="901"/>
      <c r="M86" s="901"/>
      <c r="N86" s="901"/>
      <c r="O86" s="901"/>
      <c r="P86" s="902"/>
      <c r="Q86" s="90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903"/>
      <c r="BA86" s="903"/>
      <c r="BB86" s="903"/>
      <c r="BC86" s="903"/>
      <c r="BD86" s="904"/>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372</v>
      </c>
      <c r="B88" s="810" t="s">
        <v>401</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20545</v>
      </c>
      <c r="AG88" s="861"/>
      <c r="AH88" s="861"/>
      <c r="AI88" s="861"/>
      <c r="AJ88" s="861"/>
      <c r="AK88" s="858"/>
      <c r="AL88" s="858"/>
      <c r="AM88" s="858"/>
      <c r="AN88" s="858"/>
      <c r="AO88" s="858"/>
      <c r="AP88" s="861">
        <v>3362</v>
      </c>
      <c r="AQ88" s="861"/>
      <c r="AR88" s="861"/>
      <c r="AS88" s="861"/>
      <c r="AT88" s="861"/>
      <c r="AU88" s="861">
        <v>773</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402</v>
      </c>
      <c r="BS102" s="811"/>
      <c r="BT102" s="811"/>
      <c r="BU102" s="811"/>
      <c r="BV102" s="811"/>
      <c r="BW102" s="811"/>
      <c r="BX102" s="811"/>
      <c r="BY102" s="811"/>
      <c r="BZ102" s="811"/>
      <c r="CA102" s="811"/>
      <c r="CB102" s="811"/>
      <c r="CC102" s="811"/>
      <c r="CD102" s="811"/>
      <c r="CE102" s="811"/>
      <c r="CF102" s="811"/>
      <c r="CG102" s="812"/>
      <c r="CH102" s="913"/>
      <c r="CI102" s="914"/>
      <c r="CJ102" s="914"/>
      <c r="CK102" s="914"/>
      <c r="CL102" s="915"/>
      <c r="CM102" s="913"/>
      <c r="CN102" s="914"/>
      <c r="CO102" s="914"/>
      <c r="CP102" s="914"/>
      <c r="CQ102" s="915"/>
      <c r="CR102" s="916">
        <v>1</v>
      </c>
      <c r="CS102" s="869"/>
      <c r="CT102" s="869"/>
      <c r="CU102" s="869"/>
      <c r="CV102" s="917"/>
      <c r="CW102" s="916">
        <v>22</v>
      </c>
      <c r="CX102" s="869"/>
      <c r="CY102" s="869"/>
      <c r="CZ102" s="869"/>
      <c r="DA102" s="917"/>
      <c r="DB102" s="916">
        <v>2148</v>
      </c>
      <c r="DC102" s="869"/>
      <c r="DD102" s="869"/>
      <c r="DE102" s="869"/>
      <c r="DF102" s="917"/>
      <c r="DG102" s="916">
        <v>0</v>
      </c>
      <c r="DH102" s="869"/>
      <c r="DI102" s="869"/>
      <c r="DJ102" s="869"/>
      <c r="DK102" s="917"/>
      <c r="DL102" s="916">
        <v>0</v>
      </c>
      <c r="DM102" s="869"/>
      <c r="DN102" s="869"/>
      <c r="DO102" s="869"/>
      <c r="DP102" s="917"/>
      <c r="DQ102" s="916">
        <v>0</v>
      </c>
      <c r="DR102" s="869"/>
      <c r="DS102" s="869"/>
      <c r="DT102" s="869"/>
      <c r="DU102" s="917"/>
      <c r="DV102" s="940"/>
      <c r="DW102" s="941"/>
      <c r="DX102" s="941"/>
      <c r="DY102" s="941"/>
      <c r="DZ102" s="942"/>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403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404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5" t="s">
        <v>407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c r="A109" s="938" t="s">
        <v>409</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410</v>
      </c>
      <c r="AB109" s="919"/>
      <c r="AC109" s="919"/>
      <c r="AD109" s="919"/>
      <c r="AE109" s="920"/>
      <c r="AF109" s="918" t="s">
        <v>288</v>
      </c>
      <c r="AG109" s="919"/>
      <c r="AH109" s="919"/>
      <c r="AI109" s="919"/>
      <c r="AJ109" s="920"/>
      <c r="AK109" s="918" t="s">
        <v>287</v>
      </c>
      <c r="AL109" s="919"/>
      <c r="AM109" s="919"/>
      <c r="AN109" s="919"/>
      <c r="AO109" s="920"/>
      <c r="AP109" s="918" t="s">
        <v>411</v>
      </c>
      <c r="AQ109" s="919"/>
      <c r="AR109" s="919"/>
      <c r="AS109" s="919"/>
      <c r="AT109" s="921"/>
      <c r="AU109" s="938" t="s">
        <v>409</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410</v>
      </c>
      <c r="BR109" s="919"/>
      <c r="BS109" s="919"/>
      <c r="BT109" s="919"/>
      <c r="BU109" s="920"/>
      <c r="BV109" s="918" t="s">
        <v>288</v>
      </c>
      <c r="BW109" s="919"/>
      <c r="BX109" s="919"/>
      <c r="BY109" s="919"/>
      <c r="BZ109" s="920"/>
      <c r="CA109" s="918" t="s">
        <v>287</v>
      </c>
      <c r="CB109" s="919"/>
      <c r="CC109" s="919"/>
      <c r="CD109" s="919"/>
      <c r="CE109" s="920"/>
      <c r="CF109" s="939" t="s">
        <v>411</v>
      </c>
      <c r="CG109" s="939"/>
      <c r="CH109" s="939"/>
      <c r="CI109" s="939"/>
      <c r="CJ109" s="939"/>
      <c r="CK109" s="918" t="s">
        <v>412</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410</v>
      </c>
      <c r="DH109" s="919"/>
      <c r="DI109" s="919"/>
      <c r="DJ109" s="919"/>
      <c r="DK109" s="920"/>
      <c r="DL109" s="918" t="s">
        <v>288</v>
      </c>
      <c r="DM109" s="919"/>
      <c r="DN109" s="919"/>
      <c r="DO109" s="919"/>
      <c r="DP109" s="920"/>
      <c r="DQ109" s="918" t="s">
        <v>287</v>
      </c>
      <c r="DR109" s="919"/>
      <c r="DS109" s="919"/>
      <c r="DT109" s="919"/>
      <c r="DU109" s="920"/>
      <c r="DV109" s="918" t="s">
        <v>411</v>
      </c>
      <c r="DW109" s="919"/>
      <c r="DX109" s="919"/>
      <c r="DY109" s="919"/>
      <c r="DZ109" s="921"/>
    </row>
    <row r="110" spans="1:131" s="199" customFormat="1" ht="26.25" customHeight="1">
      <c r="A110" s="922" t="s">
        <v>413</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2430755</v>
      </c>
      <c r="AB110" s="926"/>
      <c r="AC110" s="926"/>
      <c r="AD110" s="926"/>
      <c r="AE110" s="927"/>
      <c r="AF110" s="928">
        <v>2404685</v>
      </c>
      <c r="AG110" s="926"/>
      <c r="AH110" s="926"/>
      <c r="AI110" s="926"/>
      <c r="AJ110" s="927"/>
      <c r="AK110" s="928">
        <v>2582108</v>
      </c>
      <c r="AL110" s="926"/>
      <c r="AM110" s="926"/>
      <c r="AN110" s="926"/>
      <c r="AO110" s="927"/>
      <c r="AP110" s="929">
        <v>17.3</v>
      </c>
      <c r="AQ110" s="930"/>
      <c r="AR110" s="930"/>
      <c r="AS110" s="930"/>
      <c r="AT110" s="931"/>
      <c r="AU110" s="932" t="s">
        <v>62</v>
      </c>
      <c r="AV110" s="933"/>
      <c r="AW110" s="933"/>
      <c r="AX110" s="933"/>
      <c r="AY110" s="933"/>
      <c r="AZ110" s="974" t="s">
        <v>414</v>
      </c>
      <c r="BA110" s="923"/>
      <c r="BB110" s="923"/>
      <c r="BC110" s="923"/>
      <c r="BD110" s="923"/>
      <c r="BE110" s="923"/>
      <c r="BF110" s="923"/>
      <c r="BG110" s="923"/>
      <c r="BH110" s="923"/>
      <c r="BI110" s="923"/>
      <c r="BJ110" s="923"/>
      <c r="BK110" s="923"/>
      <c r="BL110" s="923"/>
      <c r="BM110" s="923"/>
      <c r="BN110" s="923"/>
      <c r="BO110" s="923"/>
      <c r="BP110" s="924"/>
      <c r="BQ110" s="960">
        <v>28483211</v>
      </c>
      <c r="BR110" s="961"/>
      <c r="BS110" s="961"/>
      <c r="BT110" s="961"/>
      <c r="BU110" s="961"/>
      <c r="BV110" s="961">
        <v>29462650</v>
      </c>
      <c r="BW110" s="961"/>
      <c r="BX110" s="961"/>
      <c r="BY110" s="961"/>
      <c r="BZ110" s="961"/>
      <c r="CA110" s="961">
        <v>30958626</v>
      </c>
      <c r="CB110" s="961"/>
      <c r="CC110" s="961"/>
      <c r="CD110" s="961"/>
      <c r="CE110" s="961"/>
      <c r="CF110" s="975">
        <v>207.7</v>
      </c>
      <c r="CG110" s="976"/>
      <c r="CH110" s="976"/>
      <c r="CI110" s="976"/>
      <c r="CJ110" s="976"/>
      <c r="CK110" s="977" t="s">
        <v>415</v>
      </c>
      <c r="CL110" s="978"/>
      <c r="CM110" s="957" t="s">
        <v>416</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112</v>
      </c>
      <c r="DH110" s="961"/>
      <c r="DI110" s="961"/>
      <c r="DJ110" s="961"/>
      <c r="DK110" s="961"/>
      <c r="DL110" s="961" t="s">
        <v>112</v>
      </c>
      <c r="DM110" s="961"/>
      <c r="DN110" s="961"/>
      <c r="DO110" s="961"/>
      <c r="DP110" s="961"/>
      <c r="DQ110" s="961" t="s">
        <v>112</v>
      </c>
      <c r="DR110" s="961"/>
      <c r="DS110" s="961"/>
      <c r="DT110" s="961"/>
      <c r="DU110" s="961"/>
      <c r="DV110" s="962" t="s">
        <v>112</v>
      </c>
      <c r="DW110" s="962"/>
      <c r="DX110" s="962"/>
      <c r="DY110" s="962"/>
      <c r="DZ110" s="963"/>
    </row>
    <row r="111" spans="1:131" s="199" customFormat="1" ht="26.25" customHeight="1">
      <c r="A111" s="964" t="s">
        <v>417</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112</v>
      </c>
      <c r="AB111" s="968"/>
      <c r="AC111" s="968"/>
      <c r="AD111" s="968"/>
      <c r="AE111" s="969"/>
      <c r="AF111" s="970" t="s">
        <v>112</v>
      </c>
      <c r="AG111" s="968"/>
      <c r="AH111" s="968"/>
      <c r="AI111" s="968"/>
      <c r="AJ111" s="969"/>
      <c r="AK111" s="970" t="s">
        <v>112</v>
      </c>
      <c r="AL111" s="968"/>
      <c r="AM111" s="968"/>
      <c r="AN111" s="968"/>
      <c r="AO111" s="969"/>
      <c r="AP111" s="971" t="s">
        <v>112</v>
      </c>
      <c r="AQ111" s="972"/>
      <c r="AR111" s="972"/>
      <c r="AS111" s="972"/>
      <c r="AT111" s="973"/>
      <c r="AU111" s="934"/>
      <c r="AV111" s="935"/>
      <c r="AW111" s="935"/>
      <c r="AX111" s="935"/>
      <c r="AY111" s="935"/>
      <c r="AZ111" s="983" t="s">
        <v>418</v>
      </c>
      <c r="BA111" s="984"/>
      <c r="BB111" s="984"/>
      <c r="BC111" s="984"/>
      <c r="BD111" s="984"/>
      <c r="BE111" s="984"/>
      <c r="BF111" s="984"/>
      <c r="BG111" s="984"/>
      <c r="BH111" s="984"/>
      <c r="BI111" s="984"/>
      <c r="BJ111" s="984"/>
      <c r="BK111" s="984"/>
      <c r="BL111" s="984"/>
      <c r="BM111" s="984"/>
      <c r="BN111" s="984"/>
      <c r="BO111" s="984"/>
      <c r="BP111" s="985"/>
      <c r="BQ111" s="953">
        <v>1541076</v>
      </c>
      <c r="BR111" s="954"/>
      <c r="BS111" s="954"/>
      <c r="BT111" s="954"/>
      <c r="BU111" s="954"/>
      <c r="BV111" s="954">
        <v>1371706</v>
      </c>
      <c r="BW111" s="954"/>
      <c r="BX111" s="954"/>
      <c r="BY111" s="954"/>
      <c r="BZ111" s="954"/>
      <c r="CA111" s="954">
        <v>1202330</v>
      </c>
      <c r="CB111" s="954"/>
      <c r="CC111" s="954"/>
      <c r="CD111" s="954"/>
      <c r="CE111" s="954"/>
      <c r="CF111" s="948">
        <v>8.1</v>
      </c>
      <c r="CG111" s="949"/>
      <c r="CH111" s="949"/>
      <c r="CI111" s="949"/>
      <c r="CJ111" s="949"/>
      <c r="CK111" s="979"/>
      <c r="CL111" s="980"/>
      <c r="CM111" s="950" t="s">
        <v>419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v>1541076</v>
      </c>
      <c r="DH111" s="954"/>
      <c r="DI111" s="954"/>
      <c r="DJ111" s="954"/>
      <c r="DK111" s="954"/>
      <c r="DL111" s="954">
        <v>1371706</v>
      </c>
      <c r="DM111" s="954"/>
      <c r="DN111" s="954"/>
      <c r="DO111" s="954"/>
      <c r="DP111" s="954"/>
      <c r="DQ111" s="954">
        <v>1202330</v>
      </c>
      <c r="DR111" s="954"/>
      <c r="DS111" s="954"/>
      <c r="DT111" s="954"/>
      <c r="DU111" s="954"/>
      <c r="DV111" s="955">
        <v>8.1</v>
      </c>
      <c r="DW111" s="955"/>
      <c r="DX111" s="955"/>
      <c r="DY111" s="955"/>
      <c r="DZ111" s="956"/>
    </row>
    <row r="112" spans="1:131" s="199" customFormat="1" ht="26.25" customHeight="1">
      <c r="A112" s="986" t="s">
        <v>420</v>
      </c>
      <c r="B112" s="987"/>
      <c r="C112" s="984" t="s">
        <v>421</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112</v>
      </c>
      <c r="AB112" s="993"/>
      <c r="AC112" s="993"/>
      <c r="AD112" s="993"/>
      <c r="AE112" s="994"/>
      <c r="AF112" s="995" t="s">
        <v>112</v>
      </c>
      <c r="AG112" s="993"/>
      <c r="AH112" s="993"/>
      <c r="AI112" s="993"/>
      <c r="AJ112" s="994"/>
      <c r="AK112" s="995" t="s">
        <v>112</v>
      </c>
      <c r="AL112" s="993"/>
      <c r="AM112" s="993"/>
      <c r="AN112" s="993"/>
      <c r="AO112" s="994"/>
      <c r="AP112" s="996" t="s">
        <v>112</v>
      </c>
      <c r="AQ112" s="997"/>
      <c r="AR112" s="997"/>
      <c r="AS112" s="997"/>
      <c r="AT112" s="998"/>
      <c r="AU112" s="934"/>
      <c r="AV112" s="935"/>
      <c r="AW112" s="935"/>
      <c r="AX112" s="935"/>
      <c r="AY112" s="935"/>
      <c r="AZ112" s="983" t="s">
        <v>422</v>
      </c>
      <c r="BA112" s="984"/>
      <c r="BB112" s="984"/>
      <c r="BC112" s="984"/>
      <c r="BD112" s="984"/>
      <c r="BE112" s="984"/>
      <c r="BF112" s="984"/>
      <c r="BG112" s="984"/>
      <c r="BH112" s="984"/>
      <c r="BI112" s="984"/>
      <c r="BJ112" s="984"/>
      <c r="BK112" s="984"/>
      <c r="BL112" s="984"/>
      <c r="BM112" s="984"/>
      <c r="BN112" s="984"/>
      <c r="BO112" s="984"/>
      <c r="BP112" s="985"/>
      <c r="BQ112" s="953">
        <v>5945471</v>
      </c>
      <c r="BR112" s="954"/>
      <c r="BS112" s="954"/>
      <c r="BT112" s="954"/>
      <c r="BU112" s="954"/>
      <c r="BV112" s="954">
        <v>5662250</v>
      </c>
      <c r="BW112" s="954"/>
      <c r="BX112" s="954"/>
      <c r="BY112" s="954"/>
      <c r="BZ112" s="954"/>
      <c r="CA112" s="954">
        <v>5435942</v>
      </c>
      <c r="CB112" s="954"/>
      <c r="CC112" s="954"/>
      <c r="CD112" s="954"/>
      <c r="CE112" s="954"/>
      <c r="CF112" s="948">
        <v>36.5</v>
      </c>
      <c r="CG112" s="949"/>
      <c r="CH112" s="949"/>
      <c r="CI112" s="949"/>
      <c r="CJ112" s="949"/>
      <c r="CK112" s="979"/>
      <c r="CL112" s="980"/>
      <c r="CM112" s="950" t="s">
        <v>423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112</v>
      </c>
      <c r="DH112" s="954"/>
      <c r="DI112" s="954"/>
      <c r="DJ112" s="954"/>
      <c r="DK112" s="954"/>
      <c r="DL112" s="954" t="s">
        <v>112</v>
      </c>
      <c r="DM112" s="954"/>
      <c r="DN112" s="954"/>
      <c r="DO112" s="954"/>
      <c r="DP112" s="954"/>
      <c r="DQ112" s="954" t="s">
        <v>112</v>
      </c>
      <c r="DR112" s="954"/>
      <c r="DS112" s="954"/>
      <c r="DT112" s="954"/>
      <c r="DU112" s="954"/>
      <c r="DV112" s="955" t="s">
        <v>112</v>
      </c>
      <c r="DW112" s="955"/>
      <c r="DX112" s="955"/>
      <c r="DY112" s="955"/>
      <c r="DZ112" s="956"/>
    </row>
    <row r="113" spans="1:130" s="199" customFormat="1" ht="26.25" customHeight="1">
      <c r="A113" s="988"/>
      <c r="B113" s="989"/>
      <c r="C113" s="984" t="s">
        <v>424</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414059</v>
      </c>
      <c r="AB113" s="968"/>
      <c r="AC113" s="968"/>
      <c r="AD113" s="968"/>
      <c r="AE113" s="969"/>
      <c r="AF113" s="970">
        <v>440634</v>
      </c>
      <c r="AG113" s="968"/>
      <c r="AH113" s="968"/>
      <c r="AI113" s="968"/>
      <c r="AJ113" s="969"/>
      <c r="AK113" s="970">
        <v>433698</v>
      </c>
      <c r="AL113" s="968"/>
      <c r="AM113" s="968"/>
      <c r="AN113" s="968"/>
      <c r="AO113" s="969"/>
      <c r="AP113" s="971">
        <v>2.9</v>
      </c>
      <c r="AQ113" s="972"/>
      <c r="AR113" s="972"/>
      <c r="AS113" s="972"/>
      <c r="AT113" s="973"/>
      <c r="AU113" s="934"/>
      <c r="AV113" s="935"/>
      <c r="AW113" s="935"/>
      <c r="AX113" s="935"/>
      <c r="AY113" s="935"/>
      <c r="AZ113" s="983" t="s">
        <v>425</v>
      </c>
      <c r="BA113" s="984"/>
      <c r="BB113" s="984"/>
      <c r="BC113" s="984"/>
      <c r="BD113" s="984"/>
      <c r="BE113" s="984"/>
      <c r="BF113" s="984"/>
      <c r="BG113" s="984"/>
      <c r="BH113" s="984"/>
      <c r="BI113" s="984"/>
      <c r="BJ113" s="984"/>
      <c r="BK113" s="984"/>
      <c r="BL113" s="984"/>
      <c r="BM113" s="984"/>
      <c r="BN113" s="984"/>
      <c r="BO113" s="984"/>
      <c r="BP113" s="985"/>
      <c r="BQ113" s="953">
        <v>466087</v>
      </c>
      <c r="BR113" s="954"/>
      <c r="BS113" s="954"/>
      <c r="BT113" s="954"/>
      <c r="BU113" s="954"/>
      <c r="BV113" s="954">
        <v>552806</v>
      </c>
      <c r="BW113" s="954"/>
      <c r="BX113" s="954"/>
      <c r="BY113" s="954"/>
      <c r="BZ113" s="954"/>
      <c r="CA113" s="954">
        <v>773460</v>
      </c>
      <c r="CB113" s="954"/>
      <c r="CC113" s="954"/>
      <c r="CD113" s="954"/>
      <c r="CE113" s="954"/>
      <c r="CF113" s="948">
        <v>5.2</v>
      </c>
      <c r="CG113" s="949"/>
      <c r="CH113" s="949"/>
      <c r="CI113" s="949"/>
      <c r="CJ113" s="949"/>
      <c r="CK113" s="979"/>
      <c r="CL113" s="980"/>
      <c r="CM113" s="950" t="s">
        <v>426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112</v>
      </c>
      <c r="DH113" s="993"/>
      <c r="DI113" s="993"/>
      <c r="DJ113" s="993"/>
      <c r="DK113" s="994"/>
      <c r="DL113" s="995" t="s">
        <v>112</v>
      </c>
      <c r="DM113" s="993"/>
      <c r="DN113" s="993"/>
      <c r="DO113" s="993"/>
      <c r="DP113" s="994"/>
      <c r="DQ113" s="995" t="s">
        <v>112</v>
      </c>
      <c r="DR113" s="993"/>
      <c r="DS113" s="993"/>
      <c r="DT113" s="993"/>
      <c r="DU113" s="994"/>
      <c r="DV113" s="996" t="s">
        <v>112</v>
      </c>
      <c r="DW113" s="997"/>
      <c r="DX113" s="997"/>
      <c r="DY113" s="997"/>
      <c r="DZ113" s="998"/>
    </row>
    <row r="114" spans="1:130" s="199" customFormat="1" ht="26.25" customHeight="1">
      <c r="A114" s="988"/>
      <c r="B114" s="989"/>
      <c r="C114" s="984" t="s">
        <v>427</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55021</v>
      </c>
      <c r="AB114" s="993"/>
      <c r="AC114" s="993"/>
      <c r="AD114" s="993"/>
      <c r="AE114" s="994"/>
      <c r="AF114" s="995">
        <v>68946</v>
      </c>
      <c r="AG114" s="993"/>
      <c r="AH114" s="993"/>
      <c r="AI114" s="993"/>
      <c r="AJ114" s="994"/>
      <c r="AK114" s="995">
        <v>79877</v>
      </c>
      <c r="AL114" s="993"/>
      <c r="AM114" s="993"/>
      <c r="AN114" s="993"/>
      <c r="AO114" s="994"/>
      <c r="AP114" s="996">
        <v>0.5</v>
      </c>
      <c r="AQ114" s="997"/>
      <c r="AR114" s="997"/>
      <c r="AS114" s="997"/>
      <c r="AT114" s="998"/>
      <c r="AU114" s="934"/>
      <c r="AV114" s="935"/>
      <c r="AW114" s="935"/>
      <c r="AX114" s="935"/>
      <c r="AY114" s="935"/>
      <c r="AZ114" s="983" t="s">
        <v>428</v>
      </c>
      <c r="BA114" s="984"/>
      <c r="BB114" s="984"/>
      <c r="BC114" s="984"/>
      <c r="BD114" s="984"/>
      <c r="BE114" s="984"/>
      <c r="BF114" s="984"/>
      <c r="BG114" s="984"/>
      <c r="BH114" s="984"/>
      <c r="BI114" s="984"/>
      <c r="BJ114" s="984"/>
      <c r="BK114" s="984"/>
      <c r="BL114" s="984"/>
      <c r="BM114" s="984"/>
      <c r="BN114" s="984"/>
      <c r="BO114" s="984"/>
      <c r="BP114" s="985"/>
      <c r="BQ114" s="953">
        <v>5280510</v>
      </c>
      <c r="BR114" s="954"/>
      <c r="BS114" s="954"/>
      <c r="BT114" s="954"/>
      <c r="BU114" s="954"/>
      <c r="BV114" s="954">
        <v>4964165</v>
      </c>
      <c r="BW114" s="954"/>
      <c r="BX114" s="954"/>
      <c r="BY114" s="954"/>
      <c r="BZ114" s="954"/>
      <c r="CA114" s="954">
        <v>5226266</v>
      </c>
      <c r="CB114" s="954"/>
      <c r="CC114" s="954"/>
      <c r="CD114" s="954"/>
      <c r="CE114" s="954"/>
      <c r="CF114" s="948">
        <v>35.1</v>
      </c>
      <c r="CG114" s="949"/>
      <c r="CH114" s="949"/>
      <c r="CI114" s="949"/>
      <c r="CJ114" s="949"/>
      <c r="CK114" s="979"/>
      <c r="CL114" s="980"/>
      <c r="CM114" s="950" t="s">
        <v>429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112</v>
      </c>
      <c r="DH114" s="993"/>
      <c r="DI114" s="993"/>
      <c r="DJ114" s="993"/>
      <c r="DK114" s="994"/>
      <c r="DL114" s="995" t="s">
        <v>112</v>
      </c>
      <c r="DM114" s="993"/>
      <c r="DN114" s="993"/>
      <c r="DO114" s="993"/>
      <c r="DP114" s="994"/>
      <c r="DQ114" s="995" t="s">
        <v>112</v>
      </c>
      <c r="DR114" s="993"/>
      <c r="DS114" s="993"/>
      <c r="DT114" s="993"/>
      <c r="DU114" s="994"/>
      <c r="DV114" s="996" t="s">
        <v>112</v>
      </c>
      <c r="DW114" s="997"/>
      <c r="DX114" s="997"/>
      <c r="DY114" s="997"/>
      <c r="DZ114" s="998"/>
    </row>
    <row r="115" spans="1:130" s="199" customFormat="1" ht="26.25" customHeight="1">
      <c r="A115" s="988"/>
      <c r="B115" s="989"/>
      <c r="C115" s="984" t="s">
        <v>430</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169363</v>
      </c>
      <c r="AB115" s="968"/>
      <c r="AC115" s="968"/>
      <c r="AD115" s="968"/>
      <c r="AE115" s="969"/>
      <c r="AF115" s="970">
        <v>169370</v>
      </c>
      <c r="AG115" s="968"/>
      <c r="AH115" s="968"/>
      <c r="AI115" s="968"/>
      <c r="AJ115" s="969"/>
      <c r="AK115" s="970">
        <v>169376</v>
      </c>
      <c r="AL115" s="968"/>
      <c r="AM115" s="968"/>
      <c r="AN115" s="968"/>
      <c r="AO115" s="969"/>
      <c r="AP115" s="971">
        <v>1.1000000000000001</v>
      </c>
      <c r="AQ115" s="972"/>
      <c r="AR115" s="972"/>
      <c r="AS115" s="972"/>
      <c r="AT115" s="973"/>
      <c r="AU115" s="934"/>
      <c r="AV115" s="935"/>
      <c r="AW115" s="935"/>
      <c r="AX115" s="935"/>
      <c r="AY115" s="935"/>
      <c r="AZ115" s="983" t="s">
        <v>431</v>
      </c>
      <c r="BA115" s="984"/>
      <c r="BB115" s="984"/>
      <c r="BC115" s="984"/>
      <c r="BD115" s="984"/>
      <c r="BE115" s="984"/>
      <c r="BF115" s="984"/>
      <c r="BG115" s="984"/>
      <c r="BH115" s="984"/>
      <c r="BI115" s="984"/>
      <c r="BJ115" s="984"/>
      <c r="BK115" s="984"/>
      <c r="BL115" s="984"/>
      <c r="BM115" s="984"/>
      <c r="BN115" s="984"/>
      <c r="BO115" s="984"/>
      <c r="BP115" s="985"/>
      <c r="BQ115" s="953">
        <v>511</v>
      </c>
      <c r="BR115" s="954"/>
      <c r="BS115" s="954"/>
      <c r="BT115" s="954"/>
      <c r="BU115" s="954"/>
      <c r="BV115" s="954">
        <v>348</v>
      </c>
      <c r="BW115" s="954"/>
      <c r="BX115" s="954"/>
      <c r="BY115" s="954"/>
      <c r="BZ115" s="954"/>
      <c r="CA115" s="954">
        <v>561</v>
      </c>
      <c r="CB115" s="954"/>
      <c r="CC115" s="954"/>
      <c r="CD115" s="954"/>
      <c r="CE115" s="954"/>
      <c r="CF115" s="948">
        <v>0</v>
      </c>
      <c r="CG115" s="949"/>
      <c r="CH115" s="949"/>
      <c r="CI115" s="949"/>
      <c r="CJ115" s="949"/>
      <c r="CK115" s="979"/>
      <c r="CL115" s="980"/>
      <c r="CM115" s="983" t="s">
        <v>432</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112</v>
      </c>
      <c r="DH115" s="993"/>
      <c r="DI115" s="993"/>
      <c r="DJ115" s="993"/>
      <c r="DK115" s="994"/>
      <c r="DL115" s="995" t="s">
        <v>112</v>
      </c>
      <c r="DM115" s="993"/>
      <c r="DN115" s="993"/>
      <c r="DO115" s="993"/>
      <c r="DP115" s="994"/>
      <c r="DQ115" s="995" t="s">
        <v>112</v>
      </c>
      <c r="DR115" s="993"/>
      <c r="DS115" s="993"/>
      <c r="DT115" s="993"/>
      <c r="DU115" s="994"/>
      <c r="DV115" s="996" t="s">
        <v>112</v>
      </c>
      <c r="DW115" s="997"/>
      <c r="DX115" s="997"/>
      <c r="DY115" s="997"/>
      <c r="DZ115" s="998"/>
    </row>
    <row r="116" spans="1:130" s="199" customFormat="1" ht="26.25" customHeight="1">
      <c r="A116" s="990"/>
      <c r="B116" s="991"/>
      <c r="C116" s="999" t="s">
        <v>433</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112</v>
      </c>
      <c r="AB116" s="993"/>
      <c r="AC116" s="993"/>
      <c r="AD116" s="993"/>
      <c r="AE116" s="994"/>
      <c r="AF116" s="995" t="s">
        <v>112</v>
      </c>
      <c r="AG116" s="993"/>
      <c r="AH116" s="993"/>
      <c r="AI116" s="993"/>
      <c r="AJ116" s="994"/>
      <c r="AK116" s="995" t="s">
        <v>112</v>
      </c>
      <c r="AL116" s="993"/>
      <c r="AM116" s="993"/>
      <c r="AN116" s="993"/>
      <c r="AO116" s="994"/>
      <c r="AP116" s="996" t="s">
        <v>112</v>
      </c>
      <c r="AQ116" s="997"/>
      <c r="AR116" s="997"/>
      <c r="AS116" s="997"/>
      <c r="AT116" s="998"/>
      <c r="AU116" s="934"/>
      <c r="AV116" s="935"/>
      <c r="AW116" s="935"/>
      <c r="AX116" s="935"/>
      <c r="AY116" s="935"/>
      <c r="AZ116" s="1001" t="s">
        <v>434</v>
      </c>
      <c r="BA116" s="1002"/>
      <c r="BB116" s="1002"/>
      <c r="BC116" s="1002"/>
      <c r="BD116" s="1002"/>
      <c r="BE116" s="1002"/>
      <c r="BF116" s="1002"/>
      <c r="BG116" s="1002"/>
      <c r="BH116" s="1002"/>
      <c r="BI116" s="1002"/>
      <c r="BJ116" s="1002"/>
      <c r="BK116" s="1002"/>
      <c r="BL116" s="1002"/>
      <c r="BM116" s="1002"/>
      <c r="BN116" s="1002"/>
      <c r="BO116" s="1002"/>
      <c r="BP116" s="1003"/>
      <c r="BQ116" s="953" t="s">
        <v>112</v>
      </c>
      <c r="BR116" s="954"/>
      <c r="BS116" s="954"/>
      <c r="BT116" s="954"/>
      <c r="BU116" s="954"/>
      <c r="BV116" s="954" t="s">
        <v>112</v>
      </c>
      <c r="BW116" s="954"/>
      <c r="BX116" s="954"/>
      <c r="BY116" s="954"/>
      <c r="BZ116" s="954"/>
      <c r="CA116" s="954" t="s">
        <v>112</v>
      </c>
      <c r="CB116" s="954"/>
      <c r="CC116" s="954"/>
      <c r="CD116" s="954"/>
      <c r="CE116" s="954"/>
      <c r="CF116" s="948" t="s">
        <v>112</v>
      </c>
      <c r="CG116" s="949"/>
      <c r="CH116" s="949"/>
      <c r="CI116" s="949"/>
      <c r="CJ116" s="949"/>
      <c r="CK116" s="979"/>
      <c r="CL116" s="980"/>
      <c r="CM116" s="950" t="s">
        <v>435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112</v>
      </c>
      <c r="DH116" s="993"/>
      <c r="DI116" s="993"/>
      <c r="DJ116" s="993"/>
      <c r="DK116" s="994"/>
      <c r="DL116" s="995" t="s">
        <v>112</v>
      </c>
      <c r="DM116" s="993"/>
      <c r="DN116" s="993"/>
      <c r="DO116" s="993"/>
      <c r="DP116" s="994"/>
      <c r="DQ116" s="995" t="s">
        <v>112</v>
      </c>
      <c r="DR116" s="993"/>
      <c r="DS116" s="993"/>
      <c r="DT116" s="993"/>
      <c r="DU116" s="994"/>
      <c r="DV116" s="996" t="s">
        <v>112</v>
      </c>
      <c r="DW116" s="997"/>
      <c r="DX116" s="997"/>
      <c r="DY116" s="997"/>
      <c r="DZ116" s="998"/>
    </row>
    <row r="117" spans="1:130" s="199" customFormat="1" ht="26.25" customHeight="1">
      <c r="A117" s="938" t="s">
        <v>171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436</v>
      </c>
      <c r="Z117" s="920"/>
      <c r="AA117" s="1010">
        <v>3069198</v>
      </c>
      <c r="AB117" s="1011"/>
      <c r="AC117" s="1011"/>
      <c r="AD117" s="1011"/>
      <c r="AE117" s="1012"/>
      <c r="AF117" s="1013">
        <v>3083635</v>
      </c>
      <c r="AG117" s="1011"/>
      <c r="AH117" s="1011"/>
      <c r="AI117" s="1011"/>
      <c r="AJ117" s="1012"/>
      <c r="AK117" s="1013">
        <v>3265059</v>
      </c>
      <c r="AL117" s="1011"/>
      <c r="AM117" s="1011"/>
      <c r="AN117" s="1011"/>
      <c r="AO117" s="1012"/>
      <c r="AP117" s="1014"/>
      <c r="AQ117" s="1015"/>
      <c r="AR117" s="1015"/>
      <c r="AS117" s="1015"/>
      <c r="AT117" s="1016"/>
      <c r="AU117" s="934"/>
      <c r="AV117" s="935"/>
      <c r="AW117" s="935"/>
      <c r="AX117" s="935"/>
      <c r="AY117" s="935"/>
      <c r="AZ117" s="1001" t="s">
        <v>437</v>
      </c>
      <c r="BA117" s="1002"/>
      <c r="BB117" s="1002"/>
      <c r="BC117" s="1002"/>
      <c r="BD117" s="1002"/>
      <c r="BE117" s="1002"/>
      <c r="BF117" s="1002"/>
      <c r="BG117" s="1002"/>
      <c r="BH117" s="1002"/>
      <c r="BI117" s="1002"/>
      <c r="BJ117" s="1002"/>
      <c r="BK117" s="1002"/>
      <c r="BL117" s="1002"/>
      <c r="BM117" s="1002"/>
      <c r="BN117" s="1002"/>
      <c r="BO117" s="1002"/>
      <c r="BP117" s="1003"/>
      <c r="BQ117" s="953" t="s">
        <v>112</v>
      </c>
      <c r="BR117" s="954"/>
      <c r="BS117" s="954"/>
      <c r="BT117" s="954"/>
      <c r="BU117" s="954"/>
      <c r="BV117" s="954" t="s">
        <v>112</v>
      </c>
      <c r="BW117" s="954"/>
      <c r="BX117" s="954"/>
      <c r="BY117" s="954"/>
      <c r="BZ117" s="954"/>
      <c r="CA117" s="954" t="s">
        <v>112</v>
      </c>
      <c r="CB117" s="954"/>
      <c r="CC117" s="954"/>
      <c r="CD117" s="954"/>
      <c r="CE117" s="954"/>
      <c r="CF117" s="948" t="s">
        <v>112</v>
      </c>
      <c r="CG117" s="949"/>
      <c r="CH117" s="949"/>
      <c r="CI117" s="949"/>
      <c r="CJ117" s="949"/>
      <c r="CK117" s="979"/>
      <c r="CL117" s="980"/>
      <c r="CM117" s="950" t="s">
        <v>438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112</v>
      </c>
      <c r="DH117" s="993"/>
      <c r="DI117" s="993"/>
      <c r="DJ117" s="993"/>
      <c r="DK117" s="994"/>
      <c r="DL117" s="995" t="s">
        <v>112</v>
      </c>
      <c r="DM117" s="993"/>
      <c r="DN117" s="993"/>
      <c r="DO117" s="993"/>
      <c r="DP117" s="994"/>
      <c r="DQ117" s="995" t="s">
        <v>112</v>
      </c>
      <c r="DR117" s="993"/>
      <c r="DS117" s="993"/>
      <c r="DT117" s="993"/>
      <c r="DU117" s="994"/>
      <c r="DV117" s="996" t="s">
        <v>112</v>
      </c>
      <c r="DW117" s="997"/>
      <c r="DX117" s="997"/>
      <c r="DY117" s="997"/>
      <c r="DZ117" s="998"/>
    </row>
    <row r="118" spans="1:130" s="199" customFormat="1" ht="26.25" customHeight="1">
      <c r="A118" s="938" t="s">
        <v>412</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410</v>
      </c>
      <c r="AB118" s="919"/>
      <c r="AC118" s="919"/>
      <c r="AD118" s="919"/>
      <c r="AE118" s="920"/>
      <c r="AF118" s="918" t="s">
        <v>288</v>
      </c>
      <c r="AG118" s="919"/>
      <c r="AH118" s="919"/>
      <c r="AI118" s="919"/>
      <c r="AJ118" s="920"/>
      <c r="AK118" s="918" t="s">
        <v>287</v>
      </c>
      <c r="AL118" s="919"/>
      <c r="AM118" s="919"/>
      <c r="AN118" s="919"/>
      <c r="AO118" s="920"/>
      <c r="AP118" s="1005" t="s">
        <v>411</v>
      </c>
      <c r="AQ118" s="1006"/>
      <c r="AR118" s="1006"/>
      <c r="AS118" s="1006"/>
      <c r="AT118" s="1007"/>
      <c r="AU118" s="934"/>
      <c r="AV118" s="935"/>
      <c r="AW118" s="935"/>
      <c r="AX118" s="935"/>
      <c r="AY118" s="935"/>
      <c r="AZ118" s="1008" t="s">
        <v>439</v>
      </c>
      <c r="BA118" s="999"/>
      <c r="BB118" s="999"/>
      <c r="BC118" s="999"/>
      <c r="BD118" s="999"/>
      <c r="BE118" s="999"/>
      <c r="BF118" s="999"/>
      <c r="BG118" s="999"/>
      <c r="BH118" s="999"/>
      <c r="BI118" s="999"/>
      <c r="BJ118" s="999"/>
      <c r="BK118" s="999"/>
      <c r="BL118" s="999"/>
      <c r="BM118" s="999"/>
      <c r="BN118" s="999"/>
      <c r="BO118" s="999"/>
      <c r="BP118" s="1000"/>
      <c r="BQ118" s="1031" t="s">
        <v>112</v>
      </c>
      <c r="BR118" s="1032"/>
      <c r="BS118" s="1032"/>
      <c r="BT118" s="1032"/>
      <c r="BU118" s="1032"/>
      <c r="BV118" s="1032" t="s">
        <v>112</v>
      </c>
      <c r="BW118" s="1032"/>
      <c r="BX118" s="1032"/>
      <c r="BY118" s="1032"/>
      <c r="BZ118" s="1032"/>
      <c r="CA118" s="1032" t="s">
        <v>112</v>
      </c>
      <c r="CB118" s="1032"/>
      <c r="CC118" s="1032"/>
      <c r="CD118" s="1032"/>
      <c r="CE118" s="1032"/>
      <c r="CF118" s="948" t="s">
        <v>112</v>
      </c>
      <c r="CG118" s="949"/>
      <c r="CH118" s="949"/>
      <c r="CI118" s="949"/>
      <c r="CJ118" s="949"/>
      <c r="CK118" s="979"/>
      <c r="CL118" s="980"/>
      <c r="CM118" s="950" t="s">
        <v>440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112</v>
      </c>
      <c r="DH118" s="993"/>
      <c r="DI118" s="993"/>
      <c r="DJ118" s="993"/>
      <c r="DK118" s="994"/>
      <c r="DL118" s="995" t="s">
        <v>112</v>
      </c>
      <c r="DM118" s="993"/>
      <c r="DN118" s="993"/>
      <c r="DO118" s="993"/>
      <c r="DP118" s="994"/>
      <c r="DQ118" s="995" t="s">
        <v>112</v>
      </c>
      <c r="DR118" s="993"/>
      <c r="DS118" s="993"/>
      <c r="DT118" s="993"/>
      <c r="DU118" s="994"/>
      <c r="DV118" s="996" t="s">
        <v>112</v>
      </c>
      <c r="DW118" s="997"/>
      <c r="DX118" s="997"/>
      <c r="DY118" s="997"/>
      <c r="DZ118" s="998"/>
    </row>
    <row r="119" spans="1:130" s="199" customFormat="1" ht="26.25" customHeight="1">
      <c r="A119" s="1092" t="s">
        <v>415</v>
      </c>
      <c r="B119" s="978"/>
      <c r="C119" s="957" t="s">
        <v>416</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112</v>
      </c>
      <c r="AB119" s="926"/>
      <c r="AC119" s="926"/>
      <c r="AD119" s="926"/>
      <c r="AE119" s="927"/>
      <c r="AF119" s="928" t="s">
        <v>112</v>
      </c>
      <c r="AG119" s="926"/>
      <c r="AH119" s="926"/>
      <c r="AI119" s="926"/>
      <c r="AJ119" s="927"/>
      <c r="AK119" s="928" t="s">
        <v>112</v>
      </c>
      <c r="AL119" s="926"/>
      <c r="AM119" s="926"/>
      <c r="AN119" s="926"/>
      <c r="AO119" s="927"/>
      <c r="AP119" s="929" t="s">
        <v>112</v>
      </c>
      <c r="AQ119" s="930"/>
      <c r="AR119" s="930"/>
      <c r="AS119" s="930"/>
      <c r="AT119" s="931"/>
      <c r="AU119" s="936"/>
      <c r="AV119" s="937"/>
      <c r="AW119" s="937"/>
      <c r="AX119" s="937"/>
      <c r="AY119" s="937"/>
      <c r="AZ119" s="230" t="s">
        <v>171</v>
      </c>
      <c r="BA119" s="230"/>
      <c r="BB119" s="230"/>
      <c r="BC119" s="230"/>
      <c r="BD119" s="230"/>
      <c r="BE119" s="230"/>
      <c r="BF119" s="230"/>
      <c r="BG119" s="230"/>
      <c r="BH119" s="230"/>
      <c r="BI119" s="230"/>
      <c r="BJ119" s="230"/>
      <c r="BK119" s="230"/>
      <c r="BL119" s="230"/>
      <c r="BM119" s="230"/>
      <c r="BN119" s="230"/>
      <c r="BO119" s="1009" t="s">
        <v>441</v>
      </c>
      <c r="BP119" s="1040"/>
      <c r="BQ119" s="1031">
        <v>41716866</v>
      </c>
      <c r="BR119" s="1032"/>
      <c r="BS119" s="1032"/>
      <c r="BT119" s="1032"/>
      <c r="BU119" s="1032"/>
      <c r="BV119" s="1032">
        <v>42013925</v>
      </c>
      <c r="BW119" s="1032"/>
      <c r="BX119" s="1032"/>
      <c r="BY119" s="1032"/>
      <c r="BZ119" s="1032"/>
      <c r="CA119" s="1032">
        <v>43597185</v>
      </c>
      <c r="CB119" s="1032"/>
      <c r="CC119" s="1032"/>
      <c r="CD119" s="1032"/>
      <c r="CE119" s="1032"/>
      <c r="CF119" s="1033"/>
      <c r="CG119" s="1034"/>
      <c r="CH119" s="1034"/>
      <c r="CI119" s="1034"/>
      <c r="CJ119" s="1035"/>
      <c r="CK119" s="981"/>
      <c r="CL119" s="982"/>
      <c r="CM119" s="1036" t="s">
        <v>442</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112</v>
      </c>
      <c r="DH119" s="1018"/>
      <c r="DI119" s="1018"/>
      <c r="DJ119" s="1018"/>
      <c r="DK119" s="1019"/>
      <c r="DL119" s="1017" t="s">
        <v>112</v>
      </c>
      <c r="DM119" s="1018"/>
      <c r="DN119" s="1018"/>
      <c r="DO119" s="1018"/>
      <c r="DP119" s="1019"/>
      <c r="DQ119" s="1017" t="s">
        <v>112</v>
      </c>
      <c r="DR119" s="1018"/>
      <c r="DS119" s="1018"/>
      <c r="DT119" s="1018"/>
      <c r="DU119" s="1019"/>
      <c r="DV119" s="1020" t="s">
        <v>112</v>
      </c>
      <c r="DW119" s="1021"/>
      <c r="DX119" s="1021"/>
      <c r="DY119" s="1021"/>
      <c r="DZ119" s="1022"/>
    </row>
    <row r="120" spans="1:130" s="199" customFormat="1" ht="26.25" customHeight="1">
      <c r="A120" s="1093"/>
      <c r="B120" s="980"/>
      <c r="C120" s="950" t="s">
        <v>419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v>169363</v>
      </c>
      <c r="AB120" s="993"/>
      <c r="AC120" s="993"/>
      <c r="AD120" s="993"/>
      <c r="AE120" s="994"/>
      <c r="AF120" s="995">
        <v>169370</v>
      </c>
      <c r="AG120" s="993"/>
      <c r="AH120" s="993"/>
      <c r="AI120" s="993"/>
      <c r="AJ120" s="994"/>
      <c r="AK120" s="995">
        <v>169376</v>
      </c>
      <c r="AL120" s="993"/>
      <c r="AM120" s="993"/>
      <c r="AN120" s="993"/>
      <c r="AO120" s="994"/>
      <c r="AP120" s="996">
        <v>1.1000000000000001</v>
      </c>
      <c r="AQ120" s="997"/>
      <c r="AR120" s="997"/>
      <c r="AS120" s="997"/>
      <c r="AT120" s="998"/>
      <c r="AU120" s="1023" t="s">
        <v>443</v>
      </c>
      <c r="AV120" s="1024"/>
      <c r="AW120" s="1024"/>
      <c r="AX120" s="1024"/>
      <c r="AY120" s="1025"/>
      <c r="AZ120" s="974" t="s">
        <v>444</v>
      </c>
      <c r="BA120" s="923"/>
      <c r="BB120" s="923"/>
      <c r="BC120" s="923"/>
      <c r="BD120" s="923"/>
      <c r="BE120" s="923"/>
      <c r="BF120" s="923"/>
      <c r="BG120" s="923"/>
      <c r="BH120" s="923"/>
      <c r="BI120" s="923"/>
      <c r="BJ120" s="923"/>
      <c r="BK120" s="923"/>
      <c r="BL120" s="923"/>
      <c r="BM120" s="923"/>
      <c r="BN120" s="923"/>
      <c r="BO120" s="923"/>
      <c r="BP120" s="924"/>
      <c r="BQ120" s="960">
        <v>6241980</v>
      </c>
      <c r="BR120" s="961"/>
      <c r="BS120" s="961"/>
      <c r="BT120" s="961"/>
      <c r="BU120" s="961"/>
      <c r="BV120" s="961">
        <v>6443117</v>
      </c>
      <c r="BW120" s="961"/>
      <c r="BX120" s="961"/>
      <c r="BY120" s="961"/>
      <c r="BZ120" s="961"/>
      <c r="CA120" s="961">
        <v>5879729</v>
      </c>
      <c r="CB120" s="961"/>
      <c r="CC120" s="961"/>
      <c r="CD120" s="961"/>
      <c r="CE120" s="961"/>
      <c r="CF120" s="975">
        <v>39.4</v>
      </c>
      <c r="CG120" s="976"/>
      <c r="CH120" s="976"/>
      <c r="CI120" s="976"/>
      <c r="CJ120" s="976"/>
      <c r="CK120" s="1041" t="s">
        <v>445</v>
      </c>
      <c r="CL120" s="1042"/>
      <c r="CM120" s="1042"/>
      <c r="CN120" s="1042"/>
      <c r="CO120" s="1043"/>
      <c r="CP120" s="1049" t="s">
        <v>393</v>
      </c>
      <c r="CQ120" s="1050"/>
      <c r="CR120" s="1050"/>
      <c r="CS120" s="1050"/>
      <c r="CT120" s="1050"/>
      <c r="CU120" s="1050"/>
      <c r="CV120" s="1050"/>
      <c r="CW120" s="1050"/>
      <c r="CX120" s="1050"/>
      <c r="CY120" s="1050"/>
      <c r="CZ120" s="1050"/>
      <c r="DA120" s="1050"/>
      <c r="DB120" s="1050"/>
      <c r="DC120" s="1050"/>
      <c r="DD120" s="1050"/>
      <c r="DE120" s="1050"/>
      <c r="DF120" s="1051"/>
      <c r="DG120" s="960">
        <v>5548411</v>
      </c>
      <c r="DH120" s="961"/>
      <c r="DI120" s="961"/>
      <c r="DJ120" s="961"/>
      <c r="DK120" s="961"/>
      <c r="DL120" s="961">
        <v>5353979</v>
      </c>
      <c r="DM120" s="961"/>
      <c r="DN120" s="961"/>
      <c r="DO120" s="961"/>
      <c r="DP120" s="961"/>
      <c r="DQ120" s="961">
        <v>5216335</v>
      </c>
      <c r="DR120" s="961"/>
      <c r="DS120" s="961"/>
      <c r="DT120" s="961"/>
      <c r="DU120" s="961"/>
      <c r="DV120" s="962">
        <v>35</v>
      </c>
      <c r="DW120" s="962"/>
      <c r="DX120" s="962"/>
      <c r="DY120" s="962"/>
      <c r="DZ120" s="963"/>
    </row>
    <row r="121" spans="1:130" s="199" customFormat="1" ht="26.25" customHeight="1">
      <c r="A121" s="1093"/>
      <c r="B121" s="980"/>
      <c r="C121" s="1001" t="s">
        <v>446</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112</v>
      </c>
      <c r="AB121" s="993"/>
      <c r="AC121" s="993"/>
      <c r="AD121" s="993"/>
      <c r="AE121" s="994"/>
      <c r="AF121" s="995" t="s">
        <v>112</v>
      </c>
      <c r="AG121" s="993"/>
      <c r="AH121" s="993"/>
      <c r="AI121" s="993"/>
      <c r="AJ121" s="994"/>
      <c r="AK121" s="995" t="s">
        <v>112</v>
      </c>
      <c r="AL121" s="993"/>
      <c r="AM121" s="993"/>
      <c r="AN121" s="993"/>
      <c r="AO121" s="994"/>
      <c r="AP121" s="996" t="s">
        <v>112</v>
      </c>
      <c r="AQ121" s="997"/>
      <c r="AR121" s="997"/>
      <c r="AS121" s="997"/>
      <c r="AT121" s="998"/>
      <c r="AU121" s="1026"/>
      <c r="AV121" s="1027"/>
      <c r="AW121" s="1027"/>
      <c r="AX121" s="1027"/>
      <c r="AY121" s="1028"/>
      <c r="AZ121" s="983" t="s">
        <v>447</v>
      </c>
      <c r="BA121" s="984"/>
      <c r="BB121" s="984"/>
      <c r="BC121" s="984"/>
      <c r="BD121" s="984"/>
      <c r="BE121" s="984"/>
      <c r="BF121" s="984"/>
      <c r="BG121" s="984"/>
      <c r="BH121" s="984"/>
      <c r="BI121" s="984"/>
      <c r="BJ121" s="984"/>
      <c r="BK121" s="984"/>
      <c r="BL121" s="984"/>
      <c r="BM121" s="984"/>
      <c r="BN121" s="984"/>
      <c r="BO121" s="984"/>
      <c r="BP121" s="985"/>
      <c r="BQ121" s="953">
        <v>6096750</v>
      </c>
      <c r="BR121" s="954"/>
      <c r="BS121" s="954"/>
      <c r="BT121" s="954"/>
      <c r="BU121" s="954"/>
      <c r="BV121" s="954">
        <v>6066187</v>
      </c>
      <c r="BW121" s="954"/>
      <c r="BX121" s="954"/>
      <c r="BY121" s="954"/>
      <c r="BZ121" s="954"/>
      <c r="CA121" s="954">
        <v>5838098</v>
      </c>
      <c r="CB121" s="954"/>
      <c r="CC121" s="954"/>
      <c r="CD121" s="954"/>
      <c r="CE121" s="954"/>
      <c r="CF121" s="948">
        <v>39.200000000000003</v>
      </c>
      <c r="CG121" s="949"/>
      <c r="CH121" s="949"/>
      <c r="CI121" s="949"/>
      <c r="CJ121" s="949"/>
      <c r="CK121" s="1044"/>
      <c r="CL121" s="1045"/>
      <c r="CM121" s="1045"/>
      <c r="CN121" s="1045"/>
      <c r="CO121" s="1046"/>
      <c r="CP121" s="1054" t="s">
        <v>395</v>
      </c>
      <c r="CQ121" s="1055"/>
      <c r="CR121" s="1055"/>
      <c r="CS121" s="1055"/>
      <c r="CT121" s="1055"/>
      <c r="CU121" s="1055"/>
      <c r="CV121" s="1055"/>
      <c r="CW121" s="1055"/>
      <c r="CX121" s="1055"/>
      <c r="CY121" s="1055"/>
      <c r="CZ121" s="1055"/>
      <c r="DA121" s="1055"/>
      <c r="DB121" s="1055"/>
      <c r="DC121" s="1055"/>
      <c r="DD121" s="1055"/>
      <c r="DE121" s="1055"/>
      <c r="DF121" s="1056"/>
      <c r="DG121" s="953">
        <v>166559</v>
      </c>
      <c r="DH121" s="954"/>
      <c r="DI121" s="954"/>
      <c r="DJ121" s="954"/>
      <c r="DK121" s="954"/>
      <c r="DL121" s="954">
        <v>142997</v>
      </c>
      <c r="DM121" s="954"/>
      <c r="DN121" s="954"/>
      <c r="DO121" s="954"/>
      <c r="DP121" s="954"/>
      <c r="DQ121" s="954">
        <v>119046</v>
      </c>
      <c r="DR121" s="954"/>
      <c r="DS121" s="954"/>
      <c r="DT121" s="954"/>
      <c r="DU121" s="954"/>
      <c r="DV121" s="955">
        <v>0.8</v>
      </c>
      <c r="DW121" s="955"/>
      <c r="DX121" s="955"/>
      <c r="DY121" s="955"/>
      <c r="DZ121" s="956"/>
    </row>
    <row r="122" spans="1:130" s="199" customFormat="1" ht="26.25" customHeight="1">
      <c r="A122" s="1093"/>
      <c r="B122" s="980"/>
      <c r="C122" s="950" t="s">
        <v>429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112</v>
      </c>
      <c r="AB122" s="993"/>
      <c r="AC122" s="993"/>
      <c r="AD122" s="993"/>
      <c r="AE122" s="994"/>
      <c r="AF122" s="995" t="s">
        <v>112</v>
      </c>
      <c r="AG122" s="993"/>
      <c r="AH122" s="993"/>
      <c r="AI122" s="993"/>
      <c r="AJ122" s="994"/>
      <c r="AK122" s="995" t="s">
        <v>112</v>
      </c>
      <c r="AL122" s="993"/>
      <c r="AM122" s="993"/>
      <c r="AN122" s="993"/>
      <c r="AO122" s="994"/>
      <c r="AP122" s="996" t="s">
        <v>112</v>
      </c>
      <c r="AQ122" s="997"/>
      <c r="AR122" s="997"/>
      <c r="AS122" s="997"/>
      <c r="AT122" s="998"/>
      <c r="AU122" s="1026"/>
      <c r="AV122" s="1027"/>
      <c r="AW122" s="1027"/>
      <c r="AX122" s="1027"/>
      <c r="AY122" s="1028"/>
      <c r="AZ122" s="1008" t="s">
        <v>448</v>
      </c>
      <c r="BA122" s="999"/>
      <c r="BB122" s="999"/>
      <c r="BC122" s="999"/>
      <c r="BD122" s="999"/>
      <c r="BE122" s="999"/>
      <c r="BF122" s="999"/>
      <c r="BG122" s="999"/>
      <c r="BH122" s="999"/>
      <c r="BI122" s="999"/>
      <c r="BJ122" s="999"/>
      <c r="BK122" s="999"/>
      <c r="BL122" s="999"/>
      <c r="BM122" s="999"/>
      <c r="BN122" s="999"/>
      <c r="BO122" s="999"/>
      <c r="BP122" s="1000"/>
      <c r="BQ122" s="1031">
        <v>28017277</v>
      </c>
      <c r="BR122" s="1032"/>
      <c r="BS122" s="1032"/>
      <c r="BT122" s="1032"/>
      <c r="BU122" s="1032"/>
      <c r="BV122" s="1032">
        <v>28503933</v>
      </c>
      <c r="BW122" s="1032"/>
      <c r="BX122" s="1032"/>
      <c r="BY122" s="1032"/>
      <c r="BZ122" s="1032"/>
      <c r="CA122" s="1032">
        <v>29268148</v>
      </c>
      <c r="CB122" s="1032"/>
      <c r="CC122" s="1032"/>
      <c r="CD122" s="1032"/>
      <c r="CE122" s="1032"/>
      <c r="CF122" s="1052">
        <v>196.3</v>
      </c>
      <c r="CG122" s="1053"/>
      <c r="CH122" s="1053"/>
      <c r="CI122" s="1053"/>
      <c r="CJ122" s="1053"/>
      <c r="CK122" s="1044"/>
      <c r="CL122" s="1045"/>
      <c r="CM122" s="1045"/>
      <c r="CN122" s="1045"/>
      <c r="CO122" s="1046"/>
      <c r="CP122" s="1054" t="s">
        <v>391</v>
      </c>
      <c r="CQ122" s="1055"/>
      <c r="CR122" s="1055"/>
      <c r="CS122" s="1055"/>
      <c r="CT122" s="1055"/>
      <c r="CU122" s="1055"/>
      <c r="CV122" s="1055"/>
      <c r="CW122" s="1055"/>
      <c r="CX122" s="1055"/>
      <c r="CY122" s="1055"/>
      <c r="CZ122" s="1055"/>
      <c r="DA122" s="1055"/>
      <c r="DB122" s="1055"/>
      <c r="DC122" s="1055"/>
      <c r="DD122" s="1055"/>
      <c r="DE122" s="1055"/>
      <c r="DF122" s="1056"/>
      <c r="DG122" s="953">
        <v>230501</v>
      </c>
      <c r="DH122" s="954"/>
      <c r="DI122" s="954"/>
      <c r="DJ122" s="954"/>
      <c r="DK122" s="954"/>
      <c r="DL122" s="954">
        <v>165274</v>
      </c>
      <c r="DM122" s="954"/>
      <c r="DN122" s="954"/>
      <c r="DO122" s="954"/>
      <c r="DP122" s="954"/>
      <c r="DQ122" s="954">
        <v>100561</v>
      </c>
      <c r="DR122" s="954"/>
      <c r="DS122" s="954"/>
      <c r="DT122" s="954"/>
      <c r="DU122" s="954"/>
      <c r="DV122" s="955">
        <v>0.7</v>
      </c>
      <c r="DW122" s="955"/>
      <c r="DX122" s="955"/>
      <c r="DY122" s="955"/>
      <c r="DZ122" s="956"/>
    </row>
    <row r="123" spans="1:130" s="199" customFormat="1" ht="26.25" customHeight="1">
      <c r="A123" s="1093"/>
      <c r="B123" s="980"/>
      <c r="C123" s="950" t="s">
        <v>435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112</v>
      </c>
      <c r="AB123" s="993"/>
      <c r="AC123" s="993"/>
      <c r="AD123" s="993"/>
      <c r="AE123" s="994"/>
      <c r="AF123" s="995" t="s">
        <v>112</v>
      </c>
      <c r="AG123" s="993"/>
      <c r="AH123" s="993"/>
      <c r="AI123" s="993"/>
      <c r="AJ123" s="994"/>
      <c r="AK123" s="995" t="s">
        <v>112</v>
      </c>
      <c r="AL123" s="993"/>
      <c r="AM123" s="993"/>
      <c r="AN123" s="993"/>
      <c r="AO123" s="994"/>
      <c r="AP123" s="996" t="s">
        <v>112</v>
      </c>
      <c r="AQ123" s="997"/>
      <c r="AR123" s="997"/>
      <c r="AS123" s="997"/>
      <c r="AT123" s="998"/>
      <c r="AU123" s="1029"/>
      <c r="AV123" s="1030"/>
      <c r="AW123" s="1030"/>
      <c r="AX123" s="1030"/>
      <c r="AY123" s="1030"/>
      <c r="AZ123" s="230" t="s">
        <v>171</v>
      </c>
      <c r="BA123" s="230"/>
      <c r="BB123" s="230"/>
      <c r="BC123" s="230"/>
      <c r="BD123" s="230"/>
      <c r="BE123" s="230"/>
      <c r="BF123" s="230"/>
      <c r="BG123" s="230"/>
      <c r="BH123" s="230"/>
      <c r="BI123" s="230"/>
      <c r="BJ123" s="230"/>
      <c r="BK123" s="230"/>
      <c r="BL123" s="230"/>
      <c r="BM123" s="230"/>
      <c r="BN123" s="230"/>
      <c r="BO123" s="1009" t="s">
        <v>449</v>
      </c>
      <c r="BP123" s="1040"/>
      <c r="BQ123" s="1099">
        <v>40356007</v>
      </c>
      <c r="BR123" s="1100"/>
      <c r="BS123" s="1100"/>
      <c r="BT123" s="1100"/>
      <c r="BU123" s="1100"/>
      <c r="BV123" s="1100">
        <v>41013237</v>
      </c>
      <c r="BW123" s="1100"/>
      <c r="BX123" s="1100"/>
      <c r="BY123" s="1100"/>
      <c r="BZ123" s="1100"/>
      <c r="CA123" s="1100">
        <v>40985975</v>
      </c>
      <c r="CB123" s="1100"/>
      <c r="CC123" s="1100"/>
      <c r="CD123" s="1100"/>
      <c r="CE123" s="1100"/>
      <c r="CF123" s="1033"/>
      <c r="CG123" s="1034"/>
      <c r="CH123" s="1034"/>
      <c r="CI123" s="1034"/>
      <c r="CJ123" s="1035"/>
      <c r="CK123" s="1044"/>
      <c r="CL123" s="1045"/>
      <c r="CM123" s="1045"/>
      <c r="CN123" s="1045"/>
      <c r="CO123" s="1046"/>
      <c r="CP123" s="1054" t="s">
        <v>390</v>
      </c>
      <c r="CQ123" s="1055"/>
      <c r="CR123" s="1055"/>
      <c r="CS123" s="1055"/>
      <c r="CT123" s="1055"/>
      <c r="CU123" s="1055"/>
      <c r="CV123" s="1055"/>
      <c r="CW123" s="1055"/>
      <c r="CX123" s="1055"/>
      <c r="CY123" s="1055"/>
      <c r="CZ123" s="1055"/>
      <c r="DA123" s="1055"/>
      <c r="DB123" s="1055"/>
      <c r="DC123" s="1055"/>
      <c r="DD123" s="1055"/>
      <c r="DE123" s="1055"/>
      <c r="DF123" s="1056"/>
      <c r="DG123" s="992" t="s">
        <v>112</v>
      </c>
      <c r="DH123" s="993"/>
      <c r="DI123" s="993"/>
      <c r="DJ123" s="993"/>
      <c r="DK123" s="994"/>
      <c r="DL123" s="995" t="s">
        <v>112</v>
      </c>
      <c r="DM123" s="993"/>
      <c r="DN123" s="993"/>
      <c r="DO123" s="993"/>
      <c r="DP123" s="994"/>
      <c r="DQ123" s="995" t="s">
        <v>112</v>
      </c>
      <c r="DR123" s="993"/>
      <c r="DS123" s="993"/>
      <c r="DT123" s="993"/>
      <c r="DU123" s="994"/>
      <c r="DV123" s="996" t="s">
        <v>112</v>
      </c>
      <c r="DW123" s="997"/>
      <c r="DX123" s="997"/>
      <c r="DY123" s="997"/>
      <c r="DZ123" s="998"/>
    </row>
    <row r="124" spans="1:130" s="199" customFormat="1" ht="26.25" customHeight="1" thickBot="1">
      <c r="A124" s="1093"/>
      <c r="B124" s="980"/>
      <c r="C124" s="950" t="s">
        <v>438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112</v>
      </c>
      <c r="AB124" s="993"/>
      <c r="AC124" s="993"/>
      <c r="AD124" s="993"/>
      <c r="AE124" s="994"/>
      <c r="AF124" s="995" t="s">
        <v>112</v>
      </c>
      <c r="AG124" s="993"/>
      <c r="AH124" s="993"/>
      <c r="AI124" s="993"/>
      <c r="AJ124" s="994"/>
      <c r="AK124" s="995" t="s">
        <v>112</v>
      </c>
      <c r="AL124" s="993"/>
      <c r="AM124" s="993"/>
      <c r="AN124" s="993"/>
      <c r="AO124" s="994"/>
      <c r="AP124" s="996" t="s">
        <v>112</v>
      </c>
      <c r="AQ124" s="997"/>
      <c r="AR124" s="997"/>
      <c r="AS124" s="997"/>
      <c r="AT124" s="998"/>
      <c r="AU124" s="1095" t="s">
        <v>450</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9.1999999999999993</v>
      </c>
      <c r="BR124" s="1062"/>
      <c r="BS124" s="1062"/>
      <c r="BT124" s="1062"/>
      <c r="BU124" s="1062"/>
      <c r="BV124" s="1062">
        <v>6.5</v>
      </c>
      <c r="BW124" s="1062"/>
      <c r="BX124" s="1062"/>
      <c r="BY124" s="1062"/>
      <c r="BZ124" s="1062"/>
      <c r="CA124" s="1062">
        <v>17.5</v>
      </c>
      <c r="CB124" s="1062"/>
      <c r="CC124" s="1062"/>
      <c r="CD124" s="1062"/>
      <c r="CE124" s="1062"/>
      <c r="CF124" s="1063"/>
      <c r="CG124" s="1064"/>
      <c r="CH124" s="1064"/>
      <c r="CI124" s="1064"/>
      <c r="CJ124" s="1065"/>
      <c r="CK124" s="1047"/>
      <c r="CL124" s="1047"/>
      <c r="CM124" s="1047"/>
      <c r="CN124" s="1047"/>
      <c r="CO124" s="1048"/>
      <c r="CP124" s="1054" t="s">
        <v>451</v>
      </c>
      <c r="CQ124" s="1055"/>
      <c r="CR124" s="1055"/>
      <c r="CS124" s="1055"/>
      <c r="CT124" s="1055"/>
      <c r="CU124" s="1055"/>
      <c r="CV124" s="1055"/>
      <c r="CW124" s="1055"/>
      <c r="CX124" s="1055"/>
      <c r="CY124" s="1055"/>
      <c r="CZ124" s="1055"/>
      <c r="DA124" s="1055"/>
      <c r="DB124" s="1055"/>
      <c r="DC124" s="1055"/>
      <c r="DD124" s="1055"/>
      <c r="DE124" s="1055"/>
      <c r="DF124" s="1056"/>
      <c r="DG124" s="1039" t="s">
        <v>112</v>
      </c>
      <c r="DH124" s="1018"/>
      <c r="DI124" s="1018"/>
      <c r="DJ124" s="1018"/>
      <c r="DK124" s="1019"/>
      <c r="DL124" s="1017" t="s">
        <v>112</v>
      </c>
      <c r="DM124" s="1018"/>
      <c r="DN124" s="1018"/>
      <c r="DO124" s="1018"/>
      <c r="DP124" s="1019"/>
      <c r="DQ124" s="1017" t="s">
        <v>112</v>
      </c>
      <c r="DR124" s="1018"/>
      <c r="DS124" s="1018"/>
      <c r="DT124" s="1018"/>
      <c r="DU124" s="1019"/>
      <c r="DV124" s="1020" t="s">
        <v>112</v>
      </c>
      <c r="DW124" s="1021"/>
      <c r="DX124" s="1021"/>
      <c r="DY124" s="1021"/>
      <c r="DZ124" s="1022"/>
    </row>
    <row r="125" spans="1:130" s="199" customFormat="1" ht="26.25" customHeight="1">
      <c r="A125" s="1093"/>
      <c r="B125" s="980"/>
      <c r="C125" s="950" t="s">
        <v>440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112</v>
      </c>
      <c r="AB125" s="993"/>
      <c r="AC125" s="993"/>
      <c r="AD125" s="993"/>
      <c r="AE125" s="994"/>
      <c r="AF125" s="995" t="s">
        <v>112</v>
      </c>
      <c r="AG125" s="993"/>
      <c r="AH125" s="993"/>
      <c r="AI125" s="993"/>
      <c r="AJ125" s="994"/>
      <c r="AK125" s="995" t="s">
        <v>112</v>
      </c>
      <c r="AL125" s="993"/>
      <c r="AM125" s="993"/>
      <c r="AN125" s="993"/>
      <c r="AO125" s="994"/>
      <c r="AP125" s="996" t="s">
        <v>112</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452</v>
      </c>
      <c r="CL125" s="1042"/>
      <c r="CM125" s="1042"/>
      <c r="CN125" s="1042"/>
      <c r="CO125" s="1043"/>
      <c r="CP125" s="974" t="s">
        <v>453</v>
      </c>
      <c r="CQ125" s="923"/>
      <c r="CR125" s="923"/>
      <c r="CS125" s="923"/>
      <c r="CT125" s="923"/>
      <c r="CU125" s="923"/>
      <c r="CV125" s="923"/>
      <c r="CW125" s="923"/>
      <c r="CX125" s="923"/>
      <c r="CY125" s="923"/>
      <c r="CZ125" s="923"/>
      <c r="DA125" s="923"/>
      <c r="DB125" s="923"/>
      <c r="DC125" s="923"/>
      <c r="DD125" s="923"/>
      <c r="DE125" s="923"/>
      <c r="DF125" s="924"/>
      <c r="DG125" s="960" t="s">
        <v>112</v>
      </c>
      <c r="DH125" s="961"/>
      <c r="DI125" s="961"/>
      <c r="DJ125" s="961"/>
      <c r="DK125" s="961"/>
      <c r="DL125" s="961" t="s">
        <v>112</v>
      </c>
      <c r="DM125" s="961"/>
      <c r="DN125" s="961"/>
      <c r="DO125" s="961"/>
      <c r="DP125" s="961"/>
      <c r="DQ125" s="961" t="s">
        <v>112</v>
      </c>
      <c r="DR125" s="961"/>
      <c r="DS125" s="961"/>
      <c r="DT125" s="961"/>
      <c r="DU125" s="961"/>
      <c r="DV125" s="962" t="s">
        <v>112</v>
      </c>
      <c r="DW125" s="962"/>
      <c r="DX125" s="962"/>
      <c r="DY125" s="962"/>
      <c r="DZ125" s="963"/>
    </row>
    <row r="126" spans="1:130" s="199" customFormat="1" ht="26.25" customHeight="1" thickBot="1">
      <c r="A126" s="1093"/>
      <c r="B126" s="980"/>
      <c r="C126" s="950" t="s">
        <v>442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112</v>
      </c>
      <c r="AB126" s="993"/>
      <c r="AC126" s="993"/>
      <c r="AD126" s="993"/>
      <c r="AE126" s="994"/>
      <c r="AF126" s="995" t="s">
        <v>112</v>
      </c>
      <c r="AG126" s="993"/>
      <c r="AH126" s="993"/>
      <c r="AI126" s="993"/>
      <c r="AJ126" s="994"/>
      <c r="AK126" s="995" t="s">
        <v>112</v>
      </c>
      <c r="AL126" s="993"/>
      <c r="AM126" s="993"/>
      <c r="AN126" s="993"/>
      <c r="AO126" s="994"/>
      <c r="AP126" s="996" t="s">
        <v>112</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454</v>
      </c>
      <c r="CQ126" s="984"/>
      <c r="CR126" s="984"/>
      <c r="CS126" s="984"/>
      <c r="CT126" s="984"/>
      <c r="CU126" s="984"/>
      <c r="CV126" s="984"/>
      <c r="CW126" s="984"/>
      <c r="CX126" s="984"/>
      <c r="CY126" s="984"/>
      <c r="CZ126" s="984"/>
      <c r="DA126" s="984"/>
      <c r="DB126" s="984"/>
      <c r="DC126" s="984"/>
      <c r="DD126" s="984"/>
      <c r="DE126" s="984"/>
      <c r="DF126" s="985"/>
      <c r="DG126" s="953" t="s">
        <v>112</v>
      </c>
      <c r="DH126" s="954"/>
      <c r="DI126" s="954"/>
      <c r="DJ126" s="954"/>
      <c r="DK126" s="954"/>
      <c r="DL126" s="954" t="s">
        <v>112</v>
      </c>
      <c r="DM126" s="954"/>
      <c r="DN126" s="954"/>
      <c r="DO126" s="954"/>
      <c r="DP126" s="954"/>
      <c r="DQ126" s="954" t="s">
        <v>112</v>
      </c>
      <c r="DR126" s="954"/>
      <c r="DS126" s="954"/>
      <c r="DT126" s="954"/>
      <c r="DU126" s="954"/>
      <c r="DV126" s="955" t="s">
        <v>112</v>
      </c>
      <c r="DW126" s="955"/>
      <c r="DX126" s="955"/>
      <c r="DY126" s="955"/>
      <c r="DZ126" s="956"/>
    </row>
    <row r="127" spans="1:130" s="199" customFormat="1" ht="26.25" customHeight="1">
      <c r="A127" s="1094"/>
      <c r="B127" s="982"/>
      <c r="C127" s="1036" t="s">
        <v>455</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112</v>
      </c>
      <c r="AB127" s="993"/>
      <c r="AC127" s="993"/>
      <c r="AD127" s="993"/>
      <c r="AE127" s="994"/>
      <c r="AF127" s="995" t="s">
        <v>112</v>
      </c>
      <c r="AG127" s="993"/>
      <c r="AH127" s="993"/>
      <c r="AI127" s="993"/>
      <c r="AJ127" s="994"/>
      <c r="AK127" s="995" t="s">
        <v>112</v>
      </c>
      <c r="AL127" s="993"/>
      <c r="AM127" s="993"/>
      <c r="AN127" s="993"/>
      <c r="AO127" s="994"/>
      <c r="AP127" s="996" t="s">
        <v>112</v>
      </c>
      <c r="AQ127" s="997"/>
      <c r="AR127" s="997"/>
      <c r="AS127" s="997"/>
      <c r="AT127" s="998"/>
      <c r="AU127" s="235"/>
      <c r="AV127" s="235"/>
      <c r="AW127" s="235"/>
      <c r="AX127" s="1066" t="s">
        <v>456</v>
      </c>
      <c r="AY127" s="1067"/>
      <c r="AZ127" s="1067"/>
      <c r="BA127" s="1067"/>
      <c r="BB127" s="1067"/>
      <c r="BC127" s="1067"/>
      <c r="BD127" s="1067"/>
      <c r="BE127" s="1068"/>
      <c r="BF127" s="1069" t="s">
        <v>457</v>
      </c>
      <c r="BG127" s="1067"/>
      <c r="BH127" s="1067"/>
      <c r="BI127" s="1067"/>
      <c r="BJ127" s="1067"/>
      <c r="BK127" s="1067"/>
      <c r="BL127" s="1068"/>
      <c r="BM127" s="1069" t="s">
        <v>458</v>
      </c>
      <c r="BN127" s="1067"/>
      <c r="BO127" s="1067"/>
      <c r="BP127" s="1067"/>
      <c r="BQ127" s="1067"/>
      <c r="BR127" s="1067"/>
      <c r="BS127" s="1068"/>
      <c r="BT127" s="1069" t="s">
        <v>459</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460</v>
      </c>
      <c r="CQ127" s="984"/>
      <c r="CR127" s="984"/>
      <c r="CS127" s="984"/>
      <c r="CT127" s="984"/>
      <c r="CU127" s="984"/>
      <c r="CV127" s="984"/>
      <c r="CW127" s="984"/>
      <c r="CX127" s="984"/>
      <c r="CY127" s="984"/>
      <c r="CZ127" s="984"/>
      <c r="DA127" s="984"/>
      <c r="DB127" s="984"/>
      <c r="DC127" s="984"/>
      <c r="DD127" s="984"/>
      <c r="DE127" s="984"/>
      <c r="DF127" s="985"/>
      <c r="DG127" s="953" t="s">
        <v>112</v>
      </c>
      <c r="DH127" s="954"/>
      <c r="DI127" s="954"/>
      <c r="DJ127" s="954"/>
      <c r="DK127" s="954"/>
      <c r="DL127" s="954" t="s">
        <v>112</v>
      </c>
      <c r="DM127" s="954"/>
      <c r="DN127" s="954"/>
      <c r="DO127" s="954"/>
      <c r="DP127" s="954"/>
      <c r="DQ127" s="954" t="s">
        <v>112</v>
      </c>
      <c r="DR127" s="954"/>
      <c r="DS127" s="954"/>
      <c r="DT127" s="954"/>
      <c r="DU127" s="954"/>
      <c r="DV127" s="955" t="s">
        <v>112</v>
      </c>
      <c r="DW127" s="955"/>
      <c r="DX127" s="955"/>
      <c r="DY127" s="955"/>
      <c r="DZ127" s="956"/>
    </row>
    <row r="128" spans="1:130" s="199" customFormat="1" ht="26.25" customHeight="1" thickBot="1">
      <c r="A128" s="1077" t="s">
        <v>461</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462</v>
      </c>
      <c r="X128" s="1079"/>
      <c r="Y128" s="1079"/>
      <c r="Z128" s="1080"/>
      <c r="AA128" s="1081">
        <v>540605</v>
      </c>
      <c r="AB128" s="1082"/>
      <c r="AC128" s="1082"/>
      <c r="AD128" s="1082"/>
      <c r="AE128" s="1083"/>
      <c r="AF128" s="1084">
        <v>481348</v>
      </c>
      <c r="AG128" s="1082"/>
      <c r="AH128" s="1082"/>
      <c r="AI128" s="1082"/>
      <c r="AJ128" s="1083"/>
      <c r="AK128" s="1084">
        <v>453999</v>
      </c>
      <c r="AL128" s="1082"/>
      <c r="AM128" s="1082"/>
      <c r="AN128" s="1082"/>
      <c r="AO128" s="1083"/>
      <c r="AP128" s="1085"/>
      <c r="AQ128" s="1086"/>
      <c r="AR128" s="1086"/>
      <c r="AS128" s="1086"/>
      <c r="AT128" s="1087"/>
      <c r="AU128" s="235"/>
      <c r="AV128" s="235"/>
      <c r="AW128" s="235"/>
      <c r="AX128" s="922" t="s">
        <v>463</v>
      </c>
      <c r="AY128" s="923"/>
      <c r="AZ128" s="923"/>
      <c r="BA128" s="923"/>
      <c r="BB128" s="923"/>
      <c r="BC128" s="923"/>
      <c r="BD128" s="923"/>
      <c r="BE128" s="924"/>
      <c r="BF128" s="1088" t="s">
        <v>464</v>
      </c>
      <c r="BG128" s="1089"/>
      <c r="BH128" s="1089"/>
      <c r="BI128" s="1089"/>
      <c r="BJ128" s="1089"/>
      <c r="BK128" s="1089"/>
      <c r="BL128" s="1090"/>
      <c r="BM128" s="1088">
        <v>12.63</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465</v>
      </c>
      <c r="CQ128" s="1071"/>
      <c r="CR128" s="1071"/>
      <c r="CS128" s="1071"/>
      <c r="CT128" s="1071"/>
      <c r="CU128" s="1071"/>
      <c r="CV128" s="1071"/>
      <c r="CW128" s="1071"/>
      <c r="CX128" s="1071"/>
      <c r="CY128" s="1071"/>
      <c r="CZ128" s="1071"/>
      <c r="DA128" s="1071"/>
      <c r="DB128" s="1071"/>
      <c r="DC128" s="1071"/>
      <c r="DD128" s="1071"/>
      <c r="DE128" s="1071"/>
      <c r="DF128" s="1072"/>
      <c r="DG128" s="1073">
        <v>511</v>
      </c>
      <c r="DH128" s="1074"/>
      <c r="DI128" s="1074"/>
      <c r="DJ128" s="1074"/>
      <c r="DK128" s="1074"/>
      <c r="DL128" s="1074">
        <v>348</v>
      </c>
      <c r="DM128" s="1074"/>
      <c r="DN128" s="1074"/>
      <c r="DO128" s="1074"/>
      <c r="DP128" s="1074"/>
      <c r="DQ128" s="1074">
        <v>561</v>
      </c>
      <c r="DR128" s="1074"/>
      <c r="DS128" s="1074"/>
      <c r="DT128" s="1074"/>
      <c r="DU128" s="1074"/>
      <c r="DV128" s="1075">
        <v>0</v>
      </c>
      <c r="DW128" s="1075"/>
      <c r="DX128" s="1075"/>
      <c r="DY128" s="1075"/>
      <c r="DZ128" s="1076"/>
    </row>
    <row r="129" spans="1:131" s="199" customFormat="1" ht="26.25" customHeight="1">
      <c r="A129" s="964" t="s">
        <v>92</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466</v>
      </c>
      <c r="X129" s="1108"/>
      <c r="Y129" s="1108"/>
      <c r="Z129" s="1109"/>
      <c r="AA129" s="992">
        <v>16911696</v>
      </c>
      <c r="AB129" s="993"/>
      <c r="AC129" s="993"/>
      <c r="AD129" s="993"/>
      <c r="AE129" s="994"/>
      <c r="AF129" s="995">
        <v>17359547</v>
      </c>
      <c r="AG129" s="993"/>
      <c r="AH129" s="993"/>
      <c r="AI129" s="993"/>
      <c r="AJ129" s="994"/>
      <c r="AK129" s="995">
        <v>17227432</v>
      </c>
      <c r="AL129" s="993"/>
      <c r="AM129" s="993"/>
      <c r="AN129" s="993"/>
      <c r="AO129" s="994"/>
      <c r="AP129" s="1110"/>
      <c r="AQ129" s="1111"/>
      <c r="AR129" s="1111"/>
      <c r="AS129" s="1111"/>
      <c r="AT129" s="1112"/>
      <c r="AU129" s="237"/>
      <c r="AV129" s="237"/>
      <c r="AW129" s="237"/>
      <c r="AX129" s="1101" t="s">
        <v>467</v>
      </c>
      <c r="AY129" s="984"/>
      <c r="AZ129" s="984"/>
      <c r="BA129" s="984"/>
      <c r="BB129" s="984"/>
      <c r="BC129" s="984"/>
      <c r="BD129" s="984"/>
      <c r="BE129" s="985"/>
      <c r="BF129" s="1102" t="s">
        <v>464</v>
      </c>
      <c r="BG129" s="1103"/>
      <c r="BH129" s="1103"/>
      <c r="BI129" s="1103"/>
      <c r="BJ129" s="1103"/>
      <c r="BK129" s="1103"/>
      <c r="BL129" s="1104"/>
      <c r="BM129" s="1102">
        <v>17.63</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4" t="s">
        <v>468</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469</v>
      </c>
      <c r="X130" s="1108"/>
      <c r="Y130" s="1108"/>
      <c r="Z130" s="1109"/>
      <c r="AA130" s="992">
        <v>2278232</v>
      </c>
      <c r="AB130" s="993"/>
      <c r="AC130" s="993"/>
      <c r="AD130" s="993"/>
      <c r="AE130" s="994"/>
      <c r="AF130" s="995">
        <v>2191266</v>
      </c>
      <c r="AG130" s="993"/>
      <c r="AH130" s="993"/>
      <c r="AI130" s="993"/>
      <c r="AJ130" s="994"/>
      <c r="AK130" s="995">
        <v>2319947</v>
      </c>
      <c r="AL130" s="993"/>
      <c r="AM130" s="993"/>
      <c r="AN130" s="993"/>
      <c r="AO130" s="994"/>
      <c r="AP130" s="1110"/>
      <c r="AQ130" s="1111"/>
      <c r="AR130" s="1111"/>
      <c r="AS130" s="1111"/>
      <c r="AT130" s="1112"/>
      <c r="AU130" s="237"/>
      <c r="AV130" s="237"/>
      <c r="AW130" s="237"/>
      <c r="AX130" s="1101" t="s">
        <v>470</v>
      </c>
      <c r="AY130" s="984"/>
      <c r="AZ130" s="984"/>
      <c r="BA130" s="984"/>
      <c r="BB130" s="984"/>
      <c r="BC130" s="984"/>
      <c r="BD130" s="984"/>
      <c r="BE130" s="985"/>
      <c r="BF130" s="1138">
        <v>2.5</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471</v>
      </c>
      <c r="X131" s="1146"/>
      <c r="Y131" s="1146"/>
      <c r="Z131" s="1147"/>
      <c r="AA131" s="1039">
        <v>14633464</v>
      </c>
      <c r="AB131" s="1018"/>
      <c r="AC131" s="1018"/>
      <c r="AD131" s="1018"/>
      <c r="AE131" s="1019"/>
      <c r="AF131" s="1017">
        <v>15168281</v>
      </c>
      <c r="AG131" s="1018"/>
      <c r="AH131" s="1018"/>
      <c r="AI131" s="1018"/>
      <c r="AJ131" s="1019"/>
      <c r="AK131" s="1017">
        <v>14907485</v>
      </c>
      <c r="AL131" s="1018"/>
      <c r="AM131" s="1018"/>
      <c r="AN131" s="1018"/>
      <c r="AO131" s="1019"/>
      <c r="AP131" s="1148"/>
      <c r="AQ131" s="1149"/>
      <c r="AR131" s="1149"/>
      <c r="AS131" s="1149"/>
      <c r="AT131" s="1150"/>
      <c r="AU131" s="237"/>
      <c r="AV131" s="237"/>
      <c r="AW131" s="237"/>
      <c r="AX131" s="1120" t="s">
        <v>472</v>
      </c>
      <c r="AY131" s="1071"/>
      <c r="AZ131" s="1071"/>
      <c r="BA131" s="1071"/>
      <c r="BB131" s="1071"/>
      <c r="BC131" s="1071"/>
      <c r="BD131" s="1071"/>
      <c r="BE131" s="1072"/>
      <c r="BF131" s="1121">
        <v>17.5</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1.7108766870000001</v>
      </c>
      <c r="AB132" s="1134"/>
      <c r="AC132" s="1134"/>
      <c r="AD132" s="1134"/>
      <c r="AE132" s="1135"/>
      <c r="AF132" s="1136">
        <v>2.7097373089999999</v>
      </c>
      <c r="AG132" s="1134"/>
      <c r="AH132" s="1134"/>
      <c r="AI132" s="1134"/>
      <c r="AJ132" s="1135"/>
      <c r="AK132" s="1136">
        <v>3.2944054610000002</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475</v>
      </c>
      <c r="W133" s="1114"/>
      <c r="X133" s="1114"/>
      <c r="Y133" s="1114"/>
      <c r="Z133" s="1115"/>
      <c r="AA133" s="1116">
        <v>2.7</v>
      </c>
      <c r="AB133" s="1117"/>
      <c r="AC133" s="1117"/>
      <c r="AD133" s="1117"/>
      <c r="AE133" s="1118"/>
      <c r="AF133" s="1116">
        <v>2.4</v>
      </c>
      <c r="AG133" s="1117"/>
      <c r="AH133" s="1117"/>
      <c r="AI133" s="1117"/>
      <c r="AJ133" s="1118"/>
      <c r="AK133" s="1116">
        <v>2.5</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P73" sqref="AP73:AT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H50" sqref="AH50"/>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P73" sqref="AP73:AT7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4" t="s">
        <v>478</v>
      </c>
      <c r="L7" s="256"/>
      <c r="M7" s="257" t="s">
        <v>479</v>
      </c>
      <c r="N7" s="258"/>
    </row>
    <row r="8" spans="1:16">
      <c r="A8" s="250"/>
      <c r="B8" s="246"/>
      <c r="C8" s="246"/>
      <c r="D8" s="246"/>
      <c r="E8" s="246"/>
      <c r="F8" s="246"/>
      <c r="G8" s="259"/>
      <c r="H8" s="260"/>
      <c r="I8" s="260"/>
      <c r="J8" s="261"/>
      <c r="K8" s="1155"/>
      <c r="L8" s="262" t="s">
        <v>480</v>
      </c>
      <c r="M8" s="263" t="s">
        <v>481</v>
      </c>
      <c r="N8" s="264" t="s">
        <v>482</v>
      </c>
    </row>
    <row r="9" spans="1:16">
      <c r="A9" s="250"/>
      <c r="B9" s="246"/>
      <c r="C9" s="246"/>
      <c r="D9" s="246"/>
      <c r="E9" s="246"/>
      <c r="F9" s="246"/>
      <c r="G9" s="1156" t="s">
        <v>483</v>
      </c>
      <c r="H9" s="1157"/>
      <c r="I9" s="1157"/>
      <c r="J9" s="1158"/>
      <c r="K9" s="265">
        <v>4462653</v>
      </c>
      <c r="L9" s="266">
        <v>55580</v>
      </c>
      <c r="M9" s="267">
        <v>57713</v>
      </c>
      <c r="N9" s="268">
        <v>-3.7</v>
      </c>
    </row>
    <row r="10" spans="1:16">
      <c r="A10" s="250"/>
      <c r="B10" s="246"/>
      <c r="C10" s="246"/>
      <c r="D10" s="246"/>
      <c r="E10" s="246"/>
      <c r="F10" s="246"/>
      <c r="G10" s="1156" t="s">
        <v>484</v>
      </c>
      <c r="H10" s="1157"/>
      <c r="I10" s="1157"/>
      <c r="J10" s="1158"/>
      <c r="K10" s="269">
        <v>424752</v>
      </c>
      <c r="L10" s="270">
        <v>5290</v>
      </c>
      <c r="M10" s="271">
        <v>3737</v>
      </c>
      <c r="N10" s="272">
        <v>41.6</v>
      </c>
    </row>
    <row r="11" spans="1:16" ht="13.5" customHeight="1">
      <c r="A11" s="250"/>
      <c r="B11" s="246"/>
      <c r="C11" s="246"/>
      <c r="D11" s="246"/>
      <c r="E11" s="246"/>
      <c r="F11" s="246"/>
      <c r="G11" s="1156" t="s">
        <v>485</v>
      </c>
      <c r="H11" s="1157"/>
      <c r="I11" s="1157"/>
      <c r="J11" s="1158"/>
      <c r="K11" s="269">
        <v>902495</v>
      </c>
      <c r="L11" s="270">
        <v>11240</v>
      </c>
      <c r="M11" s="271">
        <v>6346</v>
      </c>
      <c r="N11" s="272">
        <v>77.099999999999994</v>
      </c>
    </row>
    <row r="12" spans="1:16" ht="13.5" customHeight="1">
      <c r="A12" s="250"/>
      <c r="B12" s="246"/>
      <c r="C12" s="246"/>
      <c r="D12" s="246"/>
      <c r="E12" s="246"/>
      <c r="F12" s="246"/>
      <c r="G12" s="1156" t="s">
        <v>486</v>
      </c>
      <c r="H12" s="1157"/>
      <c r="I12" s="1157"/>
      <c r="J12" s="1158"/>
      <c r="K12" s="269">
        <v>9000</v>
      </c>
      <c r="L12" s="270">
        <v>112</v>
      </c>
      <c r="M12" s="271">
        <v>800</v>
      </c>
      <c r="N12" s="272">
        <v>-86</v>
      </c>
    </row>
    <row r="13" spans="1:16" ht="13.5" customHeight="1">
      <c r="A13" s="250"/>
      <c r="B13" s="246"/>
      <c r="C13" s="246"/>
      <c r="D13" s="246"/>
      <c r="E13" s="246"/>
      <c r="F13" s="246"/>
      <c r="G13" s="1156" t="s">
        <v>487</v>
      </c>
      <c r="H13" s="1157"/>
      <c r="I13" s="1157"/>
      <c r="J13" s="1158"/>
      <c r="K13" s="269" t="s">
        <v>488</v>
      </c>
      <c r="L13" s="270" t="s">
        <v>488</v>
      </c>
      <c r="M13" s="271">
        <v>1</v>
      </c>
      <c r="N13" s="272" t="s">
        <v>488</v>
      </c>
    </row>
    <row r="14" spans="1:16" ht="13.5" customHeight="1">
      <c r="A14" s="250"/>
      <c r="B14" s="246"/>
      <c r="C14" s="246"/>
      <c r="D14" s="246"/>
      <c r="E14" s="246"/>
      <c r="F14" s="246"/>
      <c r="G14" s="1156" t="s">
        <v>489</v>
      </c>
      <c r="H14" s="1157"/>
      <c r="I14" s="1157"/>
      <c r="J14" s="1158"/>
      <c r="K14" s="269">
        <v>162922</v>
      </c>
      <c r="L14" s="270">
        <v>2029</v>
      </c>
      <c r="M14" s="271">
        <v>2571</v>
      </c>
      <c r="N14" s="272">
        <v>-21.1</v>
      </c>
    </row>
    <row r="15" spans="1:16" ht="13.5" customHeight="1">
      <c r="A15" s="250"/>
      <c r="B15" s="246"/>
      <c r="C15" s="246"/>
      <c r="D15" s="246"/>
      <c r="E15" s="246"/>
      <c r="F15" s="246"/>
      <c r="G15" s="1156" t="s">
        <v>490</v>
      </c>
      <c r="H15" s="1157"/>
      <c r="I15" s="1157"/>
      <c r="J15" s="1158"/>
      <c r="K15" s="269">
        <v>251189</v>
      </c>
      <c r="L15" s="270">
        <v>3128</v>
      </c>
      <c r="M15" s="271">
        <v>1342</v>
      </c>
      <c r="N15" s="272">
        <v>133.1</v>
      </c>
    </row>
    <row r="16" spans="1:16">
      <c r="A16" s="250"/>
      <c r="B16" s="246"/>
      <c r="C16" s="246"/>
      <c r="D16" s="246"/>
      <c r="E16" s="246"/>
      <c r="F16" s="246"/>
      <c r="G16" s="1159" t="s">
        <v>491</v>
      </c>
      <c r="H16" s="1160"/>
      <c r="I16" s="1160"/>
      <c r="J16" s="1161"/>
      <c r="K16" s="270">
        <v>-412783</v>
      </c>
      <c r="L16" s="270">
        <v>-5141</v>
      </c>
      <c r="M16" s="271">
        <v>-4975</v>
      </c>
      <c r="N16" s="272">
        <v>3.3</v>
      </c>
    </row>
    <row r="17" spans="1:16">
      <c r="A17" s="250"/>
      <c r="B17" s="246"/>
      <c r="C17" s="246"/>
      <c r="D17" s="246"/>
      <c r="E17" s="246"/>
      <c r="F17" s="246"/>
      <c r="G17" s="1159" t="s">
        <v>171</v>
      </c>
      <c r="H17" s="1160"/>
      <c r="I17" s="1160"/>
      <c r="J17" s="1161"/>
      <c r="K17" s="270">
        <v>5800228</v>
      </c>
      <c r="L17" s="270">
        <v>72238</v>
      </c>
      <c r="M17" s="271">
        <v>67535</v>
      </c>
      <c r="N17" s="272">
        <v>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51" t="s">
        <v>496</v>
      </c>
      <c r="H21" s="1152"/>
      <c r="I21" s="1152"/>
      <c r="J21" s="1153"/>
      <c r="K21" s="282">
        <v>6.76</v>
      </c>
      <c r="L21" s="283">
        <v>6.24</v>
      </c>
      <c r="M21" s="284">
        <v>0.52</v>
      </c>
      <c r="N21" s="251"/>
      <c r="O21" s="285"/>
      <c r="P21" s="281"/>
    </row>
    <row r="22" spans="1:16" s="286" customFormat="1">
      <c r="A22" s="281"/>
      <c r="B22" s="251"/>
      <c r="C22" s="251"/>
      <c r="D22" s="251"/>
      <c r="E22" s="251"/>
      <c r="F22" s="251"/>
      <c r="G22" s="1151" t="s">
        <v>497</v>
      </c>
      <c r="H22" s="1152"/>
      <c r="I22" s="1152"/>
      <c r="J22" s="1153"/>
      <c r="K22" s="287">
        <v>98.4</v>
      </c>
      <c r="L22" s="288">
        <v>98.7</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4" t="s">
        <v>478</v>
      </c>
      <c r="L30" s="256"/>
      <c r="M30" s="257" t="s">
        <v>479</v>
      </c>
      <c r="N30" s="258"/>
    </row>
    <row r="31" spans="1:16">
      <c r="A31" s="250"/>
      <c r="B31" s="246"/>
      <c r="C31" s="246"/>
      <c r="D31" s="246"/>
      <c r="E31" s="246"/>
      <c r="F31" s="246"/>
      <c r="G31" s="259"/>
      <c r="H31" s="260"/>
      <c r="I31" s="260"/>
      <c r="J31" s="261"/>
      <c r="K31" s="1155"/>
      <c r="L31" s="262" t="s">
        <v>480</v>
      </c>
      <c r="M31" s="263" t="s">
        <v>481</v>
      </c>
      <c r="N31" s="264" t="s">
        <v>482</v>
      </c>
    </row>
    <row r="32" spans="1:16" ht="27" customHeight="1">
      <c r="A32" s="250"/>
      <c r="B32" s="246"/>
      <c r="C32" s="246"/>
      <c r="D32" s="246"/>
      <c r="E32" s="246"/>
      <c r="F32" s="246"/>
      <c r="G32" s="1167" t="s">
        <v>501</v>
      </c>
      <c r="H32" s="1168"/>
      <c r="I32" s="1168"/>
      <c r="J32" s="1169"/>
      <c r="K32" s="296">
        <v>2582108</v>
      </c>
      <c r="L32" s="296">
        <v>32159</v>
      </c>
      <c r="M32" s="297">
        <v>35267</v>
      </c>
      <c r="N32" s="298">
        <v>-8.8000000000000007</v>
      </c>
    </row>
    <row r="33" spans="1:16" ht="13.5" customHeight="1">
      <c r="A33" s="250"/>
      <c r="B33" s="246"/>
      <c r="C33" s="246"/>
      <c r="D33" s="246"/>
      <c r="E33" s="246"/>
      <c r="F33" s="246"/>
      <c r="G33" s="1167" t="s">
        <v>502</v>
      </c>
      <c r="H33" s="1168"/>
      <c r="I33" s="1168"/>
      <c r="J33" s="1169"/>
      <c r="K33" s="296" t="s">
        <v>488</v>
      </c>
      <c r="L33" s="296" t="s">
        <v>488</v>
      </c>
      <c r="M33" s="297">
        <v>1</v>
      </c>
      <c r="N33" s="298" t="s">
        <v>488</v>
      </c>
    </row>
    <row r="34" spans="1:16" ht="27" customHeight="1">
      <c r="A34" s="250"/>
      <c r="B34" s="246"/>
      <c r="C34" s="246"/>
      <c r="D34" s="246"/>
      <c r="E34" s="246"/>
      <c r="F34" s="246"/>
      <c r="G34" s="1167" t="s">
        <v>503</v>
      </c>
      <c r="H34" s="1168"/>
      <c r="I34" s="1168"/>
      <c r="J34" s="1169"/>
      <c r="K34" s="296" t="s">
        <v>488</v>
      </c>
      <c r="L34" s="296" t="s">
        <v>488</v>
      </c>
      <c r="M34" s="297">
        <v>49</v>
      </c>
      <c r="N34" s="298" t="s">
        <v>488</v>
      </c>
    </row>
    <row r="35" spans="1:16" ht="27" customHeight="1">
      <c r="A35" s="250"/>
      <c r="B35" s="246"/>
      <c r="C35" s="246"/>
      <c r="D35" s="246"/>
      <c r="E35" s="246"/>
      <c r="F35" s="246"/>
      <c r="G35" s="1167" t="s">
        <v>504</v>
      </c>
      <c r="H35" s="1168"/>
      <c r="I35" s="1168"/>
      <c r="J35" s="1169"/>
      <c r="K35" s="296">
        <v>433698</v>
      </c>
      <c r="L35" s="296">
        <v>5401</v>
      </c>
      <c r="M35" s="297">
        <v>9709</v>
      </c>
      <c r="N35" s="298">
        <v>-44.4</v>
      </c>
    </row>
    <row r="36" spans="1:16" ht="27" customHeight="1">
      <c r="A36" s="250"/>
      <c r="B36" s="246"/>
      <c r="C36" s="246"/>
      <c r="D36" s="246"/>
      <c r="E36" s="246"/>
      <c r="F36" s="246"/>
      <c r="G36" s="1167" t="s">
        <v>505</v>
      </c>
      <c r="H36" s="1168"/>
      <c r="I36" s="1168"/>
      <c r="J36" s="1169"/>
      <c r="K36" s="296">
        <v>79877</v>
      </c>
      <c r="L36" s="296">
        <v>995</v>
      </c>
      <c r="M36" s="297">
        <v>2367</v>
      </c>
      <c r="N36" s="298">
        <v>-58</v>
      </c>
    </row>
    <row r="37" spans="1:16" ht="13.5" customHeight="1">
      <c r="A37" s="250"/>
      <c r="B37" s="246"/>
      <c r="C37" s="246"/>
      <c r="D37" s="246"/>
      <c r="E37" s="246"/>
      <c r="F37" s="246"/>
      <c r="G37" s="1167" t="s">
        <v>506</v>
      </c>
      <c r="H37" s="1168"/>
      <c r="I37" s="1168"/>
      <c r="J37" s="1169"/>
      <c r="K37" s="296">
        <v>169376</v>
      </c>
      <c r="L37" s="296">
        <v>2109</v>
      </c>
      <c r="M37" s="297">
        <v>1205</v>
      </c>
      <c r="N37" s="298">
        <v>75</v>
      </c>
    </row>
    <row r="38" spans="1:16" ht="27" customHeight="1">
      <c r="A38" s="250"/>
      <c r="B38" s="246"/>
      <c r="C38" s="246"/>
      <c r="D38" s="246"/>
      <c r="E38" s="246"/>
      <c r="F38" s="246"/>
      <c r="G38" s="1170" t="s">
        <v>507</v>
      </c>
      <c r="H38" s="1171"/>
      <c r="I38" s="1171"/>
      <c r="J38" s="1172"/>
      <c r="K38" s="299" t="s">
        <v>488</v>
      </c>
      <c r="L38" s="299" t="s">
        <v>488</v>
      </c>
      <c r="M38" s="300">
        <v>3</v>
      </c>
      <c r="N38" s="301" t="s">
        <v>488</v>
      </c>
      <c r="O38" s="295"/>
    </row>
    <row r="39" spans="1:16">
      <c r="A39" s="250"/>
      <c r="B39" s="246"/>
      <c r="C39" s="246"/>
      <c r="D39" s="246"/>
      <c r="E39" s="246"/>
      <c r="F39" s="246"/>
      <c r="G39" s="1170" t="s">
        <v>508</v>
      </c>
      <c r="H39" s="1171"/>
      <c r="I39" s="1171"/>
      <c r="J39" s="1172"/>
      <c r="K39" s="302">
        <v>-453999</v>
      </c>
      <c r="L39" s="302">
        <v>-5654</v>
      </c>
      <c r="M39" s="303">
        <v>-6690</v>
      </c>
      <c r="N39" s="304">
        <v>-15.5</v>
      </c>
      <c r="O39" s="295"/>
    </row>
    <row r="40" spans="1:16" ht="27" customHeight="1">
      <c r="A40" s="250"/>
      <c r="B40" s="246"/>
      <c r="C40" s="246"/>
      <c r="D40" s="246"/>
      <c r="E40" s="246"/>
      <c r="F40" s="246"/>
      <c r="G40" s="1167" t="s">
        <v>509</v>
      </c>
      <c r="H40" s="1168"/>
      <c r="I40" s="1168"/>
      <c r="J40" s="1169"/>
      <c r="K40" s="302">
        <v>-2319947</v>
      </c>
      <c r="L40" s="302">
        <v>-28894</v>
      </c>
      <c r="M40" s="303">
        <v>-29386</v>
      </c>
      <c r="N40" s="304">
        <v>-1.7</v>
      </c>
      <c r="O40" s="295"/>
    </row>
    <row r="41" spans="1:16">
      <c r="A41" s="250"/>
      <c r="B41" s="246"/>
      <c r="C41" s="246"/>
      <c r="D41" s="246"/>
      <c r="E41" s="246"/>
      <c r="F41" s="246"/>
      <c r="G41" s="1173" t="s">
        <v>282</v>
      </c>
      <c r="H41" s="1174"/>
      <c r="I41" s="1174"/>
      <c r="J41" s="1175"/>
      <c r="K41" s="296">
        <v>491113</v>
      </c>
      <c r="L41" s="302">
        <v>6117</v>
      </c>
      <c r="M41" s="303">
        <v>12524</v>
      </c>
      <c r="N41" s="304">
        <v>-51.2</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62" t="s">
        <v>478</v>
      </c>
      <c r="J49" s="1164" t="s">
        <v>513</v>
      </c>
      <c r="K49" s="1165"/>
      <c r="L49" s="1165"/>
      <c r="M49" s="1165"/>
      <c r="N49" s="1166"/>
    </row>
    <row r="50" spans="1:14">
      <c r="A50" s="250"/>
      <c r="B50" s="246"/>
      <c r="C50" s="246"/>
      <c r="D50" s="246"/>
      <c r="E50" s="246"/>
      <c r="F50" s="246"/>
      <c r="G50" s="314"/>
      <c r="H50" s="315"/>
      <c r="I50" s="1163"/>
      <c r="J50" s="316" t="s">
        <v>514</v>
      </c>
      <c r="K50" s="317" t="s">
        <v>515</v>
      </c>
      <c r="L50" s="318" t="s">
        <v>516</v>
      </c>
      <c r="M50" s="319" t="s">
        <v>517</v>
      </c>
      <c r="N50" s="320" t="s">
        <v>518</v>
      </c>
    </row>
    <row r="51" spans="1:14">
      <c r="A51" s="250"/>
      <c r="B51" s="246"/>
      <c r="C51" s="246"/>
      <c r="D51" s="246"/>
      <c r="E51" s="246"/>
      <c r="F51" s="246"/>
      <c r="G51" s="312" t="s">
        <v>519</v>
      </c>
      <c r="H51" s="313"/>
      <c r="I51" s="321">
        <v>5218636</v>
      </c>
      <c r="J51" s="322">
        <v>63939</v>
      </c>
      <c r="K51" s="323">
        <v>44</v>
      </c>
      <c r="L51" s="324">
        <v>50880</v>
      </c>
      <c r="M51" s="325">
        <v>7</v>
      </c>
      <c r="N51" s="326">
        <v>37</v>
      </c>
    </row>
    <row r="52" spans="1:14">
      <c r="A52" s="250"/>
      <c r="B52" s="246"/>
      <c r="C52" s="246"/>
      <c r="D52" s="246"/>
      <c r="E52" s="246"/>
      <c r="F52" s="246"/>
      <c r="G52" s="327"/>
      <c r="H52" s="328" t="s">
        <v>520</v>
      </c>
      <c r="I52" s="329">
        <v>2317663</v>
      </c>
      <c r="J52" s="330">
        <v>28396</v>
      </c>
      <c r="K52" s="331">
        <v>28.3</v>
      </c>
      <c r="L52" s="332">
        <v>26879</v>
      </c>
      <c r="M52" s="333">
        <v>2.4</v>
      </c>
      <c r="N52" s="334">
        <v>25.9</v>
      </c>
    </row>
    <row r="53" spans="1:14">
      <c r="A53" s="250"/>
      <c r="B53" s="246"/>
      <c r="C53" s="246"/>
      <c r="D53" s="246"/>
      <c r="E53" s="246"/>
      <c r="F53" s="246"/>
      <c r="G53" s="312" t="s">
        <v>521</v>
      </c>
      <c r="H53" s="313"/>
      <c r="I53" s="321">
        <v>4315082</v>
      </c>
      <c r="J53" s="322">
        <v>53098</v>
      </c>
      <c r="K53" s="323">
        <v>-17</v>
      </c>
      <c r="L53" s="324">
        <v>63956</v>
      </c>
      <c r="M53" s="325">
        <v>25.7</v>
      </c>
      <c r="N53" s="326">
        <v>-42.7</v>
      </c>
    </row>
    <row r="54" spans="1:14">
      <c r="A54" s="250"/>
      <c r="B54" s="246"/>
      <c r="C54" s="246"/>
      <c r="D54" s="246"/>
      <c r="E54" s="246"/>
      <c r="F54" s="246"/>
      <c r="G54" s="327"/>
      <c r="H54" s="328" t="s">
        <v>520</v>
      </c>
      <c r="I54" s="329">
        <v>2141492</v>
      </c>
      <c r="J54" s="330">
        <v>26352</v>
      </c>
      <c r="K54" s="331">
        <v>-7.2</v>
      </c>
      <c r="L54" s="332">
        <v>29239</v>
      </c>
      <c r="M54" s="333">
        <v>8.8000000000000007</v>
      </c>
      <c r="N54" s="334">
        <v>-16</v>
      </c>
    </row>
    <row r="55" spans="1:14">
      <c r="A55" s="250"/>
      <c r="B55" s="246"/>
      <c r="C55" s="246"/>
      <c r="D55" s="246"/>
      <c r="E55" s="246"/>
      <c r="F55" s="246"/>
      <c r="G55" s="312" t="s">
        <v>522</v>
      </c>
      <c r="H55" s="313"/>
      <c r="I55" s="321">
        <v>4451557</v>
      </c>
      <c r="J55" s="322">
        <v>55078</v>
      </c>
      <c r="K55" s="323">
        <v>3.7</v>
      </c>
      <c r="L55" s="324">
        <v>66255</v>
      </c>
      <c r="M55" s="325">
        <v>3.6</v>
      </c>
      <c r="N55" s="326">
        <v>0.1</v>
      </c>
    </row>
    <row r="56" spans="1:14">
      <c r="A56" s="250"/>
      <c r="B56" s="246"/>
      <c r="C56" s="246"/>
      <c r="D56" s="246"/>
      <c r="E56" s="246"/>
      <c r="F56" s="246"/>
      <c r="G56" s="327"/>
      <c r="H56" s="328" t="s">
        <v>520</v>
      </c>
      <c r="I56" s="329">
        <v>2058746</v>
      </c>
      <c r="J56" s="330">
        <v>25472</v>
      </c>
      <c r="K56" s="331">
        <v>-3.3</v>
      </c>
      <c r="L56" s="332">
        <v>31822</v>
      </c>
      <c r="M56" s="333">
        <v>8.8000000000000007</v>
      </c>
      <c r="N56" s="334">
        <v>-12.1</v>
      </c>
    </row>
    <row r="57" spans="1:14">
      <c r="A57" s="250"/>
      <c r="B57" s="246"/>
      <c r="C57" s="246"/>
      <c r="D57" s="246"/>
      <c r="E57" s="246"/>
      <c r="F57" s="246"/>
      <c r="G57" s="312" t="s">
        <v>523</v>
      </c>
      <c r="H57" s="313"/>
      <c r="I57" s="321">
        <v>4536761</v>
      </c>
      <c r="J57" s="322">
        <v>56348</v>
      </c>
      <c r="K57" s="323">
        <v>2.2999999999999998</v>
      </c>
      <c r="L57" s="324">
        <v>47278</v>
      </c>
      <c r="M57" s="325">
        <v>-28.6</v>
      </c>
      <c r="N57" s="326">
        <v>30.9</v>
      </c>
    </row>
    <row r="58" spans="1:14">
      <c r="A58" s="250"/>
      <c r="B58" s="246"/>
      <c r="C58" s="246"/>
      <c r="D58" s="246"/>
      <c r="E58" s="246"/>
      <c r="F58" s="246"/>
      <c r="G58" s="327"/>
      <c r="H58" s="328" t="s">
        <v>520</v>
      </c>
      <c r="I58" s="329">
        <v>2171260</v>
      </c>
      <c r="J58" s="330">
        <v>26968</v>
      </c>
      <c r="K58" s="331">
        <v>5.9</v>
      </c>
      <c r="L58" s="332">
        <v>24096</v>
      </c>
      <c r="M58" s="333">
        <v>-24.3</v>
      </c>
      <c r="N58" s="334">
        <v>30.2</v>
      </c>
    </row>
    <row r="59" spans="1:14">
      <c r="A59" s="250"/>
      <c r="B59" s="246"/>
      <c r="C59" s="246"/>
      <c r="D59" s="246"/>
      <c r="E59" s="246"/>
      <c r="F59" s="246"/>
      <c r="G59" s="312" t="s">
        <v>524</v>
      </c>
      <c r="H59" s="313"/>
      <c r="I59" s="321">
        <v>7088760</v>
      </c>
      <c r="J59" s="322">
        <v>88286</v>
      </c>
      <c r="K59" s="323">
        <v>56.7</v>
      </c>
      <c r="L59" s="324">
        <v>44504</v>
      </c>
      <c r="M59" s="325">
        <v>-5.9</v>
      </c>
      <c r="N59" s="326">
        <v>62.6</v>
      </c>
    </row>
    <row r="60" spans="1:14">
      <c r="A60" s="250"/>
      <c r="B60" s="246"/>
      <c r="C60" s="246"/>
      <c r="D60" s="246"/>
      <c r="E60" s="246"/>
      <c r="F60" s="246"/>
      <c r="G60" s="327"/>
      <c r="H60" s="328" t="s">
        <v>520</v>
      </c>
      <c r="I60" s="335">
        <v>2632314</v>
      </c>
      <c r="J60" s="330">
        <v>32784</v>
      </c>
      <c r="K60" s="331">
        <v>21.6</v>
      </c>
      <c r="L60" s="332">
        <v>25876</v>
      </c>
      <c r="M60" s="333">
        <v>7.4</v>
      </c>
      <c r="N60" s="334">
        <v>14.2</v>
      </c>
    </row>
    <row r="61" spans="1:14">
      <c r="A61" s="250"/>
      <c r="B61" s="246"/>
      <c r="C61" s="246"/>
      <c r="D61" s="246"/>
      <c r="E61" s="246"/>
      <c r="F61" s="246"/>
      <c r="G61" s="312" t="s">
        <v>525</v>
      </c>
      <c r="H61" s="336"/>
      <c r="I61" s="337">
        <v>5122159</v>
      </c>
      <c r="J61" s="338">
        <v>63350</v>
      </c>
      <c r="K61" s="339">
        <v>17.899999999999999</v>
      </c>
      <c r="L61" s="340">
        <v>54575</v>
      </c>
      <c r="M61" s="341">
        <v>0.4</v>
      </c>
      <c r="N61" s="326">
        <v>17.5</v>
      </c>
    </row>
    <row r="62" spans="1:14">
      <c r="A62" s="250"/>
      <c r="B62" s="246"/>
      <c r="C62" s="246"/>
      <c r="D62" s="246"/>
      <c r="E62" s="246"/>
      <c r="F62" s="246"/>
      <c r="G62" s="327"/>
      <c r="H62" s="328" t="s">
        <v>520</v>
      </c>
      <c r="I62" s="329">
        <v>2264295</v>
      </c>
      <c r="J62" s="330">
        <v>27994</v>
      </c>
      <c r="K62" s="331">
        <v>9.1</v>
      </c>
      <c r="L62" s="332">
        <v>27582</v>
      </c>
      <c r="M62" s="333">
        <v>0.6</v>
      </c>
      <c r="N62" s="334">
        <v>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P73" sqref="AP73:AT7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30" sqref="Q3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P73" sqref="AP73:AT7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6" t="s">
        <v>3</v>
      </c>
      <c r="D47" s="1176"/>
      <c r="E47" s="1177"/>
      <c r="F47" s="11">
        <v>6.83</v>
      </c>
      <c r="G47" s="12">
        <v>9.2799999999999994</v>
      </c>
      <c r="H47" s="12">
        <v>10.76</v>
      </c>
      <c r="I47" s="12">
        <v>10.5</v>
      </c>
      <c r="J47" s="13">
        <v>8.64</v>
      </c>
    </row>
    <row r="48" spans="2:10" ht="57.75" customHeight="1">
      <c r="B48" s="14"/>
      <c r="C48" s="1178" t="s">
        <v>4</v>
      </c>
      <c r="D48" s="1178"/>
      <c r="E48" s="1179"/>
      <c r="F48" s="15">
        <v>8.1999999999999993</v>
      </c>
      <c r="G48" s="16">
        <v>9.68</v>
      </c>
      <c r="H48" s="16">
        <v>8.2100000000000009</v>
      </c>
      <c r="I48" s="16">
        <v>4.57</v>
      </c>
      <c r="J48" s="17">
        <v>3.43</v>
      </c>
    </row>
    <row r="49" spans="2:10" ht="57.75" customHeight="1" thickBot="1">
      <c r="B49" s="18"/>
      <c r="C49" s="1180" t="s">
        <v>5</v>
      </c>
      <c r="D49" s="1180"/>
      <c r="E49" s="1181"/>
      <c r="F49" s="19" t="s">
        <v>532</v>
      </c>
      <c r="G49" s="20">
        <v>4.08</v>
      </c>
      <c r="H49" s="20">
        <v>0.11</v>
      </c>
      <c r="I49" s="20" t="s">
        <v>533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2018-03-27T01:27:18Z</cp:lastPrinted>
  <dcterms:created xsi:type="dcterms:W3CDTF">2018-01-24T04:13:43Z</dcterms:created>
  <dcterms:modified xsi:type="dcterms:W3CDTF">2018-11-20T09:03:29Z</dcterms:modified>
</cp:coreProperties>
</file>