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7980" tabRatio="7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9" r:id="rId13"/>
    <sheet name="施設類型別ストック情報分析表①" sheetId="30" r:id="rId14"/>
    <sheet name="施設類型別ストック情報分析表②" sheetId="31"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BG35" i="9" l="1"/>
  <c r="BG34" i="9"/>
  <c r="AO34" i="9"/>
  <c r="W40"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C40" i="9"/>
  <c r="CO39" i="9"/>
  <c r="BE39" i="9"/>
  <c r="AM39" i="9"/>
  <c r="C39" i="9"/>
  <c r="CO38" i="9"/>
  <c r="BE38" i="9"/>
  <c r="AM38" i="9"/>
  <c r="CO37" i="9"/>
  <c r="BE37" i="9"/>
  <c r="AM37" i="9"/>
  <c r="CO36" i="9"/>
  <c r="BE36" i="9"/>
  <c r="AM36" i="9"/>
  <c r="CO35" i="9"/>
  <c r="AM35" i="9"/>
  <c r="BW34" i="9"/>
  <c r="BW35" i="9" s="1"/>
  <c r="BW36" i="9" s="1"/>
  <c r="BW37" i="9" s="1"/>
  <c r="BW38" i="9" s="1"/>
  <c r="BW39" i="9" s="1"/>
  <c r="BW40" i="9" s="1"/>
  <c r="BW41" i="9" s="1"/>
  <c r="C34" i="9"/>
  <c r="C35" i="9" s="1"/>
  <c r="CO34" i="9" l="1"/>
  <c r="C36" i="9"/>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U39" i="9" s="1"/>
  <c r="U40" i="9" s="1"/>
  <c r="AM34" i="9" l="1"/>
  <c r="BE34" i="9" s="1"/>
  <c r="BE35" i="9" s="1"/>
</calcChain>
</file>

<file path=xl/sharedStrings.xml><?xml version="1.0" encoding="utf-8"?>
<sst xmlns="http://schemas.openxmlformats.org/spreadsheetml/2006/main" count="1044" uniqueCount="570">
  <si>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</si>
  <si>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</si>
  <si>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</si>
  <si>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</si>
  <si>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</si>
  <si>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</si>
  <si>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</si>
  <si>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</si>
  <si>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</si>
  <si>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</si>
  <si>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</si>
  <si>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</si>
  <si>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</si>
  <si>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</si>
  <si>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</si>
  <si>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</si>
  <si>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</si>
  <si>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</si>
  <si>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</si>
  <si>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</si>
  <si>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</si>
  <si>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</si>
  <si>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</si>
  <si>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</si>
  <si>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</si>
  <si>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</si>
  <si>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</si>
  <si>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</si>
  <si>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</si>
  <si>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</si>
  <si>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</si>
  <si>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</si>
  <si>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</si>
  <si>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</si>
  <si>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</si>
  <si>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</si>
  <si>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</si>
  <si>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</si>
  <si>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</si>
  <si>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</si>
  <si>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</si>
  <si>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</si>
  <si>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</si>
  <si>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</si>
  <si>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</si>
  <si>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</si>
  <si>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</si>
  <si>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</si>
  <si>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</si>
  <si>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</si>
  <si>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</si>
  <si>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</si>
  <si>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</si>
  <si>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</si>
  <si>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</si>
  <si>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</si>
  <si>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</si>
  <si>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</si>
  <si>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</si>
  <si>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</si>
  <si>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</si>
  <si>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</si>
  <si>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</si>
  <si>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</si>
  <si>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</si>
  <si>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</si>
  <si>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</si>
  <si>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</si>
  <si>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</si>
  <si>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</si>
  <si>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</si>
  <si>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</si>
  <si>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</si>
  <si>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</si>
  <si>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</si>
  <si>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</si>
  <si>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</si>
  <si>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</si>
  <si>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</si>
  <si>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</si>
  <si>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</si>
  <si>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</si>
  <si>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</si>
  <si>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飯能市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</si>
  <si>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</si>
  <si>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</si>
  <si>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</si>
  <si>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</si>
  <si>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</si>
  <si>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</si>
  <si>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</si>
  <si>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</si>
  <si>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</si>
  <si>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</si>
  <si>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</si>
  <si>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</si>
  <si>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</si>
  <si>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</si>
  <si>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</si>
  <si>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</si>
  <si>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</si>
  <si>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</si>
  <si>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</si>
  <si>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</si>
  <si>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</si>
  <si>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</si>
  <si>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</si>
  <si>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</si>
  <si>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</si>
  <si>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</si>
  <si>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</si>
  <si>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</si>
  <si>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</si>
  <si>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</si>
  <si>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</si>
  <si>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</si>
  <si>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</si>
  <si>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</si>
  <si>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</si>
  <si>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</si>
  <si>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</si>
  <si>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</si>
  <si>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</si>
  <si>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</si>
  <si>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</si>
  <si>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</si>
  <si>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</si>
  <si>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</si>
  <si>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</si>
  <si>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</si>
  <si>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</si>
  <si>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</si>
  <si>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</si>
  <si>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</si>
  <si>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</si>
  <si>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</si>
  <si>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</si>
  <si>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</si>
  <si>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</si>
  <si>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</si>
  <si>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</si>
  <si>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</si>
  <si>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</si>
  <si>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</si>
  <si>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</si>
  <si>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</si>
  <si>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</si>
  <si>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</si>
  <si>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</si>
  <si>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</si>
  <si>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</si>
  <si>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</si>
  <si>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</si>
  <si>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</si>
  <si>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</si>
  <si>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</si>
  <si>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</si>
  <si>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</si>
  <si>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</si>
  <si>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</si>
  <si>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</si>
  <si>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</si>
  <si>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</si>
  <si>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</si>
  <si>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</si>
  <si>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</si>
  <si>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</si>
  <si>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</si>
  <si>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</si>
  <si>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</si>
  <si>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</si>
  <si>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</si>
  <si>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</si>
  <si>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</si>
  <si>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</si>
  <si>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</si>
  <si>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</si>
  <si>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</si>
  <si>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</si>
  <si>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</si>
  <si>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</si>
  <si>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</si>
  <si>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</si>
  <si>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</si>
  <si>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</si>
  <si>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</si>
  <si>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</si>
  <si>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</si>
  <si>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</si>
  <si>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</si>
  <si>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</si>
  <si>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</si>
  <si>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</si>
  <si>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</si>
  <si>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</si>
  <si>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</si>
  <si>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</si>
  <si>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埼玉県飯能市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</si>
  <si>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</si>
  <si>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</si>
  <si>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</si>
  <si>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</si>
  <si>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</si>
  <si>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</si>
  <si>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</si>
  <si>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</si>
  <si>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</si>
  <si>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</si>
  <si>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</si>
  <si>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</si>
  <si>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</si>
  <si>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</si>
  <si>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</si>
  <si>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</si>
  <si>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</si>
  <si>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</si>
  <si>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</si>
  <si>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</si>
  <si>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</si>
  <si>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</si>
  <si>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</si>
  <si>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</si>
  <si>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</si>
  <si>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</si>
  <si>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</si>
  <si>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</si>
  <si>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</si>
  <si>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</si>
  <si>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</si>
  <si>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</si>
  <si>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</si>
  <si>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</si>
  <si>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</si>
  <si>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</si>
  <si>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</si>
  <si>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</si>
  <si>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</si>
  <si>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</si>
  <si>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</si>
  <si>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</si>
  <si>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</si>
  <si>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</si>
  <si>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</si>
  <si>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</si>
  <si>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</si>
  <si>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</si>
  <si>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</si>
  <si>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</si>
  <si>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</si>
  <si>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</si>
  <si>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</si>
  <si>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</si>
  <si>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</si>
  <si>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</si>
  <si>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</si>
  <si>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</si>
  <si>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</si>
  <si>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</si>
  <si>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</si>
  <si>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</si>
  <si>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</si>
  <si>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</si>
  <si>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</si>
  <si>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</si>
  <si>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</si>
  <si>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</si>
  <si>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</si>
  <si>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</si>
  <si>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</si>
  <si>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</si>
  <si>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</si>
  <si>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</si>
  <si>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</si>
  <si>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</si>
  <si>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</si>
  <si>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</si>
  <si>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</si>
  <si>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</si>
  <si>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</si>
  <si>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</si>
  <si>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</si>
  <si>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</si>
  <si>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</si>
  <si>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</si>
  <si>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</si>
  <si>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</si>
  <si>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</si>
  <si>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</si>
  <si>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</si>
  <si>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</si>
  <si>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</si>
  <si>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</si>
  <si>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</si>
  <si>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</si>
  <si>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</si>
  <si>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</si>
  <si>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</si>
  <si>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</si>
  <si>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</si>
  <si>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</si>
  <si>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</si>
  <si>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</si>
  <si>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</si>
  <si>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</si>
  <si>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</si>
  <si>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</si>
  <si>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</si>
  <si>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</si>
  <si>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</si>
  <si>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</si>
  <si>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</si>
  <si>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</si>
  <si>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</si>
  <si>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</si>
  <si>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</si>
  <si>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</si>
  <si>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</si>
  <si>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</si>
  <si>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</si>
  <si>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</si>
  <si>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</si>
  <si>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</si>
  <si>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</si>
  <si>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</si>
  <si>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</si>
  <si>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</si>
  <si>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</si>
  <si>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</si>
  <si>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</si>
  <si>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</si>
  <si>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</si>
  <si>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</si>
  <si>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</si>
  <si>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</si>
  <si>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</si>
  <si>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</si>
  <si>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</si>
  <si>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</si>
  <si>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</si>
  <si>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</si>
  <si>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</si>
  <si>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</si>
  <si>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</si>
  <si>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</si>
  <si>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</si>
  <si>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</si>
  <si>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埼玉県飯能市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</si>
  <si>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</si>
  <si>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</si>
  <si>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</si>
  <si>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</si>
  <si>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</si>
  <si>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</si>
  <si>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</si>
  <si>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</si>
  <si>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</si>
  <si>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</si>
  <si>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</si>
  <si>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</si>
  <si>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</si>
  <si>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</si>
  <si>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</si>
  <si>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</si>
  <si>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</si>
  <si>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</si>
  <si>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</si>
  <si>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</si>
  <si>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笠縫土地区画整理特別会計</t>
    <phoneticPr fontId="5"/>
  </si>
  <si>
    <t>双柳南部土地区画整理特別会計</t>
    <phoneticPr fontId="5"/>
  </si>
  <si>
    <t>岩沢北部土地区画整理特別会計</t>
    <phoneticPr fontId="5"/>
  </si>
  <si>
    <t>岩沢南部土地区画整理特別会計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</si>
  <si>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</si>
  <si>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</si>
  <si>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</si>
  <si>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</si>
  <si>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</si>
  <si>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</si>
  <si>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</si>
  <si>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</si>
  <si>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</si>
  <si>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</si>
  <si>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</si>
  <si>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</si>
  <si>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</si>
  <si>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</si>
  <si>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国民健康保険特別会計（南高麗診療所勘定）</t>
    <phoneticPr fontId="5"/>
  </si>
  <si>
    <t>国民健康保険特別会計（名栗診療所勘定）</t>
    <phoneticPr fontId="5"/>
  </si>
  <si>
    <t>介護保険特別会計</t>
    <phoneticPr fontId="5"/>
  </si>
  <si>
    <t>後期高齢者医療特別会計</t>
    <phoneticPr fontId="5"/>
  </si>
  <si>
    <t>訪問看護ステーション特別会計</t>
    <phoneticPr fontId="5"/>
  </si>
  <si>
    <t>介護サービス想定事業会計（介護老人保健施設）</t>
    <phoneticPr fontId="5"/>
  </si>
  <si>
    <t>水道事業会計</t>
    <phoneticPr fontId="5"/>
  </si>
  <si>
    <t>法適用企業</t>
    <phoneticPr fontId="5"/>
  </si>
  <si>
    <t>下水道特別会計</t>
    <phoneticPr fontId="5"/>
  </si>
  <si>
    <t>法非適用企業</t>
    <phoneticPr fontId="5"/>
  </si>
  <si>
    <t>特定環境保全公共下水道特別会計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</si>
  <si>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</si>
  <si>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</si>
  <si>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</si>
  <si>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</si>
  <si>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</si>
  <si>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</si>
  <si>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</si>
  <si>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</si>
  <si>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</si>
  <si>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</si>
  <si>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</si>
  <si>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</si>
  <si>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</si>
  <si>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</si>
  <si>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</si>
  <si>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</si>
  <si>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</si>
  <si>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</si>
  <si>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</si>
  <si>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</si>
  <si>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</si>
  <si>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</si>
  <si>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</si>
  <si>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</si>
  <si>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</si>
  <si>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</si>
  <si>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</si>
  <si>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</si>
  <si>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</si>
  <si>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</si>
  <si>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</si>
  <si>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</si>
  <si>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</si>
  <si>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</si>
  <si>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</si>
  <si>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</si>
  <si>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</si>
  <si>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</si>
  <si>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</si>
  <si>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</si>
  <si>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</si>
  <si>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</si>
  <si>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</si>
  <si>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</si>
  <si>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</si>
  <si>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</si>
  <si>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</si>
  <si>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</si>
  <si>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</si>
  <si>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</si>
  <si>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</si>
  <si>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</si>
  <si>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</si>
  <si>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</si>
  <si>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</si>
  <si>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</si>
  <si>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</si>
  <si>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</si>
  <si>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</si>
  <si>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</si>
  <si>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</si>
  <si>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</si>
  <si>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</si>
  <si>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</si>
  <si>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</si>
  <si>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</si>
  <si>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</si>
  <si>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</si>
  <si>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</si>
  <si>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</si>
  <si>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</si>
  <si>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</si>
  <si>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</si>
  <si>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</si>
  <si>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</si>
  <si>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</si>
  <si>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</si>
  <si>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</si>
  <si>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</si>
  <si>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</si>
  <si>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</si>
  <si>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</si>
  <si>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</si>
  <si>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</si>
  <si>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</si>
  <si>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</si>
  <si>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</si>
  <si>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</si>
  <si>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</si>
  <si>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</si>
  <si>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</si>
  <si>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</si>
  <si>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</si>
  <si>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</si>
  <si>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</si>
  <si>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</si>
  <si>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</si>
  <si>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</si>
  <si>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</si>
  <si>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</si>
  <si>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</si>
  <si>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</si>
  <si>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</si>
  <si>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</si>
  <si>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</si>
  <si>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</si>
  <si>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</si>
  <si>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</si>
  <si>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</si>
  <si>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</si>
  <si>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</si>
  <si>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</si>
  <si>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</si>
  <si>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</si>
  <si>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</si>
  <si>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</si>
  <si>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</si>
  <si>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</si>
  <si>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</si>
  <si>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</si>
  <si>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</si>
  <si>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</si>
  <si>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</si>
  <si>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</si>
  <si>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</si>
  <si>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</si>
  <si>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</si>
  <si>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</si>
  <si>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</si>
  <si>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</si>
  <si>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</si>
  <si>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</si>
  <si>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</si>
  <si>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</si>
  <si>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</si>
  <si>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</si>
  <si>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4.43</t>
  </si>
  <si>
    <t>▲ 3.40</t>
  </si>
  <si>
    <t>▲ 3.12</t>
  </si>
  <si>
    <t>水道事業会計</t>
  </si>
  <si>
    <t>一般会計</t>
  </si>
  <si>
    <t>介護保険特別会計</t>
  </si>
  <si>
    <t>国民健康保険特別会計（事業勘定）</t>
  </si>
  <si>
    <t>下水道特別会計</t>
  </si>
  <si>
    <t>笠縫土地区画整理特別会計</t>
  </si>
  <si>
    <t>双柳南部土地区画整理特別会計</t>
  </si>
  <si>
    <t>特定環境保全公共下水道特別会計</t>
  </si>
  <si>
    <t>その他会計（赤字）</t>
  </si>
  <si>
    <t>その他会計（黒字）</t>
  </si>
  <si>
    <t>飯能市土地開発公社</t>
    <rPh sb="0" eb="3">
      <t>ハンノウシ</t>
    </rPh>
    <rPh sb="3" eb="5">
      <t>トチ</t>
    </rPh>
    <rPh sb="5" eb="7">
      <t>カイハツ</t>
    </rPh>
    <rPh sb="7" eb="9">
      <t>コウシャ</t>
    </rPh>
    <phoneticPr fontId="30"/>
  </si>
  <si>
    <t>-</t>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</si>
  <si>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5"/>
  </si>
  <si>
    <t>一般会計</t>
    <rPh sb="0" eb="2">
      <t>イッパン</t>
    </rPh>
    <rPh sb="2" eb="4">
      <t>カイケイ</t>
    </rPh>
    <phoneticPr fontId="5"/>
  </si>
  <si>
    <t>特別会計</t>
    <rPh sb="0" eb="4">
      <t>トクベツカイケイ</t>
    </rPh>
    <phoneticPr fontId="5"/>
  </si>
  <si>
    <t>埼玉県市町村総合事務組合</t>
    <rPh sb="0" eb="3">
      <t>サイタマケン</t>
    </rPh>
    <rPh sb="3" eb="6">
      <t>シチョウソン</t>
    </rPh>
    <rPh sb="6" eb="8">
      <t>ソウゴウ</t>
    </rPh>
    <rPh sb="8" eb="10">
      <t>ジム</t>
    </rPh>
    <rPh sb="10" eb="12">
      <t>クミアイ</t>
    </rPh>
    <phoneticPr fontId="5"/>
  </si>
  <si>
    <t>交通災害特別会計</t>
    <rPh sb="0" eb="2">
      <t>コウツウ</t>
    </rPh>
    <rPh sb="2" eb="4">
      <t>サイガイ</t>
    </rPh>
    <rPh sb="4" eb="6">
      <t>トクベツ</t>
    </rPh>
    <rPh sb="6" eb="8">
      <t>カイケイ</t>
    </rPh>
    <phoneticPr fontId="5"/>
  </si>
  <si>
    <t>彩の国さいたま人づくり広域連合</t>
    <rPh sb="0" eb="1">
      <t>サイ</t>
    </rPh>
    <rPh sb="2" eb="3">
      <t>クニ</t>
    </rPh>
    <rPh sb="7" eb="8">
      <t>ヒト</t>
    </rPh>
    <rPh sb="11" eb="15">
      <t>コウイキレンゴウ</t>
    </rPh>
    <phoneticPr fontId="5"/>
  </si>
  <si>
    <t>埼玉県都市競艇組合</t>
    <rPh sb="0" eb="3">
      <t>サイタマケン</t>
    </rPh>
    <rPh sb="3" eb="5">
      <t>トシ</t>
    </rPh>
    <rPh sb="5" eb="7">
      <t>キョウテイ</t>
    </rPh>
    <rPh sb="7" eb="9">
      <t>クミアイ</t>
    </rPh>
    <phoneticPr fontId="5"/>
  </si>
  <si>
    <t>広域飯能斎場組合</t>
    <rPh sb="0" eb="2">
      <t>コウイキ</t>
    </rPh>
    <rPh sb="2" eb="4">
      <t>ハンノウ</t>
    </rPh>
    <rPh sb="4" eb="6">
      <t>サイジョウ</t>
    </rPh>
    <rPh sb="6" eb="8">
      <t>クミアイ</t>
    </rPh>
    <phoneticPr fontId="30"/>
  </si>
  <si>
    <t>埼玉西部消防組合</t>
    <rPh sb="0" eb="2">
      <t>サイタマ</t>
    </rPh>
    <rPh sb="2" eb="4">
      <t>セイブ</t>
    </rPh>
    <rPh sb="4" eb="6">
      <t>ショウボウ</t>
    </rPh>
    <rPh sb="6" eb="8">
      <t>クミアイ</t>
    </rPh>
    <phoneticPr fontId="30"/>
  </si>
  <si>
    <t>〇</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</si>
  <si>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</si>
  <si>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</si>
  <si>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</si>
  <si>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</si>
  <si>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</si>
  <si>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</si>
  <si>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</si>
  <si>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</si>
  <si>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</si>
  <si>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</si>
  <si>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施設の老朽化が進んでいるため、有形固定資産減価償却率が増えているが、橋りょうの大規模修繕や、ごみ処理施設の建替えなど、老朽化対策、施設の長寿命化対策にも取り組んでおり、これに伴い地方債残高が増加しているため、将来負担比率も増加した。今後も将来負担を勘案しながら公共施設等総合管理計画などに基づき、老朽化した施設の統廃合の検討、長寿命化対策に取り組んでいく。</t>
    <phoneticPr fontId="5"/>
  </si>
  <si>
    <t>有形固定資産減価償却率</t>
    <phoneticPr fontId="5"/>
  </si>
  <si>
    <t>平成17年1月の旧名栗村との合併後は、合併特例事業債などの財政措置がある地方債を活用していたことから、実質公債費比率、将来負担比率ともに減少傾向であったが、借り入れた合併特例事業債の元金償還が増加してきたため、実質公債費比率が増加に転じるとともに、ごみ処理施設の建設に伴う起債額の増加により、地方債残高が増加し、将来負担比率も増加に転じた。今後も借り入れた地方債の償還が増加していくことが見込まれるため、財政措置があるものの、実質公債費比率は増加していくことが見込まれる。将来負担比率については、ごみ処理施設の建設の影響もあり平成29年度までは増加する見込みである。今後は建設事業を取捨選択し、起債額を抑制するとともに、財政措置がある起債の活用に努め、実質公債費比率及び将来負担比率の抑制を図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</si>
</sst>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4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31" fillId="0" borderId="0">
      <alignment vertical="center"/>
    </xf>
  </cellStyleXfs>
  <cellXfs count="126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2" fillId="0" borderId="0" xfId="39"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1"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3"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0" fontId="6" fillId="0" borderId="102" xfId="38" applyFont="1" applyBorder="1" applyAlignment="1" applyProtection="1">
      <alignment horizontal="left" vertical="center"/>
      <protection locked="0"/>
    </xf>
    <xf numFmtId="0" fontId="6" fillId="0" borderId="108" xfId="38" applyFont="1" applyBorder="1" applyAlignment="1" applyProtection="1">
      <alignment horizontal="left" vertical="center"/>
      <protection locked="0"/>
    </xf>
    <xf numFmtId="0" fontId="6" fillId="0" borderId="98" xfId="38" applyFont="1" applyFill="1" applyBorder="1" applyAlignment="1" applyProtection="1">
      <alignment horizontal="left" vertical="center" wrapText="1"/>
      <protection locked="0"/>
    </xf>
    <xf numFmtId="0" fontId="6" fillId="0" borderId="99" xfId="38" applyFont="1" applyFill="1" applyBorder="1" applyAlignment="1" applyProtection="1">
      <alignment horizontal="left" vertical="center" wrapText="1"/>
      <protection locked="0"/>
    </xf>
    <xf numFmtId="0" fontId="6" fillId="0" borderId="100" xfId="38" applyFont="1" applyFill="1" applyBorder="1" applyAlignment="1" applyProtection="1">
      <alignment horizontal="left" vertical="center" wrapTex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6" fillId="0" borderId="112" xfId="38" applyFont="1" applyFill="1" applyBorder="1" applyAlignment="1" applyProtection="1">
      <alignment horizontal="left" vertical="center" wrapText="1"/>
      <protection locked="0"/>
    </xf>
    <xf numFmtId="0" fontId="6" fillId="0" borderId="113" xfId="38" applyFont="1" applyFill="1" applyBorder="1" applyAlignment="1" applyProtection="1">
      <alignment horizontal="left" vertical="center" wrapText="1"/>
      <protection locked="0"/>
    </xf>
    <xf numFmtId="0" fontId="6" fillId="0" borderId="114" xfId="38" applyFont="1" applyFill="1" applyBorder="1" applyAlignment="1" applyProtection="1">
      <alignment horizontal="left" vertical="center" wrapText="1"/>
      <protection locked="0"/>
    </xf>
    <xf numFmtId="0" fontId="6" fillId="0" borderId="116" xfId="38" applyFont="1" applyBorder="1" applyAlignment="1" applyProtection="1">
      <alignment horizontal="left" vertical="center"/>
      <protection locked="0"/>
    </xf>
    <xf numFmtId="0" fontId="6" fillId="0" borderId="121" xfId="38" applyFont="1" applyBorder="1" applyAlignment="1" applyProtection="1">
      <alignment horizontal="left" vertical="center"/>
      <protection locked="0"/>
    </xf>
    <xf numFmtId="0" fontId="14" fillId="0" borderId="116" xfId="38" applyFont="1" applyBorder="1" applyAlignment="1" applyProtection="1">
      <alignment horizontal="left" vertical="center"/>
      <protection locked="0"/>
    </xf>
    <xf numFmtId="0" fontId="14" fillId="0" borderId="121" xfId="38" applyFont="1" applyBorder="1" applyAlignment="1" applyProtection="1">
      <alignment horizontal="left" vertical="center"/>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wrapText="1"/>
    </xf>
    <xf numFmtId="0" fontId="1" fillId="0" borderId="34"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40">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 7"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44504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63939</c:v>
                </c:pt>
                <c:pt idx="1">
                  <c:v>53098</c:v>
                </c:pt>
                <c:pt idx="2">
                  <c:v>55078</c:v>
                </c:pt>
                <c:pt idx="3">
                  <c:v>56348</c:v>
                </c:pt>
                <c:pt idx="4">
                  <c:v>88286</c:v>
                </c:pt>
              </c:numCache>
            </c:numRef>
          </c:val>
          <c:smooth val="0"/>
        </c:ser>
        <c:dLbls>
          <c:showLegendKey val="0"/>
          <c:showVal val="0"/>
          <c:showCatName val="0"/>
          <c:showSerName val="0"/>
          <c:showPercent val="0"/>
          <c:showBubbleSize val="0"/>
        </c:dLbls>
        <c:marker val="1"/>
        <c:smooth val="0"/>
        <c:axId val="102788096"/>
        <c:axId val="102843520"/>
      </c:lineChart>
      <c:catAx>
        <c:axId val="1027880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843520"/>
        <c:crosses val="autoZero"/>
        <c:auto val="1"/>
        <c:lblAlgn val="ctr"/>
        <c:lblOffset val="100"/>
        <c:tickLblSkip val="1"/>
        <c:tickMarkSkip val="1"/>
        <c:noMultiLvlLbl val="0"/>
      </c:catAx>
      <c:valAx>
        <c:axId val="10284352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788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8.1999999999999993</c:v>
                </c:pt>
                <c:pt idx="1">
                  <c:v>9.68</c:v>
                </c:pt>
                <c:pt idx="2">
                  <c:v>8.2100000000000009</c:v>
                </c:pt>
                <c:pt idx="3">
                  <c:v>4.57</c:v>
                </c:pt>
                <c:pt idx="4">
                  <c:v>3.43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6.83</c:v>
                </c:pt>
                <c:pt idx="1">
                  <c:v>9.2799999999999994</c:v>
                </c:pt>
                <c:pt idx="2">
                  <c:v>10.76</c:v>
                </c:pt>
                <c:pt idx="3">
                  <c:v>10.5</c:v>
                </c:pt>
                <c:pt idx="4">
                  <c:v>8.64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5587328"/>
        <c:axId val="115589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-4.43</c:v>
                </c:pt>
                <c:pt idx="1">
                  <c:v>4.08</c:v>
                </c:pt>
                <c:pt idx="2">
                  <c:v>0.11</c:v>
                </c:pt>
                <c:pt idx="3">
                  <c:v>-3.4</c:v>
                </c:pt>
                <c:pt idx="4">
                  <c:v>-3.12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5587328"/>
        <c:axId val="115589504"/>
      </c:lineChart>
      <c:catAx>
        <c:axId val="115587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589504"/>
        <c:crosses val="autoZero"/>
        <c:auto val="1"/>
        <c:lblAlgn val="ctr"/>
        <c:lblOffset val="100"/>
        <c:tickLblSkip val="1"/>
        <c:tickMarkSkip val="1"/>
        <c:noMultiLvlLbl val="0"/>
      </c:catAx>
      <c:valAx>
        <c:axId val="115589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587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0.45</c:v>
                </c:pt>
                <c:pt idx="2">
                  <c:v>#N/A</c:v>
                </c:pt>
                <c:pt idx="3">
                  <c:v>0.82</c:v>
                </c:pt>
                <c:pt idx="4">
                  <c:v>#N/A</c:v>
                </c:pt>
                <c:pt idx="5">
                  <c:v>0.34</c:v>
                </c:pt>
                <c:pt idx="6">
                  <c:v>#N/A</c:v>
                </c:pt>
                <c:pt idx="7">
                  <c:v>0.48</c:v>
                </c:pt>
                <c:pt idx="8">
                  <c:v>#N/A</c:v>
                </c:pt>
                <c:pt idx="9">
                  <c:v>0.18</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特定環境保全公共下水道特別会計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0.12</c:v>
                </c:pt>
                <c:pt idx="2">
                  <c:v>#N/A</c:v>
                </c:pt>
                <c:pt idx="3">
                  <c:v>0.17</c:v>
                </c:pt>
                <c:pt idx="4">
                  <c:v>#N/A</c:v>
                </c:pt>
                <c:pt idx="5">
                  <c:v>0.21</c:v>
                </c:pt>
                <c:pt idx="6">
                  <c:v>#N/A</c:v>
                </c:pt>
                <c:pt idx="7">
                  <c:v>0.25</c:v>
                </c:pt>
                <c:pt idx="8">
                  <c:v>#N/A</c:v>
                </c:pt>
                <c:pt idx="9">
                  <c:v>7.0000000000000007E-2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双柳南部土地区画整理特別会計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0.18</c:v>
                </c:pt>
                <c:pt idx="2">
                  <c:v>#N/A</c:v>
                </c:pt>
                <c:pt idx="3">
                  <c:v>0.15</c:v>
                </c:pt>
                <c:pt idx="4">
                  <c:v>#N/A</c:v>
                </c:pt>
                <c:pt idx="5">
                  <c:v>0.4</c:v>
                </c:pt>
                <c:pt idx="6">
                  <c:v>#N/A</c:v>
                </c:pt>
                <c:pt idx="7">
                  <c:v>0.09</c:v>
                </c:pt>
                <c:pt idx="8">
                  <c:v>#N/A</c:v>
                </c:pt>
                <c:pt idx="9">
                  <c:v>0.09</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笠縫土地区画整理特別会計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0.56000000000000005</c:v>
                </c:pt>
                <c:pt idx="2">
                  <c:v>#N/A</c:v>
                </c:pt>
                <c:pt idx="3">
                  <c:v>0.23</c:v>
                </c:pt>
                <c:pt idx="4">
                  <c:v>#N/A</c:v>
                </c:pt>
                <c:pt idx="5">
                  <c:v>0.42</c:v>
                </c:pt>
                <c:pt idx="6">
                  <c:v>#N/A</c:v>
                </c:pt>
                <c:pt idx="7">
                  <c:v>0.3</c:v>
                </c:pt>
                <c:pt idx="8">
                  <c:v>#N/A</c:v>
                </c:pt>
                <c:pt idx="9">
                  <c:v>0.14000000000000001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c:v>
                </c:pt>
                <c:pt idx="2">
                  <c:v>#N/A</c:v>
                </c:pt>
                <c:pt idx="3">
                  <c:v>0.45</c:v>
                </c:pt>
                <c:pt idx="4">
                  <c:v>#N/A</c:v>
                </c:pt>
                <c:pt idx="5">
                  <c:v>0.28999999999999998</c:v>
                </c:pt>
                <c:pt idx="6">
                  <c:v>#N/A</c:v>
                </c:pt>
                <c:pt idx="7">
                  <c:v>0.55000000000000004</c:v>
                </c:pt>
                <c:pt idx="8">
                  <c:v>#N/A</c:v>
                </c:pt>
                <c:pt idx="9">
                  <c:v>0.68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2.98</c:v>
                </c:pt>
                <c:pt idx="2">
                  <c:v>#N/A</c:v>
                </c:pt>
                <c:pt idx="3">
                  <c:v>3.12</c:v>
                </c:pt>
                <c:pt idx="4">
                  <c:v>#N/A</c:v>
                </c:pt>
                <c:pt idx="5">
                  <c:v>2.4700000000000002</c:v>
                </c:pt>
                <c:pt idx="6">
                  <c:v>#N/A</c:v>
                </c:pt>
                <c:pt idx="7">
                  <c:v>2</c:v>
                </c:pt>
                <c:pt idx="8">
                  <c:v>#N/A</c:v>
                </c:pt>
                <c:pt idx="9">
                  <c:v>1.79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0.94</c:v>
                </c:pt>
                <c:pt idx="2">
                  <c:v>#N/A</c:v>
                </c:pt>
                <c:pt idx="3">
                  <c:v>0.81</c:v>
                </c:pt>
                <c:pt idx="4">
                  <c:v>#N/A</c:v>
                </c:pt>
                <c:pt idx="5">
                  <c:v>0.93</c:v>
                </c:pt>
                <c:pt idx="6">
                  <c:v>#N/A</c:v>
                </c:pt>
                <c:pt idx="7">
                  <c:v>2.63</c:v>
                </c:pt>
                <c:pt idx="8">
                  <c:v>#N/A</c:v>
                </c:pt>
                <c:pt idx="9">
                  <c:v>1.9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7.2</c:v>
                </c:pt>
                <c:pt idx="2">
                  <c:v>#N/A</c:v>
                </c:pt>
                <c:pt idx="3">
                  <c:v>8.65</c:v>
                </c:pt>
                <c:pt idx="4">
                  <c:v>#N/A</c:v>
                </c:pt>
                <c:pt idx="5">
                  <c:v>7.19</c:v>
                </c:pt>
                <c:pt idx="6">
                  <c:v>#N/A</c:v>
                </c:pt>
                <c:pt idx="7">
                  <c:v>3.86</c:v>
                </c:pt>
                <c:pt idx="8">
                  <c:v>#N/A</c:v>
                </c:pt>
                <c:pt idx="9">
                  <c:v>3.12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c:v>
                </c:pt>
                <c:pt idx="2">
                  <c:v>#N/A</c:v>
                </c:pt>
                <c:pt idx="3">
                  <c:v>6.95</c:v>
                </c:pt>
                <c:pt idx="4">
                  <c:v>#N/A</c:v>
                </c:pt>
                <c:pt idx="5">
                  <c:v>3.43</c:v>
                </c:pt>
                <c:pt idx="6">
                  <c:v>#N/A</c:v>
                </c:pt>
                <c:pt idx="7">
                  <c:v>4.49</c:v>
                </c:pt>
                <c:pt idx="8">
                  <c:v>#N/A</c:v>
                </c:pt>
                <c:pt idx="9">
                  <c:v>5.71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5700480"/>
        <c:axId val="115702016"/>
      </c:barChart>
      <c:catAx>
        <c:axId val="115700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702016"/>
        <c:crosses val="autoZero"/>
        <c:auto val="1"/>
        <c:lblAlgn val="ctr"/>
        <c:lblOffset val="100"/>
        <c:tickLblSkip val="1"/>
        <c:tickMarkSkip val="1"/>
        <c:noMultiLvlLbl val="0"/>
      </c:catAx>
      <c:valAx>
        <c:axId val="115702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700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2602</c:v>
                </c:pt>
                <c:pt idx="5">
                  <c:v>2677</c:v>
                </c:pt>
                <c:pt idx="8">
                  <c:v>2819</c:v>
                </c:pt>
                <c:pt idx="11">
                  <c:v>2673</c:v>
                </c:pt>
                <c:pt idx="14">
                  <c:v>2774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169</c:v>
                </c:pt>
                <c:pt idx="3">
                  <c:v>169</c:v>
                </c:pt>
                <c:pt idx="6">
                  <c:v>169</c:v>
                </c:pt>
                <c:pt idx="9">
                  <c:v>169</c:v>
                </c:pt>
                <c:pt idx="12">
                  <c:v>169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71</c:v>
                </c:pt>
                <c:pt idx="3">
                  <c:v>51</c:v>
                </c:pt>
                <c:pt idx="6">
                  <c:v>55</c:v>
                </c:pt>
                <c:pt idx="9">
                  <c:v>69</c:v>
                </c:pt>
                <c:pt idx="12">
                  <c:v>80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455</c:v>
                </c:pt>
                <c:pt idx="3">
                  <c:v>447</c:v>
                </c:pt>
                <c:pt idx="6">
                  <c:v>414</c:v>
                </c:pt>
                <c:pt idx="9">
                  <c:v>441</c:v>
                </c:pt>
                <c:pt idx="12">
                  <c:v>434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2439</c:v>
                </c:pt>
                <c:pt idx="3">
                  <c:v>2450</c:v>
                </c:pt>
                <c:pt idx="6">
                  <c:v>2431</c:v>
                </c:pt>
                <c:pt idx="9">
                  <c:v>2405</c:v>
                </c:pt>
                <c:pt idx="12">
                  <c:v>2582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5998720"/>
        <c:axId val="116000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532</c:v>
                </c:pt>
                <c:pt idx="2">
                  <c:v>#N/A</c:v>
                </c:pt>
                <c:pt idx="3">
                  <c:v>#N/A</c:v>
                </c:pt>
                <c:pt idx="4">
                  <c:v>440</c:v>
                </c:pt>
                <c:pt idx="5">
                  <c:v>#N/A</c:v>
                </c:pt>
                <c:pt idx="6">
                  <c:v>#N/A</c:v>
                </c:pt>
                <c:pt idx="7">
                  <c:v>250</c:v>
                </c:pt>
                <c:pt idx="8">
                  <c:v>#N/A</c:v>
                </c:pt>
                <c:pt idx="9">
                  <c:v>#N/A</c:v>
                </c:pt>
                <c:pt idx="10">
                  <c:v>411</c:v>
                </c:pt>
                <c:pt idx="11">
                  <c:v>#N/A</c:v>
                </c:pt>
                <c:pt idx="12">
                  <c:v>#N/A</c:v>
                </c:pt>
                <c:pt idx="13">
                  <c:v>491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5998720"/>
        <c:axId val="116000640"/>
      </c:lineChart>
      <c:catAx>
        <c:axId val="11599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000640"/>
        <c:crosses val="autoZero"/>
        <c:auto val="1"/>
        <c:lblAlgn val="ctr"/>
        <c:lblOffset val="100"/>
        <c:tickLblSkip val="1"/>
        <c:tickMarkSkip val="1"/>
        <c:noMultiLvlLbl val="0"/>
      </c:catAx>
      <c:valAx>
        <c:axId val="116000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998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26032</c:v>
                </c:pt>
                <c:pt idx="5">
                  <c:v>27054</c:v>
                </c:pt>
                <c:pt idx="8">
                  <c:v>28017</c:v>
                </c:pt>
                <c:pt idx="11">
                  <c:v>28504</c:v>
                </c:pt>
                <c:pt idx="14">
                  <c:v>29268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6149</c:v>
                </c:pt>
                <c:pt idx="5">
                  <c:v>6199</c:v>
                </c:pt>
                <c:pt idx="8">
                  <c:v>6097</c:v>
                </c:pt>
                <c:pt idx="11">
                  <c:v>6066</c:v>
                </c:pt>
                <c:pt idx="14">
                  <c:v>5838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4582</c:v>
                </c:pt>
                <c:pt idx="5">
                  <c:v>5365</c:v>
                </c:pt>
                <c:pt idx="8">
                  <c:v>6242</c:v>
                </c:pt>
                <c:pt idx="11">
                  <c:v>6443</c:v>
                </c:pt>
                <c:pt idx="14">
                  <c:v>5880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c:v>
                </c:pt>
                <c:pt idx="3">
                  <c:v>1</c:v>
                </c:pt>
                <c:pt idx="6">
                  <c:v>1</c:v>
                </c:pt>
                <c:pt idx="9">
                  <c:v>0</c:v>
                </c:pt>
                <c:pt idx="12">
                  <c:v>1</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6294</c:v>
                </c:pt>
                <c:pt idx="3">
                  <c:v>5669</c:v>
                </c:pt>
                <c:pt idx="6">
                  <c:v>5281</c:v>
                </c:pt>
                <c:pt idx="9">
                  <c:v>4964</c:v>
                </c:pt>
                <c:pt idx="12">
                  <c:v>5226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268</c:v>
                </c:pt>
                <c:pt idx="3">
                  <c:v>385</c:v>
                </c:pt>
                <c:pt idx="6">
                  <c:v>466</c:v>
                </c:pt>
                <c:pt idx="9">
                  <c:v>553</c:v>
                </c:pt>
                <c:pt idx="12">
                  <c:v>773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6421</c:v>
                </c:pt>
                <c:pt idx="3">
                  <c:v>6311</c:v>
                </c:pt>
                <c:pt idx="6">
                  <c:v>5945</c:v>
                </c:pt>
                <c:pt idx="9">
                  <c:v>5662</c:v>
                </c:pt>
                <c:pt idx="12">
                  <c:v>5436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1880</c:v>
                </c:pt>
                <c:pt idx="3">
                  <c:v>1710</c:v>
                </c:pt>
                <c:pt idx="6">
                  <c:v>1541</c:v>
                </c:pt>
                <c:pt idx="9">
                  <c:v>1372</c:v>
                </c:pt>
                <c:pt idx="12">
                  <c:v>1202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25934</c:v>
                </c:pt>
                <c:pt idx="3">
                  <c:v>27199</c:v>
                </c:pt>
                <c:pt idx="6">
                  <c:v>28483</c:v>
                </c:pt>
                <c:pt idx="9">
                  <c:v>29463</c:v>
                </c:pt>
                <c:pt idx="12">
                  <c:v>30959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6075136"/>
        <c:axId val="116085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4037</c:v>
                </c:pt>
                <c:pt idx="2">
                  <c:v>#N/A</c:v>
                </c:pt>
                <c:pt idx="3">
                  <c:v>#N/A</c:v>
                </c:pt>
                <c:pt idx="4">
                  <c:v>2656</c:v>
                </c:pt>
                <c:pt idx="5">
                  <c:v>#N/A</c:v>
                </c:pt>
                <c:pt idx="6">
                  <c:v>#N/A</c:v>
                </c:pt>
                <c:pt idx="7">
                  <c:v>1361</c:v>
                </c:pt>
                <c:pt idx="8">
                  <c:v>#N/A</c:v>
                </c:pt>
                <c:pt idx="9">
                  <c:v>#N/A</c:v>
                </c:pt>
                <c:pt idx="10">
                  <c:v>1001</c:v>
                </c:pt>
                <c:pt idx="11">
                  <c:v>#N/A</c:v>
                </c:pt>
                <c:pt idx="12">
                  <c:v>#N/A</c:v>
                </c:pt>
                <c:pt idx="13">
                  <c:v>2611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6075136"/>
        <c:axId val="116085504"/>
      </c:lineChart>
      <c:catAx>
        <c:axId val="11607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085504"/>
        <c:crosses val="autoZero"/>
        <c:auto val="1"/>
        <c:lblAlgn val="ctr"/>
        <c:lblOffset val="100"/>
        <c:tickLblSkip val="1"/>
        <c:tickMarkSkip val="1"/>
        <c:noMultiLvlLbl val="0"/>
      </c:catAx>
      <c:valAx>
        <c:axId val="116085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075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62.6</c:v>
                </c:pt>
                <c:pt idx="4">
                  <c:v>62.9</c:v>
                </c:pt>
              </c:numCache>
            </c:numRef>
          </c:xVal>
          <c:yVal>
            <c:numRef>
              <c:f>公会計指標分析・財政指標組合せ分析表!$K$51:$O$51</c:f>
              <c:numCache>
                <c:formatCode>#,##0.0;"▲ "#,##0.0</c:formatCode>
                <c:ptCount val="5"/>
                <c:pt idx="3">
                  <c:v>6.5</c:v>
                </c:pt>
                <c:pt idx="4">
                  <c:v>17.5</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56.8</c:v>
                </c:pt>
                <c:pt idx="4">
                  <c:v>52.3</c:v>
                </c:pt>
              </c:numCache>
            </c:numRef>
          </c:xVal>
          <c:yVal>
            <c:numRef>
              <c:f>公会計指標分析・財政指標組合せ分析表!$K$55:$O$55</c:f>
              <c:numCache>
                <c:formatCode>#,##0.0;"▲ "#,##0.0</c:formatCode>
                <c:ptCount val="5"/>
                <c:pt idx="3">
                  <c:v>33.6</c:v>
                </c:pt>
                <c:pt idx="4">
                  <c:v>35.299999999999997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8778112"/>
        <c:axId val="118800768"/>
      </c:scatterChart>
      <c:valAx>
        <c:axId val="118778112"/>
        <c:scaling>
          <c:orientation val="minMax"/>
          <c:max val="64"/>
          <c:min val="5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800768"/>
        <c:crosses val="autoZero"/>
        <c:crossBetween val="midCat"/>
      </c:valAx>
      <c:valAx>
        <c:axId val="118800768"/>
        <c:scaling>
          <c:orientation val="minMax"/>
          <c:max val="4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87781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c:v>
                </c:pt>
                <c:pt idx="1">
                  <c:v>3.5</c:v>
                </c:pt>
                <c:pt idx="2">
                  <c:v>2.7</c:v>
                </c:pt>
                <c:pt idx="3">
                  <c:v>2.4</c:v>
                </c:pt>
                <c:pt idx="4">
                  <c:v>2.5</c:v>
                </c:pt>
              </c:numCache>
            </c:numRef>
          </c:xVal>
          <c:yVal>
            <c:numRef>
              <c:f>公会計指標分析・財政指標組合せ分析表!$K$73:$O$73</c:f>
              <c:numCache>
                <c:formatCode>#,##0.0;"▲ "#,##0.0</c:formatCode>
                <c:ptCount val="5"/>
                <c:pt idx="0">
                  <c:v>27.6</c:v>
                </c:pt>
                <c:pt idx="1">
                  <c:v>18</c:v>
                </c:pt>
                <c:pt idx="2">
                  <c:v>9.1999999999999993</c:v>
                </c:pt>
                <c:pt idx="3">
                  <c:v>6.5</c:v>
                </c:pt>
                <c:pt idx="4">
                  <c:v>17.5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2893961100279702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4.0516963423347728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6.9</c:v>
                </c:pt>
              </c:numCache>
            </c:numRef>
          </c:xVal>
          <c:yVal>
            <c:numRef>
              <c:f>公会計指標分析・財政指標組合せ分析表!$K$77:$O$77</c:f>
              <c:numCache>
                <c:formatCode>#,##0.0;"▲ "#,##0.0</c:formatCode>
                <c:ptCount val="5"/>
                <c:pt idx="0">
                  <c:v>58.2</c:v>
                </c:pt>
                <c:pt idx="1">
                  <c:v>50.3</c:v>
                </c:pt>
                <c:pt idx="2">
                  <c:v>45.9</c:v>
                </c:pt>
                <c:pt idx="3">
                  <c:v>33.6</c:v>
                </c:pt>
                <c:pt idx="4">
                  <c:v>35.299999999999997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8683904"/>
        <c:axId val="118825344"/>
      </c:scatterChart>
      <c:valAx>
        <c:axId val="118683904"/>
        <c:scaling>
          <c:orientation val="minMax"/>
          <c:max val="11"/>
          <c:min val="1.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825344"/>
        <c:crosses val="autoZero"/>
        <c:crossBetween val="midCat"/>
      </c:valAx>
      <c:valAx>
        <c:axId val="118825344"/>
        <c:scaling>
          <c:orientation val="minMax"/>
          <c:max val="67"/>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86839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埼玉県飯能市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旧合併特例事業や臨時財政対策債の償還額が増加しているため、元利償還金が上昇傾向にあるが、交付税算入額も増加していることから実質公債費比率の分子が抑制されている。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埼玉県飯能市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臨時財政対策債やごみ処理施設の建設に伴い起債残高が増加している外、消防組合の起債残高の増加に伴い組合等負担等見込額も増加しており、将来負担額は上昇傾向にある。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地方債残高の増加に伴い、基準財政需要額算入見込額が増加しているものの、特定目的基金の取崩しなどにより、充当可能基金が減少しており、充当可能財源等は横ばい傾向にある。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このため、将来負担比率の分子が増加している。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埼玉県飯能市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80,293
79,508
193.05
32,004,049
30,441,432
590,121
17,227,432
30,958,624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17.5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[ 62.9</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資産の老朽化が進んでおり、類似団体平均、全国平均、県平均を上回っている。公共施設等総合管理計画をはじめとして、橋りょう長寿命化計画などの個別施設計画に基づき、適正な維持管理に努める。</a:t>
          </a: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66167</xdr:rowOff>
    </xdr:from>
    <xdr:to>
      <xdr:col>3</xdr:col>
      <xdr:colOff>1170940</xdr:colOff>
      <xdr:row>32</xdr:row>
      <xdr:rowOff>119126</xdr:rowOff>
    </xdr:to>
    <xdr:cxnSp macro="">
      <xdr:nvCxnSpPr>
        <xdr:cNvPr id="62" name="直線コネクタ 61"/>
        <xdr:cNvCxnSpPr/>
      </xdr:nvCxnSpPr>
      <xdr:spPr>
        <a:xfrm flipV="1">
          <a:off x="4760595" y="5304917"/>
          <a:ext cx="1270" cy="108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122953</xdr:rowOff>
    </xdr:from>
    <xdr:ext cx="405111" cy="259045"/>
    <xdr:sp macro="" textlink="">
      <xdr:nvSpPr>
        <xdr:cNvPr id="63" name="有形固定資産減価償却率最小値テキスト"/>
        <xdr:cNvSpPr txBox="1"/>
      </xdr:nvSpPr>
      <xdr:spPr>
        <a:xfrm>
          <a:off x="4813300" y="63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3</xdr:col>
      <xdr:colOff>1082675</xdr:colOff>
      <xdr:row>32</xdr:row>
      <xdr:rowOff>119126</xdr:rowOff>
    </xdr:from>
    <xdr:to>
      <xdr:col>3</xdr:col>
      <xdr:colOff>1260475</xdr:colOff>
      <xdr:row>32</xdr:row>
      <xdr:rowOff>119126</xdr:rowOff>
    </xdr:to>
    <xdr:cxnSp macro="">
      <xdr:nvCxnSpPr>
        <xdr:cNvPr id="64" name="直線コネクタ 63"/>
        <xdr:cNvCxnSpPr/>
      </xdr:nvCxnSpPr>
      <xdr:spPr>
        <a:xfrm>
          <a:off x="4673600" y="638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12844</xdr:rowOff>
    </xdr:from>
    <xdr:ext cx="405111" cy="259045"/>
    <xdr:sp macro="" textlink="">
      <xdr:nvSpPr>
        <xdr:cNvPr id="65" name="有形固定資産減価償却率最大値テキスト"/>
        <xdr:cNvSpPr txBox="1"/>
      </xdr:nvSpPr>
      <xdr:spPr>
        <a:xfrm>
          <a:off x="4813300" y="508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3</xdr:col>
      <xdr:colOff>1082675</xdr:colOff>
      <xdr:row>26</xdr:row>
      <xdr:rowOff>66167</xdr:rowOff>
    </xdr:from>
    <xdr:to>
      <xdr:col>3</xdr:col>
      <xdr:colOff>1260475</xdr:colOff>
      <xdr:row>26</xdr:row>
      <xdr:rowOff>66167</xdr:rowOff>
    </xdr:to>
    <xdr:cxnSp macro="">
      <xdr:nvCxnSpPr>
        <xdr:cNvPr id="66" name="直線コネクタ 65"/>
        <xdr:cNvCxnSpPr/>
      </xdr:nvCxnSpPr>
      <xdr:spPr>
        <a:xfrm>
          <a:off x="4673600" y="530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157370</xdr:rowOff>
    </xdr:from>
    <xdr:ext cx="405111" cy="259045"/>
    <xdr:sp macro="" textlink="">
      <xdr:nvSpPr>
        <xdr:cNvPr id="67" name="有形固定資産減価償却率平均値テキスト"/>
        <xdr:cNvSpPr txBox="1"/>
      </xdr:nvSpPr>
      <xdr:spPr>
        <a:xfrm>
          <a:off x="4813300" y="5910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7493</xdr:rowOff>
    </xdr:from>
    <xdr:to>
      <xdr:col>3</xdr:col>
      <xdr:colOff>1222375</xdr:colOff>
      <xdr:row>30</xdr:row>
      <xdr:rowOff>109093</xdr:rowOff>
    </xdr:to>
    <xdr:sp macro="" textlink="">
      <xdr:nvSpPr>
        <xdr:cNvPr id="68" name="フローチャート : 判断 67"/>
        <xdr:cNvSpPr/>
      </xdr:nvSpPr>
      <xdr:spPr>
        <a:xfrm>
          <a:off x="4711700" y="593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81788</xdr:rowOff>
    </xdr:from>
    <xdr:to>
      <xdr:col>3</xdr:col>
      <xdr:colOff>511175</xdr:colOff>
      <xdr:row>30</xdr:row>
      <xdr:rowOff>11938</xdr:rowOff>
    </xdr:to>
    <xdr:sp macro="" textlink="">
      <xdr:nvSpPr>
        <xdr:cNvPr id="69" name="フローチャート : 判断 68"/>
        <xdr:cNvSpPr/>
      </xdr:nvSpPr>
      <xdr:spPr>
        <a:xfrm>
          <a:off x="4000500" y="583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28</xdr:row>
      <xdr:rowOff>121539</xdr:rowOff>
    </xdr:from>
    <xdr:to>
      <xdr:col>3</xdr:col>
      <xdr:colOff>1222375</xdr:colOff>
      <xdr:row>29</xdr:row>
      <xdr:rowOff>51689</xdr:rowOff>
    </xdr:to>
    <xdr:sp macro="" textlink="">
      <xdr:nvSpPr>
        <xdr:cNvPr id="75" name="円/楕円 74"/>
        <xdr:cNvSpPr/>
      </xdr:nvSpPr>
      <xdr:spPr>
        <a:xfrm>
          <a:off x="4711700" y="570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144416</xdr:rowOff>
    </xdr:from>
    <xdr:ext cx="405111" cy="259045"/>
    <xdr:sp macro="" textlink="">
      <xdr:nvSpPr>
        <xdr:cNvPr id="76" name="有形固定資産減価償却率該当値テキスト"/>
        <xdr:cNvSpPr txBox="1"/>
      </xdr:nvSpPr>
      <xdr:spPr>
        <a:xfrm>
          <a:off x="4813300" y="55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3</xdr:col>
      <xdr:colOff>409575</xdr:colOff>
      <xdr:row>28</xdr:row>
      <xdr:rowOff>128016</xdr:rowOff>
    </xdr:from>
    <xdr:to>
      <xdr:col>3</xdr:col>
      <xdr:colOff>511175</xdr:colOff>
      <xdr:row>29</xdr:row>
      <xdr:rowOff>58166</xdr:rowOff>
    </xdr:to>
    <xdr:sp macro="" textlink="">
      <xdr:nvSpPr>
        <xdr:cNvPr id="77" name="円/楕円 76"/>
        <xdr:cNvSpPr/>
      </xdr:nvSpPr>
      <xdr:spPr>
        <a:xfrm>
          <a:off x="4000500" y="57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889</xdr:rowOff>
    </xdr:from>
    <xdr:to>
      <xdr:col>3</xdr:col>
      <xdr:colOff>1171575</xdr:colOff>
      <xdr:row>29</xdr:row>
      <xdr:rowOff>7366</xdr:rowOff>
    </xdr:to>
    <xdr:cxnSp macro="">
      <xdr:nvCxnSpPr>
        <xdr:cNvPr id="78" name="直線コネクタ 77"/>
        <xdr:cNvCxnSpPr/>
      </xdr:nvCxnSpPr>
      <xdr:spPr>
        <a:xfrm flipV="1">
          <a:off x="4051300" y="5753989"/>
          <a:ext cx="711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3065</xdr:rowOff>
    </xdr:from>
    <xdr:ext cx="405111" cy="259045"/>
    <xdr:sp macro="" textlink="">
      <xdr:nvSpPr>
        <xdr:cNvPr id="79" name="n_1aveValue有形固定資産減価償却率"/>
        <xdr:cNvSpPr txBox="1"/>
      </xdr:nvSpPr>
      <xdr:spPr>
        <a:xfrm>
          <a:off x="3836043" y="5927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74693</xdr:rowOff>
    </xdr:from>
    <xdr:ext cx="405111" cy="259045"/>
    <xdr:sp macro="" textlink="">
      <xdr:nvSpPr>
        <xdr:cNvPr id="80" name="n_1mainValue有形固定資産減価償却率"/>
        <xdr:cNvSpPr txBox="1"/>
      </xdr:nvSpPr>
      <xdr:spPr>
        <a:xfrm>
          <a:off x="3836043" y="5484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埼玉県飯能市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80,293
79,508
193.05
32,004,049
30,441,432
590,121
17,227,432
30,958,624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17.5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5334</xdr:rowOff>
    </xdr:from>
    <xdr:to>
      <xdr:col>6</xdr:col>
      <xdr:colOff>510540</xdr:colOff>
      <xdr:row>42</xdr:row>
      <xdr:rowOff>3048</xdr:rowOff>
    </xdr:to>
    <xdr:cxnSp macro="">
      <xdr:nvCxnSpPr>
        <xdr:cNvPr id="55" name="直線コネクタ 54"/>
        <xdr:cNvCxnSpPr/>
      </xdr:nvCxnSpPr>
      <xdr:spPr>
        <a:xfrm flipV="1">
          <a:off x="4634865" y="5663184"/>
          <a:ext cx="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6875</xdr:rowOff>
    </xdr:from>
    <xdr:ext cx="405111" cy="259045"/>
    <xdr:sp macro="" textlink="">
      <xdr:nvSpPr>
        <xdr:cNvPr id="56" name="【道路】&#10;有形固定資産減価償却率最小値テキスト"/>
        <xdr:cNvSpPr txBox="1"/>
      </xdr:nvSpPr>
      <xdr:spPr>
        <a:xfrm>
          <a:off x="4724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422275</xdr:colOff>
      <xdr:row>42</xdr:row>
      <xdr:rowOff>3048</xdr:rowOff>
    </xdr:from>
    <xdr:to>
      <xdr:col>6</xdr:col>
      <xdr:colOff>600075</xdr:colOff>
      <xdr:row>42</xdr:row>
      <xdr:rowOff>3048</xdr:rowOff>
    </xdr:to>
    <xdr:cxnSp macro="">
      <xdr:nvCxnSpPr>
        <xdr:cNvPr id="57" name="直線コネクタ 56"/>
        <xdr:cNvCxnSpPr/>
      </xdr:nvCxnSpPr>
      <xdr:spPr>
        <a:xfrm>
          <a:off x="4546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123461</xdr:rowOff>
    </xdr:from>
    <xdr:ext cx="405111" cy="259045"/>
    <xdr:sp macro="" textlink="">
      <xdr:nvSpPr>
        <xdr:cNvPr id="58" name="【道路】&#10;有形固定資産減価償却率最大値テキスト"/>
        <xdr:cNvSpPr txBox="1"/>
      </xdr:nvSpPr>
      <xdr:spPr>
        <a:xfrm>
          <a:off x="4724400" y="543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6</xdr:col>
      <xdr:colOff>422275</xdr:colOff>
      <xdr:row>33</xdr:row>
      <xdr:rowOff>5334</xdr:rowOff>
    </xdr:from>
    <xdr:to>
      <xdr:col>6</xdr:col>
      <xdr:colOff>600075</xdr:colOff>
      <xdr:row>33</xdr:row>
      <xdr:rowOff>5334</xdr:rowOff>
    </xdr:to>
    <xdr:cxnSp macro="">
      <xdr:nvCxnSpPr>
        <xdr:cNvPr id="59" name="直線コネクタ 58"/>
        <xdr:cNvCxnSpPr/>
      </xdr:nvCxnSpPr>
      <xdr:spPr>
        <a:xfrm>
          <a:off x="4546600" y="566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134129</xdr:rowOff>
    </xdr:from>
    <xdr:ext cx="405111" cy="259045"/>
    <xdr:sp macro="" textlink="">
      <xdr:nvSpPr>
        <xdr:cNvPr id="60" name="【道路】&#10;有形固定資産減価償却率平均値テキスト"/>
        <xdr:cNvSpPr txBox="1"/>
      </xdr:nvSpPr>
      <xdr:spPr>
        <a:xfrm>
          <a:off x="4724400" y="630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155702</xdr:rowOff>
    </xdr:from>
    <xdr:to>
      <xdr:col>6</xdr:col>
      <xdr:colOff>561975</xdr:colOff>
      <xdr:row>37</xdr:row>
      <xdr:rowOff>85852</xdr:rowOff>
    </xdr:to>
    <xdr:sp macro="" textlink="">
      <xdr:nvSpPr>
        <xdr:cNvPr id="61" name="フローチャート : 判断 60"/>
        <xdr:cNvSpPr/>
      </xdr:nvSpPr>
      <xdr:spPr>
        <a:xfrm>
          <a:off x="4584700" y="632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61976</xdr:rowOff>
    </xdr:from>
    <xdr:to>
      <xdr:col>5</xdr:col>
      <xdr:colOff>409575</xdr:colOff>
      <xdr:row>36</xdr:row>
      <xdr:rowOff>163576</xdr:rowOff>
    </xdr:to>
    <xdr:sp macro="" textlink="">
      <xdr:nvSpPr>
        <xdr:cNvPr id="62" name="フローチャート : 判断 61"/>
        <xdr:cNvSpPr/>
      </xdr:nvSpPr>
      <xdr:spPr>
        <a:xfrm>
          <a:off x="3746500" y="62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121412</xdr:rowOff>
    </xdr:from>
    <xdr:to>
      <xdr:col>6</xdr:col>
      <xdr:colOff>561975</xdr:colOff>
      <xdr:row>35</xdr:row>
      <xdr:rowOff>51562</xdr:rowOff>
    </xdr:to>
    <xdr:sp macro="" textlink="">
      <xdr:nvSpPr>
        <xdr:cNvPr id="68" name="円/楕円 67"/>
        <xdr:cNvSpPr/>
      </xdr:nvSpPr>
      <xdr:spPr>
        <a:xfrm>
          <a:off x="4584700" y="59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144289</xdr:rowOff>
    </xdr:from>
    <xdr:ext cx="405111" cy="259045"/>
    <xdr:sp macro="" textlink="">
      <xdr:nvSpPr>
        <xdr:cNvPr id="69" name="【道路】&#10;有形固定資産減価償却率該当値テキスト"/>
        <xdr:cNvSpPr txBox="1"/>
      </xdr:nvSpPr>
      <xdr:spPr>
        <a:xfrm>
          <a:off x="4724400" y="5802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125984</xdr:rowOff>
    </xdr:from>
    <xdr:to>
      <xdr:col>5</xdr:col>
      <xdr:colOff>409575</xdr:colOff>
      <xdr:row>35</xdr:row>
      <xdr:rowOff>56134</xdr:rowOff>
    </xdr:to>
    <xdr:sp macro="" textlink="">
      <xdr:nvSpPr>
        <xdr:cNvPr id="70" name="円/楕円 69"/>
        <xdr:cNvSpPr/>
      </xdr:nvSpPr>
      <xdr:spPr>
        <a:xfrm>
          <a:off x="3746500" y="59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35</xdr:row>
      <xdr:rowOff>762</xdr:rowOff>
    </xdr:from>
    <xdr:to>
      <xdr:col>6</xdr:col>
      <xdr:colOff>511175</xdr:colOff>
      <xdr:row>35</xdr:row>
      <xdr:rowOff>5334</xdr:rowOff>
    </xdr:to>
    <xdr:cxnSp macro="">
      <xdr:nvCxnSpPr>
        <xdr:cNvPr id="71" name="直線コネクタ 70"/>
        <xdr:cNvCxnSpPr/>
      </xdr:nvCxnSpPr>
      <xdr:spPr>
        <a:xfrm flipV="1">
          <a:off x="3797300" y="60015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154703</xdr:rowOff>
    </xdr:from>
    <xdr:ext cx="405111" cy="259045"/>
    <xdr:sp macro="" textlink="">
      <xdr:nvSpPr>
        <xdr:cNvPr id="72" name="n_1aveValue【道路】&#10;有形固定資産減価償却率"/>
        <xdr:cNvSpPr txBox="1"/>
      </xdr:nvSpPr>
      <xdr:spPr>
        <a:xfrm>
          <a:off x="3582043" y="632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72661</xdr:rowOff>
    </xdr:from>
    <xdr:ext cx="405111" cy="259045"/>
    <xdr:sp macro="" textlink="">
      <xdr:nvSpPr>
        <xdr:cNvPr id="73" name="n_1mainValue【道路】&#10;有形固定資産減価償却率"/>
        <xdr:cNvSpPr txBox="1"/>
      </xdr:nvSpPr>
      <xdr:spPr>
        <a:xfrm>
          <a:off x="3582043" y="57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102489</xdr:rowOff>
    </xdr:from>
    <xdr:to>
      <xdr:col>15</xdr:col>
      <xdr:colOff>180340</xdr:colOff>
      <xdr:row>41</xdr:row>
      <xdr:rowOff>44653</xdr:rowOff>
    </xdr:to>
    <xdr:cxnSp macro="">
      <xdr:nvCxnSpPr>
        <xdr:cNvPr id="95" name="直線コネクタ 94"/>
        <xdr:cNvCxnSpPr/>
      </xdr:nvCxnSpPr>
      <xdr:spPr>
        <a:xfrm flipV="1">
          <a:off x="10476865" y="5931789"/>
          <a:ext cx="0" cy="11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48480</xdr:rowOff>
    </xdr:from>
    <xdr:ext cx="469744" cy="259045"/>
    <xdr:sp macro="" textlink="">
      <xdr:nvSpPr>
        <xdr:cNvPr id="96" name="【道路】&#10;一人当たり延長最小値テキスト"/>
        <xdr:cNvSpPr txBox="1"/>
      </xdr:nvSpPr>
      <xdr:spPr>
        <a:xfrm>
          <a:off x="10566400" y="70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1.940</a:t>
          </a:r>
          <a:endParaRPr kumimoji="1" lang="ja-JP" altLang="en-US" sz="1000" b="1">
            <a:latin typeface="ＭＳ Ｐゴシック"/>
          </a:endParaRPr>
        </a:p>
      </xdr:txBody>
    </xdr:sp>
    <xdr:clientData/>
  </xdr:oneCellAnchor>
  <xdr:twoCellAnchor>
    <xdr:from>
      <xdr:col>15</xdr:col>
      <xdr:colOff>92075</xdr:colOff>
      <xdr:row>41</xdr:row>
      <xdr:rowOff>44653</xdr:rowOff>
    </xdr:from>
    <xdr:to>
      <xdr:col>15</xdr:col>
      <xdr:colOff>269875</xdr:colOff>
      <xdr:row>41</xdr:row>
      <xdr:rowOff>44653</xdr:rowOff>
    </xdr:to>
    <xdr:cxnSp macro="">
      <xdr:nvCxnSpPr>
        <xdr:cNvPr id="97" name="直線コネクタ 96"/>
        <xdr:cNvCxnSpPr/>
      </xdr:nvCxnSpPr>
      <xdr:spPr>
        <a:xfrm>
          <a:off x="10388600" y="707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49166</xdr:rowOff>
    </xdr:from>
    <xdr:ext cx="534377" cy="259045"/>
    <xdr:sp macro="" textlink="">
      <xdr:nvSpPr>
        <xdr:cNvPr id="98" name="【道路】&#10;一人当たり延長最大値テキスト"/>
        <xdr:cNvSpPr txBox="1"/>
      </xdr:nvSpPr>
      <xdr:spPr>
        <a:xfrm>
          <a:off x="10566400" y="57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26.925</a:t>
          </a:r>
          <a:endParaRPr kumimoji="1" lang="ja-JP" altLang="en-US" sz="1000" b="1">
            <a:latin typeface="ＭＳ Ｐゴシック"/>
          </a:endParaRPr>
        </a:p>
      </xdr:txBody>
    </xdr:sp>
    <xdr:clientData/>
  </xdr:oneCellAnchor>
  <xdr:twoCellAnchor>
    <xdr:from>
      <xdr:col>15</xdr:col>
      <xdr:colOff>92075</xdr:colOff>
      <xdr:row>34</xdr:row>
      <xdr:rowOff>102489</xdr:rowOff>
    </xdr:from>
    <xdr:to>
      <xdr:col>15</xdr:col>
      <xdr:colOff>269875</xdr:colOff>
      <xdr:row>34</xdr:row>
      <xdr:rowOff>102489</xdr:rowOff>
    </xdr:to>
    <xdr:cxnSp macro="">
      <xdr:nvCxnSpPr>
        <xdr:cNvPr id="99" name="直線コネクタ 98"/>
        <xdr:cNvCxnSpPr/>
      </xdr:nvCxnSpPr>
      <xdr:spPr>
        <a:xfrm>
          <a:off x="10388600" y="5931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51422</xdr:rowOff>
    </xdr:from>
    <xdr:ext cx="469744" cy="259045"/>
    <xdr:sp macro="" textlink="">
      <xdr:nvSpPr>
        <xdr:cNvPr id="100" name="【道路】&#10;一人当たり延長平均値テキスト"/>
        <xdr:cNvSpPr txBox="1"/>
      </xdr:nvSpPr>
      <xdr:spPr>
        <a:xfrm>
          <a:off x="10566400" y="6737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72995</xdr:rowOff>
    </xdr:from>
    <xdr:to>
      <xdr:col>15</xdr:col>
      <xdr:colOff>231775</xdr:colOff>
      <xdr:row>40</xdr:row>
      <xdr:rowOff>3145</xdr:rowOff>
    </xdr:to>
    <xdr:sp macro="" textlink="">
      <xdr:nvSpPr>
        <xdr:cNvPr id="101" name="フローチャート : 判断 100"/>
        <xdr:cNvSpPr/>
      </xdr:nvSpPr>
      <xdr:spPr>
        <a:xfrm>
          <a:off x="10426700" y="675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107193</xdr:rowOff>
    </xdr:from>
    <xdr:to>
      <xdr:col>14</xdr:col>
      <xdr:colOff>79375</xdr:colOff>
      <xdr:row>40</xdr:row>
      <xdr:rowOff>37343</xdr:rowOff>
    </xdr:to>
    <xdr:sp macro="" textlink="">
      <xdr:nvSpPr>
        <xdr:cNvPr id="102" name="フローチャート : 判断 101"/>
        <xdr:cNvSpPr/>
      </xdr:nvSpPr>
      <xdr:spPr>
        <a:xfrm>
          <a:off x="9588500" y="679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17170</xdr:rowOff>
    </xdr:from>
    <xdr:to>
      <xdr:col>15</xdr:col>
      <xdr:colOff>231775</xdr:colOff>
      <xdr:row>38</xdr:row>
      <xdr:rowOff>118770</xdr:rowOff>
    </xdr:to>
    <xdr:sp macro="" textlink="">
      <xdr:nvSpPr>
        <xdr:cNvPr id="108" name="円/楕円 107"/>
        <xdr:cNvSpPr/>
      </xdr:nvSpPr>
      <xdr:spPr>
        <a:xfrm>
          <a:off x="10426700" y="65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40047</xdr:rowOff>
    </xdr:from>
    <xdr:ext cx="534377" cy="259045"/>
    <xdr:sp macro="" textlink="">
      <xdr:nvSpPr>
        <xdr:cNvPr id="109" name="【道路】&#10;一人当たり延長該当値テキスト"/>
        <xdr:cNvSpPr txBox="1"/>
      </xdr:nvSpPr>
      <xdr:spPr>
        <a:xfrm>
          <a:off x="10566400" y="638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12.680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19776</xdr:rowOff>
    </xdr:from>
    <xdr:to>
      <xdr:col>14</xdr:col>
      <xdr:colOff>79375</xdr:colOff>
      <xdr:row>38</xdr:row>
      <xdr:rowOff>121376</xdr:rowOff>
    </xdr:to>
    <xdr:sp macro="" textlink="">
      <xdr:nvSpPr>
        <xdr:cNvPr id="110" name="円/楕円 109"/>
        <xdr:cNvSpPr/>
      </xdr:nvSpPr>
      <xdr:spPr>
        <a:xfrm>
          <a:off x="9588500" y="653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67970</xdr:rowOff>
    </xdr:from>
    <xdr:to>
      <xdr:col>15</xdr:col>
      <xdr:colOff>180975</xdr:colOff>
      <xdr:row>38</xdr:row>
      <xdr:rowOff>70576</xdr:rowOff>
    </xdr:to>
    <xdr:cxnSp macro="">
      <xdr:nvCxnSpPr>
        <xdr:cNvPr id="111" name="直線コネクタ 110"/>
        <xdr:cNvCxnSpPr/>
      </xdr:nvCxnSpPr>
      <xdr:spPr>
        <a:xfrm flipV="1">
          <a:off x="9639300" y="6583070"/>
          <a:ext cx="8382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40</xdr:row>
      <xdr:rowOff>28470</xdr:rowOff>
    </xdr:from>
    <xdr:ext cx="469744" cy="259045"/>
    <xdr:sp macro="" textlink="">
      <xdr:nvSpPr>
        <xdr:cNvPr id="112" name="n_1aveValue【道路】&#10;一人当たり延長"/>
        <xdr:cNvSpPr txBox="1"/>
      </xdr:nvSpPr>
      <xdr:spPr>
        <a:xfrm>
          <a:off x="9391727" y="688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a:t>
          </a:r>
          <a:endParaRPr kumimoji="1" lang="ja-JP" altLang="en-US" sz="1000" b="1">
            <a:solidFill>
              <a:srgbClr val="000080"/>
            </a:solidFill>
            <a:latin typeface="ＭＳ Ｐゴシック"/>
          </a:endParaRPr>
        </a:p>
      </xdr:txBody>
    </xdr:sp>
    <xdr:clientData/>
  </xdr:oneCellAnchor>
  <xdr:oneCellAnchor>
    <xdr:from>
      <xdr:col>13</xdr:col>
      <xdr:colOff>434485</xdr:colOff>
      <xdr:row>36</xdr:row>
      <xdr:rowOff>137903</xdr:rowOff>
    </xdr:from>
    <xdr:ext cx="534377" cy="259045"/>
    <xdr:sp macro="" textlink="">
      <xdr:nvSpPr>
        <xdr:cNvPr id="113" name="n_1mainValue【道路】&#10;一人当たり延長"/>
        <xdr:cNvSpPr txBox="1"/>
      </xdr:nvSpPr>
      <xdr:spPr>
        <a:xfrm>
          <a:off x="9359410" y="631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5" name="テキスト ボックス 12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3" name="テキスト ボックス 13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127635</xdr:rowOff>
    </xdr:to>
    <xdr:cxnSp macro="">
      <xdr:nvCxnSpPr>
        <xdr:cNvPr id="137" name="直線コネクタ 136"/>
        <xdr:cNvCxnSpPr/>
      </xdr:nvCxnSpPr>
      <xdr:spPr>
        <a:xfrm flipV="1">
          <a:off x="4634865" y="953833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131462</xdr:rowOff>
    </xdr:from>
    <xdr:ext cx="340478" cy="259045"/>
    <xdr:sp macro="" textlink="">
      <xdr:nvSpPr>
        <xdr:cNvPr id="138" name="【橋りょう・トンネル】&#10;有形固定資産減価償却率最小値テキスト"/>
        <xdr:cNvSpPr txBox="1"/>
      </xdr:nvSpPr>
      <xdr:spPr>
        <a:xfrm>
          <a:off x="4724400" y="10932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422275</xdr:colOff>
      <xdr:row>63</xdr:row>
      <xdr:rowOff>127635</xdr:rowOff>
    </xdr:from>
    <xdr:to>
      <xdr:col>6</xdr:col>
      <xdr:colOff>600075</xdr:colOff>
      <xdr:row>63</xdr:row>
      <xdr:rowOff>127635</xdr:rowOff>
    </xdr:to>
    <xdr:cxnSp macro="">
      <xdr:nvCxnSpPr>
        <xdr:cNvPr id="139" name="直線コネクタ 138"/>
        <xdr:cNvCxnSpPr/>
      </xdr:nvCxnSpPr>
      <xdr:spPr>
        <a:xfrm>
          <a:off x="4546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40" name="【橋りょう・トンネ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41" name="直線コネクタ 140"/>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47642</xdr:rowOff>
    </xdr:from>
    <xdr:ext cx="405111" cy="259045"/>
    <xdr:sp macro="" textlink="">
      <xdr:nvSpPr>
        <xdr:cNvPr id="142" name="【橋りょう・トンネル】&#10;有形固定資産減価償却率平均値テキスト"/>
        <xdr:cNvSpPr txBox="1"/>
      </xdr:nvSpPr>
      <xdr:spPr>
        <a:xfrm>
          <a:off x="4724400" y="9991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69215</xdr:rowOff>
    </xdr:from>
    <xdr:to>
      <xdr:col>6</xdr:col>
      <xdr:colOff>561975</xdr:colOff>
      <xdr:row>58</xdr:row>
      <xdr:rowOff>170815</xdr:rowOff>
    </xdr:to>
    <xdr:sp macro="" textlink="">
      <xdr:nvSpPr>
        <xdr:cNvPr id="143" name="フローチャート : 判断 142"/>
        <xdr:cNvSpPr/>
      </xdr:nvSpPr>
      <xdr:spPr>
        <a:xfrm>
          <a:off x="45847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93980</xdr:rowOff>
    </xdr:from>
    <xdr:to>
      <xdr:col>5</xdr:col>
      <xdr:colOff>409575</xdr:colOff>
      <xdr:row>59</xdr:row>
      <xdr:rowOff>24130</xdr:rowOff>
    </xdr:to>
    <xdr:sp macro="" textlink="">
      <xdr:nvSpPr>
        <xdr:cNvPr id="144" name="フローチャート : 判断 143"/>
        <xdr:cNvSpPr/>
      </xdr:nvSpPr>
      <xdr:spPr>
        <a:xfrm>
          <a:off x="3746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154940</xdr:rowOff>
    </xdr:from>
    <xdr:to>
      <xdr:col>6</xdr:col>
      <xdr:colOff>561975</xdr:colOff>
      <xdr:row>57</xdr:row>
      <xdr:rowOff>85090</xdr:rowOff>
    </xdr:to>
    <xdr:sp macro="" textlink="">
      <xdr:nvSpPr>
        <xdr:cNvPr id="150" name="円/楕円 149"/>
        <xdr:cNvSpPr/>
      </xdr:nvSpPr>
      <xdr:spPr>
        <a:xfrm>
          <a:off x="45847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6367</xdr:rowOff>
    </xdr:from>
    <xdr:ext cx="405111" cy="259045"/>
    <xdr:sp macro="" textlink="">
      <xdr:nvSpPr>
        <xdr:cNvPr id="151" name="【橋りょう・トンネル】&#10;有形固定資産減価償却率該当値テキスト"/>
        <xdr:cNvSpPr txBox="1"/>
      </xdr:nvSpPr>
      <xdr:spPr>
        <a:xfrm>
          <a:off x="4724400"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95885</xdr:rowOff>
    </xdr:from>
    <xdr:to>
      <xdr:col>5</xdr:col>
      <xdr:colOff>409575</xdr:colOff>
      <xdr:row>57</xdr:row>
      <xdr:rowOff>26035</xdr:rowOff>
    </xdr:to>
    <xdr:sp macro="" textlink="">
      <xdr:nvSpPr>
        <xdr:cNvPr id="152" name="円/楕円 151"/>
        <xdr:cNvSpPr/>
      </xdr:nvSpPr>
      <xdr:spPr>
        <a:xfrm>
          <a:off x="3746500" y="96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56</xdr:row>
      <xdr:rowOff>146685</xdr:rowOff>
    </xdr:from>
    <xdr:to>
      <xdr:col>6</xdr:col>
      <xdr:colOff>511175</xdr:colOff>
      <xdr:row>57</xdr:row>
      <xdr:rowOff>34290</xdr:rowOff>
    </xdr:to>
    <xdr:cxnSp macro="">
      <xdr:nvCxnSpPr>
        <xdr:cNvPr id="153" name="直線コネクタ 152"/>
        <xdr:cNvCxnSpPr/>
      </xdr:nvCxnSpPr>
      <xdr:spPr>
        <a:xfrm>
          <a:off x="3797300" y="974788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15257</xdr:rowOff>
    </xdr:from>
    <xdr:ext cx="405111" cy="259045"/>
    <xdr:sp macro="" textlink="">
      <xdr:nvSpPr>
        <xdr:cNvPr id="154" name="n_1aveValue【橋りょう・トンネル】&#10;有形固定資産減価償却率"/>
        <xdr:cNvSpPr txBox="1"/>
      </xdr:nvSpPr>
      <xdr:spPr>
        <a:xfrm>
          <a:off x="3582043"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42562</xdr:rowOff>
    </xdr:from>
    <xdr:ext cx="405111" cy="259045"/>
    <xdr:sp macro="" textlink="">
      <xdr:nvSpPr>
        <xdr:cNvPr id="155" name="n_1mainValue【橋りょう・トンネル】&#10;有形固定資産減価償却率"/>
        <xdr:cNvSpPr txBox="1"/>
      </xdr:nvSpPr>
      <xdr:spPr>
        <a:xfrm>
          <a:off x="3582043" y="947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9" name="テキスト ボックス 16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5" name="テキスト ボックス 17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7" name="テキスト ボックス 17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153178</xdr:rowOff>
    </xdr:from>
    <xdr:to>
      <xdr:col>15</xdr:col>
      <xdr:colOff>180340</xdr:colOff>
      <xdr:row>64</xdr:row>
      <xdr:rowOff>73709</xdr:rowOff>
    </xdr:to>
    <xdr:cxnSp macro="">
      <xdr:nvCxnSpPr>
        <xdr:cNvPr id="179" name="直線コネクタ 178"/>
        <xdr:cNvCxnSpPr/>
      </xdr:nvCxnSpPr>
      <xdr:spPr>
        <a:xfrm flipV="1">
          <a:off x="10476865" y="9754378"/>
          <a:ext cx="0" cy="1292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77536</xdr:rowOff>
    </xdr:from>
    <xdr:ext cx="469744" cy="259045"/>
    <xdr:sp macro="" textlink="">
      <xdr:nvSpPr>
        <xdr:cNvPr id="180" name="【橋りょう・トンネル】&#10;一人当たり有形固定資産（償却資産）額最小値テキスト"/>
        <xdr:cNvSpPr txBox="1"/>
      </xdr:nvSpPr>
      <xdr:spPr>
        <a:xfrm>
          <a:off x="10566400" y="1105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15</xdr:col>
      <xdr:colOff>92075</xdr:colOff>
      <xdr:row>64</xdr:row>
      <xdr:rowOff>73709</xdr:rowOff>
    </xdr:from>
    <xdr:to>
      <xdr:col>15</xdr:col>
      <xdr:colOff>269875</xdr:colOff>
      <xdr:row>64</xdr:row>
      <xdr:rowOff>73709</xdr:rowOff>
    </xdr:to>
    <xdr:cxnSp macro="">
      <xdr:nvCxnSpPr>
        <xdr:cNvPr id="181" name="直線コネクタ 180"/>
        <xdr:cNvCxnSpPr/>
      </xdr:nvCxnSpPr>
      <xdr:spPr>
        <a:xfrm>
          <a:off x="10388600" y="1104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99855</xdr:rowOff>
    </xdr:from>
    <xdr:ext cx="690189" cy="259045"/>
    <xdr:sp macro="" textlink="">
      <xdr:nvSpPr>
        <xdr:cNvPr id="182" name="【橋りょう・トンネル】&#10;一人当たり有形固定資産（償却資産）額最大値テキスト"/>
        <xdr:cNvSpPr txBox="1"/>
      </xdr:nvSpPr>
      <xdr:spPr>
        <a:xfrm>
          <a:off x="10566400" y="9529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1,019,387</a:t>
          </a:r>
          <a:endParaRPr kumimoji="1" lang="ja-JP" altLang="en-US" sz="1000" b="1">
            <a:latin typeface="ＭＳ Ｐゴシック"/>
          </a:endParaRPr>
        </a:p>
      </xdr:txBody>
    </xdr:sp>
    <xdr:clientData/>
  </xdr:oneCellAnchor>
  <xdr:twoCellAnchor>
    <xdr:from>
      <xdr:col>15</xdr:col>
      <xdr:colOff>92075</xdr:colOff>
      <xdr:row>56</xdr:row>
      <xdr:rowOff>153178</xdr:rowOff>
    </xdr:from>
    <xdr:to>
      <xdr:col>15</xdr:col>
      <xdr:colOff>269875</xdr:colOff>
      <xdr:row>56</xdr:row>
      <xdr:rowOff>153178</xdr:rowOff>
    </xdr:to>
    <xdr:cxnSp macro="">
      <xdr:nvCxnSpPr>
        <xdr:cNvPr id="183" name="直線コネクタ 182"/>
        <xdr:cNvCxnSpPr/>
      </xdr:nvCxnSpPr>
      <xdr:spPr>
        <a:xfrm>
          <a:off x="10388600" y="975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41951</xdr:rowOff>
    </xdr:from>
    <xdr:ext cx="599010" cy="259045"/>
    <xdr:sp macro="" textlink="">
      <xdr:nvSpPr>
        <xdr:cNvPr id="184" name="【橋りょう・トンネル】&#10;一人当たり有形固定資産（償却資産）額平均値テキスト"/>
        <xdr:cNvSpPr txBox="1"/>
      </xdr:nvSpPr>
      <xdr:spPr>
        <a:xfrm>
          <a:off x="10566400" y="10671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139,981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19074</xdr:rowOff>
    </xdr:from>
    <xdr:to>
      <xdr:col>15</xdr:col>
      <xdr:colOff>231775</xdr:colOff>
      <xdr:row>63</xdr:row>
      <xdr:rowOff>120674</xdr:rowOff>
    </xdr:to>
    <xdr:sp macro="" textlink="">
      <xdr:nvSpPr>
        <xdr:cNvPr id="185" name="フローチャート : 判断 184"/>
        <xdr:cNvSpPr/>
      </xdr:nvSpPr>
      <xdr:spPr>
        <a:xfrm>
          <a:off x="10426700" y="108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54111</xdr:rowOff>
    </xdr:from>
    <xdr:to>
      <xdr:col>14</xdr:col>
      <xdr:colOff>79375</xdr:colOff>
      <xdr:row>63</xdr:row>
      <xdr:rowOff>155711</xdr:rowOff>
    </xdr:to>
    <xdr:sp macro="" textlink="">
      <xdr:nvSpPr>
        <xdr:cNvPr id="186" name="フローチャート : 判断 185"/>
        <xdr:cNvSpPr/>
      </xdr:nvSpPr>
      <xdr:spPr>
        <a:xfrm>
          <a:off x="9588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81533</xdr:rowOff>
    </xdr:from>
    <xdr:to>
      <xdr:col>15</xdr:col>
      <xdr:colOff>231775</xdr:colOff>
      <xdr:row>64</xdr:row>
      <xdr:rowOff>11683</xdr:rowOff>
    </xdr:to>
    <xdr:sp macro="" textlink="">
      <xdr:nvSpPr>
        <xdr:cNvPr id="192" name="円/楕円 191"/>
        <xdr:cNvSpPr/>
      </xdr:nvSpPr>
      <xdr:spPr>
        <a:xfrm>
          <a:off x="10426700" y="1088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168951</xdr:rowOff>
    </xdr:from>
    <xdr:ext cx="534377" cy="259045"/>
    <xdr:sp macro="" textlink="">
      <xdr:nvSpPr>
        <xdr:cNvPr id="193" name="【橋りょう・トンネル】&#10;一人当たり有形固定資産（償却資産）額該当値テキスト"/>
        <xdr:cNvSpPr txBox="1"/>
      </xdr:nvSpPr>
      <xdr:spPr>
        <a:xfrm>
          <a:off x="10566400" y="1079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90,801</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89065</xdr:rowOff>
    </xdr:from>
    <xdr:to>
      <xdr:col>14</xdr:col>
      <xdr:colOff>79375</xdr:colOff>
      <xdr:row>64</xdr:row>
      <xdr:rowOff>19215</xdr:rowOff>
    </xdr:to>
    <xdr:sp macro="" textlink="">
      <xdr:nvSpPr>
        <xdr:cNvPr id="194" name="円/楕円 193"/>
        <xdr:cNvSpPr/>
      </xdr:nvSpPr>
      <xdr:spPr>
        <a:xfrm>
          <a:off x="9588500" y="108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132333</xdr:rowOff>
    </xdr:from>
    <xdr:to>
      <xdr:col>15</xdr:col>
      <xdr:colOff>180975</xdr:colOff>
      <xdr:row>63</xdr:row>
      <xdr:rowOff>139865</xdr:rowOff>
    </xdr:to>
    <xdr:cxnSp macro="">
      <xdr:nvCxnSpPr>
        <xdr:cNvPr id="195" name="直線コネクタ 194"/>
        <xdr:cNvCxnSpPr/>
      </xdr:nvCxnSpPr>
      <xdr:spPr>
        <a:xfrm flipV="1">
          <a:off x="9639300" y="10933683"/>
          <a:ext cx="838200" cy="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62</xdr:row>
      <xdr:rowOff>788</xdr:rowOff>
    </xdr:from>
    <xdr:ext cx="599010" cy="259045"/>
    <xdr:sp macro="" textlink="">
      <xdr:nvSpPr>
        <xdr:cNvPr id="196" name="n_1aveValue【橋りょう・トンネル】&#10;一人当たり有形固定資産（償却資産）額"/>
        <xdr:cNvSpPr txBox="1"/>
      </xdr:nvSpPr>
      <xdr:spPr>
        <a:xfrm>
          <a:off x="9327094"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112,393</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10342</xdr:rowOff>
    </xdr:from>
    <xdr:ext cx="534377" cy="259045"/>
    <xdr:sp macro="" textlink="">
      <xdr:nvSpPr>
        <xdr:cNvPr id="197" name="n_1mainValue【橋りょう・トンネル】&#10;一人当たり有形固定資産（償却資産）額"/>
        <xdr:cNvSpPr txBox="1"/>
      </xdr:nvSpPr>
      <xdr:spPr>
        <a:xfrm>
          <a:off x="9359411" y="1098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84,870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9" name="直線コネクタ 20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0" name="テキスト ボックス 20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1" name="直線コネクタ 21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2" name="テキスト ボックス 21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3" name="直線コネクタ 21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4" name="テキスト ボックス 21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5" name="直線コネクタ 21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6" name="テキスト ボックス 21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8" name="テキスト ボックス 21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88392</xdr:rowOff>
    </xdr:from>
    <xdr:to>
      <xdr:col>6</xdr:col>
      <xdr:colOff>510540</xdr:colOff>
      <xdr:row>85</xdr:row>
      <xdr:rowOff>97537</xdr:rowOff>
    </xdr:to>
    <xdr:cxnSp macro="">
      <xdr:nvCxnSpPr>
        <xdr:cNvPr id="220" name="直線コネクタ 219"/>
        <xdr:cNvCxnSpPr/>
      </xdr:nvCxnSpPr>
      <xdr:spPr>
        <a:xfrm flipV="1">
          <a:off x="4634865" y="13461492"/>
          <a:ext cx="0" cy="1209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101364</xdr:rowOff>
    </xdr:from>
    <xdr:ext cx="405111" cy="259045"/>
    <xdr:sp macro="" textlink="">
      <xdr:nvSpPr>
        <xdr:cNvPr id="221" name="【公営住宅】&#10;有形固定資産減価償却率最小値テキスト"/>
        <xdr:cNvSpPr txBox="1"/>
      </xdr:nvSpPr>
      <xdr:spPr>
        <a:xfrm>
          <a:off x="4724400" y="1467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85</xdr:row>
      <xdr:rowOff>97537</xdr:rowOff>
    </xdr:from>
    <xdr:to>
      <xdr:col>6</xdr:col>
      <xdr:colOff>600075</xdr:colOff>
      <xdr:row>85</xdr:row>
      <xdr:rowOff>97537</xdr:rowOff>
    </xdr:to>
    <xdr:cxnSp macro="">
      <xdr:nvCxnSpPr>
        <xdr:cNvPr id="222" name="直線コネクタ 221"/>
        <xdr:cNvCxnSpPr/>
      </xdr:nvCxnSpPr>
      <xdr:spPr>
        <a:xfrm>
          <a:off x="4546600" y="146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35069</xdr:rowOff>
    </xdr:from>
    <xdr:ext cx="405111" cy="259045"/>
    <xdr:sp macro="" textlink="">
      <xdr:nvSpPr>
        <xdr:cNvPr id="223" name="【公営住宅】&#10;有形固定資産減価償却率最大値テキスト"/>
        <xdr:cNvSpPr txBox="1"/>
      </xdr:nvSpPr>
      <xdr:spPr>
        <a:xfrm>
          <a:off x="47244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88392</xdr:rowOff>
    </xdr:from>
    <xdr:to>
      <xdr:col>6</xdr:col>
      <xdr:colOff>600075</xdr:colOff>
      <xdr:row>78</xdr:row>
      <xdr:rowOff>88392</xdr:rowOff>
    </xdr:to>
    <xdr:cxnSp macro="">
      <xdr:nvCxnSpPr>
        <xdr:cNvPr id="224" name="直線コネクタ 223"/>
        <xdr:cNvCxnSpPr/>
      </xdr:nvCxnSpPr>
      <xdr:spPr>
        <a:xfrm>
          <a:off x="4546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68597</xdr:rowOff>
    </xdr:from>
    <xdr:ext cx="405111" cy="259045"/>
    <xdr:sp macro="" textlink="">
      <xdr:nvSpPr>
        <xdr:cNvPr id="225" name="【公営住宅】&#10;有形固定資産減価償却率平均値テキスト"/>
        <xdr:cNvSpPr txBox="1"/>
      </xdr:nvSpPr>
      <xdr:spPr>
        <a:xfrm>
          <a:off x="4724400" y="1378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90170</xdr:rowOff>
    </xdr:from>
    <xdr:to>
      <xdr:col>6</xdr:col>
      <xdr:colOff>561975</xdr:colOff>
      <xdr:row>81</xdr:row>
      <xdr:rowOff>20320</xdr:rowOff>
    </xdr:to>
    <xdr:sp macro="" textlink="">
      <xdr:nvSpPr>
        <xdr:cNvPr id="226" name="フローチャート : 判断 225"/>
        <xdr:cNvSpPr/>
      </xdr:nvSpPr>
      <xdr:spPr>
        <a:xfrm>
          <a:off x="45847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46737</xdr:rowOff>
    </xdr:from>
    <xdr:to>
      <xdr:col>5</xdr:col>
      <xdr:colOff>409575</xdr:colOff>
      <xdr:row>80</xdr:row>
      <xdr:rowOff>148337</xdr:rowOff>
    </xdr:to>
    <xdr:sp macro="" textlink="">
      <xdr:nvSpPr>
        <xdr:cNvPr id="227" name="フローチャート : 判断 226"/>
        <xdr:cNvSpPr/>
      </xdr:nvSpPr>
      <xdr:spPr>
        <a:xfrm>
          <a:off x="3746500" y="1376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37592</xdr:rowOff>
    </xdr:from>
    <xdr:to>
      <xdr:col>6</xdr:col>
      <xdr:colOff>561975</xdr:colOff>
      <xdr:row>78</xdr:row>
      <xdr:rowOff>139192</xdr:rowOff>
    </xdr:to>
    <xdr:sp macro="" textlink="">
      <xdr:nvSpPr>
        <xdr:cNvPr id="233" name="円/楕円 232"/>
        <xdr:cNvSpPr/>
      </xdr:nvSpPr>
      <xdr:spPr>
        <a:xfrm>
          <a:off x="4584700" y="1341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162069</xdr:rowOff>
    </xdr:from>
    <xdr:ext cx="405111" cy="259045"/>
    <xdr:sp macro="" textlink="">
      <xdr:nvSpPr>
        <xdr:cNvPr id="234" name="【公営住宅】&#10;有形固定資産減価償却率該当値テキスト"/>
        <xdr:cNvSpPr txBox="1"/>
      </xdr:nvSpPr>
      <xdr:spPr>
        <a:xfrm>
          <a:off x="4724400" y="13363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67311</xdr:rowOff>
    </xdr:from>
    <xdr:to>
      <xdr:col>5</xdr:col>
      <xdr:colOff>409575</xdr:colOff>
      <xdr:row>78</xdr:row>
      <xdr:rowOff>168911</xdr:rowOff>
    </xdr:to>
    <xdr:sp macro="" textlink="">
      <xdr:nvSpPr>
        <xdr:cNvPr id="235" name="円/楕円 234"/>
        <xdr:cNvSpPr/>
      </xdr:nvSpPr>
      <xdr:spPr>
        <a:xfrm>
          <a:off x="37465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78</xdr:row>
      <xdr:rowOff>88392</xdr:rowOff>
    </xdr:from>
    <xdr:to>
      <xdr:col>6</xdr:col>
      <xdr:colOff>511175</xdr:colOff>
      <xdr:row>78</xdr:row>
      <xdr:rowOff>118111</xdr:rowOff>
    </xdr:to>
    <xdr:cxnSp macro="">
      <xdr:nvCxnSpPr>
        <xdr:cNvPr id="236" name="直線コネクタ 235"/>
        <xdr:cNvCxnSpPr/>
      </xdr:nvCxnSpPr>
      <xdr:spPr>
        <a:xfrm flipV="1">
          <a:off x="3797300" y="13461492"/>
          <a:ext cx="8382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139464</xdr:rowOff>
    </xdr:from>
    <xdr:ext cx="405111" cy="259045"/>
    <xdr:sp macro="" textlink="">
      <xdr:nvSpPr>
        <xdr:cNvPr id="237" name="n_1aveValue【公営住宅】&#10;有形固定資産減価償却率"/>
        <xdr:cNvSpPr txBox="1"/>
      </xdr:nvSpPr>
      <xdr:spPr>
        <a:xfrm>
          <a:off x="3582043" y="138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13988</xdr:rowOff>
    </xdr:from>
    <xdr:ext cx="405111" cy="259045"/>
    <xdr:sp macro="" textlink="">
      <xdr:nvSpPr>
        <xdr:cNvPr id="238" name="n_1mainValue【公営住宅】&#10;有形固定資産減価償却率"/>
        <xdr:cNvSpPr txBox="1"/>
      </xdr:nvSpPr>
      <xdr:spPr>
        <a:xfrm>
          <a:off x="3582043" y="1321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9" name="直線コネクタ 24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0" name="テキスト ボックス 24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1" name="直線コネクタ 25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2" name="テキスト ボックス 25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3" name="直線コネクタ 25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4" name="テキスト ボックス 25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5" name="直線コネクタ 25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6" name="テキスト ボックス 25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97079</xdr:rowOff>
    </xdr:from>
    <xdr:to>
      <xdr:col>15</xdr:col>
      <xdr:colOff>180340</xdr:colOff>
      <xdr:row>86</xdr:row>
      <xdr:rowOff>26212</xdr:rowOff>
    </xdr:to>
    <xdr:cxnSp macro="">
      <xdr:nvCxnSpPr>
        <xdr:cNvPr id="260" name="直線コネクタ 259"/>
        <xdr:cNvCxnSpPr/>
      </xdr:nvCxnSpPr>
      <xdr:spPr>
        <a:xfrm flipV="1">
          <a:off x="10476865" y="13298729"/>
          <a:ext cx="0" cy="1472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30039</xdr:rowOff>
    </xdr:from>
    <xdr:ext cx="469744" cy="259045"/>
    <xdr:sp macro="" textlink="">
      <xdr:nvSpPr>
        <xdr:cNvPr id="261" name="【公営住宅】&#10;一人当たり面積最小値テキスト"/>
        <xdr:cNvSpPr txBox="1"/>
      </xdr:nvSpPr>
      <xdr:spPr>
        <a:xfrm>
          <a:off x="105664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86</xdr:row>
      <xdr:rowOff>26212</xdr:rowOff>
    </xdr:from>
    <xdr:to>
      <xdr:col>15</xdr:col>
      <xdr:colOff>269875</xdr:colOff>
      <xdr:row>86</xdr:row>
      <xdr:rowOff>26212</xdr:rowOff>
    </xdr:to>
    <xdr:cxnSp macro="">
      <xdr:nvCxnSpPr>
        <xdr:cNvPr id="262" name="直線コネクタ 261"/>
        <xdr:cNvCxnSpPr/>
      </xdr:nvCxnSpPr>
      <xdr:spPr>
        <a:xfrm>
          <a:off x="10388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43756</xdr:rowOff>
    </xdr:from>
    <xdr:ext cx="469744" cy="259045"/>
    <xdr:sp macro="" textlink="">
      <xdr:nvSpPr>
        <xdr:cNvPr id="263" name="【公営住宅】&#10;一人当たり面積最大値テキスト"/>
        <xdr:cNvSpPr txBox="1"/>
      </xdr:nvSpPr>
      <xdr:spPr>
        <a:xfrm>
          <a:off x="10566400" y="1307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15</xdr:col>
      <xdr:colOff>92075</xdr:colOff>
      <xdr:row>77</xdr:row>
      <xdr:rowOff>97079</xdr:rowOff>
    </xdr:from>
    <xdr:to>
      <xdr:col>15</xdr:col>
      <xdr:colOff>269875</xdr:colOff>
      <xdr:row>77</xdr:row>
      <xdr:rowOff>97079</xdr:rowOff>
    </xdr:to>
    <xdr:cxnSp macro="">
      <xdr:nvCxnSpPr>
        <xdr:cNvPr id="264" name="直線コネクタ 263"/>
        <xdr:cNvCxnSpPr/>
      </xdr:nvCxnSpPr>
      <xdr:spPr>
        <a:xfrm>
          <a:off x="10388600" y="1329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20235</xdr:rowOff>
    </xdr:from>
    <xdr:ext cx="469744" cy="259045"/>
    <xdr:sp macro="" textlink="">
      <xdr:nvSpPr>
        <xdr:cNvPr id="265" name="【公営住宅】&#10;一人当たり面積平均値テキスト"/>
        <xdr:cNvSpPr txBox="1"/>
      </xdr:nvSpPr>
      <xdr:spPr>
        <a:xfrm>
          <a:off x="10566400" y="14250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168808</xdr:rowOff>
    </xdr:from>
    <xdr:to>
      <xdr:col>15</xdr:col>
      <xdr:colOff>231775</xdr:colOff>
      <xdr:row>84</xdr:row>
      <xdr:rowOff>98958</xdr:rowOff>
    </xdr:to>
    <xdr:sp macro="" textlink="">
      <xdr:nvSpPr>
        <xdr:cNvPr id="266" name="フローチャート : 判断 265"/>
        <xdr:cNvSpPr/>
      </xdr:nvSpPr>
      <xdr:spPr>
        <a:xfrm>
          <a:off x="10426700" y="1439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91542</xdr:rowOff>
    </xdr:from>
    <xdr:to>
      <xdr:col>14</xdr:col>
      <xdr:colOff>79375</xdr:colOff>
      <xdr:row>85</xdr:row>
      <xdr:rowOff>21692</xdr:rowOff>
    </xdr:to>
    <xdr:sp macro="" textlink="">
      <xdr:nvSpPr>
        <xdr:cNvPr id="267" name="フローチャート : 判断 266"/>
        <xdr:cNvSpPr/>
      </xdr:nvSpPr>
      <xdr:spPr>
        <a:xfrm>
          <a:off x="9588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110744</xdr:rowOff>
    </xdr:from>
    <xdr:to>
      <xdr:col>15</xdr:col>
      <xdr:colOff>231775</xdr:colOff>
      <xdr:row>85</xdr:row>
      <xdr:rowOff>40894</xdr:rowOff>
    </xdr:to>
    <xdr:sp macro="" textlink="">
      <xdr:nvSpPr>
        <xdr:cNvPr id="273" name="円/楕円 272"/>
        <xdr:cNvSpPr/>
      </xdr:nvSpPr>
      <xdr:spPr>
        <a:xfrm>
          <a:off x="104267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89171</xdr:rowOff>
    </xdr:from>
    <xdr:ext cx="469744" cy="259045"/>
    <xdr:sp macro="" textlink="">
      <xdr:nvSpPr>
        <xdr:cNvPr id="274" name="【公営住宅】&#10;一人当たり面積該当値テキスト"/>
        <xdr:cNvSpPr txBox="1"/>
      </xdr:nvSpPr>
      <xdr:spPr>
        <a:xfrm>
          <a:off x="10566400"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0.480</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111201</xdr:rowOff>
    </xdr:from>
    <xdr:to>
      <xdr:col>14</xdr:col>
      <xdr:colOff>79375</xdr:colOff>
      <xdr:row>85</xdr:row>
      <xdr:rowOff>41351</xdr:rowOff>
    </xdr:to>
    <xdr:sp macro="" textlink="">
      <xdr:nvSpPr>
        <xdr:cNvPr id="275" name="円/楕円 274"/>
        <xdr:cNvSpPr/>
      </xdr:nvSpPr>
      <xdr:spPr>
        <a:xfrm>
          <a:off x="9588500" y="1451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161544</xdr:rowOff>
    </xdr:from>
    <xdr:to>
      <xdr:col>15</xdr:col>
      <xdr:colOff>180975</xdr:colOff>
      <xdr:row>84</xdr:row>
      <xdr:rowOff>162001</xdr:rowOff>
    </xdr:to>
    <xdr:cxnSp macro="">
      <xdr:nvCxnSpPr>
        <xdr:cNvPr id="276" name="直線コネクタ 275"/>
        <xdr:cNvCxnSpPr/>
      </xdr:nvCxnSpPr>
      <xdr:spPr>
        <a:xfrm flipV="1">
          <a:off x="9639300" y="14563344"/>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38219</xdr:rowOff>
    </xdr:from>
    <xdr:ext cx="469744" cy="259045"/>
    <xdr:sp macro="" textlink="">
      <xdr:nvSpPr>
        <xdr:cNvPr id="277" name="n_1aveValue【公営住宅】&#10;一人当たり面積"/>
        <xdr:cNvSpPr txBox="1"/>
      </xdr:nvSpPr>
      <xdr:spPr>
        <a:xfrm>
          <a:off x="93917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32478</xdr:rowOff>
    </xdr:from>
    <xdr:ext cx="469744" cy="259045"/>
    <xdr:sp macro="" textlink="">
      <xdr:nvSpPr>
        <xdr:cNvPr id="278" name="n_1mainValue【公営住宅】&#10;一人当たり面積"/>
        <xdr:cNvSpPr txBox="1"/>
      </xdr:nvSpPr>
      <xdr:spPr>
        <a:xfrm>
          <a:off x="9391727" y="1460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0.479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2" name="正方形/長方形 3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3" name="テキスト ボックス 3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4" name="直線コネクタ 3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5" name="テキスト ボックス 30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6" name="直線コネクタ 3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7" name="テキスト ボックス 30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8" name="直線コネクタ 3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9" name="テキスト ボックス 3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0" name="直線コネクタ 3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1" name="テキスト ボックス 3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2" name="直線コネクタ 3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3" name="テキスト ボックス 3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4" name="直線コネクタ 3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5" name="テキスト ボックス 31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6" name="直線コネクタ 3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7" name="テキスト ボックス 31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60960</xdr:rowOff>
    </xdr:to>
    <xdr:cxnSp macro="">
      <xdr:nvCxnSpPr>
        <xdr:cNvPr id="319" name="直線コネクタ 318"/>
        <xdr:cNvCxnSpPr/>
      </xdr:nvCxnSpPr>
      <xdr:spPr>
        <a:xfrm flipV="1">
          <a:off x="16318864" y="571500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64787</xdr:rowOff>
    </xdr:from>
    <xdr:ext cx="405111" cy="259045"/>
    <xdr:sp macro="" textlink="">
      <xdr:nvSpPr>
        <xdr:cNvPr id="320" name="【認定こども園・幼稚園・保育所】&#10;有形固定資産減価償却率最小値テキスト"/>
        <xdr:cNvSpPr txBox="1"/>
      </xdr:nvSpPr>
      <xdr:spPr>
        <a:xfrm>
          <a:off x="16408400"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42</xdr:row>
      <xdr:rowOff>60960</xdr:rowOff>
    </xdr:from>
    <xdr:to>
      <xdr:col>23</xdr:col>
      <xdr:colOff>606425</xdr:colOff>
      <xdr:row>42</xdr:row>
      <xdr:rowOff>60960</xdr:rowOff>
    </xdr:to>
    <xdr:cxnSp macro="">
      <xdr:nvCxnSpPr>
        <xdr:cNvPr id="321" name="直線コネクタ 320"/>
        <xdr:cNvCxnSpPr/>
      </xdr:nvCxnSpPr>
      <xdr:spPr>
        <a:xfrm>
          <a:off x="16230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22"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23" name="直線コネクタ 32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44467</xdr:rowOff>
    </xdr:from>
    <xdr:ext cx="405111" cy="259045"/>
    <xdr:sp macro="" textlink="">
      <xdr:nvSpPr>
        <xdr:cNvPr id="324" name="【認定こども園・幼稚園・保育所】&#10;有形固定資産減価償却率平均値テキスト"/>
        <xdr:cNvSpPr txBox="1"/>
      </xdr:nvSpPr>
      <xdr:spPr>
        <a:xfrm>
          <a:off x="16408400" y="6388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325" name="フローチャート : 判断 324"/>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73025</xdr:rowOff>
    </xdr:from>
    <xdr:to>
      <xdr:col>22</xdr:col>
      <xdr:colOff>415925</xdr:colOff>
      <xdr:row>39</xdr:row>
      <xdr:rowOff>3175</xdr:rowOff>
    </xdr:to>
    <xdr:sp macro="" textlink="">
      <xdr:nvSpPr>
        <xdr:cNvPr id="326" name="フローチャート : 判断 325"/>
        <xdr:cNvSpPr/>
      </xdr:nvSpPr>
      <xdr:spPr>
        <a:xfrm>
          <a:off x="15430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23495</xdr:rowOff>
    </xdr:from>
    <xdr:to>
      <xdr:col>23</xdr:col>
      <xdr:colOff>568325</xdr:colOff>
      <xdr:row>39</xdr:row>
      <xdr:rowOff>125095</xdr:rowOff>
    </xdr:to>
    <xdr:sp macro="" textlink="">
      <xdr:nvSpPr>
        <xdr:cNvPr id="332" name="円/楕円 331"/>
        <xdr:cNvSpPr/>
      </xdr:nvSpPr>
      <xdr:spPr>
        <a:xfrm>
          <a:off x="162687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1922</xdr:rowOff>
    </xdr:from>
    <xdr:ext cx="405111" cy="259045"/>
    <xdr:sp macro="" textlink="">
      <xdr:nvSpPr>
        <xdr:cNvPr id="333" name="【認定こども園・幼稚園・保育所】&#10;有形固定資産減価償却率該当値テキスト"/>
        <xdr:cNvSpPr txBox="1"/>
      </xdr:nvSpPr>
      <xdr:spPr>
        <a:xfrm>
          <a:off x="16408400"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59690</xdr:rowOff>
    </xdr:from>
    <xdr:to>
      <xdr:col>22</xdr:col>
      <xdr:colOff>415925</xdr:colOff>
      <xdr:row>39</xdr:row>
      <xdr:rowOff>161290</xdr:rowOff>
    </xdr:to>
    <xdr:sp macro="" textlink="">
      <xdr:nvSpPr>
        <xdr:cNvPr id="334" name="円/楕円 333"/>
        <xdr:cNvSpPr/>
      </xdr:nvSpPr>
      <xdr:spPr>
        <a:xfrm>
          <a:off x="15430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39</xdr:row>
      <xdr:rowOff>74295</xdr:rowOff>
    </xdr:from>
    <xdr:to>
      <xdr:col>23</xdr:col>
      <xdr:colOff>517525</xdr:colOff>
      <xdr:row>39</xdr:row>
      <xdr:rowOff>110490</xdr:rowOff>
    </xdr:to>
    <xdr:cxnSp macro="">
      <xdr:nvCxnSpPr>
        <xdr:cNvPr id="335" name="直線コネクタ 334"/>
        <xdr:cNvCxnSpPr/>
      </xdr:nvCxnSpPr>
      <xdr:spPr>
        <a:xfrm flipV="1">
          <a:off x="15481300" y="676084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37</xdr:row>
      <xdr:rowOff>19702</xdr:rowOff>
    </xdr:from>
    <xdr:ext cx="405111" cy="259045"/>
    <xdr:sp macro="" textlink="">
      <xdr:nvSpPr>
        <xdr:cNvPr id="336" name="n_1aveValue【認定こども園・幼稚園・保育所】&#10;有形固定資産減価償却率"/>
        <xdr:cNvSpPr txBox="1"/>
      </xdr:nvSpPr>
      <xdr:spPr>
        <a:xfrm>
          <a:off x="15266043"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152417</xdr:rowOff>
    </xdr:from>
    <xdr:ext cx="405111" cy="259045"/>
    <xdr:sp macro="" textlink="">
      <xdr:nvSpPr>
        <xdr:cNvPr id="337" name="n_1mainValue【認定こども園・幼稚園・保育所】&#10;有形固定資産減価償却率"/>
        <xdr:cNvSpPr txBox="1"/>
      </xdr:nvSpPr>
      <xdr:spPr>
        <a:xfrm>
          <a:off x="15266043"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8" name="正方形/長方形 3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9" name="正方形/長方形 3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0" name="正方形/長方形 3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1" name="正方形/長方形 3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2" name="正方形/長方形 3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3" name="正方形/長方形 3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4" name="正方形/長方形 3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5" name="正方形/長方形 3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6" name="テキスト ボックス 3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7" name="直線コネクタ 3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8" name="直線コネクタ 34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9" name="テキスト ボックス 34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50" name="直線コネクタ 34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51" name="テキスト ボックス 35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52" name="直線コネクタ 35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53" name="テキスト ボックス 35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4" name="直線コネクタ 35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5" name="テキスト ボックス 35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6" name="直線コネクタ 35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7" name="テキスト ボックス 35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167640</xdr:rowOff>
    </xdr:from>
    <xdr:to>
      <xdr:col>32</xdr:col>
      <xdr:colOff>186689</xdr:colOff>
      <xdr:row>41</xdr:row>
      <xdr:rowOff>115062</xdr:rowOff>
    </xdr:to>
    <xdr:cxnSp macro="">
      <xdr:nvCxnSpPr>
        <xdr:cNvPr id="359" name="直線コネクタ 358"/>
        <xdr:cNvCxnSpPr/>
      </xdr:nvCxnSpPr>
      <xdr:spPr>
        <a:xfrm flipV="1">
          <a:off x="22160864" y="599694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118889</xdr:rowOff>
    </xdr:from>
    <xdr:ext cx="469744" cy="259045"/>
    <xdr:sp macro="" textlink="">
      <xdr:nvSpPr>
        <xdr:cNvPr id="360" name="【認定こども園・幼稚園・保育所】&#10;一人当たり面積最小値テキスト"/>
        <xdr:cNvSpPr txBox="1"/>
      </xdr:nvSpPr>
      <xdr:spPr>
        <a:xfrm>
          <a:off x="222504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115062</xdr:rowOff>
    </xdr:from>
    <xdr:to>
      <xdr:col>32</xdr:col>
      <xdr:colOff>276225</xdr:colOff>
      <xdr:row>41</xdr:row>
      <xdr:rowOff>115062</xdr:rowOff>
    </xdr:to>
    <xdr:cxnSp macro="">
      <xdr:nvCxnSpPr>
        <xdr:cNvPr id="361" name="直線コネクタ 360"/>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114317</xdr:rowOff>
    </xdr:from>
    <xdr:ext cx="469744" cy="259045"/>
    <xdr:sp macro="" textlink="">
      <xdr:nvSpPr>
        <xdr:cNvPr id="362" name="【認定こども園・幼稚園・保育所】&#10;一人当たり面積最大値テキスト"/>
        <xdr:cNvSpPr txBox="1"/>
      </xdr:nvSpPr>
      <xdr:spPr>
        <a:xfrm>
          <a:off x="222504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32</xdr:col>
      <xdr:colOff>98425</xdr:colOff>
      <xdr:row>34</xdr:row>
      <xdr:rowOff>167640</xdr:rowOff>
    </xdr:from>
    <xdr:to>
      <xdr:col>32</xdr:col>
      <xdr:colOff>276225</xdr:colOff>
      <xdr:row>34</xdr:row>
      <xdr:rowOff>167640</xdr:rowOff>
    </xdr:to>
    <xdr:cxnSp macro="">
      <xdr:nvCxnSpPr>
        <xdr:cNvPr id="363" name="直線コネクタ 362"/>
        <xdr:cNvCxnSpPr/>
      </xdr:nvCxnSpPr>
      <xdr:spPr>
        <a:xfrm>
          <a:off x="22072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65549</xdr:rowOff>
    </xdr:from>
    <xdr:ext cx="469744" cy="259045"/>
    <xdr:sp macro="" textlink="">
      <xdr:nvSpPr>
        <xdr:cNvPr id="364" name="【認定こども園・幼稚園・保育所】&#10;一人当たり面積平均値テキスト"/>
        <xdr:cNvSpPr txBox="1"/>
      </xdr:nvSpPr>
      <xdr:spPr>
        <a:xfrm>
          <a:off x="222504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365" name="フローチャート : 判断 364"/>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96266</xdr:rowOff>
    </xdr:from>
    <xdr:to>
      <xdr:col>31</xdr:col>
      <xdr:colOff>85725</xdr:colOff>
      <xdr:row>40</xdr:row>
      <xdr:rowOff>26416</xdr:rowOff>
    </xdr:to>
    <xdr:sp macro="" textlink="">
      <xdr:nvSpPr>
        <xdr:cNvPr id="366" name="フローチャート : 判断 365"/>
        <xdr:cNvSpPr/>
      </xdr:nvSpPr>
      <xdr:spPr>
        <a:xfrm>
          <a:off x="21272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7" name="テキスト ボックス 3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8" name="テキスト ボックス 3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9" name="テキスト ボックス 3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0" name="テキスト ボックス 3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1" name="テキスト ボックス 3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59690</xdr:rowOff>
    </xdr:from>
    <xdr:to>
      <xdr:col>32</xdr:col>
      <xdr:colOff>238125</xdr:colOff>
      <xdr:row>39</xdr:row>
      <xdr:rowOff>161290</xdr:rowOff>
    </xdr:to>
    <xdr:sp macro="" textlink="">
      <xdr:nvSpPr>
        <xdr:cNvPr id="372" name="円/楕円 371"/>
        <xdr:cNvSpPr/>
      </xdr:nvSpPr>
      <xdr:spPr>
        <a:xfrm>
          <a:off x="22110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82567</xdr:rowOff>
    </xdr:from>
    <xdr:ext cx="469744" cy="259045"/>
    <xdr:sp macro="" textlink="">
      <xdr:nvSpPr>
        <xdr:cNvPr id="373" name="【認定こども園・幼稚園・保育所】&#10;一人当たり面積該当値テキスト"/>
        <xdr:cNvSpPr txBox="1"/>
      </xdr:nvSpPr>
      <xdr:spPr>
        <a:xfrm>
          <a:off x="22250400"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59690</xdr:rowOff>
    </xdr:from>
    <xdr:to>
      <xdr:col>31</xdr:col>
      <xdr:colOff>85725</xdr:colOff>
      <xdr:row>39</xdr:row>
      <xdr:rowOff>161290</xdr:rowOff>
    </xdr:to>
    <xdr:sp macro="" textlink="">
      <xdr:nvSpPr>
        <xdr:cNvPr id="374" name="円/楕円 373"/>
        <xdr:cNvSpPr/>
      </xdr:nvSpPr>
      <xdr:spPr>
        <a:xfrm>
          <a:off x="21272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110490</xdr:rowOff>
    </xdr:from>
    <xdr:to>
      <xdr:col>32</xdr:col>
      <xdr:colOff>187325</xdr:colOff>
      <xdr:row>39</xdr:row>
      <xdr:rowOff>110490</xdr:rowOff>
    </xdr:to>
    <xdr:cxnSp macro="">
      <xdr:nvCxnSpPr>
        <xdr:cNvPr id="375" name="直線コネクタ 374"/>
        <xdr:cNvCxnSpPr/>
      </xdr:nvCxnSpPr>
      <xdr:spPr>
        <a:xfrm>
          <a:off x="21323300" y="6797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40</xdr:row>
      <xdr:rowOff>17543</xdr:rowOff>
    </xdr:from>
    <xdr:ext cx="469744" cy="259045"/>
    <xdr:sp macro="" textlink="">
      <xdr:nvSpPr>
        <xdr:cNvPr id="376" name="n_1aveValue【認定こども園・幼稚園・保育所】&#10;一人当たり面積"/>
        <xdr:cNvSpPr txBox="1"/>
      </xdr:nvSpPr>
      <xdr:spPr>
        <a:xfrm>
          <a:off x="210757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6367</xdr:rowOff>
    </xdr:from>
    <xdr:ext cx="469744" cy="259045"/>
    <xdr:sp macro="" textlink="">
      <xdr:nvSpPr>
        <xdr:cNvPr id="377" name="n_1mainValue【認定こども園・幼稚園・保育所】&#10;一人当たり面積"/>
        <xdr:cNvSpPr txBox="1"/>
      </xdr:nvSpPr>
      <xdr:spPr>
        <a:xfrm>
          <a:off x="21075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8" name="正方形/長方形 3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9" name="正方形/長方形 3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0" name="正方形/長方形 3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1" name="正方形/長方形 3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2" name="正方形/長方形 3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3" name="正方形/長方形 3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4" name="正方形/長方形 3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5" name="正方形/長方形 3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6" name="テキスト ボックス 3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7" name="直線コネクタ 3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8" name="テキスト ボックス 38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9" name="直線コネクタ 38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0" name="テキスト ボックス 38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1" name="直線コネクタ 39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2" name="テキスト ボックス 39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3" name="直線コネクタ 39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94" name="テキスト ボックス 39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95" name="直線コネクタ 39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96" name="テキスト ボックス 39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97" name="直線コネクタ 39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8" name="テキスト ボックス 39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9" name="直線コネクタ 3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0" name="テキスト ボックス 39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30480</xdr:rowOff>
    </xdr:from>
    <xdr:to>
      <xdr:col>23</xdr:col>
      <xdr:colOff>516889</xdr:colOff>
      <xdr:row>63</xdr:row>
      <xdr:rowOff>106680</xdr:rowOff>
    </xdr:to>
    <xdr:cxnSp macro="">
      <xdr:nvCxnSpPr>
        <xdr:cNvPr id="402" name="直線コネクタ 401"/>
        <xdr:cNvCxnSpPr/>
      </xdr:nvCxnSpPr>
      <xdr:spPr>
        <a:xfrm flipV="1">
          <a:off x="16318864" y="96316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403"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404" name="直線コネクタ 403"/>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148607</xdr:rowOff>
    </xdr:from>
    <xdr:ext cx="405111" cy="259045"/>
    <xdr:sp macro="" textlink="">
      <xdr:nvSpPr>
        <xdr:cNvPr id="405" name="【学校施設】&#10;有形固定資産減価償却率最大値テキスト"/>
        <xdr:cNvSpPr txBox="1"/>
      </xdr:nvSpPr>
      <xdr:spPr>
        <a:xfrm>
          <a:off x="164084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23</xdr:col>
      <xdr:colOff>428625</xdr:colOff>
      <xdr:row>56</xdr:row>
      <xdr:rowOff>30480</xdr:rowOff>
    </xdr:from>
    <xdr:to>
      <xdr:col>23</xdr:col>
      <xdr:colOff>606425</xdr:colOff>
      <xdr:row>56</xdr:row>
      <xdr:rowOff>30480</xdr:rowOff>
    </xdr:to>
    <xdr:cxnSp macro="">
      <xdr:nvCxnSpPr>
        <xdr:cNvPr id="406" name="直線コネクタ 405"/>
        <xdr:cNvCxnSpPr/>
      </xdr:nvCxnSpPr>
      <xdr:spPr>
        <a:xfrm>
          <a:off x="16230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55897</xdr:rowOff>
    </xdr:from>
    <xdr:ext cx="405111" cy="259045"/>
    <xdr:sp macro="" textlink="">
      <xdr:nvSpPr>
        <xdr:cNvPr id="407" name="【学校施設】&#10;有形固定資産減価償却率平均値テキスト"/>
        <xdr:cNvSpPr txBox="1"/>
      </xdr:nvSpPr>
      <xdr:spPr>
        <a:xfrm>
          <a:off x="16408400" y="999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33020</xdr:rowOff>
    </xdr:from>
    <xdr:to>
      <xdr:col>23</xdr:col>
      <xdr:colOff>568325</xdr:colOff>
      <xdr:row>59</xdr:row>
      <xdr:rowOff>134620</xdr:rowOff>
    </xdr:to>
    <xdr:sp macro="" textlink="">
      <xdr:nvSpPr>
        <xdr:cNvPr id="408" name="フローチャート : 判断 407"/>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21590</xdr:rowOff>
    </xdr:from>
    <xdr:to>
      <xdr:col>22</xdr:col>
      <xdr:colOff>415925</xdr:colOff>
      <xdr:row>59</xdr:row>
      <xdr:rowOff>123190</xdr:rowOff>
    </xdr:to>
    <xdr:sp macro="" textlink="">
      <xdr:nvSpPr>
        <xdr:cNvPr id="409" name="フローチャート : 判断 408"/>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0" name="テキスト ボックス 4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1" name="テキスト ボックス 4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2" name="テキスト ボックス 4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3" name="テキスト ボックス 4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4" name="テキスト ボックス 4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143510</xdr:rowOff>
    </xdr:from>
    <xdr:to>
      <xdr:col>23</xdr:col>
      <xdr:colOff>568325</xdr:colOff>
      <xdr:row>60</xdr:row>
      <xdr:rowOff>73660</xdr:rowOff>
    </xdr:to>
    <xdr:sp macro="" textlink="">
      <xdr:nvSpPr>
        <xdr:cNvPr id="415" name="円/楕円 414"/>
        <xdr:cNvSpPr/>
      </xdr:nvSpPr>
      <xdr:spPr>
        <a:xfrm>
          <a:off x="16268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121937</xdr:rowOff>
    </xdr:from>
    <xdr:ext cx="405111" cy="259045"/>
    <xdr:sp macro="" textlink="">
      <xdr:nvSpPr>
        <xdr:cNvPr id="416" name="【学校施設】&#10;有形固定資産減価償却率該当値テキスト"/>
        <xdr:cNvSpPr txBox="1"/>
      </xdr:nvSpPr>
      <xdr:spPr>
        <a:xfrm>
          <a:off x="16408400"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17780</xdr:rowOff>
    </xdr:from>
    <xdr:to>
      <xdr:col>22</xdr:col>
      <xdr:colOff>415925</xdr:colOff>
      <xdr:row>60</xdr:row>
      <xdr:rowOff>119380</xdr:rowOff>
    </xdr:to>
    <xdr:sp macro="" textlink="">
      <xdr:nvSpPr>
        <xdr:cNvPr id="417" name="円/楕円 416"/>
        <xdr:cNvSpPr/>
      </xdr:nvSpPr>
      <xdr:spPr>
        <a:xfrm>
          <a:off x="15430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22860</xdr:rowOff>
    </xdr:from>
    <xdr:to>
      <xdr:col>23</xdr:col>
      <xdr:colOff>517525</xdr:colOff>
      <xdr:row>60</xdr:row>
      <xdr:rowOff>68580</xdr:rowOff>
    </xdr:to>
    <xdr:cxnSp macro="">
      <xdr:nvCxnSpPr>
        <xdr:cNvPr id="418" name="直線コネクタ 417"/>
        <xdr:cNvCxnSpPr/>
      </xdr:nvCxnSpPr>
      <xdr:spPr>
        <a:xfrm flipV="1">
          <a:off x="15481300" y="103098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139717</xdr:rowOff>
    </xdr:from>
    <xdr:ext cx="405111" cy="259045"/>
    <xdr:sp macro="" textlink="">
      <xdr:nvSpPr>
        <xdr:cNvPr id="419" name="n_1aveValue【学校施設】&#10;有形固定資産減価償却率"/>
        <xdr:cNvSpPr txBox="1"/>
      </xdr:nvSpPr>
      <xdr:spPr>
        <a:xfrm>
          <a:off x="15266043"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110507</xdr:rowOff>
    </xdr:from>
    <xdr:ext cx="405111" cy="259045"/>
    <xdr:sp macro="" textlink="">
      <xdr:nvSpPr>
        <xdr:cNvPr id="420" name="n_1mainValue【学校施設】&#10;有形固定資産減価償却率"/>
        <xdr:cNvSpPr txBox="1"/>
      </xdr:nvSpPr>
      <xdr:spPr>
        <a:xfrm>
          <a:off x="15266043"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1" name="正方形/長方形 4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2" name="正方形/長方形 4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3" name="正方形/長方形 4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4" name="正方形/長方形 4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5" name="正方形/長方形 4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6" name="正方形/長方形 4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7" name="正方形/長方形 4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8" name="正方形/長方形 4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9" name="テキスト ボックス 4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0" name="直線コネクタ 4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1" name="テキスト ボックス 43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32" name="直線コネクタ 43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33" name="テキスト ボックス 43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34" name="直線コネクタ 43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35" name="テキスト ボックス 43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36" name="直線コネクタ 43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37" name="テキスト ボックス 43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38" name="直線コネクタ 43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39" name="テキスト ボックス 43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0" name="直線コネクタ 4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1" name="テキスト ボックス 44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123444</xdr:rowOff>
    </xdr:from>
    <xdr:to>
      <xdr:col>32</xdr:col>
      <xdr:colOff>186689</xdr:colOff>
      <xdr:row>63</xdr:row>
      <xdr:rowOff>167792</xdr:rowOff>
    </xdr:to>
    <xdr:cxnSp macro="">
      <xdr:nvCxnSpPr>
        <xdr:cNvPr id="443" name="直線コネクタ 442"/>
        <xdr:cNvCxnSpPr/>
      </xdr:nvCxnSpPr>
      <xdr:spPr>
        <a:xfrm flipV="1">
          <a:off x="22160864" y="9553194"/>
          <a:ext cx="0" cy="14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169</xdr:rowOff>
    </xdr:from>
    <xdr:ext cx="469744" cy="259045"/>
    <xdr:sp macro="" textlink="">
      <xdr:nvSpPr>
        <xdr:cNvPr id="444" name="【学校施設】&#10;一人当たり面積最小値テキスト"/>
        <xdr:cNvSpPr txBox="1"/>
      </xdr:nvSpPr>
      <xdr:spPr>
        <a:xfrm>
          <a:off x="22250400" y="109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32</xdr:col>
      <xdr:colOff>98425</xdr:colOff>
      <xdr:row>63</xdr:row>
      <xdr:rowOff>167792</xdr:rowOff>
    </xdr:from>
    <xdr:to>
      <xdr:col>32</xdr:col>
      <xdr:colOff>276225</xdr:colOff>
      <xdr:row>63</xdr:row>
      <xdr:rowOff>167792</xdr:rowOff>
    </xdr:to>
    <xdr:cxnSp macro="">
      <xdr:nvCxnSpPr>
        <xdr:cNvPr id="445" name="直線コネクタ 444"/>
        <xdr:cNvCxnSpPr/>
      </xdr:nvCxnSpPr>
      <xdr:spPr>
        <a:xfrm>
          <a:off x="22072600" y="1096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70121</xdr:rowOff>
    </xdr:from>
    <xdr:ext cx="469744" cy="259045"/>
    <xdr:sp macro="" textlink="">
      <xdr:nvSpPr>
        <xdr:cNvPr id="446" name="【学校施設】&#10;一人当たり面積最大値テキスト"/>
        <xdr:cNvSpPr txBox="1"/>
      </xdr:nvSpPr>
      <xdr:spPr>
        <a:xfrm>
          <a:off x="222504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4.105</a:t>
          </a:r>
          <a:endParaRPr kumimoji="1" lang="ja-JP" altLang="en-US" sz="1000" b="1">
            <a:latin typeface="ＭＳ Ｐゴシック"/>
          </a:endParaRPr>
        </a:p>
      </xdr:txBody>
    </xdr:sp>
    <xdr:clientData/>
  </xdr:oneCellAnchor>
  <xdr:twoCellAnchor>
    <xdr:from>
      <xdr:col>32</xdr:col>
      <xdr:colOff>98425</xdr:colOff>
      <xdr:row>55</xdr:row>
      <xdr:rowOff>123444</xdr:rowOff>
    </xdr:from>
    <xdr:to>
      <xdr:col>32</xdr:col>
      <xdr:colOff>276225</xdr:colOff>
      <xdr:row>55</xdr:row>
      <xdr:rowOff>123444</xdr:rowOff>
    </xdr:to>
    <xdr:cxnSp macro="">
      <xdr:nvCxnSpPr>
        <xdr:cNvPr id="447" name="直線コネクタ 446"/>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5808</xdr:rowOff>
    </xdr:from>
    <xdr:ext cx="469744" cy="259045"/>
    <xdr:sp macro="" textlink="">
      <xdr:nvSpPr>
        <xdr:cNvPr id="448" name="【学校施設】&#10;一人当たり面積平均値テキスト"/>
        <xdr:cNvSpPr txBox="1"/>
      </xdr:nvSpPr>
      <xdr:spPr>
        <a:xfrm>
          <a:off x="22250400" y="10635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27381</xdr:rowOff>
    </xdr:from>
    <xdr:to>
      <xdr:col>32</xdr:col>
      <xdr:colOff>238125</xdr:colOff>
      <xdr:row>62</xdr:row>
      <xdr:rowOff>128981</xdr:rowOff>
    </xdr:to>
    <xdr:sp macro="" textlink="">
      <xdr:nvSpPr>
        <xdr:cNvPr id="449" name="フローチャート : 判断 448"/>
        <xdr:cNvSpPr/>
      </xdr:nvSpPr>
      <xdr:spPr>
        <a:xfrm>
          <a:off x="22110700" y="106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21437</xdr:rowOff>
    </xdr:from>
    <xdr:to>
      <xdr:col>31</xdr:col>
      <xdr:colOff>85725</xdr:colOff>
      <xdr:row>62</xdr:row>
      <xdr:rowOff>123037</xdr:rowOff>
    </xdr:to>
    <xdr:sp macro="" textlink="">
      <xdr:nvSpPr>
        <xdr:cNvPr id="450" name="フローチャート : 判断 449"/>
        <xdr:cNvSpPr/>
      </xdr:nvSpPr>
      <xdr:spPr>
        <a:xfrm>
          <a:off x="21272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1" name="テキスト ボックス 4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2" name="テキスト ボックス 4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3" name="テキスト ボックス 4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4" name="テキスト ボックス 4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5" name="テキスト ボックス 4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72644</xdr:rowOff>
    </xdr:from>
    <xdr:to>
      <xdr:col>32</xdr:col>
      <xdr:colOff>238125</xdr:colOff>
      <xdr:row>56</xdr:row>
      <xdr:rowOff>2794</xdr:rowOff>
    </xdr:to>
    <xdr:sp macro="" textlink="">
      <xdr:nvSpPr>
        <xdr:cNvPr id="456" name="円/楕円 455"/>
        <xdr:cNvSpPr/>
      </xdr:nvSpPr>
      <xdr:spPr>
        <a:xfrm>
          <a:off x="22110700" y="950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25671</xdr:rowOff>
    </xdr:from>
    <xdr:ext cx="469744" cy="259045"/>
    <xdr:sp macro="" textlink="">
      <xdr:nvSpPr>
        <xdr:cNvPr id="457" name="【学校施設】&#10;一人当たり面積該当値テキスト"/>
        <xdr:cNvSpPr txBox="1"/>
      </xdr:nvSpPr>
      <xdr:spPr>
        <a:xfrm>
          <a:off x="22250400" y="945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4.105</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78130</xdr:rowOff>
    </xdr:from>
    <xdr:to>
      <xdr:col>31</xdr:col>
      <xdr:colOff>85725</xdr:colOff>
      <xdr:row>56</xdr:row>
      <xdr:rowOff>8280</xdr:rowOff>
    </xdr:to>
    <xdr:sp macro="" textlink="">
      <xdr:nvSpPr>
        <xdr:cNvPr id="458" name="円/楕円 457"/>
        <xdr:cNvSpPr/>
      </xdr:nvSpPr>
      <xdr:spPr>
        <a:xfrm>
          <a:off x="21272500" y="95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55</xdr:row>
      <xdr:rowOff>123444</xdr:rowOff>
    </xdr:from>
    <xdr:to>
      <xdr:col>32</xdr:col>
      <xdr:colOff>187325</xdr:colOff>
      <xdr:row>55</xdr:row>
      <xdr:rowOff>128930</xdr:rowOff>
    </xdr:to>
    <xdr:cxnSp macro="">
      <xdr:nvCxnSpPr>
        <xdr:cNvPr id="459" name="直線コネクタ 458"/>
        <xdr:cNvCxnSpPr/>
      </xdr:nvCxnSpPr>
      <xdr:spPr>
        <a:xfrm flipV="1">
          <a:off x="21323300" y="9553194"/>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62</xdr:row>
      <xdr:rowOff>114164</xdr:rowOff>
    </xdr:from>
    <xdr:ext cx="469744" cy="259045"/>
    <xdr:sp macro="" textlink="">
      <xdr:nvSpPr>
        <xdr:cNvPr id="460" name="n_1aveValue【学校施設】&#10;一人当たり面積"/>
        <xdr:cNvSpPr txBox="1"/>
      </xdr:nvSpPr>
      <xdr:spPr>
        <a:xfrm>
          <a:off x="21075727" y="1074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1.592</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24807</xdr:rowOff>
    </xdr:from>
    <xdr:ext cx="469744" cy="259045"/>
    <xdr:sp macro="" textlink="">
      <xdr:nvSpPr>
        <xdr:cNvPr id="461" name="n_1mainValue【学校施設】&#10;一人当たり面積"/>
        <xdr:cNvSpPr txBox="1"/>
      </xdr:nvSpPr>
      <xdr:spPr>
        <a:xfrm>
          <a:off x="21075727" y="92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2" name="正方形/長方形 4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3" name="正方形/長方形 4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4" name="正方形/長方形 4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65" name="正方形/長方形 4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66" name="正方形/長方形 4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67" name="正方形/長方形 4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68" name="正方形/長方形 4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9" name="正方形/長方形 4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0" name="テキスト ボックス 4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1" name="直線コネクタ 4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72" name="テキスト ボックス 47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73" name="直線コネクタ 47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74" name="テキスト ボックス 47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75" name="直線コネクタ 47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76" name="テキスト ボックス 47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77" name="直線コネクタ 47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78" name="テキスト ボックス 47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79" name="直線コネクタ 47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80" name="テキスト ボックス 47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81" name="直線コネクタ 48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82" name="テキスト ボックス 48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3" name="直線コネクタ 4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84" name="テキスト ボックス 48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8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93345</xdr:rowOff>
    </xdr:to>
    <xdr:cxnSp macro="">
      <xdr:nvCxnSpPr>
        <xdr:cNvPr id="486" name="直線コネクタ 485"/>
        <xdr:cNvCxnSpPr/>
      </xdr:nvCxnSpPr>
      <xdr:spPr>
        <a:xfrm flipV="1">
          <a:off x="16318864" y="1333500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97172</xdr:rowOff>
    </xdr:from>
    <xdr:ext cx="405111" cy="259045"/>
    <xdr:sp macro="" textlink="">
      <xdr:nvSpPr>
        <xdr:cNvPr id="487" name="【児童館】&#10;有形固定資産減価償却率最小値テキスト"/>
        <xdr:cNvSpPr txBox="1"/>
      </xdr:nvSpPr>
      <xdr:spPr>
        <a:xfrm>
          <a:off x="16408400" y="1467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428625</xdr:colOff>
      <xdr:row>85</xdr:row>
      <xdr:rowOff>93345</xdr:rowOff>
    </xdr:from>
    <xdr:to>
      <xdr:col>23</xdr:col>
      <xdr:colOff>606425</xdr:colOff>
      <xdr:row>85</xdr:row>
      <xdr:rowOff>93345</xdr:rowOff>
    </xdr:to>
    <xdr:cxnSp macro="">
      <xdr:nvCxnSpPr>
        <xdr:cNvPr id="488" name="直線コネクタ 487"/>
        <xdr:cNvCxnSpPr/>
      </xdr:nvCxnSpPr>
      <xdr:spPr>
        <a:xfrm>
          <a:off x="16230600" y="1466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89"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90" name="直線コネクタ 48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151147</xdr:rowOff>
    </xdr:from>
    <xdr:ext cx="405111" cy="259045"/>
    <xdr:sp macro="" textlink="">
      <xdr:nvSpPr>
        <xdr:cNvPr id="491" name="【児童館】&#10;有形固定資産減価償却率平均値テキスト"/>
        <xdr:cNvSpPr txBox="1"/>
      </xdr:nvSpPr>
      <xdr:spPr>
        <a:xfrm>
          <a:off x="16408400" y="14038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128270</xdr:rowOff>
    </xdr:from>
    <xdr:to>
      <xdr:col>23</xdr:col>
      <xdr:colOff>568325</xdr:colOff>
      <xdr:row>83</xdr:row>
      <xdr:rowOff>58420</xdr:rowOff>
    </xdr:to>
    <xdr:sp macro="" textlink="">
      <xdr:nvSpPr>
        <xdr:cNvPr id="492" name="フローチャート : 判断 491"/>
        <xdr:cNvSpPr/>
      </xdr:nvSpPr>
      <xdr:spPr>
        <a:xfrm>
          <a:off x="16268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105411</xdr:rowOff>
    </xdr:from>
    <xdr:to>
      <xdr:col>22</xdr:col>
      <xdr:colOff>415925</xdr:colOff>
      <xdr:row>84</xdr:row>
      <xdr:rowOff>35561</xdr:rowOff>
    </xdr:to>
    <xdr:sp macro="" textlink="">
      <xdr:nvSpPr>
        <xdr:cNvPr id="493" name="フローチャート : 判断 492"/>
        <xdr:cNvSpPr/>
      </xdr:nvSpPr>
      <xdr:spPr>
        <a:xfrm>
          <a:off x="15430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94" name="テキスト ボックス 4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95" name="テキスト ボックス 4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96" name="テキスト ボックス 4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97" name="テキスト ボックス 4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98" name="テキスト ボックス 4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84</xdr:row>
      <xdr:rowOff>63500</xdr:rowOff>
    </xdr:from>
    <xdr:to>
      <xdr:col>23</xdr:col>
      <xdr:colOff>568325</xdr:colOff>
      <xdr:row>84</xdr:row>
      <xdr:rowOff>165100</xdr:rowOff>
    </xdr:to>
    <xdr:sp macro="" textlink="">
      <xdr:nvSpPr>
        <xdr:cNvPr id="499" name="円/楕円 498"/>
        <xdr:cNvSpPr/>
      </xdr:nvSpPr>
      <xdr:spPr>
        <a:xfrm>
          <a:off x="16268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41927</xdr:rowOff>
    </xdr:from>
    <xdr:ext cx="405111" cy="259045"/>
    <xdr:sp macro="" textlink="">
      <xdr:nvSpPr>
        <xdr:cNvPr id="500" name="【児童館】&#10;有形固定資産減価償却率該当値テキスト"/>
        <xdr:cNvSpPr txBox="1"/>
      </xdr:nvSpPr>
      <xdr:spPr>
        <a:xfrm>
          <a:off x="16408400"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22</xdr:col>
      <xdr:colOff>314325</xdr:colOff>
      <xdr:row>84</xdr:row>
      <xdr:rowOff>101600</xdr:rowOff>
    </xdr:from>
    <xdr:to>
      <xdr:col>22</xdr:col>
      <xdr:colOff>415925</xdr:colOff>
      <xdr:row>85</xdr:row>
      <xdr:rowOff>31750</xdr:rowOff>
    </xdr:to>
    <xdr:sp macro="" textlink="">
      <xdr:nvSpPr>
        <xdr:cNvPr id="501" name="円/楕円 500"/>
        <xdr:cNvSpPr/>
      </xdr:nvSpPr>
      <xdr:spPr>
        <a:xfrm>
          <a:off x="15430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84</xdr:row>
      <xdr:rowOff>114300</xdr:rowOff>
    </xdr:from>
    <xdr:to>
      <xdr:col>23</xdr:col>
      <xdr:colOff>517525</xdr:colOff>
      <xdr:row>84</xdr:row>
      <xdr:rowOff>152400</xdr:rowOff>
    </xdr:to>
    <xdr:cxnSp macro="">
      <xdr:nvCxnSpPr>
        <xdr:cNvPr id="502" name="直線コネクタ 501"/>
        <xdr:cNvCxnSpPr/>
      </xdr:nvCxnSpPr>
      <xdr:spPr>
        <a:xfrm flipV="1">
          <a:off x="15481300" y="14516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52088</xdr:rowOff>
    </xdr:from>
    <xdr:ext cx="405111" cy="259045"/>
    <xdr:sp macro="" textlink="">
      <xdr:nvSpPr>
        <xdr:cNvPr id="503" name="n_1aveValue【児童館】&#10;有形固定資産減価償却率"/>
        <xdr:cNvSpPr txBox="1"/>
      </xdr:nvSpPr>
      <xdr:spPr>
        <a:xfrm>
          <a:off x="15266043" y="1411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a:t>
          </a:r>
          <a:endParaRPr kumimoji="1" lang="ja-JP" altLang="en-US" sz="1000" b="1">
            <a:solidFill>
              <a:srgbClr val="000080"/>
            </a:solidFill>
            <a:latin typeface="ＭＳ Ｐゴシック"/>
          </a:endParaRPr>
        </a:p>
      </xdr:txBody>
    </xdr:sp>
    <xdr:clientData/>
  </xdr:oneCellAnchor>
  <xdr:oneCellAnchor>
    <xdr:from>
      <xdr:col>22</xdr:col>
      <xdr:colOff>149868</xdr:colOff>
      <xdr:row>85</xdr:row>
      <xdr:rowOff>22877</xdr:rowOff>
    </xdr:from>
    <xdr:ext cx="405111" cy="259045"/>
    <xdr:sp macro="" textlink="">
      <xdr:nvSpPr>
        <xdr:cNvPr id="504" name="n_1mainValue【児童館】&#10;有形固定資産減価償却率"/>
        <xdr:cNvSpPr txBox="1"/>
      </xdr:nvSpPr>
      <xdr:spPr>
        <a:xfrm>
          <a:off x="15266043"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05" name="正方形/長方形 5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6" name="正方形/長方形 5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7" name="正方形/長方形 5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8" name="正方形/長方形 5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09" name="正方形/長方形 5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0" name="正方形/長方形 5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1" name="正方形/長方形 5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2" name="正方形/長方形 51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3" name="テキスト ボックス 51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14" name="直線コネクタ 51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15" name="直線コネクタ 51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16" name="テキスト ボックス 51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17" name="直線コネクタ 51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18" name="テキスト ボックス 51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19" name="直線コネクタ 51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20" name="テキスト ボックス 51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21" name="直線コネクタ 52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22" name="テキスト ボックス 52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23" name="直線コネクタ 52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24" name="テキスト ボックス 52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2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526" name="直線コネクタ 525"/>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527"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528" name="直線コネクタ 527"/>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529"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530" name="直線コネクタ 529"/>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101616</xdr:rowOff>
    </xdr:from>
    <xdr:ext cx="469744" cy="259045"/>
    <xdr:sp macro="" textlink="">
      <xdr:nvSpPr>
        <xdr:cNvPr id="531" name="【児童館】&#10;一人当たり面積平均値テキスト"/>
        <xdr:cNvSpPr txBox="1"/>
      </xdr:nvSpPr>
      <xdr:spPr>
        <a:xfrm>
          <a:off x="222504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32" name="フローチャート : 判断 531"/>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124461</xdr:rowOff>
    </xdr:from>
    <xdr:to>
      <xdr:col>31</xdr:col>
      <xdr:colOff>85725</xdr:colOff>
      <xdr:row>83</xdr:row>
      <xdr:rowOff>54611</xdr:rowOff>
    </xdr:to>
    <xdr:sp macro="" textlink="">
      <xdr:nvSpPr>
        <xdr:cNvPr id="533" name="フローチャート : 判断 532"/>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34" name="テキスト ボックス 53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35" name="テキスト ボックス 53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36" name="テキスト ボックス 53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37" name="テキスト ボックス 53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38" name="テキスト ボックス 53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101600</xdr:rowOff>
    </xdr:from>
    <xdr:to>
      <xdr:col>32</xdr:col>
      <xdr:colOff>238125</xdr:colOff>
      <xdr:row>85</xdr:row>
      <xdr:rowOff>31750</xdr:rowOff>
    </xdr:to>
    <xdr:sp macro="" textlink="">
      <xdr:nvSpPr>
        <xdr:cNvPr id="539" name="円/楕円 538"/>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16527</xdr:rowOff>
    </xdr:from>
    <xdr:ext cx="469744" cy="259045"/>
    <xdr:sp macro="" textlink="">
      <xdr:nvSpPr>
        <xdr:cNvPr id="540" name="【児童館】&#10;一人当たり面積該当値テキスト"/>
        <xdr:cNvSpPr txBox="1"/>
      </xdr:nvSpPr>
      <xdr:spPr>
        <a:xfrm>
          <a:off x="22250400"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0.010</a:t>
          </a:r>
          <a:endParaRPr kumimoji="1" lang="ja-JP" altLang="en-US" sz="1000" b="1">
            <a:solidFill>
              <a:srgbClr val="FF0000"/>
            </a:solidFill>
            <a:latin typeface="ＭＳ Ｐゴシック"/>
          </a:endParaRPr>
        </a:p>
      </xdr:txBody>
    </xdr:sp>
    <xdr:clientData/>
  </xdr:oneCellAnchor>
  <xdr:twoCellAnchor>
    <xdr:from>
      <xdr:col>30</xdr:col>
      <xdr:colOff>669925</xdr:colOff>
      <xdr:row>84</xdr:row>
      <xdr:rowOff>101600</xdr:rowOff>
    </xdr:from>
    <xdr:to>
      <xdr:col>31</xdr:col>
      <xdr:colOff>85725</xdr:colOff>
      <xdr:row>85</xdr:row>
      <xdr:rowOff>31750</xdr:rowOff>
    </xdr:to>
    <xdr:sp macro="" textlink="">
      <xdr:nvSpPr>
        <xdr:cNvPr id="541" name="円/楕円 540"/>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84</xdr:row>
      <xdr:rowOff>152400</xdr:rowOff>
    </xdr:from>
    <xdr:to>
      <xdr:col>32</xdr:col>
      <xdr:colOff>187325</xdr:colOff>
      <xdr:row>84</xdr:row>
      <xdr:rowOff>152400</xdr:rowOff>
    </xdr:to>
    <xdr:cxnSp macro="">
      <xdr:nvCxnSpPr>
        <xdr:cNvPr id="542" name="直線コネクタ 541"/>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71138</xdr:rowOff>
    </xdr:from>
    <xdr:ext cx="469744" cy="259045"/>
    <xdr:sp macro="" textlink="">
      <xdr:nvSpPr>
        <xdr:cNvPr id="543" name="n_1aveValue【児童館】&#10;一人当たり面積"/>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22877</xdr:rowOff>
    </xdr:from>
    <xdr:ext cx="469744" cy="259045"/>
    <xdr:sp macro="" textlink="">
      <xdr:nvSpPr>
        <xdr:cNvPr id="544" name="n_1mainValue【児童館】&#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45" name="正方形/長方形 5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46" name="正方形/長方形 5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47" name="正方形/長方形 5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48" name="正方形/長方形 5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49" name="正方形/長方形 5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0" name="正方形/長方形 5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1" name="正方形/長方形 5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2" name="正方形/長方形 55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53" name="正方形/長方形 5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4" name="正方形/長方形 5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5" name="正方形/長方形 5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6" name="正方形/長方形 5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7" name="正方形/長方形 5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8" name="正方形/長方形 5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9" name="正方形/長方形 5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0" name="正方形/長方形 55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61" name="正方形/長方形 5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62" name="正方形/長方形 5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63" name="テキスト ボックス 5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有形固定資産減価償却率では、道路、橋りょう・トンネルのインフラ資産が高くなっており、いずれも類似団体平均及び県平均を上回っている。道路個別修繕計画や橋りょう長寿命化修繕計画に基づき計画的な維持管理に努める。公営住宅でも、老朽化が進んでおり、市営住宅長寿命化計画に基づいた維持管理に努める。児童館は平成</a:t>
          </a:r>
          <a:r>
            <a:rPr kumimoji="1" lang="en-US" altLang="ja-JP" sz="1300">
              <a:latin typeface="ＭＳ Ｐゴシック"/>
            </a:rPr>
            <a:t>10</a:t>
          </a:r>
          <a:r>
            <a:rPr kumimoji="1" lang="ja-JP" altLang="en-US" sz="1300">
              <a:latin typeface="ＭＳ Ｐゴシック"/>
            </a:rPr>
            <a:t>年度取得のため比較的新しく、減価償却率が低くなっている。</a:t>
          </a:r>
        </a:p>
        <a:p>
          <a:r>
            <a:rPr kumimoji="1" lang="ja-JP" altLang="en-US" sz="1300">
              <a:latin typeface="ＭＳ Ｐゴシック"/>
            </a:rPr>
            <a:t>道路の一人当たり延長が類似団体平均、全国平均、県平均を上回っているのは、市域が広く、道路の総延長が長いためである。また、学校施設の一人当たり面積が大きくなっているのも、市域が広く、小中学校数が多いためである。</a:t>
          </a: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埼玉県飯能市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80,293
79,508
193.05
32,004,049
30,441,432
590,121
17,227,432
30,958,624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17.5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41</xdr:row>
      <xdr:rowOff>38100</xdr:rowOff>
    </xdr:to>
    <xdr:cxnSp macro="">
      <xdr:nvCxnSpPr>
        <xdr:cNvPr id="56" name="直線コネクタ 55"/>
        <xdr:cNvCxnSpPr/>
      </xdr:nvCxnSpPr>
      <xdr:spPr>
        <a:xfrm flipV="1">
          <a:off x="4634865" y="5638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41927</xdr:rowOff>
    </xdr:from>
    <xdr:ext cx="340478" cy="259045"/>
    <xdr:sp macro="" textlink="">
      <xdr:nvSpPr>
        <xdr:cNvPr id="57" name="【図書館】&#10;有形固定資産減価償却率最小値テキスト"/>
        <xdr:cNvSpPr txBox="1"/>
      </xdr:nvSpPr>
      <xdr:spPr>
        <a:xfrm>
          <a:off x="4724400" y="7071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422275</xdr:colOff>
      <xdr:row>41</xdr:row>
      <xdr:rowOff>38100</xdr:rowOff>
    </xdr:from>
    <xdr:to>
      <xdr:col>6</xdr:col>
      <xdr:colOff>600075</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59" name="【図書館】&#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0" name="直線コネクタ 59"/>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33037</xdr:rowOff>
    </xdr:from>
    <xdr:ext cx="405111" cy="259045"/>
    <xdr:sp macro="" textlink="">
      <xdr:nvSpPr>
        <xdr:cNvPr id="61" name="【図書館】&#10;有形固定資産減価償却率平均値テキスト"/>
        <xdr:cNvSpPr txBox="1"/>
      </xdr:nvSpPr>
      <xdr:spPr>
        <a:xfrm>
          <a:off x="4724400" y="620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10160</xdr:rowOff>
    </xdr:from>
    <xdr:to>
      <xdr:col>6</xdr:col>
      <xdr:colOff>561975</xdr:colOff>
      <xdr:row>37</xdr:row>
      <xdr:rowOff>111760</xdr:rowOff>
    </xdr:to>
    <xdr:sp macro="" textlink="">
      <xdr:nvSpPr>
        <xdr:cNvPr id="62" name="フローチャート : 判断 61"/>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151130</xdr:rowOff>
    </xdr:from>
    <xdr:to>
      <xdr:col>5</xdr:col>
      <xdr:colOff>409575</xdr:colOff>
      <xdr:row>37</xdr:row>
      <xdr:rowOff>81280</xdr:rowOff>
    </xdr:to>
    <xdr:sp macro="" textlink="">
      <xdr:nvSpPr>
        <xdr:cNvPr id="63" name="フローチャート : 判断 62"/>
        <xdr:cNvSpPr/>
      </xdr:nvSpPr>
      <xdr:spPr>
        <a:xfrm>
          <a:off x="3746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55880</xdr:rowOff>
    </xdr:from>
    <xdr:to>
      <xdr:col>6</xdr:col>
      <xdr:colOff>561975</xdr:colOff>
      <xdr:row>37</xdr:row>
      <xdr:rowOff>157480</xdr:rowOff>
    </xdr:to>
    <xdr:sp macro="" textlink="">
      <xdr:nvSpPr>
        <xdr:cNvPr id="69" name="円/楕円 68"/>
        <xdr:cNvSpPr/>
      </xdr:nvSpPr>
      <xdr:spPr>
        <a:xfrm>
          <a:off x="45847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34307</xdr:rowOff>
    </xdr:from>
    <xdr:ext cx="405111" cy="259045"/>
    <xdr:sp macro="" textlink="">
      <xdr:nvSpPr>
        <xdr:cNvPr id="70" name="【図書館】&#10;有形固定資産減価償却率該当値テキスト"/>
        <xdr:cNvSpPr txBox="1"/>
      </xdr:nvSpPr>
      <xdr:spPr>
        <a:xfrm>
          <a:off x="4724400" y="637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105410</xdr:rowOff>
    </xdr:from>
    <xdr:to>
      <xdr:col>5</xdr:col>
      <xdr:colOff>409575</xdr:colOff>
      <xdr:row>38</xdr:row>
      <xdr:rowOff>35560</xdr:rowOff>
    </xdr:to>
    <xdr:sp macro="" textlink="">
      <xdr:nvSpPr>
        <xdr:cNvPr id="71" name="円/楕円 70"/>
        <xdr:cNvSpPr/>
      </xdr:nvSpPr>
      <xdr:spPr>
        <a:xfrm>
          <a:off x="3746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106680</xdr:rowOff>
    </xdr:from>
    <xdr:to>
      <xdr:col>6</xdr:col>
      <xdr:colOff>511175</xdr:colOff>
      <xdr:row>37</xdr:row>
      <xdr:rowOff>156210</xdr:rowOff>
    </xdr:to>
    <xdr:cxnSp macro="">
      <xdr:nvCxnSpPr>
        <xdr:cNvPr id="72" name="直線コネクタ 71"/>
        <xdr:cNvCxnSpPr/>
      </xdr:nvCxnSpPr>
      <xdr:spPr>
        <a:xfrm flipV="1">
          <a:off x="3797300" y="645033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35</xdr:row>
      <xdr:rowOff>97807</xdr:rowOff>
    </xdr:from>
    <xdr:ext cx="405111" cy="259045"/>
    <xdr:sp macro="" textlink="">
      <xdr:nvSpPr>
        <xdr:cNvPr id="73" name="n_1aveValue【図書館】&#10;有形固定資産減価償却率"/>
        <xdr:cNvSpPr txBox="1"/>
      </xdr:nvSpPr>
      <xdr:spPr>
        <a:xfrm>
          <a:off x="3582043"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26687</xdr:rowOff>
    </xdr:from>
    <xdr:ext cx="405111" cy="259045"/>
    <xdr:sp macro="" textlink="">
      <xdr:nvSpPr>
        <xdr:cNvPr id="74" name="n_1mainValue【図書館】&#10;有形固定資産減価償却率"/>
        <xdr:cNvSpPr txBox="1"/>
      </xdr:nvSpPr>
      <xdr:spPr>
        <a:xfrm>
          <a:off x="3582043"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95250</xdr:rowOff>
    </xdr:from>
    <xdr:to>
      <xdr:col>15</xdr:col>
      <xdr:colOff>180340</xdr:colOff>
      <xdr:row>42</xdr:row>
      <xdr:rowOff>19050</xdr:rowOff>
    </xdr:to>
    <xdr:cxnSp macro="">
      <xdr:nvCxnSpPr>
        <xdr:cNvPr id="98" name="直線コネクタ 97"/>
        <xdr:cNvCxnSpPr/>
      </xdr:nvCxnSpPr>
      <xdr:spPr>
        <a:xfrm flipV="1">
          <a:off x="10476865" y="575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9"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100" name="直線コネクタ 99"/>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41927</xdr:rowOff>
    </xdr:from>
    <xdr:ext cx="469744" cy="259045"/>
    <xdr:sp macro="" textlink="">
      <xdr:nvSpPr>
        <xdr:cNvPr id="101" name="【図書館】&#10;一人当たり面積最大値テキスト"/>
        <xdr:cNvSpPr txBox="1"/>
      </xdr:nvSpPr>
      <xdr:spPr>
        <a:xfrm>
          <a:off x="105664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33</xdr:row>
      <xdr:rowOff>95250</xdr:rowOff>
    </xdr:from>
    <xdr:to>
      <xdr:col>15</xdr:col>
      <xdr:colOff>269875</xdr:colOff>
      <xdr:row>33</xdr:row>
      <xdr:rowOff>95250</xdr:rowOff>
    </xdr:to>
    <xdr:cxnSp macro="">
      <xdr:nvCxnSpPr>
        <xdr:cNvPr id="102" name="直線コネクタ 101"/>
        <xdr:cNvCxnSpPr/>
      </xdr:nvCxnSpPr>
      <xdr:spPr>
        <a:xfrm>
          <a:off x="10388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80027</xdr:rowOff>
    </xdr:from>
    <xdr:ext cx="469744" cy="259045"/>
    <xdr:sp macro="" textlink="">
      <xdr:nvSpPr>
        <xdr:cNvPr id="103" name="【図書館】&#10;一人当たり面積平均値テキスト"/>
        <xdr:cNvSpPr txBox="1"/>
      </xdr:nvSpPr>
      <xdr:spPr>
        <a:xfrm>
          <a:off x="10566400" y="642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101600</xdr:rowOff>
    </xdr:from>
    <xdr:to>
      <xdr:col>15</xdr:col>
      <xdr:colOff>231775</xdr:colOff>
      <xdr:row>38</xdr:row>
      <xdr:rowOff>31750</xdr:rowOff>
    </xdr:to>
    <xdr:sp macro="" textlink="">
      <xdr:nvSpPr>
        <xdr:cNvPr id="104" name="フローチャート : 判断 103"/>
        <xdr:cNvSpPr/>
      </xdr:nvSpPr>
      <xdr:spPr>
        <a:xfrm>
          <a:off x="10426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5" name="フローチャート : 判断 104"/>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6350</xdr:rowOff>
    </xdr:from>
    <xdr:to>
      <xdr:col>15</xdr:col>
      <xdr:colOff>231775</xdr:colOff>
      <xdr:row>36</xdr:row>
      <xdr:rowOff>107950</xdr:rowOff>
    </xdr:to>
    <xdr:sp macro="" textlink="">
      <xdr:nvSpPr>
        <xdr:cNvPr id="111" name="円/楕円 110"/>
        <xdr:cNvSpPr/>
      </xdr:nvSpPr>
      <xdr:spPr>
        <a:xfrm>
          <a:off x="104267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35</xdr:row>
      <xdr:rowOff>29227</xdr:rowOff>
    </xdr:from>
    <xdr:ext cx="469744" cy="259045"/>
    <xdr:sp macro="" textlink="">
      <xdr:nvSpPr>
        <xdr:cNvPr id="112" name="【図書館】&#10;一人当たり面積該当値テキスト"/>
        <xdr:cNvSpPr txBox="1"/>
      </xdr:nvSpPr>
      <xdr:spPr>
        <a:xfrm>
          <a:off x="10566400" y="60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6350</xdr:rowOff>
    </xdr:from>
    <xdr:to>
      <xdr:col>14</xdr:col>
      <xdr:colOff>79375</xdr:colOff>
      <xdr:row>36</xdr:row>
      <xdr:rowOff>107950</xdr:rowOff>
    </xdr:to>
    <xdr:sp macro="" textlink="">
      <xdr:nvSpPr>
        <xdr:cNvPr id="113" name="円/楕円 112"/>
        <xdr:cNvSpPr/>
      </xdr:nvSpPr>
      <xdr:spPr>
        <a:xfrm>
          <a:off x="95885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36</xdr:row>
      <xdr:rowOff>57150</xdr:rowOff>
    </xdr:from>
    <xdr:to>
      <xdr:col>15</xdr:col>
      <xdr:colOff>180975</xdr:colOff>
      <xdr:row>36</xdr:row>
      <xdr:rowOff>57150</xdr:rowOff>
    </xdr:to>
    <xdr:cxnSp macro="">
      <xdr:nvCxnSpPr>
        <xdr:cNvPr id="114" name="直線コネクタ 113"/>
        <xdr:cNvCxnSpPr/>
      </xdr:nvCxnSpPr>
      <xdr:spPr>
        <a:xfrm>
          <a:off x="9639300" y="6229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41927</xdr:rowOff>
    </xdr:from>
    <xdr:ext cx="469744" cy="259045"/>
    <xdr:sp macro="" textlink="">
      <xdr:nvSpPr>
        <xdr:cNvPr id="115" name="n_1ave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13</xdr:col>
      <xdr:colOff>466802</xdr:colOff>
      <xdr:row>34</xdr:row>
      <xdr:rowOff>124477</xdr:rowOff>
    </xdr:from>
    <xdr:ext cx="469744" cy="259045"/>
    <xdr:sp macro="" textlink="">
      <xdr:nvSpPr>
        <xdr:cNvPr id="116" name="n_1mainValue【図書館】&#10;一人当たり面積"/>
        <xdr:cNvSpPr txBox="1"/>
      </xdr:nvSpPr>
      <xdr:spPr>
        <a:xfrm>
          <a:off x="9391727" y="59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8" name="テキスト ボックス 12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161925</xdr:rowOff>
    </xdr:from>
    <xdr:to>
      <xdr:col>6</xdr:col>
      <xdr:colOff>510540</xdr:colOff>
      <xdr:row>63</xdr:row>
      <xdr:rowOff>34290</xdr:rowOff>
    </xdr:to>
    <xdr:cxnSp macro="">
      <xdr:nvCxnSpPr>
        <xdr:cNvPr id="140" name="直線コネクタ 139"/>
        <xdr:cNvCxnSpPr/>
      </xdr:nvCxnSpPr>
      <xdr:spPr>
        <a:xfrm flipV="1">
          <a:off x="4634865" y="94202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38117</xdr:rowOff>
    </xdr:from>
    <xdr:ext cx="405111" cy="259045"/>
    <xdr:sp macro="" textlink="">
      <xdr:nvSpPr>
        <xdr:cNvPr id="141" name="【体育館・プール】&#10;有形固定資産減価償却率最小値テキスト"/>
        <xdr:cNvSpPr txBox="1"/>
      </xdr:nvSpPr>
      <xdr:spPr>
        <a:xfrm>
          <a:off x="47244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422275</xdr:colOff>
      <xdr:row>63</xdr:row>
      <xdr:rowOff>34290</xdr:rowOff>
    </xdr:from>
    <xdr:to>
      <xdr:col>6</xdr:col>
      <xdr:colOff>600075</xdr:colOff>
      <xdr:row>63</xdr:row>
      <xdr:rowOff>34290</xdr:rowOff>
    </xdr:to>
    <xdr:cxnSp macro="">
      <xdr:nvCxnSpPr>
        <xdr:cNvPr id="142" name="直線コネクタ 141"/>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108602</xdr:rowOff>
    </xdr:from>
    <xdr:ext cx="405111" cy="259045"/>
    <xdr:sp macro="" textlink="">
      <xdr:nvSpPr>
        <xdr:cNvPr id="143" name="【体育館・プール】&#10;有形固定資産減価償却率最大値テキスト"/>
        <xdr:cNvSpPr txBox="1"/>
      </xdr:nvSpPr>
      <xdr:spPr>
        <a:xfrm>
          <a:off x="4724400" y="919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54</xdr:row>
      <xdr:rowOff>161925</xdr:rowOff>
    </xdr:from>
    <xdr:to>
      <xdr:col>6</xdr:col>
      <xdr:colOff>600075</xdr:colOff>
      <xdr:row>54</xdr:row>
      <xdr:rowOff>161925</xdr:rowOff>
    </xdr:to>
    <xdr:cxnSp macro="">
      <xdr:nvCxnSpPr>
        <xdr:cNvPr id="144" name="直線コネクタ 143"/>
        <xdr:cNvCxnSpPr/>
      </xdr:nvCxnSpPr>
      <xdr:spPr>
        <a:xfrm>
          <a:off x="4546600" y="942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154322</xdr:rowOff>
    </xdr:from>
    <xdr:ext cx="405111" cy="259045"/>
    <xdr:sp macro="" textlink="">
      <xdr:nvSpPr>
        <xdr:cNvPr id="145" name="【体育館・プール】&#10;有形固定資産減価償却率平均値テキスト"/>
        <xdr:cNvSpPr txBox="1"/>
      </xdr:nvSpPr>
      <xdr:spPr>
        <a:xfrm>
          <a:off x="4724400" y="992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46" name="フローチャート : 判断 145"/>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151130</xdr:rowOff>
    </xdr:from>
    <xdr:to>
      <xdr:col>5</xdr:col>
      <xdr:colOff>409575</xdr:colOff>
      <xdr:row>58</xdr:row>
      <xdr:rowOff>81280</xdr:rowOff>
    </xdr:to>
    <xdr:sp macro="" textlink="">
      <xdr:nvSpPr>
        <xdr:cNvPr id="147" name="フローチャート : 判断 146"/>
        <xdr:cNvSpPr/>
      </xdr:nvSpPr>
      <xdr:spPr>
        <a:xfrm>
          <a:off x="3746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84455</xdr:rowOff>
    </xdr:from>
    <xdr:to>
      <xdr:col>6</xdr:col>
      <xdr:colOff>561975</xdr:colOff>
      <xdr:row>58</xdr:row>
      <xdr:rowOff>14605</xdr:rowOff>
    </xdr:to>
    <xdr:sp macro="" textlink="">
      <xdr:nvSpPr>
        <xdr:cNvPr id="153" name="円/楕円 152"/>
        <xdr:cNvSpPr/>
      </xdr:nvSpPr>
      <xdr:spPr>
        <a:xfrm>
          <a:off x="45847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107332</xdr:rowOff>
    </xdr:from>
    <xdr:ext cx="405111" cy="259045"/>
    <xdr:sp macro="" textlink="">
      <xdr:nvSpPr>
        <xdr:cNvPr id="154" name="【体育館・プール】&#10;有形固定資産減価償却率該当値テキスト"/>
        <xdr:cNvSpPr txBox="1"/>
      </xdr:nvSpPr>
      <xdr:spPr>
        <a:xfrm>
          <a:off x="4724400"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132080</xdr:rowOff>
    </xdr:from>
    <xdr:to>
      <xdr:col>5</xdr:col>
      <xdr:colOff>409575</xdr:colOff>
      <xdr:row>58</xdr:row>
      <xdr:rowOff>62230</xdr:rowOff>
    </xdr:to>
    <xdr:sp macro="" textlink="">
      <xdr:nvSpPr>
        <xdr:cNvPr id="155" name="円/楕円 154"/>
        <xdr:cNvSpPr/>
      </xdr:nvSpPr>
      <xdr:spPr>
        <a:xfrm>
          <a:off x="3746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135255</xdr:rowOff>
    </xdr:from>
    <xdr:to>
      <xdr:col>6</xdr:col>
      <xdr:colOff>511175</xdr:colOff>
      <xdr:row>58</xdr:row>
      <xdr:rowOff>11430</xdr:rowOff>
    </xdr:to>
    <xdr:cxnSp macro="">
      <xdr:nvCxnSpPr>
        <xdr:cNvPr id="156" name="直線コネクタ 155"/>
        <xdr:cNvCxnSpPr/>
      </xdr:nvCxnSpPr>
      <xdr:spPr>
        <a:xfrm flipV="1">
          <a:off x="3797300" y="990790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72407</xdr:rowOff>
    </xdr:from>
    <xdr:ext cx="405111" cy="259045"/>
    <xdr:sp macro="" textlink="">
      <xdr:nvSpPr>
        <xdr:cNvPr id="157" name="n_1aveValue【体育館・プール】&#10;有形固定資産減価償却率"/>
        <xdr:cNvSpPr txBox="1"/>
      </xdr:nvSpPr>
      <xdr:spPr>
        <a:xfrm>
          <a:off x="3582043" y="1001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78757</xdr:rowOff>
    </xdr:from>
    <xdr:ext cx="405111" cy="259045"/>
    <xdr:sp macro="" textlink="">
      <xdr:nvSpPr>
        <xdr:cNvPr id="158" name="n_1mainValue【体育館・プール】&#10;有形固定資産減価償却率"/>
        <xdr:cNvSpPr txBox="1"/>
      </xdr:nvSpPr>
      <xdr:spPr>
        <a:xfrm>
          <a:off x="3582043"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0" name="テキスト ボックス 16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2" name="テキスト ボックス 17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4" name="テキスト ボックス 17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6" name="テキスト ボックス 17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8" name="テキスト ボックス 17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64</xdr:row>
      <xdr:rowOff>15240</xdr:rowOff>
    </xdr:to>
    <xdr:cxnSp macro="">
      <xdr:nvCxnSpPr>
        <xdr:cNvPr id="182" name="直線コネクタ 181"/>
        <xdr:cNvCxnSpPr/>
      </xdr:nvCxnSpPr>
      <xdr:spPr>
        <a:xfrm flipV="1">
          <a:off x="10476865" y="962025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83"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84" name="直線コネクタ 183"/>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85"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86" name="直線コネクタ 185"/>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6367</xdr:rowOff>
    </xdr:from>
    <xdr:ext cx="469744" cy="259045"/>
    <xdr:sp macro="" textlink="">
      <xdr:nvSpPr>
        <xdr:cNvPr id="187" name="【体育館・プール】&#10;一人当たり面積平均値テキスト"/>
        <xdr:cNvSpPr txBox="1"/>
      </xdr:nvSpPr>
      <xdr:spPr>
        <a:xfrm>
          <a:off x="105664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88" name="フローチャート : 判断 187"/>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17780</xdr:rowOff>
    </xdr:from>
    <xdr:to>
      <xdr:col>14</xdr:col>
      <xdr:colOff>79375</xdr:colOff>
      <xdr:row>61</xdr:row>
      <xdr:rowOff>119380</xdr:rowOff>
    </xdr:to>
    <xdr:sp macro="" textlink="">
      <xdr:nvSpPr>
        <xdr:cNvPr id="189" name="フローチャート : 判断 188"/>
        <xdr:cNvSpPr/>
      </xdr:nvSpPr>
      <xdr:spPr>
        <a:xfrm>
          <a:off x="9588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116840</xdr:rowOff>
    </xdr:from>
    <xdr:to>
      <xdr:col>15</xdr:col>
      <xdr:colOff>231775</xdr:colOff>
      <xdr:row>63</xdr:row>
      <xdr:rowOff>46990</xdr:rowOff>
    </xdr:to>
    <xdr:sp macro="" textlink="">
      <xdr:nvSpPr>
        <xdr:cNvPr id="195" name="円/楕円 194"/>
        <xdr:cNvSpPr/>
      </xdr:nvSpPr>
      <xdr:spPr>
        <a:xfrm>
          <a:off x="104267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95267</xdr:rowOff>
    </xdr:from>
    <xdr:ext cx="469744" cy="259045"/>
    <xdr:sp macro="" textlink="">
      <xdr:nvSpPr>
        <xdr:cNvPr id="196" name="【体育館・プール】&#10;一人当たり面積該当値テキスト"/>
        <xdr:cNvSpPr txBox="1"/>
      </xdr:nvSpPr>
      <xdr:spPr>
        <a:xfrm>
          <a:off x="10566400"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0.066</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116840</xdr:rowOff>
    </xdr:from>
    <xdr:to>
      <xdr:col>14</xdr:col>
      <xdr:colOff>79375</xdr:colOff>
      <xdr:row>63</xdr:row>
      <xdr:rowOff>46990</xdr:rowOff>
    </xdr:to>
    <xdr:sp macro="" textlink="">
      <xdr:nvSpPr>
        <xdr:cNvPr id="197" name="円/楕円 196"/>
        <xdr:cNvSpPr/>
      </xdr:nvSpPr>
      <xdr:spPr>
        <a:xfrm>
          <a:off x="9588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167640</xdr:rowOff>
    </xdr:from>
    <xdr:to>
      <xdr:col>15</xdr:col>
      <xdr:colOff>180975</xdr:colOff>
      <xdr:row>62</xdr:row>
      <xdr:rowOff>167640</xdr:rowOff>
    </xdr:to>
    <xdr:cxnSp macro="">
      <xdr:nvCxnSpPr>
        <xdr:cNvPr id="198" name="直線コネクタ 197"/>
        <xdr:cNvCxnSpPr/>
      </xdr:nvCxnSpPr>
      <xdr:spPr>
        <a:xfrm>
          <a:off x="9639300" y="10797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135907</xdr:rowOff>
    </xdr:from>
    <xdr:ext cx="469744" cy="259045"/>
    <xdr:sp macro="" textlink="">
      <xdr:nvSpPr>
        <xdr:cNvPr id="199" name="n_1aveValue【体育館・プール】&#10;一人当たり面積"/>
        <xdr:cNvSpPr txBox="1"/>
      </xdr:nvSpPr>
      <xdr:spPr>
        <a:xfrm>
          <a:off x="9391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13</xdr:col>
      <xdr:colOff>466802</xdr:colOff>
      <xdr:row>63</xdr:row>
      <xdr:rowOff>38117</xdr:rowOff>
    </xdr:from>
    <xdr:ext cx="469744" cy="259045"/>
    <xdr:sp macro="" textlink="">
      <xdr:nvSpPr>
        <xdr:cNvPr id="200" name="n_1mainValue【体育館・プール】&#10;一人当たり面積"/>
        <xdr:cNvSpPr txBox="1"/>
      </xdr:nvSpPr>
      <xdr:spPr>
        <a:xfrm>
          <a:off x="93917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1" name="テキスト ボックス 21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2" name="直線コネクタ 21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3" name="テキスト ボックス 21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4" name="直線コネクタ 21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5" name="テキスト ボックス 21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6" name="直線コネクタ 21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7" name="テキスト ボックス 21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8" name="直線コネクタ 21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9" name="テキスト ボックス 21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0" name="直線コネクタ 21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1" name="テキスト ボックス 22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19050</xdr:rowOff>
    </xdr:to>
    <xdr:cxnSp macro="">
      <xdr:nvCxnSpPr>
        <xdr:cNvPr id="225" name="直線コネクタ 224"/>
        <xdr:cNvCxnSpPr/>
      </xdr:nvCxnSpPr>
      <xdr:spPr>
        <a:xfrm flipV="1">
          <a:off x="4634865" y="1333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22877</xdr:rowOff>
    </xdr:from>
    <xdr:ext cx="405111" cy="259045"/>
    <xdr:sp macro="" textlink="">
      <xdr:nvSpPr>
        <xdr:cNvPr id="226" name="【福祉施設】&#10;有形固定資産減価償却率最小値テキスト"/>
        <xdr:cNvSpPr txBox="1"/>
      </xdr:nvSpPr>
      <xdr:spPr>
        <a:xfrm>
          <a:off x="47244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422275</xdr:colOff>
      <xdr:row>85</xdr:row>
      <xdr:rowOff>19050</xdr:rowOff>
    </xdr:from>
    <xdr:to>
      <xdr:col>6</xdr:col>
      <xdr:colOff>600075</xdr:colOff>
      <xdr:row>85</xdr:row>
      <xdr:rowOff>19050</xdr:rowOff>
    </xdr:to>
    <xdr:cxnSp macro="">
      <xdr:nvCxnSpPr>
        <xdr:cNvPr id="227" name="直線コネクタ 226"/>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28"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29" name="直線コネクタ 22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170197</xdr:rowOff>
    </xdr:from>
    <xdr:ext cx="405111" cy="259045"/>
    <xdr:sp macro="" textlink="">
      <xdr:nvSpPr>
        <xdr:cNvPr id="230" name="【福祉施設】&#10;有形固定資産減価償却率平均値テキスト"/>
        <xdr:cNvSpPr txBox="1"/>
      </xdr:nvSpPr>
      <xdr:spPr>
        <a:xfrm>
          <a:off x="4724400" y="1405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147320</xdr:rowOff>
    </xdr:from>
    <xdr:to>
      <xdr:col>6</xdr:col>
      <xdr:colOff>561975</xdr:colOff>
      <xdr:row>83</xdr:row>
      <xdr:rowOff>77470</xdr:rowOff>
    </xdr:to>
    <xdr:sp macro="" textlink="">
      <xdr:nvSpPr>
        <xdr:cNvPr id="231" name="フローチャート : 判断 230"/>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168275</xdr:rowOff>
    </xdr:from>
    <xdr:to>
      <xdr:col>5</xdr:col>
      <xdr:colOff>409575</xdr:colOff>
      <xdr:row>83</xdr:row>
      <xdr:rowOff>98425</xdr:rowOff>
    </xdr:to>
    <xdr:sp macro="" textlink="">
      <xdr:nvSpPr>
        <xdr:cNvPr id="232" name="フローチャート : 判断 231"/>
        <xdr:cNvSpPr/>
      </xdr:nvSpPr>
      <xdr:spPr>
        <a:xfrm>
          <a:off x="3746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84455</xdr:rowOff>
    </xdr:from>
    <xdr:to>
      <xdr:col>6</xdr:col>
      <xdr:colOff>561975</xdr:colOff>
      <xdr:row>84</xdr:row>
      <xdr:rowOff>14605</xdr:rowOff>
    </xdr:to>
    <xdr:sp macro="" textlink="">
      <xdr:nvSpPr>
        <xdr:cNvPr id="238" name="円/楕円 237"/>
        <xdr:cNvSpPr/>
      </xdr:nvSpPr>
      <xdr:spPr>
        <a:xfrm>
          <a:off x="45847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62882</xdr:rowOff>
    </xdr:from>
    <xdr:ext cx="405111" cy="259045"/>
    <xdr:sp macro="" textlink="">
      <xdr:nvSpPr>
        <xdr:cNvPr id="239" name="【福祉施設】&#10;有形固定資産減価償却率該当値テキスト"/>
        <xdr:cNvSpPr txBox="1"/>
      </xdr:nvSpPr>
      <xdr:spPr>
        <a:xfrm>
          <a:off x="4724400"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120650</xdr:rowOff>
    </xdr:from>
    <xdr:to>
      <xdr:col>5</xdr:col>
      <xdr:colOff>409575</xdr:colOff>
      <xdr:row>84</xdr:row>
      <xdr:rowOff>50800</xdr:rowOff>
    </xdr:to>
    <xdr:sp macro="" textlink="">
      <xdr:nvSpPr>
        <xdr:cNvPr id="240" name="円/楕円 239"/>
        <xdr:cNvSpPr/>
      </xdr:nvSpPr>
      <xdr:spPr>
        <a:xfrm>
          <a:off x="3746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135255</xdr:rowOff>
    </xdr:from>
    <xdr:to>
      <xdr:col>6</xdr:col>
      <xdr:colOff>511175</xdr:colOff>
      <xdr:row>84</xdr:row>
      <xdr:rowOff>0</xdr:rowOff>
    </xdr:to>
    <xdr:cxnSp macro="">
      <xdr:nvCxnSpPr>
        <xdr:cNvPr id="241" name="直線コネクタ 240"/>
        <xdr:cNvCxnSpPr/>
      </xdr:nvCxnSpPr>
      <xdr:spPr>
        <a:xfrm flipV="1">
          <a:off x="3797300" y="143656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114952</xdr:rowOff>
    </xdr:from>
    <xdr:ext cx="405111" cy="259045"/>
    <xdr:sp macro="" textlink="">
      <xdr:nvSpPr>
        <xdr:cNvPr id="242" name="n_1aveValue【福祉施設】&#10;有形固定資産減価償却率"/>
        <xdr:cNvSpPr txBox="1"/>
      </xdr:nvSpPr>
      <xdr:spPr>
        <a:xfrm>
          <a:off x="3582043"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41927</xdr:rowOff>
    </xdr:from>
    <xdr:ext cx="405111" cy="259045"/>
    <xdr:sp macro="" textlink="">
      <xdr:nvSpPr>
        <xdr:cNvPr id="243" name="n_1mainValue【福祉施設】&#10;有形固定資産減価償却率"/>
        <xdr:cNvSpPr txBox="1"/>
      </xdr:nvSpPr>
      <xdr:spPr>
        <a:xfrm>
          <a:off x="3582043"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4" name="直線コネクタ 25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5" name="テキスト ボックス 25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6" name="直線コネクタ 25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7" name="テキスト ボックス 25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8" name="直線コネクタ 25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9" name="テキスト ボックス 25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0" name="直線コネクタ 25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1" name="テキスト ボックス 26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3" name="テキスト ボックス 26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28956</xdr:rowOff>
    </xdr:to>
    <xdr:cxnSp macro="">
      <xdr:nvCxnSpPr>
        <xdr:cNvPr id="265" name="直線コネクタ 264"/>
        <xdr:cNvCxnSpPr/>
      </xdr:nvCxnSpPr>
      <xdr:spPr>
        <a:xfrm flipV="1">
          <a:off x="10476865" y="1361465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32783</xdr:rowOff>
    </xdr:from>
    <xdr:ext cx="469744" cy="259045"/>
    <xdr:sp macro="" textlink="">
      <xdr:nvSpPr>
        <xdr:cNvPr id="266" name="【福祉施設】&#10;一人当たり面積最小値テキスト"/>
        <xdr:cNvSpPr txBox="1"/>
      </xdr:nvSpPr>
      <xdr:spPr>
        <a:xfrm>
          <a:off x="10566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28956</xdr:rowOff>
    </xdr:from>
    <xdr:to>
      <xdr:col>15</xdr:col>
      <xdr:colOff>269875</xdr:colOff>
      <xdr:row>86</xdr:row>
      <xdr:rowOff>28956</xdr:rowOff>
    </xdr:to>
    <xdr:cxnSp macro="">
      <xdr:nvCxnSpPr>
        <xdr:cNvPr id="267" name="直線コネクタ 266"/>
        <xdr:cNvCxnSpPr/>
      </xdr:nvCxnSpPr>
      <xdr:spPr>
        <a:xfrm>
          <a:off x="10388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68"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69" name="直線コネクタ 268"/>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125747</xdr:rowOff>
    </xdr:from>
    <xdr:ext cx="469744" cy="259045"/>
    <xdr:sp macro="" textlink="">
      <xdr:nvSpPr>
        <xdr:cNvPr id="270" name="【福祉施設】&#10;一人当たり面積平均値テキスト"/>
        <xdr:cNvSpPr txBox="1"/>
      </xdr:nvSpPr>
      <xdr:spPr>
        <a:xfrm>
          <a:off x="105664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147320</xdr:rowOff>
    </xdr:from>
    <xdr:to>
      <xdr:col>15</xdr:col>
      <xdr:colOff>231775</xdr:colOff>
      <xdr:row>85</xdr:row>
      <xdr:rowOff>77470</xdr:rowOff>
    </xdr:to>
    <xdr:sp macro="" textlink="">
      <xdr:nvSpPr>
        <xdr:cNvPr id="271" name="フローチャート : 判断 270"/>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135889</xdr:rowOff>
    </xdr:from>
    <xdr:to>
      <xdr:col>14</xdr:col>
      <xdr:colOff>79375</xdr:colOff>
      <xdr:row>85</xdr:row>
      <xdr:rowOff>66039</xdr:rowOff>
    </xdr:to>
    <xdr:sp macro="" textlink="">
      <xdr:nvSpPr>
        <xdr:cNvPr id="272" name="フローチャート : 判断 271"/>
        <xdr:cNvSpPr/>
      </xdr:nvSpPr>
      <xdr:spPr>
        <a:xfrm>
          <a:off x="9588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147320</xdr:rowOff>
    </xdr:from>
    <xdr:to>
      <xdr:col>15</xdr:col>
      <xdr:colOff>231775</xdr:colOff>
      <xdr:row>84</xdr:row>
      <xdr:rowOff>77470</xdr:rowOff>
    </xdr:to>
    <xdr:sp macro="" textlink="">
      <xdr:nvSpPr>
        <xdr:cNvPr id="278" name="円/楕円 277"/>
        <xdr:cNvSpPr/>
      </xdr:nvSpPr>
      <xdr:spPr>
        <a:xfrm>
          <a:off x="104267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170197</xdr:rowOff>
    </xdr:from>
    <xdr:ext cx="469744" cy="259045"/>
    <xdr:sp macro="" textlink="">
      <xdr:nvSpPr>
        <xdr:cNvPr id="279" name="【福祉施設】&#10;一人当たり面積該当値テキスト"/>
        <xdr:cNvSpPr txBox="1"/>
      </xdr:nvSpPr>
      <xdr:spPr>
        <a:xfrm>
          <a:off x="10566400" y="1422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0.155</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147320</xdr:rowOff>
    </xdr:from>
    <xdr:to>
      <xdr:col>14</xdr:col>
      <xdr:colOff>79375</xdr:colOff>
      <xdr:row>84</xdr:row>
      <xdr:rowOff>77470</xdr:rowOff>
    </xdr:to>
    <xdr:sp macro="" textlink="">
      <xdr:nvSpPr>
        <xdr:cNvPr id="280" name="円/楕円 279"/>
        <xdr:cNvSpPr/>
      </xdr:nvSpPr>
      <xdr:spPr>
        <a:xfrm>
          <a:off x="9588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26670</xdr:rowOff>
    </xdr:from>
    <xdr:to>
      <xdr:col>15</xdr:col>
      <xdr:colOff>180975</xdr:colOff>
      <xdr:row>84</xdr:row>
      <xdr:rowOff>26670</xdr:rowOff>
    </xdr:to>
    <xdr:cxnSp macro="">
      <xdr:nvCxnSpPr>
        <xdr:cNvPr id="281" name="直線コネクタ 280"/>
        <xdr:cNvCxnSpPr/>
      </xdr:nvCxnSpPr>
      <xdr:spPr>
        <a:xfrm>
          <a:off x="9639300" y="14428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85</xdr:row>
      <xdr:rowOff>57166</xdr:rowOff>
    </xdr:from>
    <xdr:ext cx="469744" cy="259045"/>
    <xdr:sp macro="" textlink="">
      <xdr:nvSpPr>
        <xdr:cNvPr id="282" name="n_1aveValue【福祉施設】&#10;一人当たり面積"/>
        <xdr:cNvSpPr txBox="1"/>
      </xdr:nvSpPr>
      <xdr:spPr>
        <a:xfrm>
          <a:off x="93917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93997</xdr:rowOff>
    </xdr:from>
    <xdr:ext cx="469744" cy="259045"/>
    <xdr:sp macro="" textlink="">
      <xdr:nvSpPr>
        <xdr:cNvPr id="283" name="n_1mainValue【福祉施設】&#10;一人当たり面積"/>
        <xdr:cNvSpPr txBox="1"/>
      </xdr:nvSpPr>
      <xdr:spPr>
        <a:xfrm>
          <a:off x="9391727" y="1415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4" name="正方形/長方形 2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5" name="正方形/長方形 2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6" name="正方形/長方形 2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7" name="正方形/長方形 2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8" name="正方形/長方形 2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9" name="正方形/長方形 2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0" name="正方形/長方形 2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1" name="正方形/長方形 2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2" name="テキスト ボックス 2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3" name="直線コネクタ 2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4" name="テキスト ボックス 29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5" name="直線コネクタ 29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6" name="テキスト ボックス 29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7" name="直線コネクタ 29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8" name="テキスト ボックス 29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99" name="直線コネクタ 29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0" name="テキスト ボックス 29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1" name="直線コネクタ 30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2" name="テキスト ボックス 30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3" name="直線コネクタ 30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304" name="テキスト ボックス 30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5" name="直線コネクタ 3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06" name="テキスト ボックス 30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107</xdr:row>
      <xdr:rowOff>95250</xdr:rowOff>
    </xdr:to>
    <xdr:cxnSp macro="">
      <xdr:nvCxnSpPr>
        <xdr:cNvPr id="308" name="直線コネクタ 307"/>
        <xdr:cNvCxnSpPr/>
      </xdr:nvCxnSpPr>
      <xdr:spPr>
        <a:xfrm flipV="1">
          <a:off x="4634865" y="171526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99077</xdr:rowOff>
    </xdr:from>
    <xdr:ext cx="405111" cy="259045"/>
    <xdr:sp macro="" textlink="">
      <xdr:nvSpPr>
        <xdr:cNvPr id="309" name="【市民会館】&#10;有形固定資産減価償却率最小値テキスト"/>
        <xdr:cNvSpPr txBox="1"/>
      </xdr:nvSpPr>
      <xdr:spPr>
        <a:xfrm>
          <a:off x="4724400"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6</xdr:col>
      <xdr:colOff>422275</xdr:colOff>
      <xdr:row>107</xdr:row>
      <xdr:rowOff>95250</xdr:rowOff>
    </xdr:from>
    <xdr:to>
      <xdr:col>6</xdr:col>
      <xdr:colOff>600075</xdr:colOff>
      <xdr:row>107</xdr:row>
      <xdr:rowOff>95250</xdr:rowOff>
    </xdr:to>
    <xdr:cxnSp macro="">
      <xdr:nvCxnSpPr>
        <xdr:cNvPr id="310" name="直線コネクタ 309"/>
        <xdr:cNvCxnSpPr/>
      </xdr:nvCxnSpPr>
      <xdr:spPr>
        <a:xfrm>
          <a:off x="4546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311"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312" name="直線コネクタ 311"/>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148607</xdr:rowOff>
    </xdr:from>
    <xdr:ext cx="405111" cy="259045"/>
    <xdr:sp macro="" textlink="">
      <xdr:nvSpPr>
        <xdr:cNvPr id="313" name="【市民会館】&#10;有形固定資産減価償却率平均値テキスト"/>
        <xdr:cNvSpPr txBox="1"/>
      </xdr:nvSpPr>
      <xdr:spPr>
        <a:xfrm>
          <a:off x="4724400" y="1780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170180</xdr:rowOff>
    </xdr:from>
    <xdr:to>
      <xdr:col>6</xdr:col>
      <xdr:colOff>561975</xdr:colOff>
      <xdr:row>104</xdr:row>
      <xdr:rowOff>100330</xdr:rowOff>
    </xdr:to>
    <xdr:sp macro="" textlink="">
      <xdr:nvSpPr>
        <xdr:cNvPr id="314" name="フローチャート : 判断 313"/>
        <xdr:cNvSpPr/>
      </xdr:nvSpPr>
      <xdr:spPr>
        <a:xfrm>
          <a:off x="45847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44450</xdr:rowOff>
    </xdr:from>
    <xdr:to>
      <xdr:col>5</xdr:col>
      <xdr:colOff>409575</xdr:colOff>
      <xdr:row>106</xdr:row>
      <xdr:rowOff>146050</xdr:rowOff>
    </xdr:to>
    <xdr:sp macro="" textlink="">
      <xdr:nvSpPr>
        <xdr:cNvPr id="315" name="フローチャート : 判断 314"/>
        <xdr:cNvSpPr/>
      </xdr:nvSpPr>
      <xdr:spPr>
        <a:xfrm>
          <a:off x="3746500" y="1821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103</xdr:row>
      <xdr:rowOff>44450</xdr:rowOff>
    </xdr:from>
    <xdr:to>
      <xdr:col>6</xdr:col>
      <xdr:colOff>561975</xdr:colOff>
      <xdr:row>103</xdr:row>
      <xdr:rowOff>146050</xdr:rowOff>
    </xdr:to>
    <xdr:sp macro="" textlink="">
      <xdr:nvSpPr>
        <xdr:cNvPr id="321" name="円/楕円 320"/>
        <xdr:cNvSpPr/>
      </xdr:nvSpPr>
      <xdr:spPr>
        <a:xfrm>
          <a:off x="45847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102</xdr:row>
      <xdr:rowOff>67327</xdr:rowOff>
    </xdr:from>
    <xdr:ext cx="405111" cy="259045"/>
    <xdr:sp macro="" textlink="">
      <xdr:nvSpPr>
        <xdr:cNvPr id="322" name="【市民会館】&#10;有形固定資産減価償却率該当値テキスト"/>
        <xdr:cNvSpPr txBox="1"/>
      </xdr:nvSpPr>
      <xdr:spPr>
        <a:xfrm>
          <a:off x="4724400"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5</xdr:col>
      <xdr:colOff>307975</xdr:colOff>
      <xdr:row>103</xdr:row>
      <xdr:rowOff>120650</xdr:rowOff>
    </xdr:from>
    <xdr:to>
      <xdr:col>5</xdr:col>
      <xdr:colOff>409575</xdr:colOff>
      <xdr:row>104</xdr:row>
      <xdr:rowOff>50800</xdr:rowOff>
    </xdr:to>
    <xdr:sp macro="" textlink="">
      <xdr:nvSpPr>
        <xdr:cNvPr id="323" name="円/楕円 322"/>
        <xdr:cNvSpPr/>
      </xdr:nvSpPr>
      <xdr:spPr>
        <a:xfrm>
          <a:off x="3746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103</xdr:row>
      <xdr:rowOff>95250</xdr:rowOff>
    </xdr:from>
    <xdr:to>
      <xdr:col>6</xdr:col>
      <xdr:colOff>511175</xdr:colOff>
      <xdr:row>104</xdr:row>
      <xdr:rowOff>0</xdr:rowOff>
    </xdr:to>
    <xdr:cxnSp macro="">
      <xdr:nvCxnSpPr>
        <xdr:cNvPr id="324" name="直線コネクタ 323"/>
        <xdr:cNvCxnSpPr/>
      </xdr:nvCxnSpPr>
      <xdr:spPr>
        <a:xfrm flipV="1">
          <a:off x="3797300" y="17754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106</xdr:row>
      <xdr:rowOff>137177</xdr:rowOff>
    </xdr:from>
    <xdr:ext cx="405111" cy="259045"/>
    <xdr:sp macro="" textlink="">
      <xdr:nvSpPr>
        <xdr:cNvPr id="325" name="n_1aveValue【市民会館】&#10;有形固定資産減価償却率"/>
        <xdr:cNvSpPr txBox="1"/>
      </xdr:nvSpPr>
      <xdr:spPr>
        <a:xfrm>
          <a:off x="3582043"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5</xdr:col>
      <xdr:colOff>143518</xdr:colOff>
      <xdr:row>102</xdr:row>
      <xdr:rowOff>67327</xdr:rowOff>
    </xdr:from>
    <xdr:ext cx="405111" cy="259045"/>
    <xdr:sp macro="" textlink="">
      <xdr:nvSpPr>
        <xdr:cNvPr id="326" name="n_1mainValue【市民会館】&#10;有形固定資産減価償却率"/>
        <xdr:cNvSpPr txBox="1"/>
      </xdr:nvSpPr>
      <xdr:spPr>
        <a:xfrm>
          <a:off x="3582043"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4" name="正方形/長方形 33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5" name="テキスト ボックス 33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6" name="直線コネクタ 33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37" name="直線コネクタ 33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38" name="テキスト ボックス 33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9" name="直線コネクタ 33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40" name="テキスト ボックス 33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1" name="直線コネクタ 34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2" name="テキスト ボックス 34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43" name="直線コネクタ 34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44" name="テキスト ボックス 34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5" name="直線コネクタ 34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46" name="テキスト ボックス 34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7" name="直線コネクタ 34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8" name="テキスト ボックス 34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91439</xdr:rowOff>
    </xdr:from>
    <xdr:to>
      <xdr:col>15</xdr:col>
      <xdr:colOff>180340</xdr:colOff>
      <xdr:row>108</xdr:row>
      <xdr:rowOff>45720</xdr:rowOff>
    </xdr:to>
    <xdr:cxnSp macro="">
      <xdr:nvCxnSpPr>
        <xdr:cNvPr id="350" name="直線コネクタ 349"/>
        <xdr:cNvCxnSpPr/>
      </xdr:nvCxnSpPr>
      <xdr:spPr>
        <a:xfrm flipV="1">
          <a:off x="10476865" y="17236439"/>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49547</xdr:rowOff>
    </xdr:from>
    <xdr:ext cx="469744" cy="259045"/>
    <xdr:sp macro="" textlink="">
      <xdr:nvSpPr>
        <xdr:cNvPr id="351" name="【市民会館】&#10;一人当たり面積最小値テキスト"/>
        <xdr:cNvSpPr txBox="1"/>
      </xdr:nvSpPr>
      <xdr:spPr>
        <a:xfrm>
          <a:off x="105664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108</xdr:row>
      <xdr:rowOff>45720</xdr:rowOff>
    </xdr:from>
    <xdr:to>
      <xdr:col>15</xdr:col>
      <xdr:colOff>269875</xdr:colOff>
      <xdr:row>108</xdr:row>
      <xdr:rowOff>45720</xdr:rowOff>
    </xdr:to>
    <xdr:cxnSp macro="">
      <xdr:nvCxnSpPr>
        <xdr:cNvPr id="352" name="直線コネクタ 351"/>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38116</xdr:rowOff>
    </xdr:from>
    <xdr:ext cx="469744" cy="259045"/>
    <xdr:sp macro="" textlink="">
      <xdr:nvSpPr>
        <xdr:cNvPr id="353" name="【市民会館】&#10;一人当たり面積最大値テキスト"/>
        <xdr:cNvSpPr txBox="1"/>
      </xdr:nvSpPr>
      <xdr:spPr>
        <a:xfrm>
          <a:off x="105664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0.376</a:t>
          </a:r>
          <a:endParaRPr kumimoji="1" lang="ja-JP" altLang="en-US" sz="1000" b="1">
            <a:latin typeface="ＭＳ Ｐゴシック"/>
          </a:endParaRPr>
        </a:p>
      </xdr:txBody>
    </xdr:sp>
    <xdr:clientData/>
  </xdr:oneCellAnchor>
  <xdr:twoCellAnchor>
    <xdr:from>
      <xdr:col>15</xdr:col>
      <xdr:colOff>92075</xdr:colOff>
      <xdr:row>100</xdr:row>
      <xdr:rowOff>91439</xdr:rowOff>
    </xdr:from>
    <xdr:to>
      <xdr:col>15</xdr:col>
      <xdr:colOff>269875</xdr:colOff>
      <xdr:row>100</xdr:row>
      <xdr:rowOff>91439</xdr:rowOff>
    </xdr:to>
    <xdr:cxnSp macro="">
      <xdr:nvCxnSpPr>
        <xdr:cNvPr id="354" name="直線コネクタ 353"/>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154957</xdr:rowOff>
    </xdr:from>
    <xdr:ext cx="469744" cy="259045"/>
    <xdr:sp macro="" textlink="">
      <xdr:nvSpPr>
        <xdr:cNvPr id="355" name="【市民会館】&#10;一人当たり面積平均値テキスト"/>
        <xdr:cNvSpPr txBox="1"/>
      </xdr:nvSpPr>
      <xdr:spPr>
        <a:xfrm>
          <a:off x="10566400" y="17985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132080</xdr:rowOff>
    </xdr:from>
    <xdr:to>
      <xdr:col>15</xdr:col>
      <xdr:colOff>231775</xdr:colOff>
      <xdr:row>106</xdr:row>
      <xdr:rowOff>62230</xdr:rowOff>
    </xdr:to>
    <xdr:sp macro="" textlink="">
      <xdr:nvSpPr>
        <xdr:cNvPr id="356" name="フローチャート : 判断 355"/>
        <xdr:cNvSpPr/>
      </xdr:nvSpPr>
      <xdr:spPr>
        <a:xfrm>
          <a:off x="10426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162561</xdr:rowOff>
    </xdr:from>
    <xdr:to>
      <xdr:col>14</xdr:col>
      <xdr:colOff>79375</xdr:colOff>
      <xdr:row>106</xdr:row>
      <xdr:rowOff>92711</xdr:rowOff>
    </xdr:to>
    <xdr:sp macro="" textlink="">
      <xdr:nvSpPr>
        <xdr:cNvPr id="357" name="フローチャート : 判断 356"/>
        <xdr:cNvSpPr/>
      </xdr:nvSpPr>
      <xdr:spPr>
        <a:xfrm>
          <a:off x="9588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8" name="テキスト ボックス 35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9" name="テキスト ボックス 35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0" name="テキスト ボックス 35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1" name="テキスト ボックス 36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2" name="テキスト ボックス 36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106</xdr:row>
      <xdr:rowOff>90170</xdr:rowOff>
    </xdr:from>
    <xdr:to>
      <xdr:col>15</xdr:col>
      <xdr:colOff>231775</xdr:colOff>
      <xdr:row>107</xdr:row>
      <xdr:rowOff>20320</xdr:rowOff>
    </xdr:to>
    <xdr:sp macro="" textlink="">
      <xdr:nvSpPr>
        <xdr:cNvPr id="363" name="円/楕円 362"/>
        <xdr:cNvSpPr/>
      </xdr:nvSpPr>
      <xdr:spPr>
        <a:xfrm>
          <a:off x="104267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68597</xdr:rowOff>
    </xdr:from>
    <xdr:ext cx="469744" cy="259045"/>
    <xdr:sp macro="" textlink="">
      <xdr:nvSpPr>
        <xdr:cNvPr id="364" name="【市民会館】&#10;一人当たり面積該当値テキスト"/>
        <xdr:cNvSpPr txBox="1"/>
      </xdr:nvSpPr>
      <xdr:spPr>
        <a:xfrm>
          <a:off x="10566400"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0.093</a:t>
          </a:r>
          <a:endParaRPr kumimoji="1" lang="ja-JP" altLang="en-US" sz="1000" b="1">
            <a:solidFill>
              <a:srgbClr val="FF0000"/>
            </a:solidFill>
            <a:latin typeface="ＭＳ Ｐゴシック"/>
          </a:endParaRPr>
        </a:p>
      </xdr:txBody>
    </xdr:sp>
    <xdr:clientData/>
  </xdr:oneCellAnchor>
  <xdr:twoCellAnchor>
    <xdr:from>
      <xdr:col>13</xdr:col>
      <xdr:colOff>663575</xdr:colOff>
      <xdr:row>106</xdr:row>
      <xdr:rowOff>90170</xdr:rowOff>
    </xdr:from>
    <xdr:to>
      <xdr:col>14</xdr:col>
      <xdr:colOff>79375</xdr:colOff>
      <xdr:row>107</xdr:row>
      <xdr:rowOff>20320</xdr:rowOff>
    </xdr:to>
    <xdr:sp macro="" textlink="">
      <xdr:nvSpPr>
        <xdr:cNvPr id="365" name="円/楕円 364"/>
        <xdr:cNvSpPr/>
      </xdr:nvSpPr>
      <xdr:spPr>
        <a:xfrm>
          <a:off x="9588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106</xdr:row>
      <xdr:rowOff>140970</xdr:rowOff>
    </xdr:from>
    <xdr:to>
      <xdr:col>15</xdr:col>
      <xdr:colOff>180975</xdr:colOff>
      <xdr:row>106</xdr:row>
      <xdr:rowOff>140970</xdr:rowOff>
    </xdr:to>
    <xdr:cxnSp macro="">
      <xdr:nvCxnSpPr>
        <xdr:cNvPr id="366" name="直線コネクタ 365"/>
        <xdr:cNvCxnSpPr/>
      </xdr:nvCxnSpPr>
      <xdr:spPr>
        <a:xfrm>
          <a:off x="9639300" y="183146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104</xdr:row>
      <xdr:rowOff>109238</xdr:rowOff>
    </xdr:from>
    <xdr:ext cx="469744" cy="259045"/>
    <xdr:sp macro="" textlink="">
      <xdr:nvSpPr>
        <xdr:cNvPr id="367" name="n_1aveValue【市民会館】&#10;一人当たり面積"/>
        <xdr:cNvSpPr txBox="1"/>
      </xdr:nvSpPr>
      <xdr:spPr>
        <a:xfrm>
          <a:off x="9391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oneCellAnchor>
    <xdr:from>
      <xdr:col>13</xdr:col>
      <xdr:colOff>466802</xdr:colOff>
      <xdr:row>107</xdr:row>
      <xdr:rowOff>11447</xdr:rowOff>
    </xdr:from>
    <xdr:ext cx="469744" cy="259045"/>
    <xdr:sp macro="" textlink="">
      <xdr:nvSpPr>
        <xdr:cNvPr id="368" name="n_1mainValue【市民会館】&#10;一人当たり面積"/>
        <xdr:cNvSpPr txBox="1"/>
      </xdr:nvSpPr>
      <xdr:spPr>
        <a:xfrm>
          <a:off x="93917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9" name="正方形/長方形 3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0" name="正方形/長方形 3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1" name="正方形/長方形 3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2" name="正方形/長方形 3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3" name="正方形/長方形 3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4" name="正方形/長方形 3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5" name="正方形/長方形 3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6" name="正方形/長方形 3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7" name="テキスト ボックス 3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8" name="直線コネクタ 3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79" name="テキスト ボックス 37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80" name="直線コネクタ 37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81" name="テキスト ボックス 38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82" name="直線コネクタ 38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83" name="テキスト ボックス 38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84" name="直線コネクタ 38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5" name="テキスト ボックス 38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6" name="直線コネクタ 38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87" name="テキスト ボックス 386"/>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55626</xdr:rowOff>
    </xdr:from>
    <xdr:to>
      <xdr:col>23</xdr:col>
      <xdr:colOff>516889</xdr:colOff>
      <xdr:row>42</xdr:row>
      <xdr:rowOff>3048</xdr:rowOff>
    </xdr:to>
    <xdr:cxnSp macro="">
      <xdr:nvCxnSpPr>
        <xdr:cNvPr id="391" name="直線コネクタ 390"/>
        <xdr:cNvCxnSpPr/>
      </xdr:nvCxnSpPr>
      <xdr:spPr>
        <a:xfrm flipV="1">
          <a:off x="16318864" y="605637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6875</xdr:rowOff>
    </xdr:from>
    <xdr:ext cx="405111" cy="259045"/>
    <xdr:sp macro="" textlink="">
      <xdr:nvSpPr>
        <xdr:cNvPr id="392" name="【一般廃棄物処理施設】&#10;有形固定資産減価償却率最小値テキスト"/>
        <xdr:cNvSpPr txBox="1"/>
      </xdr:nvSpPr>
      <xdr:spPr>
        <a:xfrm>
          <a:off x="16408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42</xdr:row>
      <xdr:rowOff>3048</xdr:rowOff>
    </xdr:from>
    <xdr:to>
      <xdr:col>23</xdr:col>
      <xdr:colOff>606425</xdr:colOff>
      <xdr:row>42</xdr:row>
      <xdr:rowOff>3048</xdr:rowOff>
    </xdr:to>
    <xdr:cxnSp macro="">
      <xdr:nvCxnSpPr>
        <xdr:cNvPr id="393" name="直線コネクタ 392"/>
        <xdr:cNvCxnSpPr/>
      </xdr:nvCxnSpPr>
      <xdr:spPr>
        <a:xfrm>
          <a:off x="16230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2303</xdr:rowOff>
    </xdr:from>
    <xdr:ext cx="405111" cy="259045"/>
    <xdr:sp macro="" textlink="">
      <xdr:nvSpPr>
        <xdr:cNvPr id="394" name="【一般廃棄物処理施設】&#10;有形固定資産減価償却率最大値テキスト"/>
        <xdr:cNvSpPr txBox="1"/>
      </xdr:nvSpPr>
      <xdr:spPr>
        <a:xfrm>
          <a:off x="16408400" y="583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428625</xdr:colOff>
      <xdr:row>35</xdr:row>
      <xdr:rowOff>55626</xdr:rowOff>
    </xdr:from>
    <xdr:to>
      <xdr:col>23</xdr:col>
      <xdr:colOff>606425</xdr:colOff>
      <xdr:row>35</xdr:row>
      <xdr:rowOff>55626</xdr:rowOff>
    </xdr:to>
    <xdr:cxnSp macro="">
      <xdr:nvCxnSpPr>
        <xdr:cNvPr id="395" name="直線コネクタ 394"/>
        <xdr:cNvCxnSpPr/>
      </xdr:nvCxnSpPr>
      <xdr:spPr>
        <a:xfrm>
          <a:off x="16230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106697</xdr:rowOff>
    </xdr:from>
    <xdr:ext cx="405111" cy="259045"/>
    <xdr:sp macro="" textlink="">
      <xdr:nvSpPr>
        <xdr:cNvPr id="396" name="【一般廃棄物処理施設】&#10;有形固定資産減価償却率平均値テキスト"/>
        <xdr:cNvSpPr txBox="1"/>
      </xdr:nvSpPr>
      <xdr:spPr>
        <a:xfrm>
          <a:off x="164084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397" name="フローチャート : 判断 396"/>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64262</xdr:rowOff>
    </xdr:from>
    <xdr:to>
      <xdr:col>22</xdr:col>
      <xdr:colOff>415925</xdr:colOff>
      <xdr:row>38</xdr:row>
      <xdr:rowOff>165862</xdr:rowOff>
    </xdr:to>
    <xdr:sp macro="" textlink="">
      <xdr:nvSpPr>
        <xdr:cNvPr id="398" name="フローチャート : 判断 397"/>
        <xdr:cNvSpPr/>
      </xdr:nvSpPr>
      <xdr:spPr>
        <a:xfrm>
          <a:off x="15430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99" name="テキスト ボックス 3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0" name="テキスト ボックス 3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1" name="テキスト ボックス 4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2" name="テキスト ボックス 4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3" name="テキスト ボックス 4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96266</xdr:rowOff>
    </xdr:from>
    <xdr:to>
      <xdr:col>23</xdr:col>
      <xdr:colOff>568325</xdr:colOff>
      <xdr:row>36</xdr:row>
      <xdr:rowOff>26416</xdr:rowOff>
    </xdr:to>
    <xdr:sp macro="" textlink="">
      <xdr:nvSpPr>
        <xdr:cNvPr id="404" name="円/楕円 403"/>
        <xdr:cNvSpPr/>
      </xdr:nvSpPr>
      <xdr:spPr>
        <a:xfrm>
          <a:off x="16268700" y="609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11193</xdr:rowOff>
    </xdr:from>
    <xdr:ext cx="405111" cy="259045"/>
    <xdr:sp macro="" textlink="">
      <xdr:nvSpPr>
        <xdr:cNvPr id="405" name="【一般廃棄物処理施設】&#10;有形固定資産減価償却率該当値テキスト"/>
        <xdr:cNvSpPr txBox="1"/>
      </xdr:nvSpPr>
      <xdr:spPr>
        <a:xfrm>
          <a:off x="16408400" y="6011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167132</xdr:rowOff>
    </xdr:from>
    <xdr:to>
      <xdr:col>22</xdr:col>
      <xdr:colOff>415925</xdr:colOff>
      <xdr:row>36</xdr:row>
      <xdr:rowOff>97282</xdr:rowOff>
    </xdr:to>
    <xdr:sp macro="" textlink="">
      <xdr:nvSpPr>
        <xdr:cNvPr id="406" name="円/楕円 405"/>
        <xdr:cNvSpPr/>
      </xdr:nvSpPr>
      <xdr:spPr>
        <a:xfrm>
          <a:off x="15430500" y="616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147066</xdr:rowOff>
    </xdr:from>
    <xdr:to>
      <xdr:col>23</xdr:col>
      <xdr:colOff>517525</xdr:colOff>
      <xdr:row>36</xdr:row>
      <xdr:rowOff>46482</xdr:rowOff>
    </xdr:to>
    <xdr:cxnSp macro="">
      <xdr:nvCxnSpPr>
        <xdr:cNvPr id="407" name="直線コネクタ 406"/>
        <xdr:cNvCxnSpPr/>
      </xdr:nvCxnSpPr>
      <xdr:spPr>
        <a:xfrm flipV="1">
          <a:off x="15481300" y="6147816"/>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156989</xdr:rowOff>
    </xdr:from>
    <xdr:ext cx="405111" cy="259045"/>
    <xdr:sp macro="" textlink="">
      <xdr:nvSpPr>
        <xdr:cNvPr id="408" name="n_1aveValue【一般廃棄物処理施設】&#10;有形固定資産減価償却率"/>
        <xdr:cNvSpPr txBox="1"/>
      </xdr:nvSpPr>
      <xdr:spPr>
        <a:xfrm>
          <a:off x="15266043" y="667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113809</xdr:rowOff>
    </xdr:from>
    <xdr:ext cx="405111" cy="259045"/>
    <xdr:sp macro="" textlink="">
      <xdr:nvSpPr>
        <xdr:cNvPr id="409" name="n_1mainValue【一般廃棄物処理施設】&#10;有形固定資産減価償却率"/>
        <xdr:cNvSpPr txBox="1"/>
      </xdr:nvSpPr>
      <xdr:spPr>
        <a:xfrm>
          <a:off x="15266043" y="5943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0" name="正方形/長方形 4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1" name="正方形/長方形 4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2" name="正方形/長方形 4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3" name="正方形/長方形 4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4" name="正方形/長方形 4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5" name="正方形/長方形 4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6" name="正方形/長方形 4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7" name="正方形/長方形 41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8" name="テキスト ボックス 4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19" name="直線コネクタ 4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20" name="直線コネクタ 41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21" name="テキスト ボックス 42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22" name="直線コネクタ 42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23" name="テキスト ボックス 42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4" name="直線コネクタ 42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25" name="テキスト ボックス 42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26" name="直線コネクタ 42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27" name="テキスト ボックス 42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28" name="直線コネクタ 42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29" name="テキスト ボックス 42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0" name="直線コネクタ 4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1" name="テキスト ボックス 43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169598</xdr:rowOff>
    </xdr:from>
    <xdr:to>
      <xdr:col>32</xdr:col>
      <xdr:colOff>186689</xdr:colOff>
      <xdr:row>41</xdr:row>
      <xdr:rowOff>100416</xdr:rowOff>
    </xdr:to>
    <xdr:cxnSp macro="">
      <xdr:nvCxnSpPr>
        <xdr:cNvPr id="433" name="直線コネクタ 432"/>
        <xdr:cNvCxnSpPr/>
      </xdr:nvCxnSpPr>
      <xdr:spPr>
        <a:xfrm flipV="1">
          <a:off x="22160864" y="5827448"/>
          <a:ext cx="0" cy="1302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104243</xdr:rowOff>
    </xdr:from>
    <xdr:ext cx="534377" cy="259045"/>
    <xdr:sp macro="" textlink="">
      <xdr:nvSpPr>
        <xdr:cNvPr id="434" name="【一般廃棄物処理施設】&#10;一人当たり有形固定資産（償却資産）額最小値テキスト"/>
        <xdr:cNvSpPr txBox="1"/>
      </xdr:nvSpPr>
      <xdr:spPr>
        <a:xfrm>
          <a:off x="22250400" y="713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14,322</a:t>
          </a:r>
          <a:endParaRPr kumimoji="1" lang="ja-JP" altLang="en-US" sz="1000" b="1">
            <a:latin typeface="ＭＳ Ｐゴシック"/>
          </a:endParaRPr>
        </a:p>
      </xdr:txBody>
    </xdr:sp>
    <xdr:clientData/>
  </xdr:oneCellAnchor>
  <xdr:twoCellAnchor>
    <xdr:from>
      <xdr:col>32</xdr:col>
      <xdr:colOff>98425</xdr:colOff>
      <xdr:row>41</xdr:row>
      <xdr:rowOff>100416</xdr:rowOff>
    </xdr:from>
    <xdr:to>
      <xdr:col>32</xdr:col>
      <xdr:colOff>276225</xdr:colOff>
      <xdr:row>41</xdr:row>
      <xdr:rowOff>100416</xdr:rowOff>
    </xdr:to>
    <xdr:cxnSp macro="">
      <xdr:nvCxnSpPr>
        <xdr:cNvPr id="435" name="直線コネクタ 434"/>
        <xdr:cNvCxnSpPr/>
      </xdr:nvCxnSpPr>
      <xdr:spPr>
        <a:xfrm>
          <a:off x="22072600" y="712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116275</xdr:rowOff>
    </xdr:from>
    <xdr:ext cx="599010" cy="259045"/>
    <xdr:sp macro="" textlink="">
      <xdr:nvSpPr>
        <xdr:cNvPr id="436" name="【一般廃棄物処理施設】&#10;一人当たり有形固定資産（償却資産）額最大値テキスト"/>
        <xdr:cNvSpPr txBox="1"/>
      </xdr:nvSpPr>
      <xdr:spPr>
        <a:xfrm>
          <a:off x="22250400" y="560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185,243</a:t>
          </a:r>
          <a:endParaRPr kumimoji="1" lang="ja-JP" altLang="en-US" sz="1000" b="1">
            <a:latin typeface="ＭＳ Ｐゴシック"/>
          </a:endParaRPr>
        </a:p>
      </xdr:txBody>
    </xdr:sp>
    <xdr:clientData/>
  </xdr:oneCellAnchor>
  <xdr:twoCellAnchor>
    <xdr:from>
      <xdr:col>32</xdr:col>
      <xdr:colOff>98425</xdr:colOff>
      <xdr:row>33</xdr:row>
      <xdr:rowOff>169598</xdr:rowOff>
    </xdr:from>
    <xdr:to>
      <xdr:col>32</xdr:col>
      <xdr:colOff>276225</xdr:colOff>
      <xdr:row>33</xdr:row>
      <xdr:rowOff>169598</xdr:rowOff>
    </xdr:to>
    <xdr:cxnSp macro="">
      <xdr:nvCxnSpPr>
        <xdr:cNvPr id="437" name="直線コネクタ 436"/>
        <xdr:cNvCxnSpPr/>
      </xdr:nvCxnSpPr>
      <xdr:spPr>
        <a:xfrm>
          <a:off x="22072600" y="582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41290</xdr:rowOff>
    </xdr:from>
    <xdr:ext cx="534377" cy="259045"/>
    <xdr:sp macro="" textlink="">
      <xdr:nvSpPr>
        <xdr:cNvPr id="438" name="【一般廃棄物処理施設】&#10;一人当たり有形固定資産（償却資産）額平均値テキスト"/>
        <xdr:cNvSpPr txBox="1"/>
      </xdr:nvSpPr>
      <xdr:spPr>
        <a:xfrm>
          <a:off x="22250400" y="6556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18413</xdr:rowOff>
    </xdr:from>
    <xdr:to>
      <xdr:col>32</xdr:col>
      <xdr:colOff>238125</xdr:colOff>
      <xdr:row>39</xdr:row>
      <xdr:rowOff>120013</xdr:rowOff>
    </xdr:to>
    <xdr:sp macro="" textlink="">
      <xdr:nvSpPr>
        <xdr:cNvPr id="439" name="フローチャート : 判断 438"/>
        <xdr:cNvSpPr/>
      </xdr:nvSpPr>
      <xdr:spPr>
        <a:xfrm>
          <a:off x="22110700" y="670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47856</xdr:rowOff>
    </xdr:from>
    <xdr:to>
      <xdr:col>31</xdr:col>
      <xdr:colOff>85725</xdr:colOff>
      <xdr:row>39</xdr:row>
      <xdr:rowOff>149456</xdr:rowOff>
    </xdr:to>
    <xdr:sp macro="" textlink="">
      <xdr:nvSpPr>
        <xdr:cNvPr id="440" name="フローチャート : 判断 439"/>
        <xdr:cNvSpPr/>
      </xdr:nvSpPr>
      <xdr:spPr>
        <a:xfrm>
          <a:off x="21272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1" name="テキスト ボックス 4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2" name="テキスト ボックス 4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3" name="テキスト ボックス 4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4" name="テキスト ボックス 4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5" name="テキスト ボックス 4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57900</xdr:rowOff>
    </xdr:from>
    <xdr:to>
      <xdr:col>32</xdr:col>
      <xdr:colOff>238125</xdr:colOff>
      <xdr:row>39</xdr:row>
      <xdr:rowOff>159500</xdr:rowOff>
    </xdr:to>
    <xdr:sp macro="" textlink="">
      <xdr:nvSpPr>
        <xdr:cNvPr id="446" name="円/楕円 445"/>
        <xdr:cNvSpPr/>
      </xdr:nvSpPr>
      <xdr:spPr>
        <a:xfrm>
          <a:off x="22110700" y="6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36327</xdr:rowOff>
    </xdr:from>
    <xdr:ext cx="534377" cy="259045"/>
    <xdr:sp macro="" textlink="">
      <xdr:nvSpPr>
        <xdr:cNvPr id="447" name="【一般廃棄物処理施設】&#10;一人当たり有形固定資産（償却資産）額該当値テキスト"/>
        <xdr:cNvSpPr txBox="1"/>
      </xdr:nvSpPr>
      <xdr:spPr>
        <a:xfrm>
          <a:off x="22250400" y="672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58,235</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54813</xdr:rowOff>
    </xdr:from>
    <xdr:to>
      <xdr:col>31</xdr:col>
      <xdr:colOff>85725</xdr:colOff>
      <xdr:row>39</xdr:row>
      <xdr:rowOff>156413</xdr:rowOff>
    </xdr:to>
    <xdr:sp macro="" textlink="">
      <xdr:nvSpPr>
        <xdr:cNvPr id="448" name="円/楕円 447"/>
        <xdr:cNvSpPr/>
      </xdr:nvSpPr>
      <xdr:spPr>
        <a:xfrm>
          <a:off x="21272500" y="67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105613</xdr:rowOff>
    </xdr:from>
    <xdr:to>
      <xdr:col>32</xdr:col>
      <xdr:colOff>187325</xdr:colOff>
      <xdr:row>39</xdr:row>
      <xdr:rowOff>108700</xdr:rowOff>
    </xdr:to>
    <xdr:cxnSp macro="">
      <xdr:nvCxnSpPr>
        <xdr:cNvPr id="449" name="直線コネクタ 448"/>
        <xdr:cNvCxnSpPr/>
      </xdr:nvCxnSpPr>
      <xdr:spPr>
        <a:xfrm>
          <a:off x="21323300" y="6792163"/>
          <a:ext cx="8382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37</xdr:row>
      <xdr:rowOff>165983</xdr:rowOff>
    </xdr:from>
    <xdr:ext cx="534377" cy="259045"/>
    <xdr:sp macro="" textlink="">
      <xdr:nvSpPr>
        <xdr:cNvPr id="450" name="n_1aveValue【一般廃棄物処理施設】&#10;一人当たり有形固定資産（償却資産）額"/>
        <xdr:cNvSpPr txBox="1"/>
      </xdr:nvSpPr>
      <xdr:spPr>
        <a:xfrm>
          <a:off x="210434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59,553</a:t>
          </a:r>
          <a:endParaRPr kumimoji="1" lang="ja-JP" altLang="en-US" sz="1000" b="1">
            <a:solidFill>
              <a:srgbClr val="000080"/>
            </a:solidFill>
            <a:latin typeface="ＭＳ Ｐゴシック"/>
          </a:endParaRPr>
        </a:p>
      </xdr:txBody>
    </xdr:sp>
    <xdr:clientData/>
  </xdr:oneCellAnchor>
  <xdr:oneCellAnchor>
    <xdr:from>
      <xdr:col>30</xdr:col>
      <xdr:colOff>440836</xdr:colOff>
      <xdr:row>39</xdr:row>
      <xdr:rowOff>147540</xdr:rowOff>
    </xdr:from>
    <xdr:ext cx="534377" cy="259045"/>
    <xdr:sp macro="" textlink="">
      <xdr:nvSpPr>
        <xdr:cNvPr id="451" name="n_1mainValue【一般廃棄物処理施設】&#10;一人当たり有形固定資産（償却資産）額"/>
        <xdr:cNvSpPr txBox="1"/>
      </xdr:nvSpPr>
      <xdr:spPr>
        <a:xfrm>
          <a:off x="21043411" y="683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58,640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2" name="正方形/長方形 4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3" name="正方形/長方形 4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4" name="正方形/長方形 4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5" name="正方形/長方形 4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6" name="正方形/長方形 4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7" name="正方形/長方形 4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8" name="正方形/長方形 4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59" name="正方形/長方形 4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0" name="テキスト ボックス 4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1" name="直線コネクタ 4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62" name="直線コネクタ 46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63" name="テキスト ボックス 46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64" name="直線コネクタ 46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65" name="テキスト ボックス 46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66" name="直線コネクタ 46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67" name="テキスト ボックス 46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68" name="直線コネクタ 46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69" name="テキスト ボックス 46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70" name="直線コネクタ 46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71" name="テキスト ボックス 47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2" name="直線コネクタ 4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73" name="テキスト ボックス 47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20955</xdr:rowOff>
    </xdr:from>
    <xdr:to>
      <xdr:col>23</xdr:col>
      <xdr:colOff>516889</xdr:colOff>
      <xdr:row>63</xdr:row>
      <xdr:rowOff>85725</xdr:rowOff>
    </xdr:to>
    <xdr:cxnSp macro="">
      <xdr:nvCxnSpPr>
        <xdr:cNvPr id="475" name="直線コネクタ 474"/>
        <xdr:cNvCxnSpPr/>
      </xdr:nvCxnSpPr>
      <xdr:spPr>
        <a:xfrm flipV="1">
          <a:off x="16318864" y="9450705"/>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89552</xdr:rowOff>
    </xdr:from>
    <xdr:ext cx="340478" cy="259045"/>
    <xdr:sp macro="" textlink="">
      <xdr:nvSpPr>
        <xdr:cNvPr id="476" name="【保健センター・保健所】&#10;有形固定資産減価償却率最小値テキスト"/>
        <xdr:cNvSpPr txBox="1"/>
      </xdr:nvSpPr>
      <xdr:spPr>
        <a:xfrm>
          <a:off x="16408400" y="108909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428625</xdr:colOff>
      <xdr:row>63</xdr:row>
      <xdr:rowOff>85725</xdr:rowOff>
    </xdr:from>
    <xdr:to>
      <xdr:col>23</xdr:col>
      <xdr:colOff>606425</xdr:colOff>
      <xdr:row>63</xdr:row>
      <xdr:rowOff>85725</xdr:rowOff>
    </xdr:to>
    <xdr:cxnSp macro="">
      <xdr:nvCxnSpPr>
        <xdr:cNvPr id="477" name="直線コネクタ 476"/>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139082</xdr:rowOff>
    </xdr:from>
    <xdr:ext cx="405111" cy="259045"/>
    <xdr:sp macro="" textlink="">
      <xdr:nvSpPr>
        <xdr:cNvPr id="478" name="【保健センター・保健所】&#10;有形固定資産減価償却率最大値テキスト"/>
        <xdr:cNvSpPr txBox="1"/>
      </xdr:nvSpPr>
      <xdr:spPr>
        <a:xfrm>
          <a:off x="16408400" y="922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55</xdr:row>
      <xdr:rowOff>20955</xdr:rowOff>
    </xdr:from>
    <xdr:to>
      <xdr:col>23</xdr:col>
      <xdr:colOff>606425</xdr:colOff>
      <xdr:row>55</xdr:row>
      <xdr:rowOff>20955</xdr:rowOff>
    </xdr:to>
    <xdr:cxnSp macro="">
      <xdr:nvCxnSpPr>
        <xdr:cNvPr id="479" name="直線コネクタ 478"/>
        <xdr:cNvCxnSpPr/>
      </xdr:nvCxnSpPr>
      <xdr:spPr>
        <a:xfrm>
          <a:off x="16230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1922</xdr:rowOff>
    </xdr:from>
    <xdr:ext cx="405111" cy="259045"/>
    <xdr:sp macro="" textlink="">
      <xdr:nvSpPr>
        <xdr:cNvPr id="480" name="【保健センター・保健所】&#10;有形固定資産減価償却率平均値テキスト"/>
        <xdr:cNvSpPr txBox="1"/>
      </xdr:nvSpPr>
      <xdr:spPr>
        <a:xfrm>
          <a:off x="16408400" y="9946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23495</xdr:rowOff>
    </xdr:from>
    <xdr:to>
      <xdr:col>23</xdr:col>
      <xdr:colOff>568325</xdr:colOff>
      <xdr:row>58</xdr:row>
      <xdr:rowOff>125095</xdr:rowOff>
    </xdr:to>
    <xdr:sp macro="" textlink="">
      <xdr:nvSpPr>
        <xdr:cNvPr id="481" name="フローチャート : 判断 480"/>
        <xdr:cNvSpPr/>
      </xdr:nvSpPr>
      <xdr:spPr>
        <a:xfrm>
          <a:off x="162687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63500</xdr:rowOff>
    </xdr:from>
    <xdr:to>
      <xdr:col>22</xdr:col>
      <xdr:colOff>415925</xdr:colOff>
      <xdr:row>59</xdr:row>
      <xdr:rowOff>165100</xdr:rowOff>
    </xdr:to>
    <xdr:sp macro="" textlink="">
      <xdr:nvSpPr>
        <xdr:cNvPr id="482" name="フローチャート : 判断 481"/>
        <xdr:cNvSpPr/>
      </xdr:nvSpPr>
      <xdr:spPr>
        <a:xfrm>
          <a:off x="15430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3" name="テキスト ボックス 4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4" name="テキスト ボックス 4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5" name="テキスト ボックス 4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6" name="テキスト ボックス 4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7" name="テキスト ボックス 4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166370</xdr:rowOff>
    </xdr:from>
    <xdr:to>
      <xdr:col>23</xdr:col>
      <xdr:colOff>568325</xdr:colOff>
      <xdr:row>56</xdr:row>
      <xdr:rowOff>96520</xdr:rowOff>
    </xdr:to>
    <xdr:sp macro="" textlink="">
      <xdr:nvSpPr>
        <xdr:cNvPr id="488" name="円/楕円 487"/>
        <xdr:cNvSpPr/>
      </xdr:nvSpPr>
      <xdr:spPr>
        <a:xfrm>
          <a:off x="162687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17797</xdr:rowOff>
    </xdr:from>
    <xdr:ext cx="405111" cy="259045"/>
    <xdr:sp macro="" textlink="">
      <xdr:nvSpPr>
        <xdr:cNvPr id="489" name="【保健センター・保健所】&#10;有形固定資産減価償却率該当値テキスト"/>
        <xdr:cNvSpPr txBox="1"/>
      </xdr:nvSpPr>
      <xdr:spPr>
        <a:xfrm>
          <a:off x="16408400" y="944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50165</xdr:rowOff>
    </xdr:from>
    <xdr:to>
      <xdr:col>22</xdr:col>
      <xdr:colOff>415925</xdr:colOff>
      <xdr:row>56</xdr:row>
      <xdr:rowOff>151765</xdr:rowOff>
    </xdr:to>
    <xdr:sp macro="" textlink="">
      <xdr:nvSpPr>
        <xdr:cNvPr id="490" name="円/楕円 489"/>
        <xdr:cNvSpPr/>
      </xdr:nvSpPr>
      <xdr:spPr>
        <a:xfrm>
          <a:off x="15430500" y="96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45720</xdr:rowOff>
    </xdr:from>
    <xdr:to>
      <xdr:col>23</xdr:col>
      <xdr:colOff>517525</xdr:colOff>
      <xdr:row>56</xdr:row>
      <xdr:rowOff>100965</xdr:rowOff>
    </xdr:to>
    <xdr:cxnSp macro="">
      <xdr:nvCxnSpPr>
        <xdr:cNvPr id="491" name="直線コネクタ 490"/>
        <xdr:cNvCxnSpPr/>
      </xdr:nvCxnSpPr>
      <xdr:spPr>
        <a:xfrm flipV="1">
          <a:off x="15481300" y="964692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156227</xdr:rowOff>
    </xdr:from>
    <xdr:ext cx="405111" cy="259045"/>
    <xdr:sp macro="" textlink="">
      <xdr:nvSpPr>
        <xdr:cNvPr id="492" name="n_1aveValue【保健センター・保健所】&#10;有形固定資産減価償却率"/>
        <xdr:cNvSpPr txBox="1"/>
      </xdr:nvSpPr>
      <xdr:spPr>
        <a:xfrm>
          <a:off x="15266043"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168292</xdr:rowOff>
    </xdr:from>
    <xdr:ext cx="405111" cy="259045"/>
    <xdr:sp macro="" textlink="">
      <xdr:nvSpPr>
        <xdr:cNvPr id="493" name="n_1mainValue【保健センター・保健所】&#10;有形固定資産減価償却率"/>
        <xdr:cNvSpPr txBox="1"/>
      </xdr:nvSpPr>
      <xdr:spPr>
        <a:xfrm>
          <a:off x="15266043" y="942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4" name="正方形/長方形 4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5" name="正方形/長方形 4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6" name="正方形/長方形 4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7" name="正方形/長方形 4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98" name="正方形/長方形 4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99" name="正方形/長方形 4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0" name="正方形/長方形 4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1" name="正方形/長方形 5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2" name="テキスト ボックス 5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3" name="直線コネクタ 5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504" name="直線コネクタ 50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505" name="テキスト ボックス 50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06" name="直線コネクタ 50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07" name="テキスト ボックス 50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08" name="直線コネクタ 50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09" name="テキスト ボックス 50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10" name="直線コネクタ 50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11" name="テキスト ボックス 51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2" name="直線コネクタ 5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3" name="テキスト ボックス 51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102870</xdr:rowOff>
    </xdr:from>
    <xdr:to>
      <xdr:col>32</xdr:col>
      <xdr:colOff>186689</xdr:colOff>
      <xdr:row>62</xdr:row>
      <xdr:rowOff>160020</xdr:rowOff>
    </xdr:to>
    <xdr:cxnSp macro="">
      <xdr:nvCxnSpPr>
        <xdr:cNvPr id="515" name="直線コネクタ 514"/>
        <xdr:cNvCxnSpPr/>
      </xdr:nvCxnSpPr>
      <xdr:spPr>
        <a:xfrm flipV="1">
          <a:off x="22160864" y="95326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516"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517" name="直線コネクタ 516"/>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49547</xdr:rowOff>
    </xdr:from>
    <xdr:ext cx="469744" cy="259045"/>
    <xdr:sp macro="" textlink="">
      <xdr:nvSpPr>
        <xdr:cNvPr id="518" name="【保健センター・保健所】&#10;一人当たり面積最大値テキスト"/>
        <xdr:cNvSpPr txBox="1"/>
      </xdr:nvSpPr>
      <xdr:spPr>
        <a:xfrm>
          <a:off x="222504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55</xdr:row>
      <xdr:rowOff>102870</xdr:rowOff>
    </xdr:from>
    <xdr:to>
      <xdr:col>32</xdr:col>
      <xdr:colOff>276225</xdr:colOff>
      <xdr:row>55</xdr:row>
      <xdr:rowOff>102870</xdr:rowOff>
    </xdr:to>
    <xdr:cxnSp macro="">
      <xdr:nvCxnSpPr>
        <xdr:cNvPr id="519" name="直線コネクタ 518"/>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132097</xdr:rowOff>
    </xdr:from>
    <xdr:ext cx="469744" cy="259045"/>
    <xdr:sp macro="" textlink="">
      <xdr:nvSpPr>
        <xdr:cNvPr id="520" name="【保健センター・保健所】&#10;一人当たり面積平均値テキスト"/>
        <xdr:cNvSpPr txBox="1"/>
      </xdr:nvSpPr>
      <xdr:spPr>
        <a:xfrm>
          <a:off x="22250400" y="1024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109220</xdr:rowOff>
    </xdr:from>
    <xdr:to>
      <xdr:col>32</xdr:col>
      <xdr:colOff>238125</xdr:colOff>
      <xdr:row>61</xdr:row>
      <xdr:rowOff>39370</xdr:rowOff>
    </xdr:to>
    <xdr:sp macro="" textlink="">
      <xdr:nvSpPr>
        <xdr:cNvPr id="521" name="フローチャート : 判断 520"/>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29210</xdr:rowOff>
    </xdr:from>
    <xdr:to>
      <xdr:col>31</xdr:col>
      <xdr:colOff>85725</xdr:colOff>
      <xdr:row>59</xdr:row>
      <xdr:rowOff>130810</xdr:rowOff>
    </xdr:to>
    <xdr:sp macro="" textlink="">
      <xdr:nvSpPr>
        <xdr:cNvPr id="522" name="フローチャート : 判断 521"/>
        <xdr:cNvSpPr/>
      </xdr:nvSpPr>
      <xdr:spPr>
        <a:xfrm>
          <a:off x="2127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3" name="テキスト ボックス 5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4" name="テキスト ボックス 5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25" name="テキスト ボックス 5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26" name="テキスト ボックス 5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27" name="テキスト ボックス 5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86360</xdr:rowOff>
    </xdr:from>
    <xdr:to>
      <xdr:col>32</xdr:col>
      <xdr:colOff>238125</xdr:colOff>
      <xdr:row>63</xdr:row>
      <xdr:rowOff>16510</xdr:rowOff>
    </xdr:to>
    <xdr:sp macro="" textlink="">
      <xdr:nvSpPr>
        <xdr:cNvPr id="528" name="円/楕円 527"/>
        <xdr:cNvSpPr/>
      </xdr:nvSpPr>
      <xdr:spPr>
        <a:xfrm>
          <a:off x="22110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1287</xdr:rowOff>
    </xdr:from>
    <xdr:ext cx="469744" cy="259045"/>
    <xdr:sp macro="" textlink="">
      <xdr:nvSpPr>
        <xdr:cNvPr id="529" name="【保健センター・保健所】&#10;一人当たり面積該当値テキスト"/>
        <xdr:cNvSpPr txBox="1"/>
      </xdr:nvSpPr>
      <xdr:spPr>
        <a:xfrm>
          <a:off x="22250400" y="1063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86360</xdr:rowOff>
    </xdr:from>
    <xdr:to>
      <xdr:col>31</xdr:col>
      <xdr:colOff>85725</xdr:colOff>
      <xdr:row>63</xdr:row>
      <xdr:rowOff>16510</xdr:rowOff>
    </xdr:to>
    <xdr:sp macro="" textlink="">
      <xdr:nvSpPr>
        <xdr:cNvPr id="530" name="円/楕円 529"/>
        <xdr:cNvSpPr/>
      </xdr:nvSpPr>
      <xdr:spPr>
        <a:xfrm>
          <a:off x="21272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137160</xdr:rowOff>
    </xdr:from>
    <xdr:to>
      <xdr:col>32</xdr:col>
      <xdr:colOff>187325</xdr:colOff>
      <xdr:row>62</xdr:row>
      <xdr:rowOff>137160</xdr:rowOff>
    </xdr:to>
    <xdr:cxnSp macro="">
      <xdr:nvCxnSpPr>
        <xdr:cNvPr id="531" name="直線コネクタ 530"/>
        <xdr:cNvCxnSpPr/>
      </xdr:nvCxnSpPr>
      <xdr:spPr>
        <a:xfrm>
          <a:off x="21323300" y="10767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57</xdr:row>
      <xdr:rowOff>147337</xdr:rowOff>
    </xdr:from>
    <xdr:ext cx="469744" cy="259045"/>
    <xdr:sp macro="" textlink="">
      <xdr:nvSpPr>
        <xdr:cNvPr id="532" name="n_1aveValue【保健センター・保健所】&#10;一人当たり面積"/>
        <xdr:cNvSpPr txBox="1"/>
      </xdr:nvSpPr>
      <xdr:spPr>
        <a:xfrm>
          <a:off x="210757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0.034</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7637</xdr:rowOff>
    </xdr:from>
    <xdr:ext cx="469744" cy="259045"/>
    <xdr:sp macro="" textlink="">
      <xdr:nvSpPr>
        <xdr:cNvPr id="533" name="n_1mainValue【保健センター・保健所】&#10;一人当たり面積"/>
        <xdr:cNvSpPr txBox="1"/>
      </xdr:nvSpPr>
      <xdr:spPr>
        <a:xfrm>
          <a:off x="210757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4" name="正方形/長方形 5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35" name="正方形/長方形 5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36" name="正方形/長方形 5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37" name="正方形/長方形 5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38" name="正方形/長方形 5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39" name="正方形/長方形 5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0" name="正方形/長方形 5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1" name="正方形/長方形 54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42" name="正方形/長方形 5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3" name="正方形/長方形 5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4" name="正方形/長方形 5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5" name="正方形/長方形 5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6" name="正方形/長方形 5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7" name="正方形/長方形 5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8" name="正方形/長方形 5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9" name="正方形/長方形 54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50" name="正方形/長方形 5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1" name="正方形/長方形 5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2" name="正方形/長方形 5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3" name="正方形/長方形 5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4" name="正方形/長方形 5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5" name="正方形/長方形 5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6" name="正方形/長方形 5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7" name="正方形/長方形 5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58" name="テキスト ボックス 5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59" name="直線コネクタ 5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60" name="直線コネクタ 55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61" name="テキスト ボックス 56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62" name="直線コネクタ 56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63" name="テキスト ボックス 56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64" name="直線コネクタ 56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65" name="テキスト ボックス 56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66" name="直線コネクタ 56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67" name="テキスト ボックス 56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68" name="直線コネクタ 56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69" name="テキスト ボックス 56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70" name="直線コネクタ 56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71" name="テキスト ボックス 57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2" name="直線コネクタ 5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3" name="テキスト ボックス 5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90895</xdr:rowOff>
    </xdr:from>
    <xdr:to>
      <xdr:col>23</xdr:col>
      <xdr:colOff>516889</xdr:colOff>
      <xdr:row>108</xdr:row>
      <xdr:rowOff>81099</xdr:rowOff>
    </xdr:to>
    <xdr:cxnSp macro="">
      <xdr:nvCxnSpPr>
        <xdr:cNvPr id="575" name="直線コネクタ 574"/>
        <xdr:cNvCxnSpPr/>
      </xdr:nvCxnSpPr>
      <xdr:spPr>
        <a:xfrm flipV="1">
          <a:off x="16318864" y="1723589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84926</xdr:rowOff>
    </xdr:from>
    <xdr:ext cx="340478" cy="259045"/>
    <xdr:sp macro="" textlink="">
      <xdr:nvSpPr>
        <xdr:cNvPr id="576" name="【庁舎】&#10;有形固定資産減価償却率最小値テキスト"/>
        <xdr:cNvSpPr txBox="1"/>
      </xdr:nvSpPr>
      <xdr:spPr>
        <a:xfrm>
          <a:off x="164084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108</xdr:row>
      <xdr:rowOff>81099</xdr:rowOff>
    </xdr:from>
    <xdr:to>
      <xdr:col>23</xdr:col>
      <xdr:colOff>606425</xdr:colOff>
      <xdr:row>108</xdr:row>
      <xdr:rowOff>81099</xdr:rowOff>
    </xdr:to>
    <xdr:cxnSp macro="">
      <xdr:nvCxnSpPr>
        <xdr:cNvPr id="577" name="直線コネクタ 576"/>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37572</xdr:rowOff>
    </xdr:from>
    <xdr:ext cx="405111" cy="259045"/>
    <xdr:sp macro="" textlink="">
      <xdr:nvSpPr>
        <xdr:cNvPr id="578" name="【庁舎】&#10;有形固定資産減価償却率最大値テキスト"/>
        <xdr:cNvSpPr txBox="1"/>
      </xdr:nvSpPr>
      <xdr:spPr>
        <a:xfrm>
          <a:off x="16408400" y="1701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100</xdr:row>
      <xdr:rowOff>90895</xdr:rowOff>
    </xdr:from>
    <xdr:to>
      <xdr:col>23</xdr:col>
      <xdr:colOff>606425</xdr:colOff>
      <xdr:row>100</xdr:row>
      <xdr:rowOff>90895</xdr:rowOff>
    </xdr:to>
    <xdr:cxnSp macro="">
      <xdr:nvCxnSpPr>
        <xdr:cNvPr id="579" name="直線コネクタ 578"/>
        <xdr:cNvCxnSpPr/>
      </xdr:nvCxnSpPr>
      <xdr:spPr>
        <a:xfrm>
          <a:off x="16230600" y="1723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85470</xdr:rowOff>
    </xdr:from>
    <xdr:ext cx="405111" cy="259045"/>
    <xdr:sp macro="" textlink="">
      <xdr:nvSpPr>
        <xdr:cNvPr id="580" name="【庁舎】&#10;有形固定資産減価償却率平均値テキスト"/>
        <xdr:cNvSpPr txBox="1"/>
      </xdr:nvSpPr>
      <xdr:spPr>
        <a:xfrm>
          <a:off x="16408400" y="17744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107043</xdr:rowOff>
    </xdr:from>
    <xdr:to>
      <xdr:col>23</xdr:col>
      <xdr:colOff>568325</xdr:colOff>
      <xdr:row>104</xdr:row>
      <xdr:rowOff>37193</xdr:rowOff>
    </xdr:to>
    <xdr:sp macro="" textlink="">
      <xdr:nvSpPr>
        <xdr:cNvPr id="581" name="フローチャート : 判断 580"/>
        <xdr:cNvSpPr/>
      </xdr:nvSpPr>
      <xdr:spPr>
        <a:xfrm>
          <a:off x="162687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18869</xdr:rowOff>
    </xdr:from>
    <xdr:to>
      <xdr:col>22</xdr:col>
      <xdr:colOff>415925</xdr:colOff>
      <xdr:row>103</xdr:row>
      <xdr:rowOff>120469</xdr:rowOff>
    </xdr:to>
    <xdr:sp macro="" textlink="">
      <xdr:nvSpPr>
        <xdr:cNvPr id="582" name="フローチャート : 判断 581"/>
        <xdr:cNvSpPr/>
      </xdr:nvSpPr>
      <xdr:spPr>
        <a:xfrm>
          <a:off x="15430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3" name="テキスト ボックス 5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4" name="テキスト ボックス 5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5" name="テキスト ボックス 5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6" name="テキスト ボックス 5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7" name="テキスト ボックス 5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87449</xdr:rowOff>
    </xdr:from>
    <xdr:to>
      <xdr:col>23</xdr:col>
      <xdr:colOff>568325</xdr:colOff>
      <xdr:row>104</xdr:row>
      <xdr:rowOff>17599</xdr:rowOff>
    </xdr:to>
    <xdr:sp macro="" textlink="">
      <xdr:nvSpPr>
        <xdr:cNvPr id="588" name="円/楕円 587"/>
        <xdr:cNvSpPr/>
      </xdr:nvSpPr>
      <xdr:spPr>
        <a:xfrm>
          <a:off x="16268700" y="177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110326</xdr:rowOff>
    </xdr:from>
    <xdr:ext cx="405111" cy="259045"/>
    <xdr:sp macro="" textlink="">
      <xdr:nvSpPr>
        <xdr:cNvPr id="589" name="【庁舎】&#10;有形固定資産減価償却率該当値テキスト"/>
        <xdr:cNvSpPr txBox="1"/>
      </xdr:nvSpPr>
      <xdr:spPr>
        <a:xfrm>
          <a:off x="16408400" y="17598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4173</xdr:rowOff>
    </xdr:from>
    <xdr:to>
      <xdr:col>22</xdr:col>
      <xdr:colOff>415925</xdr:colOff>
      <xdr:row>103</xdr:row>
      <xdr:rowOff>105773</xdr:rowOff>
    </xdr:to>
    <xdr:sp macro="" textlink="">
      <xdr:nvSpPr>
        <xdr:cNvPr id="590" name="円/楕円 589"/>
        <xdr:cNvSpPr/>
      </xdr:nvSpPr>
      <xdr:spPr>
        <a:xfrm>
          <a:off x="154305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54973</xdr:rowOff>
    </xdr:from>
    <xdr:to>
      <xdr:col>23</xdr:col>
      <xdr:colOff>517525</xdr:colOff>
      <xdr:row>103</xdr:row>
      <xdr:rowOff>138249</xdr:rowOff>
    </xdr:to>
    <xdr:cxnSp macro="">
      <xdr:nvCxnSpPr>
        <xdr:cNvPr id="591" name="直線コネクタ 590"/>
        <xdr:cNvCxnSpPr/>
      </xdr:nvCxnSpPr>
      <xdr:spPr>
        <a:xfrm>
          <a:off x="15481300" y="17714323"/>
          <a:ext cx="838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111596</xdr:rowOff>
    </xdr:from>
    <xdr:ext cx="405111" cy="259045"/>
    <xdr:sp macro="" textlink="">
      <xdr:nvSpPr>
        <xdr:cNvPr id="592" name="n_1aveValue【庁舎】&#10;有形固定資産減価償却率"/>
        <xdr:cNvSpPr txBox="1"/>
      </xdr:nvSpPr>
      <xdr:spPr>
        <a:xfrm>
          <a:off x="15266043"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122300</xdr:rowOff>
    </xdr:from>
    <xdr:ext cx="405111" cy="259045"/>
    <xdr:sp macro="" textlink="">
      <xdr:nvSpPr>
        <xdr:cNvPr id="593" name="n_1mainValue【庁舎】&#10;有形固定資産減価償却率"/>
        <xdr:cNvSpPr txBox="1"/>
      </xdr:nvSpPr>
      <xdr:spPr>
        <a:xfrm>
          <a:off x="15266043" y="1743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4" name="正方形/長方形 5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5" name="正方形/長方形 5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6" name="正方形/長方形 5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7" name="正方形/長方形 5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8" name="正方形/長方形 5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9" name="正方形/長方形 5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0" name="正方形/長方形 5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1" name="正方形/長方形 6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2" name="テキスト ボックス 6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3" name="直線コネクタ 6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04" name="直線コネクタ 6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05" name="テキスト ボックス 6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06" name="直線コネクタ 6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07" name="テキスト ボックス 6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08" name="直線コネクタ 6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09" name="テキスト ボックス 6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0" name="直線コネクタ 6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1" name="テキスト ボックス 6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2" name="直線コネクタ 6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13" name="テキスト ボックス 6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4" name="直線コネクタ 6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5" name="テキスト ボックス 6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167639</xdr:rowOff>
    </xdr:from>
    <xdr:to>
      <xdr:col>32</xdr:col>
      <xdr:colOff>186689</xdr:colOff>
      <xdr:row>108</xdr:row>
      <xdr:rowOff>30480</xdr:rowOff>
    </xdr:to>
    <xdr:cxnSp macro="">
      <xdr:nvCxnSpPr>
        <xdr:cNvPr id="617" name="直線コネクタ 616"/>
        <xdr:cNvCxnSpPr/>
      </xdr:nvCxnSpPr>
      <xdr:spPr>
        <a:xfrm flipV="1">
          <a:off x="22160864" y="17141189"/>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34307</xdr:rowOff>
    </xdr:from>
    <xdr:ext cx="469744" cy="259045"/>
    <xdr:sp macro="" textlink="">
      <xdr:nvSpPr>
        <xdr:cNvPr id="618" name="【庁舎】&#10;一人当たり面積最小値テキスト"/>
        <xdr:cNvSpPr txBox="1"/>
      </xdr:nvSpPr>
      <xdr:spPr>
        <a:xfrm>
          <a:off x="22250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30480</xdr:rowOff>
    </xdr:from>
    <xdr:to>
      <xdr:col>32</xdr:col>
      <xdr:colOff>276225</xdr:colOff>
      <xdr:row>108</xdr:row>
      <xdr:rowOff>30480</xdr:rowOff>
    </xdr:to>
    <xdr:cxnSp macro="">
      <xdr:nvCxnSpPr>
        <xdr:cNvPr id="619" name="直線コネクタ 618"/>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114316</xdr:rowOff>
    </xdr:from>
    <xdr:ext cx="469744" cy="259045"/>
    <xdr:sp macro="" textlink="">
      <xdr:nvSpPr>
        <xdr:cNvPr id="620" name="【庁舎】&#10;一人当たり面積最大値テキスト"/>
        <xdr:cNvSpPr txBox="1"/>
      </xdr:nvSpPr>
      <xdr:spPr>
        <a:xfrm>
          <a:off x="22250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99</xdr:row>
      <xdr:rowOff>167639</xdr:rowOff>
    </xdr:from>
    <xdr:to>
      <xdr:col>32</xdr:col>
      <xdr:colOff>276225</xdr:colOff>
      <xdr:row>99</xdr:row>
      <xdr:rowOff>167639</xdr:rowOff>
    </xdr:to>
    <xdr:cxnSp macro="">
      <xdr:nvCxnSpPr>
        <xdr:cNvPr id="621" name="直線コネクタ 620"/>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72407</xdr:rowOff>
    </xdr:from>
    <xdr:ext cx="469744" cy="259045"/>
    <xdr:sp macro="" textlink="">
      <xdr:nvSpPr>
        <xdr:cNvPr id="622" name="【庁舎】&#10;一人当たり面積平均値テキスト"/>
        <xdr:cNvSpPr txBox="1"/>
      </xdr:nvSpPr>
      <xdr:spPr>
        <a:xfrm>
          <a:off x="22250400" y="1790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93980</xdr:rowOff>
    </xdr:from>
    <xdr:to>
      <xdr:col>32</xdr:col>
      <xdr:colOff>238125</xdr:colOff>
      <xdr:row>105</xdr:row>
      <xdr:rowOff>24130</xdr:rowOff>
    </xdr:to>
    <xdr:sp macro="" textlink="">
      <xdr:nvSpPr>
        <xdr:cNvPr id="623" name="フローチャート : 判断 622"/>
        <xdr:cNvSpPr/>
      </xdr:nvSpPr>
      <xdr:spPr>
        <a:xfrm>
          <a:off x="22110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154939</xdr:rowOff>
    </xdr:from>
    <xdr:to>
      <xdr:col>31</xdr:col>
      <xdr:colOff>85725</xdr:colOff>
      <xdr:row>105</xdr:row>
      <xdr:rowOff>85089</xdr:rowOff>
    </xdr:to>
    <xdr:sp macro="" textlink="">
      <xdr:nvSpPr>
        <xdr:cNvPr id="624" name="フローチャート : 判断 623"/>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5" name="テキスト ボックス 6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6" name="テキスト ボックス 6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7" name="テキスト ボックス 6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8" name="テキスト ボックス 6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9" name="テキスト ボックス 6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101</xdr:row>
      <xdr:rowOff>154939</xdr:rowOff>
    </xdr:from>
    <xdr:to>
      <xdr:col>32</xdr:col>
      <xdr:colOff>238125</xdr:colOff>
      <xdr:row>102</xdr:row>
      <xdr:rowOff>85089</xdr:rowOff>
    </xdr:to>
    <xdr:sp macro="" textlink="">
      <xdr:nvSpPr>
        <xdr:cNvPr id="630" name="円/楕円 629"/>
        <xdr:cNvSpPr/>
      </xdr:nvSpPr>
      <xdr:spPr>
        <a:xfrm>
          <a:off x="22110700" y="1747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101</xdr:row>
      <xdr:rowOff>6366</xdr:rowOff>
    </xdr:from>
    <xdr:ext cx="469744" cy="259045"/>
    <xdr:sp macro="" textlink="">
      <xdr:nvSpPr>
        <xdr:cNvPr id="631" name="【庁舎】&#10;一人当たり面積該当値テキスト"/>
        <xdr:cNvSpPr txBox="1"/>
      </xdr:nvSpPr>
      <xdr:spPr>
        <a:xfrm>
          <a:off x="22250400" y="1732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0.301</a:t>
          </a:r>
          <a:endParaRPr kumimoji="1" lang="ja-JP" altLang="en-US" sz="1000" b="1">
            <a:solidFill>
              <a:srgbClr val="FF0000"/>
            </a:solidFill>
            <a:latin typeface="ＭＳ Ｐゴシック"/>
          </a:endParaRPr>
        </a:p>
      </xdr:txBody>
    </xdr:sp>
    <xdr:clientData/>
  </xdr:oneCellAnchor>
  <xdr:twoCellAnchor>
    <xdr:from>
      <xdr:col>30</xdr:col>
      <xdr:colOff>669925</xdr:colOff>
      <xdr:row>101</xdr:row>
      <xdr:rowOff>158750</xdr:rowOff>
    </xdr:from>
    <xdr:to>
      <xdr:col>31</xdr:col>
      <xdr:colOff>85725</xdr:colOff>
      <xdr:row>102</xdr:row>
      <xdr:rowOff>88900</xdr:rowOff>
    </xdr:to>
    <xdr:sp macro="" textlink="">
      <xdr:nvSpPr>
        <xdr:cNvPr id="632" name="円/楕円 631"/>
        <xdr:cNvSpPr/>
      </xdr:nvSpPr>
      <xdr:spPr>
        <a:xfrm>
          <a:off x="21272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102</xdr:row>
      <xdr:rowOff>34289</xdr:rowOff>
    </xdr:from>
    <xdr:to>
      <xdr:col>32</xdr:col>
      <xdr:colOff>187325</xdr:colOff>
      <xdr:row>102</xdr:row>
      <xdr:rowOff>38100</xdr:rowOff>
    </xdr:to>
    <xdr:cxnSp macro="">
      <xdr:nvCxnSpPr>
        <xdr:cNvPr id="633" name="直線コネクタ 632"/>
        <xdr:cNvCxnSpPr/>
      </xdr:nvCxnSpPr>
      <xdr:spPr>
        <a:xfrm flipV="1">
          <a:off x="21323300" y="175221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76216</xdr:rowOff>
    </xdr:from>
    <xdr:ext cx="469744" cy="259045"/>
    <xdr:sp macro="" textlink="">
      <xdr:nvSpPr>
        <xdr:cNvPr id="634"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30</xdr:col>
      <xdr:colOff>473152</xdr:colOff>
      <xdr:row>100</xdr:row>
      <xdr:rowOff>105427</xdr:rowOff>
    </xdr:from>
    <xdr:ext cx="469744" cy="259045"/>
    <xdr:sp macro="" textlink="">
      <xdr:nvSpPr>
        <xdr:cNvPr id="635" name="n_1mainValue【庁舎】&#10;一人当たり面積"/>
        <xdr:cNvSpPr txBox="1"/>
      </xdr:nvSpPr>
      <xdr:spPr>
        <a:xfrm>
          <a:off x="21075727" y="1725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36" name="正方形/長方形 6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7" name="正方形/長方形 6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8" name="テキスト ボックス 6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昭和</a:t>
          </a:r>
          <a:r>
            <a:rPr kumimoji="1" lang="en-US" altLang="ja-JP" sz="1300">
              <a:latin typeface="ＭＳ Ｐゴシック"/>
            </a:rPr>
            <a:t>55</a:t>
          </a:r>
          <a:r>
            <a:rPr kumimoji="1" lang="ja-JP" altLang="en-US" sz="1300">
              <a:latin typeface="ＭＳ Ｐゴシック"/>
            </a:rPr>
            <a:t>年度に取得した保健センターの減価償却率が高くなっており、類似団体平均、全国平均、県平均を上回っている。また、一般廃棄物処理施設の減価償却率も高くなっているが、平成</a:t>
          </a:r>
          <a:r>
            <a:rPr kumimoji="1" lang="en-US" altLang="ja-JP" sz="1300">
              <a:latin typeface="ＭＳ Ｐゴシック"/>
            </a:rPr>
            <a:t>29</a:t>
          </a:r>
          <a:r>
            <a:rPr kumimoji="1" lang="ja-JP" altLang="en-US" sz="1300">
              <a:latin typeface="ＭＳ Ｐゴシック"/>
            </a:rPr>
            <a:t>年度に新しい施設が完成し、旧施設は平成</a:t>
          </a:r>
          <a:r>
            <a:rPr kumimoji="1" lang="en-US" altLang="ja-JP" sz="1300">
              <a:latin typeface="ＭＳ Ｐゴシック"/>
            </a:rPr>
            <a:t>30</a:t>
          </a:r>
          <a:r>
            <a:rPr kumimoji="1" lang="ja-JP" altLang="en-US" sz="1300">
              <a:latin typeface="ＭＳ Ｐゴシック"/>
            </a:rPr>
            <a:t>年度以降に解体予定である</a:t>
          </a:r>
          <a:r>
            <a:rPr kumimoji="1" lang="en-US" altLang="ja-JP" sz="1300">
              <a:latin typeface="ＭＳ Ｐゴシック"/>
            </a:rPr>
            <a:t>.</a:t>
          </a:r>
          <a:r>
            <a:rPr kumimoji="1" lang="ja-JP" altLang="en-US" sz="1300">
              <a:latin typeface="ＭＳ Ｐゴシック"/>
            </a:rPr>
            <a:t>。</a:t>
          </a:r>
        </a:p>
        <a:p>
          <a:r>
            <a:rPr kumimoji="1" lang="ja-JP" altLang="en-US" sz="1300">
              <a:latin typeface="ＭＳ Ｐゴシック"/>
            </a:rPr>
            <a:t>この外、全体的に資産の老朽化が進んでいるため、公共施設等総合管理計画に基づき、施設の在り方の検討を含め、適切な維持管理に努める。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埼玉県飯能市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80,293
79,508
193.05
32,004,049
30,441,432
590,121
17,227,432
30,958,624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17.5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前年度と同水準であった。類似団体及び県平均を若干上回っている。</a:t>
          </a:r>
          <a:endParaRPr kumimoji="1" lang="en-US" altLang="ja-JP" sz="1300">
            <a:latin typeface="ＭＳ Ｐゴシック"/>
          </a:endParaRPr>
        </a:p>
        <a:p>
          <a:r>
            <a:rPr kumimoji="1" lang="ja-JP" altLang="en-US" sz="1300">
              <a:latin typeface="ＭＳ Ｐゴシック"/>
            </a:rPr>
            <a:t>今後も税収の徴収率向上対策を中心とした歳入の確保に努める。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81280</xdr:rowOff>
    </xdr:from>
    <xdr:to>
      <xdr:col>7</xdr:col>
      <xdr:colOff>152400</xdr:colOff>
      <xdr:row>39</xdr:row>
      <xdr:rowOff>81280</xdr:rowOff>
    </xdr:to>
    <xdr:cxnSp macro="">
      <xdr:nvCxnSpPr>
        <xdr:cNvPr id="66" name="直線コネクタ 65"/>
        <xdr:cNvCxnSpPr/>
      </xdr:nvCxnSpPr>
      <xdr:spPr>
        <a:xfrm>
          <a:off x="4114800" y="67678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xdr:rowOff>
    </xdr:from>
    <xdr:ext cx="762000" cy="259045"/>
    <xdr:sp macro="" textlink="">
      <xdr:nvSpPr>
        <xdr:cNvPr id="67"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81280</xdr:rowOff>
    </xdr:from>
    <xdr:to>
      <xdr:col>6</xdr:col>
      <xdr:colOff>0</xdr:colOff>
      <xdr:row>39</xdr:row>
      <xdr:rowOff>81280</xdr:rowOff>
    </xdr:to>
    <xdr:cxnSp macro="">
      <xdr:nvCxnSpPr>
        <xdr:cNvPr id="69" name="直線コネクタ 68"/>
        <xdr:cNvCxnSpPr/>
      </xdr:nvCxnSpPr>
      <xdr:spPr>
        <a:xfrm>
          <a:off x="3225800" y="6767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138447</xdr:rowOff>
    </xdr:from>
    <xdr:ext cx="736600" cy="259045"/>
    <xdr:sp macro="" textlink="">
      <xdr:nvSpPr>
        <xdr:cNvPr id="71" name="テキスト ボックス 70"/>
        <xdr:cNvSpPr txBox="1"/>
      </xdr:nvSpPr>
      <xdr:spPr>
        <a:xfrm>
          <a:off x="3733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81280</xdr:rowOff>
    </xdr:from>
    <xdr:to>
      <xdr:col>4</xdr:col>
      <xdr:colOff>482600</xdr:colOff>
      <xdr:row>39</xdr:row>
      <xdr:rowOff>105410</xdr:rowOff>
    </xdr:to>
    <xdr:cxnSp macro="">
      <xdr:nvCxnSpPr>
        <xdr:cNvPr id="72" name="直線コネクタ 71"/>
        <xdr:cNvCxnSpPr/>
      </xdr:nvCxnSpPr>
      <xdr:spPr>
        <a:xfrm flipV="1">
          <a:off x="2336800" y="67678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105410</xdr:rowOff>
    </xdr:from>
    <xdr:to>
      <xdr:col>3</xdr:col>
      <xdr:colOff>279400</xdr:colOff>
      <xdr:row>39</xdr:row>
      <xdr:rowOff>105410</xdr:rowOff>
    </xdr:to>
    <xdr:cxnSp macro="">
      <xdr:nvCxnSpPr>
        <xdr:cNvPr id="75" name="直線コネクタ 74"/>
        <xdr:cNvCxnSpPr/>
      </xdr:nvCxnSpPr>
      <xdr:spPr>
        <a:xfrm>
          <a:off x="1447800" y="6791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30480</xdr:rowOff>
    </xdr:from>
    <xdr:to>
      <xdr:col>7</xdr:col>
      <xdr:colOff>203200</xdr:colOff>
      <xdr:row>39</xdr:row>
      <xdr:rowOff>132080</xdr:rowOff>
    </xdr:to>
    <xdr:sp macro="" textlink="">
      <xdr:nvSpPr>
        <xdr:cNvPr id="85" name="円/楕円 84"/>
        <xdr:cNvSpPr/>
      </xdr:nvSpPr>
      <xdr:spPr>
        <a:xfrm>
          <a:off x="4902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47007</xdr:rowOff>
    </xdr:from>
    <xdr:ext cx="762000" cy="259045"/>
    <xdr:sp macro="" textlink="">
      <xdr:nvSpPr>
        <xdr:cNvPr id="86" name="財政力該当値テキスト"/>
        <xdr:cNvSpPr txBox="1"/>
      </xdr:nvSpPr>
      <xdr:spPr>
        <a:xfrm>
          <a:off x="50419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30480</xdr:rowOff>
    </xdr:from>
    <xdr:to>
      <xdr:col>6</xdr:col>
      <xdr:colOff>50800</xdr:colOff>
      <xdr:row>39</xdr:row>
      <xdr:rowOff>132080</xdr:rowOff>
    </xdr:to>
    <xdr:sp macro="" textlink="">
      <xdr:nvSpPr>
        <xdr:cNvPr id="87" name="円/楕円 86"/>
        <xdr:cNvSpPr/>
      </xdr:nvSpPr>
      <xdr:spPr>
        <a:xfrm>
          <a:off x="4064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142257</xdr:rowOff>
    </xdr:from>
    <xdr:ext cx="736600" cy="259045"/>
    <xdr:sp macro="" textlink="">
      <xdr:nvSpPr>
        <xdr:cNvPr id="88" name="テキスト ボックス 87"/>
        <xdr:cNvSpPr txBox="1"/>
      </xdr:nvSpPr>
      <xdr:spPr>
        <a:xfrm>
          <a:off x="3733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30480</xdr:rowOff>
    </xdr:from>
    <xdr:to>
      <xdr:col>4</xdr:col>
      <xdr:colOff>533400</xdr:colOff>
      <xdr:row>39</xdr:row>
      <xdr:rowOff>132080</xdr:rowOff>
    </xdr:to>
    <xdr:sp macro="" textlink="">
      <xdr:nvSpPr>
        <xdr:cNvPr id="89" name="円/楕円 88"/>
        <xdr:cNvSpPr/>
      </xdr:nvSpPr>
      <xdr:spPr>
        <a:xfrm>
          <a:off x="3175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142257</xdr:rowOff>
    </xdr:from>
    <xdr:ext cx="762000" cy="259045"/>
    <xdr:sp macro="" textlink="">
      <xdr:nvSpPr>
        <xdr:cNvPr id="90" name="テキスト ボックス 89"/>
        <xdr:cNvSpPr txBox="1"/>
      </xdr:nvSpPr>
      <xdr:spPr>
        <a:xfrm>
          <a:off x="2844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54610</xdr:rowOff>
    </xdr:from>
    <xdr:to>
      <xdr:col>3</xdr:col>
      <xdr:colOff>330200</xdr:colOff>
      <xdr:row>39</xdr:row>
      <xdr:rowOff>156210</xdr:rowOff>
    </xdr:to>
    <xdr:sp macro="" textlink="">
      <xdr:nvSpPr>
        <xdr:cNvPr id="91" name="円/楕円 90"/>
        <xdr:cNvSpPr/>
      </xdr:nvSpPr>
      <xdr:spPr>
        <a:xfrm>
          <a:off x="2286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166387</xdr:rowOff>
    </xdr:from>
    <xdr:ext cx="762000" cy="259045"/>
    <xdr:sp macro="" textlink="">
      <xdr:nvSpPr>
        <xdr:cNvPr id="92" name="テキスト ボックス 91"/>
        <xdr:cNvSpPr txBox="1"/>
      </xdr:nvSpPr>
      <xdr:spPr>
        <a:xfrm>
          <a:off x="1955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54610</xdr:rowOff>
    </xdr:from>
    <xdr:to>
      <xdr:col>2</xdr:col>
      <xdr:colOff>127000</xdr:colOff>
      <xdr:row>39</xdr:row>
      <xdr:rowOff>156210</xdr:rowOff>
    </xdr:to>
    <xdr:sp macro="" textlink="">
      <xdr:nvSpPr>
        <xdr:cNvPr id="93" name="円/楕円 92"/>
        <xdr:cNvSpPr/>
      </xdr:nvSpPr>
      <xdr:spPr>
        <a:xfrm>
          <a:off x="1397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166387</xdr:rowOff>
    </xdr:from>
    <xdr:ext cx="762000" cy="259045"/>
    <xdr:sp macro="" textlink="">
      <xdr:nvSpPr>
        <xdr:cNvPr id="94" name="テキスト ボックス 93"/>
        <xdr:cNvSpPr txBox="1"/>
      </xdr:nvSpPr>
      <xdr:spPr>
        <a:xfrm>
          <a:off x="1066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歳出の充当経常一般財源は減少したものの、地方消費税交付金、臨時財政対策債など歳入の減少により、</a:t>
          </a:r>
          <a:r>
            <a:rPr kumimoji="1" lang="en-US" altLang="ja-JP" sz="1300">
              <a:latin typeface="ＭＳ Ｐゴシック"/>
            </a:rPr>
            <a:t>3.0</a:t>
          </a:r>
          <a:r>
            <a:rPr kumimoji="1" lang="ja-JP" altLang="en-US" sz="1300">
              <a:latin typeface="ＭＳ Ｐゴシック"/>
            </a:rPr>
            <a:t>ポイント増加した。</a:t>
          </a:r>
          <a:endParaRPr kumimoji="1" lang="en-US" altLang="ja-JP" sz="1300">
            <a:latin typeface="ＭＳ Ｐゴシック"/>
          </a:endParaRPr>
        </a:p>
        <a:p>
          <a:r>
            <a:rPr kumimoji="1" lang="ja-JP" altLang="en-US" sz="1300">
              <a:latin typeface="ＭＳ Ｐゴシック"/>
            </a:rPr>
            <a:t>今後も市税収入の確保の強化、行政改革・財政健全化実施計画に基づく歳出のスリム化を進め、健全な財政運営に努める。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10668</xdr:rowOff>
    </xdr:from>
    <xdr:to>
      <xdr:col>7</xdr:col>
      <xdr:colOff>152400</xdr:colOff>
      <xdr:row>62</xdr:row>
      <xdr:rowOff>155448</xdr:rowOff>
    </xdr:to>
    <xdr:cxnSp macro="">
      <xdr:nvCxnSpPr>
        <xdr:cNvPr id="127" name="直線コネクタ 126"/>
        <xdr:cNvCxnSpPr/>
      </xdr:nvCxnSpPr>
      <xdr:spPr>
        <a:xfrm>
          <a:off x="4114800" y="10640568"/>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72915</xdr:rowOff>
    </xdr:from>
    <xdr:ext cx="762000" cy="259045"/>
    <xdr:sp macro="" textlink="">
      <xdr:nvSpPr>
        <xdr:cNvPr id="128" name="財政構造の弾力性平均値テキスト"/>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10668</xdr:rowOff>
    </xdr:from>
    <xdr:to>
      <xdr:col>6</xdr:col>
      <xdr:colOff>0</xdr:colOff>
      <xdr:row>62</xdr:row>
      <xdr:rowOff>29972</xdr:rowOff>
    </xdr:to>
    <xdr:cxnSp macro="">
      <xdr:nvCxnSpPr>
        <xdr:cNvPr id="130" name="直線コネクタ 129"/>
        <xdr:cNvCxnSpPr/>
      </xdr:nvCxnSpPr>
      <xdr:spPr>
        <a:xfrm flipV="1">
          <a:off x="3225800" y="1064056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66819</xdr:rowOff>
    </xdr:from>
    <xdr:ext cx="736600" cy="259045"/>
    <xdr:sp macro="" textlink="">
      <xdr:nvSpPr>
        <xdr:cNvPr id="132" name="テキスト ボックス 131"/>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29972</xdr:rowOff>
    </xdr:from>
    <xdr:to>
      <xdr:col>4</xdr:col>
      <xdr:colOff>482600</xdr:colOff>
      <xdr:row>62</xdr:row>
      <xdr:rowOff>54102</xdr:rowOff>
    </xdr:to>
    <xdr:cxnSp macro="">
      <xdr:nvCxnSpPr>
        <xdr:cNvPr id="133" name="直線コネクタ 132"/>
        <xdr:cNvCxnSpPr/>
      </xdr:nvCxnSpPr>
      <xdr:spPr>
        <a:xfrm flipV="1">
          <a:off x="2336800" y="1065987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28211</xdr:rowOff>
    </xdr:from>
    <xdr:ext cx="762000" cy="259045"/>
    <xdr:sp macro="" textlink="">
      <xdr:nvSpPr>
        <xdr:cNvPr id="135" name="テキスト ボックス 134"/>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54102</xdr:rowOff>
    </xdr:from>
    <xdr:to>
      <xdr:col>3</xdr:col>
      <xdr:colOff>279400</xdr:colOff>
      <xdr:row>62</xdr:row>
      <xdr:rowOff>54102</xdr:rowOff>
    </xdr:to>
    <xdr:cxnSp macro="">
      <xdr:nvCxnSpPr>
        <xdr:cNvPr id="136" name="直線コネクタ 135"/>
        <xdr:cNvCxnSpPr/>
      </xdr:nvCxnSpPr>
      <xdr:spPr>
        <a:xfrm>
          <a:off x="1447800" y="106840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38" name="テキスト ボックス 137"/>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165879</xdr:rowOff>
    </xdr:from>
    <xdr:ext cx="762000" cy="259045"/>
    <xdr:sp macro="" textlink="">
      <xdr:nvSpPr>
        <xdr:cNvPr id="140" name="テキスト ボックス 139"/>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104648</xdr:rowOff>
    </xdr:from>
    <xdr:to>
      <xdr:col>7</xdr:col>
      <xdr:colOff>203200</xdr:colOff>
      <xdr:row>63</xdr:row>
      <xdr:rowOff>34798</xdr:rowOff>
    </xdr:to>
    <xdr:sp macro="" textlink="">
      <xdr:nvSpPr>
        <xdr:cNvPr id="146" name="円/楕円 145"/>
        <xdr:cNvSpPr/>
      </xdr:nvSpPr>
      <xdr:spPr>
        <a:xfrm>
          <a:off x="49022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76725</xdr:rowOff>
    </xdr:from>
    <xdr:ext cx="762000" cy="259045"/>
    <xdr:sp macro="" textlink="">
      <xdr:nvSpPr>
        <xdr:cNvPr id="147" name="財政構造の弾力性該当値テキスト"/>
        <xdr:cNvSpPr txBox="1"/>
      </xdr:nvSpPr>
      <xdr:spPr>
        <a:xfrm>
          <a:off x="5041900" y="1070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131318</xdr:rowOff>
    </xdr:from>
    <xdr:to>
      <xdr:col>6</xdr:col>
      <xdr:colOff>50800</xdr:colOff>
      <xdr:row>62</xdr:row>
      <xdr:rowOff>61468</xdr:rowOff>
    </xdr:to>
    <xdr:sp macro="" textlink="">
      <xdr:nvSpPr>
        <xdr:cNvPr id="148" name="円/楕円 147"/>
        <xdr:cNvSpPr/>
      </xdr:nvSpPr>
      <xdr:spPr>
        <a:xfrm>
          <a:off x="4064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46245</xdr:rowOff>
    </xdr:from>
    <xdr:ext cx="736600" cy="259045"/>
    <xdr:sp macro="" textlink="">
      <xdr:nvSpPr>
        <xdr:cNvPr id="149" name="テキスト ボックス 148"/>
        <xdr:cNvSpPr txBox="1"/>
      </xdr:nvSpPr>
      <xdr:spPr>
        <a:xfrm>
          <a:off x="3733800" y="1067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150622</xdr:rowOff>
    </xdr:from>
    <xdr:to>
      <xdr:col>4</xdr:col>
      <xdr:colOff>533400</xdr:colOff>
      <xdr:row>62</xdr:row>
      <xdr:rowOff>80772</xdr:rowOff>
    </xdr:to>
    <xdr:sp macro="" textlink="">
      <xdr:nvSpPr>
        <xdr:cNvPr id="150" name="円/楕円 149"/>
        <xdr:cNvSpPr/>
      </xdr:nvSpPr>
      <xdr:spPr>
        <a:xfrm>
          <a:off x="3175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65549</xdr:rowOff>
    </xdr:from>
    <xdr:ext cx="762000" cy="259045"/>
    <xdr:sp macro="" textlink="">
      <xdr:nvSpPr>
        <xdr:cNvPr id="151" name="テキスト ボックス 150"/>
        <xdr:cNvSpPr txBox="1"/>
      </xdr:nvSpPr>
      <xdr:spPr>
        <a:xfrm>
          <a:off x="2844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3302</xdr:rowOff>
    </xdr:from>
    <xdr:to>
      <xdr:col>3</xdr:col>
      <xdr:colOff>330200</xdr:colOff>
      <xdr:row>62</xdr:row>
      <xdr:rowOff>104902</xdr:rowOff>
    </xdr:to>
    <xdr:sp macro="" textlink="">
      <xdr:nvSpPr>
        <xdr:cNvPr id="152" name="円/楕円 151"/>
        <xdr:cNvSpPr/>
      </xdr:nvSpPr>
      <xdr:spPr>
        <a:xfrm>
          <a:off x="2286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89679</xdr:rowOff>
    </xdr:from>
    <xdr:ext cx="762000" cy="259045"/>
    <xdr:sp macro="" textlink="">
      <xdr:nvSpPr>
        <xdr:cNvPr id="153" name="テキスト ボックス 152"/>
        <xdr:cNvSpPr txBox="1"/>
      </xdr:nvSpPr>
      <xdr:spPr>
        <a:xfrm>
          <a:off x="1955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3302</xdr:rowOff>
    </xdr:from>
    <xdr:to>
      <xdr:col>2</xdr:col>
      <xdr:colOff>127000</xdr:colOff>
      <xdr:row>62</xdr:row>
      <xdr:rowOff>104902</xdr:rowOff>
    </xdr:to>
    <xdr:sp macro="" textlink="">
      <xdr:nvSpPr>
        <xdr:cNvPr id="154" name="円/楕円 153"/>
        <xdr:cNvSpPr/>
      </xdr:nvSpPr>
      <xdr:spPr>
        <a:xfrm>
          <a:off x="1397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89679</xdr:rowOff>
    </xdr:from>
    <xdr:ext cx="762000" cy="259045"/>
    <xdr:sp macro="" textlink="">
      <xdr:nvSpPr>
        <xdr:cNvPr id="155" name="テキスト ボックス 154"/>
        <xdr:cNvSpPr txBox="1"/>
      </xdr:nvSpPr>
      <xdr:spPr>
        <a:xfrm>
          <a:off x="1066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[110,450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人件費は減少したが、物件費及び維持補修費が増加しているため</a:t>
          </a:r>
          <a:r>
            <a:rPr kumimoji="1" lang="en-US" altLang="ja-JP" sz="1300">
              <a:latin typeface="ＭＳ Ｐゴシック"/>
            </a:rPr>
            <a:t>807</a:t>
          </a:r>
          <a:r>
            <a:rPr kumimoji="1" lang="ja-JP" altLang="en-US" sz="1300">
              <a:latin typeface="ＭＳ Ｐゴシック"/>
            </a:rPr>
            <a:t>千円の増加となり、類似団体平均を上回っている。</a:t>
          </a:r>
          <a:endParaRPr kumimoji="1" lang="en-US" altLang="ja-JP" sz="1300">
            <a:latin typeface="ＭＳ Ｐゴシック"/>
          </a:endParaRPr>
        </a:p>
        <a:p>
          <a:r>
            <a:rPr kumimoji="1" lang="ja-JP" altLang="en-US" sz="1300">
              <a:latin typeface="ＭＳ Ｐゴシック"/>
            </a:rPr>
            <a:t>市内の公共施設管理に要する経費がかかる一方で人口が微減していることが要因と考えられる。今後は公共施設等総合管理計画に基づく施設の統廃合を含め行政改革に取り組み、物件費等の削減に取り組む。</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64359</xdr:rowOff>
    </xdr:from>
    <xdr:to>
      <xdr:col>7</xdr:col>
      <xdr:colOff>152400</xdr:colOff>
      <xdr:row>84</xdr:row>
      <xdr:rowOff>75177</xdr:rowOff>
    </xdr:to>
    <xdr:cxnSp macro="">
      <xdr:nvCxnSpPr>
        <xdr:cNvPr id="190" name="直線コネクタ 189"/>
        <xdr:cNvCxnSpPr/>
      </xdr:nvCxnSpPr>
      <xdr:spPr>
        <a:xfrm>
          <a:off x="4114800" y="14466159"/>
          <a:ext cx="838200" cy="1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6746</xdr:rowOff>
    </xdr:from>
    <xdr:ext cx="762000" cy="259045"/>
    <xdr:sp macro="" textlink="">
      <xdr:nvSpPr>
        <xdr:cNvPr id="191" name="人件費・物件費等の状況平均値テキスト"/>
        <xdr:cNvSpPr txBox="1"/>
      </xdr:nvSpPr>
      <xdr:spPr>
        <a:xfrm>
          <a:off x="5041900" y="14237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42401</xdr:rowOff>
    </xdr:from>
    <xdr:to>
      <xdr:col>6</xdr:col>
      <xdr:colOff>0</xdr:colOff>
      <xdr:row>84</xdr:row>
      <xdr:rowOff>64359</xdr:rowOff>
    </xdr:to>
    <xdr:cxnSp macro="">
      <xdr:nvCxnSpPr>
        <xdr:cNvPr id="193" name="直線コネクタ 192"/>
        <xdr:cNvCxnSpPr/>
      </xdr:nvCxnSpPr>
      <xdr:spPr>
        <a:xfrm>
          <a:off x="3225800" y="14444201"/>
          <a:ext cx="889000" cy="2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76700</xdr:rowOff>
    </xdr:from>
    <xdr:ext cx="736600" cy="259045"/>
    <xdr:sp macro="" textlink="">
      <xdr:nvSpPr>
        <xdr:cNvPr id="195" name="テキスト ボックス 194"/>
        <xdr:cNvSpPr txBox="1"/>
      </xdr:nvSpPr>
      <xdr:spPr>
        <a:xfrm>
          <a:off x="3733800" y="14135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167681</xdr:rowOff>
    </xdr:from>
    <xdr:to>
      <xdr:col>4</xdr:col>
      <xdr:colOff>482600</xdr:colOff>
      <xdr:row>84</xdr:row>
      <xdr:rowOff>42401</xdr:rowOff>
    </xdr:to>
    <xdr:cxnSp macro="">
      <xdr:nvCxnSpPr>
        <xdr:cNvPr id="196" name="直線コネクタ 195"/>
        <xdr:cNvCxnSpPr/>
      </xdr:nvCxnSpPr>
      <xdr:spPr>
        <a:xfrm>
          <a:off x="2336800" y="14398031"/>
          <a:ext cx="889000" cy="4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167681</xdr:rowOff>
    </xdr:from>
    <xdr:to>
      <xdr:col>3</xdr:col>
      <xdr:colOff>279400</xdr:colOff>
      <xdr:row>83</xdr:row>
      <xdr:rowOff>170979</xdr:rowOff>
    </xdr:to>
    <xdr:cxnSp macro="">
      <xdr:nvCxnSpPr>
        <xdr:cNvPr id="199" name="直線コネクタ 198"/>
        <xdr:cNvCxnSpPr/>
      </xdr:nvCxnSpPr>
      <xdr:spPr>
        <a:xfrm flipV="1">
          <a:off x="1447800" y="14398031"/>
          <a:ext cx="8890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24377</xdr:rowOff>
    </xdr:from>
    <xdr:to>
      <xdr:col>7</xdr:col>
      <xdr:colOff>203200</xdr:colOff>
      <xdr:row>84</xdr:row>
      <xdr:rowOff>125977</xdr:rowOff>
    </xdr:to>
    <xdr:sp macro="" textlink="">
      <xdr:nvSpPr>
        <xdr:cNvPr id="209" name="円/楕円 208"/>
        <xdr:cNvSpPr/>
      </xdr:nvSpPr>
      <xdr:spPr>
        <a:xfrm>
          <a:off x="4902200" y="1442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167904</xdr:rowOff>
    </xdr:from>
    <xdr:ext cx="762000" cy="259045"/>
    <xdr:sp macro="" textlink="">
      <xdr:nvSpPr>
        <xdr:cNvPr id="210" name="人件費・物件費等の状況該当値テキスト"/>
        <xdr:cNvSpPr txBox="1"/>
      </xdr:nvSpPr>
      <xdr:spPr>
        <a:xfrm>
          <a:off x="5041900" y="1439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110,450</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13559</xdr:rowOff>
    </xdr:from>
    <xdr:to>
      <xdr:col>6</xdr:col>
      <xdr:colOff>50800</xdr:colOff>
      <xdr:row>84</xdr:row>
      <xdr:rowOff>115159</xdr:rowOff>
    </xdr:to>
    <xdr:sp macro="" textlink="">
      <xdr:nvSpPr>
        <xdr:cNvPr id="211" name="円/楕円 210"/>
        <xdr:cNvSpPr/>
      </xdr:nvSpPr>
      <xdr:spPr>
        <a:xfrm>
          <a:off x="4064000" y="1441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99936</xdr:rowOff>
    </xdr:from>
    <xdr:ext cx="736600" cy="259045"/>
    <xdr:sp macro="" textlink="">
      <xdr:nvSpPr>
        <xdr:cNvPr id="212" name="テキスト ボックス 211"/>
        <xdr:cNvSpPr txBox="1"/>
      </xdr:nvSpPr>
      <xdr:spPr>
        <a:xfrm>
          <a:off x="3733800" y="14501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109,643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163051</xdr:rowOff>
    </xdr:from>
    <xdr:to>
      <xdr:col>4</xdr:col>
      <xdr:colOff>533400</xdr:colOff>
      <xdr:row>84</xdr:row>
      <xdr:rowOff>93201</xdr:rowOff>
    </xdr:to>
    <xdr:sp macro="" textlink="">
      <xdr:nvSpPr>
        <xdr:cNvPr id="213" name="円/楕円 212"/>
        <xdr:cNvSpPr/>
      </xdr:nvSpPr>
      <xdr:spPr>
        <a:xfrm>
          <a:off x="3175000" y="1439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103378</xdr:rowOff>
    </xdr:from>
    <xdr:ext cx="762000" cy="259045"/>
    <xdr:sp macro="" textlink="">
      <xdr:nvSpPr>
        <xdr:cNvPr id="214" name="テキスト ボックス 213"/>
        <xdr:cNvSpPr txBox="1"/>
      </xdr:nvSpPr>
      <xdr:spPr>
        <a:xfrm>
          <a:off x="2844800" y="1416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108,005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116881</xdr:rowOff>
    </xdr:from>
    <xdr:to>
      <xdr:col>3</xdr:col>
      <xdr:colOff>330200</xdr:colOff>
      <xdr:row>84</xdr:row>
      <xdr:rowOff>47031</xdr:rowOff>
    </xdr:to>
    <xdr:sp macro="" textlink="">
      <xdr:nvSpPr>
        <xdr:cNvPr id="215" name="円/楕円 214"/>
        <xdr:cNvSpPr/>
      </xdr:nvSpPr>
      <xdr:spPr>
        <a:xfrm>
          <a:off x="2286000" y="1434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57208</xdr:rowOff>
    </xdr:from>
    <xdr:ext cx="762000" cy="259045"/>
    <xdr:sp macro="" textlink="">
      <xdr:nvSpPr>
        <xdr:cNvPr id="216" name="テキスト ボックス 215"/>
        <xdr:cNvSpPr txBox="1"/>
      </xdr:nvSpPr>
      <xdr:spPr>
        <a:xfrm>
          <a:off x="1955800" y="1411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104,561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120179</xdr:rowOff>
    </xdr:from>
    <xdr:to>
      <xdr:col>2</xdr:col>
      <xdr:colOff>127000</xdr:colOff>
      <xdr:row>84</xdr:row>
      <xdr:rowOff>50329</xdr:rowOff>
    </xdr:to>
    <xdr:sp macro="" textlink="">
      <xdr:nvSpPr>
        <xdr:cNvPr id="217" name="円/楕円 216"/>
        <xdr:cNvSpPr/>
      </xdr:nvSpPr>
      <xdr:spPr>
        <a:xfrm>
          <a:off x="1397000" y="1435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60506</xdr:rowOff>
    </xdr:from>
    <xdr:ext cx="762000" cy="259045"/>
    <xdr:sp macro="" textlink="">
      <xdr:nvSpPr>
        <xdr:cNvPr id="218" name="テキスト ボックス 217"/>
        <xdr:cNvSpPr txBox="1"/>
      </xdr:nvSpPr>
      <xdr:spPr>
        <a:xfrm>
          <a:off x="1066800" y="1411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104,807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前年度ど同水準となり、類似団体平均及び全国市平均を下回っている。</a:t>
          </a:r>
          <a:endParaRPr kumimoji="1" lang="en-US" altLang="ja-JP" sz="1300">
            <a:latin typeface="ＭＳ Ｐゴシック"/>
          </a:endParaRPr>
        </a:p>
        <a:p>
          <a:r>
            <a:rPr kumimoji="1" lang="ja-JP" altLang="en-US" sz="1300">
              <a:latin typeface="ＭＳ Ｐゴシック"/>
            </a:rPr>
            <a:t>引き続き職務職責に応じた給与の適正化に努める。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49" name="直線コネクタ 248"/>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0"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1" name="直線コネクタ 250"/>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133350</xdr:rowOff>
    </xdr:from>
    <xdr:to>
      <xdr:col>24</xdr:col>
      <xdr:colOff>558800</xdr:colOff>
      <xdr:row>83</xdr:row>
      <xdr:rowOff>133350</xdr:rowOff>
    </xdr:to>
    <xdr:cxnSp macro="">
      <xdr:nvCxnSpPr>
        <xdr:cNvPr id="254" name="直線コネクタ 253"/>
        <xdr:cNvCxnSpPr/>
      </xdr:nvCxnSpPr>
      <xdr:spPr>
        <a:xfrm>
          <a:off x="161798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5"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6" name="フローチャート : 判断 255"/>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75898</xdr:rowOff>
    </xdr:from>
    <xdr:to>
      <xdr:col>23</xdr:col>
      <xdr:colOff>406400</xdr:colOff>
      <xdr:row>83</xdr:row>
      <xdr:rowOff>133350</xdr:rowOff>
    </xdr:to>
    <xdr:cxnSp macro="">
      <xdr:nvCxnSpPr>
        <xdr:cNvPr id="257" name="直線コネクタ 256"/>
        <xdr:cNvCxnSpPr/>
      </xdr:nvCxnSpPr>
      <xdr:spPr>
        <a:xfrm>
          <a:off x="15290800" y="14306248"/>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117021</xdr:rowOff>
    </xdr:from>
    <xdr:to>
      <xdr:col>23</xdr:col>
      <xdr:colOff>457200</xdr:colOff>
      <xdr:row>84</xdr:row>
      <xdr:rowOff>47171</xdr:rowOff>
    </xdr:to>
    <xdr:sp macro="" textlink="">
      <xdr:nvSpPr>
        <xdr:cNvPr id="258" name="フローチャート : 判断 257"/>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31948</xdr:rowOff>
    </xdr:from>
    <xdr:ext cx="736600" cy="259045"/>
    <xdr:sp macro="" textlink="">
      <xdr:nvSpPr>
        <xdr:cNvPr id="259" name="テキスト ボックス 258"/>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29936</xdr:rowOff>
    </xdr:from>
    <xdr:to>
      <xdr:col>22</xdr:col>
      <xdr:colOff>203200</xdr:colOff>
      <xdr:row>83</xdr:row>
      <xdr:rowOff>75898</xdr:rowOff>
    </xdr:to>
    <xdr:cxnSp macro="">
      <xdr:nvCxnSpPr>
        <xdr:cNvPr id="260" name="直線コネクタ 259"/>
        <xdr:cNvCxnSpPr/>
      </xdr:nvCxnSpPr>
      <xdr:spPr>
        <a:xfrm>
          <a:off x="14401800" y="1426028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1" name="フローチャート : 判断 260"/>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2" name="テキスト ボックス 261"/>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29936</xdr:rowOff>
    </xdr:from>
    <xdr:to>
      <xdr:col>21</xdr:col>
      <xdr:colOff>0</xdr:colOff>
      <xdr:row>88</xdr:row>
      <xdr:rowOff>0</xdr:rowOff>
    </xdr:to>
    <xdr:cxnSp macro="">
      <xdr:nvCxnSpPr>
        <xdr:cNvPr id="263" name="直線コネクタ 262"/>
        <xdr:cNvCxnSpPr/>
      </xdr:nvCxnSpPr>
      <xdr:spPr>
        <a:xfrm flipV="1">
          <a:off x="13512800" y="14260286"/>
          <a:ext cx="889000" cy="82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4" name="フローチャート : 判断 263"/>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5" name="テキスト ボックス 264"/>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6" name="フローチャート : 判断 265"/>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67" name="テキスト ボックス 266"/>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73" name="円/楕円 272"/>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99077</xdr:rowOff>
    </xdr:from>
    <xdr:ext cx="762000" cy="259045"/>
    <xdr:sp macro="" textlink="">
      <xdr:nvSpPr>
        <xdr:cNvPr id="274"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82550</xdr:rowOff>
    </xdr:from>
    <xdr:to>
      <xdr:col>23</xdr:col>
      <xdr:colOff>457200</xdr:colOff>
      <xdr:row>84</xdr:row>
      <xdr:rowOff>12700</xdr:rowOff>
    </xdr:to>
    <xdr:sp macro="" textlink="">
      <xdr:nvSpPr>
        <xdr:cNvPr id="275" name="円/楕円 274"/>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76" name="テキスト ボックス 275"/>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25098</xdr:rowOff>
    </xdr:from>
    <xdr:to>
      <xdr:col>22</xdr:col>
      <xdr:colOff>254000</xdr:colOff>
      <xdr:row>83</xdr:row>
      <xdr:rowOff>126698</xdr:rowOff>
    </xdr:to>
    <xdr:sp macro="" textlink="">
      <xdr:nvSpPr>
        <xdr:cNvPr id="277" name="円/楕円 276"/>
        <xdr:cNvSpPr/>
      </xdr:nvSpPr>
      <xdr:spPr>
        <a:xfrm>
          <a:off x="15240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136875</xdr:rowOff>
    </xdr:from>
    <xdr:ext cx="762000" cy="259045"/>
    <xdr:sp macro="" textlink="">
      <xdr:nvSpPr>
        <xdr:cNvPr id="278" name="テキスト ボックス 277"/>
        <xdr:cNvSpPr txBox="1"/>
      </xdr:nvSpPr>
      <xdr:spPr>
        <a:xfrm>
          <a:off x="14909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150586</xdr:rowOff>
    </xdr:from>
    <xdr:to>
      <xdr:col>21</xdr:col>
      <xdr:colOff>50800</xdr:colOff>
      <xdr:row>83</xdr:row>
      <xdr:rowOff>80736</xdr:rowOff>
    </xdr:to>
    <xdr:sp macro="" textlink="">
      <xdr:nvSpPr>
        <xdr:cNvPr id="279" name="円/楕円 278"/>
        <xdr:cNvSpPr/>
      </xdr:nvSpPr>
      <xdr:spPr>
        <a:xfrm>
          <a:off x="14351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90913</xdr:rowOff>
    </xdr:from>
    <xdr:ext cx="762000" cy="259045"/>
    <xdr:sp macro="" textlink="">
      <xdr:nvSpPr>
        <xdr:cNvPr id="280" name="テキスト ボックス 279"/>
        <xdr:cNvSpPr txBox="1"/>
      </xdr:nvSpPr>
      <xdr:spPr>
        <a:xfrm>
          <a:off x="14020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81" name="円/楕円 280"/>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82" name="テキスト ボックス 281"/>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市域が広く、支所や出張所が多いため、類似団体及び県平均を上回っている。</a:t>
          </a:r>
          <a:endParaRPr kumimoji="1" lang="en-US" altLang="ja-JP" sz="1300">
            <a:latin typeface="ＭＳ Ｐゴシック"/>
          </a:endParaRPr>
        </a:p>
        <a:p>
          <a:r>
            <a:rPr kumimoji="1" lang="ja-JP" altLang="en-US" sz="1300">
              <a:solidFill>
                <a:schemeClr val="dk1"/>
              </a:solidFill>
              <a:effectLst/>
              <a:latin typeface="+mn-lt"/>
              <a:ea typeface="+mn-ea"/>
              <a:cs typeface="+mn-cs"/>
            </a:rPr>
            <a:t>今後も</a:t>
          </a:r>
          <a:r>
            <a:rPr kumimoji="1" lang="ja-JP" altLang="ja-JP" sz="1300">
              <a:solidFill>
                <a:schemeClr val="dk1"/>
              </a:solidFill>
              <a:effectLst/>
              <a:latin typeface="+mn-lt"/>
              <a:ea typeface="+mn-ea"/>
              <a:cs typeface="+mn-cs"/>
            </a:rPr>
            <a:t>定員適正化計画に基づく定員削減や、指定管理者制度などのアウトソーシングの活用</a:t>
          </a:r>
          <a:r>
            <a:rPr kumimoji="1" lang="ja-JP" altLang="en-US" sz="1300">
              <a:solidFill>
                <a:schemeClr val="dk1"/>
              </a:solidFill>
              <a:effectLst/>
              <a:latin typeface="+mn-lt"/>
              <a:ea typeface="+mn-ea"/>
              <a:cs typeface="+mn-cs"/>
            </a:rPr>
            <a:t>のほか、公共施設等総合管理計画に基づく施設の在り方の見直しなど</a:t>
          </a:r>
          <a:r>
            <a:rPr kumimoji="1" lang="ja-JP" altLang="ja-JP" sz="1300">
              <a:solidFill>
                <a:schemeClr val="dk1"/>
              </a:solidFill>
              <a:effectLst/>
              <a:latin typeface="+mn-lt"/>
              <a:ea typeface="+mn-ea"/>
              <a:cs typeface="+mn-cs"/>
            </a:rPr>
            <a:t>によ</a:t>
          </a:r>
          <a:r>
            <a:rPr kumimoji="1" lang="ja-JP" altLang="en-US" sz="1300">
              <a:solidFill>
                <a:schemeClr val="dk1"/>
              </a:solidFill>
              <a:effectLst/>
              <a:latin typeface="+mn-lt"/>
              <a:ea typeface="+mn-ea"/>
              <a:cs typeface="+mn-cs"/>
            </a:rPr>
            <a:t>り職員数の削減に努める。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87206</xdr:rowOff>
    </xdr:from>
    <xdr:to>
      <xdr:col>24</xdr:col>
      <xdr:colOff>558800</xdr:colOff>
      <xdr:row>61</xdr:row>
      <xdr:rowOff>97261</xdr:rowOff>
    </xdr:to>
    <xdr:cxnSp macro="">
      <xdr:nvCxnSpPr>
        <xdr:cNvPr id="317" name="直線コネクタ 316"/>
        <xdr:cNvCxnSpPr/>
      </xdr:nvCxnSpPr>
      <xdr:spPr>
        <a:xfrm flipV="1">
          <a:off x="16179800" y="10545656"/>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119821</xdr:rowOff>
    </xdr:from>
    <xdr:ext cx="762000" cy="259045"/>
    <xdr:sp macro="" textlink="">
      <xdr:nvSpPr>
        <xdr:cNvPr id="318" name="定員管理の状況平均値テキスト"/>
        <xdr:cNvSpPr txBox="1"/>
      </xdr:nvSpPr>
      <xdr:spPr>
        <a:xfrm>
          <a:off x="17106900" y="1023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71120</xdr:rowOff>
    </xdr:from>
    <xdr:to>
      <xdr:col>23</xdr:col>
      <xdr:colOff>406400</xdr:colOff>
      <xdr:row>61</xdr:row>
      <xdr:rowOff>97261</xdr:rowOff>
    </xdr:to>
    <xdr:cxnSp macro="">
      <xdr:nvCxnSpPr>
        <xdr:cNvPr id="320" name="直線コネクタ 319"/>
        <xdr:cNvCxnSpPr/>
      </xdr:nvCxnSpPr>
      <xdr:spPr>
        <a:xfrm>
          <a:off x="15290800" y="10529570"/>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21" name="フローチャート : 判断 320"/>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19490</xdr:rowOff>
    </xdr:from>
    <xdr:ext cx="736600" cy="259045"/>
    <xdr:sp macro="" textlink="">
      <xdr:nvSpPr>
        <xdr:cNvPr id="322" name="テキスト ボックス 321"/>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71120</xdr:rowOff>
    </xdr:from>
    <xdr:to>
      <xdr:col>22</xdr:col>
      <xdr:colOff>203200</xdr:colOff>
      <xdr:row>61</xdr:row>
      <xdr:rowOff>79163</xdr:rowOff>
    </xdr:to>
    <xdr:cxnSp macro="">
      <xdr:nvCxnSpPr>
        <xdr:cNvPr id="323" name="直線コネクタ 322"/>
        <xdr:cNvCxnSpPr/>
      </xdr:nvCxnSpPr>
      <xdr:spPr>
        <a:xfrm flipV="1">
          <a:off x="14401800" y="105295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4" name="フローチャート : 判断 323"/>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5" name="テキスト ボックス 324"/>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79163</xdr:rowOff>
    </xdr:from>
    <xdr:to>
      <xdr:col>21</xdr:col>
      <xdr:colOff>0</xdr:colOff>
      <xdr:row>61</xdr:row>
      <xdr:rowOff>87206</xdr:rowOff>
    </xdr:to>
    <xdr:cxnSp macro="">
      <xdr:nvCxnSpPr>
        <xdr:cNvPr id="326" name="直線コネクタ 325"/>
        <xdr:cNvCxnSpPr/>
      </xdr:nvCxnSpPr>
      <xdr:spPr>
        <a:xfrm flipV="1">
          <a:off x="13512800" y="105376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7" name="フローチャート : 判断 326"/>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8" name="テキスト ボックス 327"/>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9" name="フローチャート : 判断 328"/>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0" name="テキスト ボックス 329"/>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36406</xdr:rowOff>
    </xdr:from>
    <xdr:to>
      <xdr:col>24</xdr:col>
      <xdr:colOff>609600</xdr:colOff>
      <xdr:row>61</xdr:row>
      <xdr:rowOff>138006</xdr:rowOff>
    </xdr:to>
    <xdr:sp macro="" textlink="">
      <xdr:nvSpPr>
        <xdr:cNvPr id="336" name="円/楕円 335"/>
        <xdr:cNvSpPr/>
      </xdr:nvSpPr>
      <xdr:spPr>
        <a:xfrm>
          <a:off x="169672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8483</xdr:rowOff>
    </xdr:from>
    <xdr:ext cx="762000" cy="259045"/>
    <xdr:sp macro="" textlink="">
      <xdr:nvSpPr>
        <xdr:cNvPr id="337" name="定員管理の状況該当値テキスト"/>
        <xdr:cNvSpPr txBox="1"/>
      </xdr:nvSpPr>
      <xdr:spPr>
        <a:xfrm>
          <a:off x="17106900" y="1046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46461</xdr:rowOff>
    </xdr:from>
    <xdr:to>
      <xdr:col>23</xdr:col>
      <xdr:colOff>457200</xdr:colOff>
      <xdr:row>61</xdr:row>
      <xdr:rowOff>148061</xdr:rowOff>
    </xdr:to>
    <xdr:sp macro="" textlink="">
      <xdr:nvSpPr>
        <xdr:cNvPr id="338" name="円/楕円 337"/>
        <xdr:cNvSpPr/>
      </xdr:nvSpPr>
      <xdr:spPr>
        <a:xfrm>
          <a:off x="16129000" y="105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132838</xdr:rowOff>
    </xdr:from>
    <xdr:ext cx="736600" cy="259045"/>
    <xdr:sp macro="" textlink="">
      <xdr:nvSpPr>
        <xdr:cNvPr id="339" name="テキスト ボックス 338"/>
        <xdr:cNvSpPr txBox="1"/>
      </xdr:nvSpPr>
      <xdr:spPr>
        <a:xfrm>
          <a:off x="15798800" y="10591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20320</xdr:rowOff>
    </xdr:from>
    <xdr:to>
      <xdr:col>22</xdr:col>
      <xdr:colOff>254000</xdr:colOff>
      <xdr:row>61</xdr:row>
      <xdr:rowOff>121920</xdr:rowOff>
    </xdr:to>
    <xdr:sp macro="" textlink="">
      <xdr:nvSpPr>
        <xdr:cNvPr id="340" name="円/楕円 339"/>
        <xdr:cNvSpPr/>
      </xdr:nvSpPr>
      <xdr:spPr>
        <a:xfrm>
          <a:off x="15240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132097</xdr:rowOff>
    </xdr:from>
    <xdr:ext cx="762000" cy="259045"/>
    <xdr:sp macro="" textlink="">
      <xdr:nvSpPr>
        <xdr:cNvPr id="341" name="テキスト ボックス 340"/>
        <xdr:cNvSpPr txBox="1"/>
      </xdr:nvSpPr>
      <xdr:spPr>
        <a:xfrm>
          <a:off x="14909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28363</xdr:rowOff>
    </xdr:from>
    <xdr:to>
      <xdr:col>21</xdr:col>
      <xdr:colOff>50800</xdr:colOff>
      <xdr:row>61</xdr:row>
      <xdr:rowOff>129963</xdr:rowOff>
    </xdr:to>
    <xdr:sp macro="" textlink="">
      <xdr:nvSpPr>
        <xdr:cNvPr id="342" name="円/楕円 341"/>
        <xdr:cNvSpPr/>
      </xdr:nvSpPr>
      <xdr:spPr>
        <a:xfrm>
          <a:off x="14351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140140</xdr:rowOff>
    </xdr:from>
    <xdr:ext cx="762000" cy="259045"/>
    <xdr:sp macro="" textlink="">
      <xdr:nvSpPr>
        <xdr:cNvPr id="343" name="テキスト ボックス 342"/>
        <xdr:cNvSpPr txBox="1"/>
      </xdr:nvSpPr>
      <xdr:spPr>
        <a:xfrm>
          <a:off x="14020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36406</xdr:rowOff>
    </xdr:from>
    <xdr:to>
      <xdr:col>19</xdr:col>
      <xdr:colOff>533400</xdr:colOff>
      <xdr:row>61</xdr:row>
      <xdr:rowOff>138006</xdr:rowOff>
    </xdr:to>
    <xdr:sp macro="" textlink="">
      <xdr:nvSpPr>
        <xdr:cNvPr id="344" name="円/楕円 343"/>
        <xdr:cNvSpPr/>
      </xdr:nvSpPr>
      <xdr:spPr>
        <a:xfrm>
          <a:off x="13462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148183</xdr:rowOff>
    </xdr:from>
    <xdr:ext cx="762000" cy="259045"/>
    <xdr:sp macro="" textlink="">
      <xdr:nvSpPr>
        <xdr:cNvPr id="345" name="テキスト ボックス 344"/>
        <xdr:cNvSpPr txBox="1"/>
      </xdr:nvSpPr>
      <xdr:spPr>
        <a:xfrm>
          <a:off x="13131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17</a:t>
          </a:r>
          <a:r>
            <a:rPr kumimoji="1" lang="ja-JP" altLang="en-US" sz="1300">
              <a:latin typeface="ＭＳ Ｐゴシック"/>
            </a:rPr>
            <a:t>年度から</a:t>
          </a:r>
          <a:r>
            <a:rPr kumimoji="1" lang="en-US" altLang="ja-JP" sz="1300">
              <a:latin typeface="ＭＳ Ｐゴシック"/>
            </a:rPr>
            <a:t>26</a:t>
          </a:r>
          <a:r>
            <a:rPr kumimoji="1" lang="ja-JP" altLang="en-US" sz="1300">
              <a:latin typeface="ＭＳ Ｐゴシック"/>
            </a:rPr>
            <a:t>年度に実施した旧合併特例事業の償還額が増加していることに伴い、前年度に比べ</a:t>
          </a:r>
          <a:r>
            <a:rPr kumimoji="1" lang="en-US" altLang="ja-JP" sz="1300">
              <a:latin typeface="ＭＳ Ｐゴシック"/>
            </a:rPr>
            <a:t>0.1</a:t>
          </a:r>
          <a:r>
            <a:rPr kumimoji="1" lang="ja-JP" altLang="en-US" sz="1300">
              <a:latin typeface="ＭＳ Ｐゴシック"/>
            </a:rPr>
            <a:t>ポイント上昇したが、類似団体平均及び県平均を下回っている。</a:t>
          </a:r>
          <a:endParaRPr kumimoji="1" lang="en-US" altLang="ja-JP" sz="1300">
            <a:latin typeface="ＭＳ Ｐゴシック"/>
          </a:endParaRPr>
        </a:p>
        <a:p>
          <a:r>
            <a:rPr kumimoji="1" lang="ja-JP" altLang="en-US" sz="1300">
              <a:latin typeface="ＭＳ Ｐゴシック"/>
            </a:rPr>
            <a:t>今後はごみ処理施設建設事業の償還が始まるため、公債費が大きくなることから比率が上昇することが予測されるため、新たな起債事業については、慎重に選定し、後年度の公債費の負担が大きく増加することのないよう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11430</xdr:rowOff>
    </xdr:from>
    <xdr:to>
      <xdr:col>24</xdr:col>
      <xdr:colOff>558800</xdr:colOff>
      <xdr:row>38</xdr:row>
      <xdr:rowOff>17463</xdr:rowOff>
    </xdr:to>
    <xdr:cxnSp macro="">
      <xdr:nvCxnSpPr>
        <xdr:cNvPr id="375" name="直線コネクタ 374"/>
        <xdr:cNvCxnSpPr/>
      </xdr:nvCxnSpPr>
      <xdr:spPr>
        <a:xfrm>
          <a:off x="16179800" y="6526530"/>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32720</xdr:rowOff>
    </xdr:from>
    <xdr:ext cx="762000" cy="259045"/>
    <xdr:sp macro="" textlink="">
      <xdr:nvSpPr>
        <xdr:cNvPr id="376" name="公債費負担の状況平均値テキスト"/>
        <xdr:cNvSpPr txBox="1"/>
      </xdr:nvSpPr>
      <xdr:spPr>
        <a:xfrm>
          <a:off x="17106900" y="6719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11430</xdr:rowOff>
    </xdr:from>
    <xdr:to>
      <xdr:col>23</xdr:col>
      <xdr:colOff>406400</xdr:colOff>
      <xdr:row>38</xdr:row>
      <xdr:rowOff>29528</xdr:rowOff>
    </xdr:to>
    <xdr:cxnSp macro="">
      <xdr:nvCxnSpPr>
        <xdr:cNvPr id="378" name="直線コネクタ 377"/>
        <xdr:cNvCxnSpPr/>
      </xdr:nvCxnSpPr>
      <xdr:spPr>
        <a:xfrm flipV="1">
          <a:off x="15290800" y="652653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9" name="フローチャート : 判断 378"/>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153052</xdr:rowOff>
    </xdr:from>
    <xdr:ext cx="736600" cy="259045"/>
    <xdr:sp macro="" textlink="">
      <xdr:nvSpPr>
        <xdr:cNvPr id="380" name="テキスト ボックス 379"/>
        <xdr:cNvSpPr txBox="1"/>
      </xdr:nvSpPr>
      <xdr:spPr>
        <a:xfrm>
          <a:off x="15798800" y="683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29528</xdr:rowOff>
    </xdr:from>
    <xdr:to>
      <xdr:col>22</xdr:col>
      <xdr:colOff>203200</xdr:colOff>
      <xdr:row>38</xdr:row>
      <xdr:rowOff>77788</xdr:rowOff>
    </xdr:to>
    <xdr:cxnSp macro="">
      <xdr:nvCxnSpPr>
        <xdr:cNvPr id="381" name="直線コネクタ 380"/>
        <xdr:cNvCxnSpPr/>
      </xdr:nvCxnSpPr>
      <xdr:spPr>
        <a:xfrm flipV="1">
          <a:off x="14401800" y="65446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90187</xdr:rowOff>
    </xdr:from>
    <xdr:ext cx="762000" cy="259045"/>
    <xdr:sp macro="" textlink="">
      <xdr:nvSpPr>
        <xdr:cNvPr id="383" name="テキスト ボックス 382"/>
        <xdr:cNvSpPr txBox="1"/>
      </xdr:nvSpPr>
      <xdr:spPr>
        <a:xfrm>
          <a:off x="14909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77788</xdr:rowOff>
    </xdr:from>
    <xdr:to>
      <xdr:col>21</xdr:col>
      <xdr:colOff>0</xdr:colOff>
      <xdr:row>38</xdr:row>
      <xdr:rowOff>107950</xdr:rowOff>
    </xdr:to>
    <xdr:cxnSp macro="">
      <xdr:nvCxnSpPr>
        <xdr:cNvPr id="384" name="直線コネクタ 383"/>
        <xdr:cNvCxnSpPr/>
      </xdr:nvCxnSpPr>
      <xdr:spPr>
        <a:xfrm flipV="1">
          <a:off x="13512800" y="659288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5" name="フローチャート : 判断 384"/>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138447</xdr:rowOff>
    </xdr:from>
    <xdr:ext cx="762000" cy="259045"/>
    <xdr:sp macro="" textlink="">
      <xdr:nvSpPr>
        <xdr:cNvPr id="386" name="テキスト ボックス 385"/>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7" name="フローチャート : 判断 386"/>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9224</xdr:rowOff>
    </xdr:from>
    <xdr:ext cx="762000" cy="259045"/>
    <xdr:sp macro="" textlink="">
      <xdr:nvSpPr>
        <xdr:cNvPr id="388" name="テキスト ボックス 387"/>
        <xdr:cNvSpPr txBox="1"/>
      </xdr:nvSpPr>
      <xdr:spPr>
        <a:xfrm>
          <a:off x="13131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138113</xdr:rowOff>
    </xdr:from>
    <xdr:to>
      <xdr:col>24</xdr:col>
      <xdr:colOff>609600</xdr:colOff>
      <xdr:row>38</xdr:row>
      <xdr:rowOff>68263</xdr:rowOff>
    </xdr:to>
    <xdr:sp macro="" textlink="">
      <xdr:nvSpPr>
        <xdr:cNvPr id="394" name="円/楕円 393"/>
        <xdr:cNvSpPr/>
      </xdr:nvSpPr>
      <xdr:spPr>
        <a:xfrm>
          <a:off x="16967200" y="648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154640</xdr:rowOff>
    </xdr:from>
    <xdr:ext cx="762000" cy="259045"/>
    <xdr:sp macro="" textlink="">
      <xdr:nvSpPr>
        <xdr:cNvPr id="395" name="公債費負担の状況該当値テキスト"/>
        <xdr:cNvSpPr txBox="1"/>
      </xdr:nvSpPr>
      <xdr:spPr>
        <a:xfrm>
          <a:off x="17106900" y="632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132080</xdr:rowOff>
    </xdr:from>
    <xdr:to>
      <xdr:col>23</xdr:col>
      <xdr:colOff>457200</xdr:colOff>
      <xdr:row>38</xdr:row>
      <xdr:rowOff>62230</xdr:rowOff>
    </xdr:to>
    <xdr:sp macro="" textlink="">
      <xdr:nvSpPr>
        <xdr:cNvPr id="396" name="円/楕円 395"/>
        <xdr:cNvSpPr/>
      </xdr:nvSpPr>
      <xdr:spPr>
        <a:xfrm>
          <a:off x="16129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72407</xdr:rowOff>
    </xdr:from>
    <xdr:ext cx="736600" cy="259045"/>
    <xdr:sp macro="" textlink="">
      <xdr:nvSpPr>
        <xdr:cNvPr id="397" name="テキスト ボックス 396"/>
        <xdr:cNvSpPr txBox="1"/>
      </xdr:nvSpPr>
      <xdr:spPr>
        <a:xfrm>
          <a:off x="15798800" y="624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150178</xdr:rowOff>
    </xdr:from>
    <xdr:to>
      <xdr:col>22</xdr:col>
      <xdr:colOff>254000</xdr:colOff>
      <xdr:row>38</xdr:row>
      <xdr:rowOff>80328</xdr:rowOff>
    </xdr:to>
    <xdr:sp macro="" textlink="">
      <xdr:nvSpPr>
        <xdr:cNvPr id="398" name="円/楕円 397"/>
        <xdr:cNvSpPr/>
      </xdr:nvSpPr>
      <xdr:spPr>
        <a:xfrm>
          <a:off x="15240000" y="6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90505</xdr:rowOff>
    </xdr:from>
    <xdr:ext cx="762000" cy="259045"/>
    <xdr:sp macro="" textlink="">
      <xdr:nvSpPr>
        <xdr:cNvPr id="399" name="テキスト ボックス 398"/>
        <xdr:cNvSpPr txBox="1"/>
      </xdr:nvSpPr>
      <xdr:spPr>
        <a:xfrm>
          <a:off x="14909800" y="626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26988</xdr:rowOff>
    </xdr:from>
    <xdr:to>
      <xdr:col>21</xdr:col>
      <xdr:colOff>50800</xdr:colOff>
      <xdr:row>38</xdr:row>
      <xdr:rowOff>128588</xdr:rowOff>
    </xdr:to>
    <xdr:sp macro="" textlink="">
      <xdr:nvSpPr>
        <xdr:cNvPr id="400" name="円/楕円 399"/>
        <xdr:cNvSpPr/>
      </xdr:nvSpPr>
      <xdr:spPr>
        <a:xfrm>
          <a:off x="14351000" y="65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138765</xdr:rowOff>
    </xdr:from>
    <xdr:ext cx="762000" cy="259045"/>
    <xdr:sp macro="" textlink="">
      <xdr:nvSpPr>
        <xdr:cNvPr id="401" name="テキスト ボックス 400"/>
        <xdr:cNvSpPr txBox="1"/>
      </xdr:nvSpPr>
      <xdr:spPr>
        <a:xfrm>
          <a:off x="14020800" y="631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57150</xdr:rowOff>
    </xdr:from>
    <xdr:to>
      <xdr:col>19</xdr:col>
      <xdr:colOff>533400</xdr:colOff>
      <xdr:row>38</xdr:row>
      <xdr:rowOff>158750</xdr:rowOff>
    </xdr:to>
    <xdr:sp macro="" textlink="">
      <xdr:nvSpPr>
        <xdr:cNvPr id="402" name="円/楕円 401"/>
        <xdr:cNvSpPr/>
      </xdr:nvSpPr>
      <xdr:spPr>
        <a:xfrm>
          <a:off x="13462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168927</xdr:rowOff>
    </xdr:from>
    <xdr:ext cx="762000" cy="259045"/>
    <xdr:sp macro="" textlink="">
      <xdr:nvSpPr>
        <xdr:cNvPr id="403" name="テキスト ボックス 402"/>
        <xdr:cNvSpPr txBox="1"/>
      </xdr:nvSpPr>
      <xdr:spPr>
        <a:xfrm>
          <a:off x="13131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ごみ処理施設建設事業に係る地方債残高、一部事務組合の起債残高の増加に伴う組合負担等見込額の増により将来負担額が増加したことに加え、充当可能基金が減少したため、前年度に比べ</a:t>
          </a:r>
          <a:r>
            <a:rPr kumimoji="1" lang="en-US" altLang="ja-JP" sz="1300">
              <a:latin typeface="ＭＳ Ｐゴシック"/>
            </a:rPr>
            <a:t>11</a:t>
          </a:r>
          <a:r>
            <a:rPr kumimoji="1" lang="ja-JP" altLang="en-US" sz="1300">
              <a:latin typeface="ＭＳ Ｐゴシック"/>
            </a:rPr>
            <a:t>ポイント上昇したが、類似団体平均及び県平均を下回っている。　これは、地方債の活用については交付税措置がある有利なものに絞っていることが要因と考えられる。</a:t>
          </a:r>
          <a:endParaRPr kumimoji="1" lang="en-US" altLang="ja-JP" sz="1300">
            <a:latin typeface="ＭＳ Ｐゴシック"/>
          </a:endParaRPr>
        </a:p>
        <a:p>
          <a:r>
            <a:rPr kumimoji="1" lang="ja-JP" altLang="en-US" sz="1300">
              <a:latin typeface="ＭＳ Ｐゴシック"/>
            </a:rPr>
            <a:t>今後も起債事業を限定的に絞り、将来負担額の上昇を抑制するとともに健全な財政運営に努める。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2" name="直線コネクタ 431"/>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3"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4" name="直線コネクタ 433"/>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22648</xdr:rowOff>
    </xdr:from>
    <xdr:to>
      <xdr:col>24</xdr:col>
      <xdr:colOff>558800</xdr:colOff>
      <xdr:row>14</xdr:row>
      <xdr:rowOff>111125</xdr:rowOff>
    </xdr:to>
    <xdr:cxnSp macro="">
      <xdr:nvCxnSpPr>
        <xdr:cNvPr id="437" name="直線コネクタ 436"/>
        <xdr:cNvCxnSpPr/>
      </xdr:nvCxnSpPr>
      <xdr:spPr>
        <a:xfrm>
          <a:off x="16179800" y="2422948"/>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4123</xdr:rowOff>
    </xdr:from>
    <xdr:ext cx="762000" cy="259045"/>
    <xdr:sp macro="" textlink="">
      <xdr:nvSpPr>
        <xdr:cNvPr id="438" name="将来負担の状況平均値テキスト"/>
        <xdr:cNvSpPr txBox="1"/>
      </xdr:nvSpPr>
      <xdr:spPr>
        <a:xfrm>
          <a:off x="17106900" y="2575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9" name="フローチャート : 判断 438"/>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22648</xdr:rowOff>
    </xdr:from>
    <xdr:to>
      <xdr:col>23</xdr:col>
      <xdr:colOff>406400</xdr:colOff>
      <xdr:row>14</xdr:row>
      <xdr:rowOff>44365</xdr:rowOff>
    </xdr:to>
    <xdr:cxnSp macro="">
      <xdr:nvCxnSpPr>
        <xdr:cNvPr id="440" name="直線コネクタ 439"/>
        <xdr:cNvCxnSpPr/>
      </xdr:nvCxnSpPr>
      <xdr:spPr>
        <a:xfrm flipV="1">
          <a:off x="15290800" y="242294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41" name="フローチャート : 判断 440"/>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104750</xdr:rowOff>
    </xdr:from>
    <xdr:ext cx="736600" cy="259045"/>
    <xdr:sp macro="" textlink="">
      <xdr:nvSpPr>
        <xdr:cNvPr id="442" name="テキスト ボックス 441"/>
        <xdr:cNvSpPr txBox="1"/>
      </xdr:nvSpPr>
      <xdr:spPr>
        <a:xfrm>
          <a:off x="15798800" y="2676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44365</xdr:rowOff>
    </xdr:from>
    <xdr:to>
      <xdr:col>22</xdr:col>
      <xdr:colOff>203200</xdr:colOff>
      <xdr:row>14</xdr:row>
      <xdr:rowOff>115147</xdr:rowOff>
    </xdr:to>
    <xdr:cxnSp macro="">
      <xdr:nvCxnSpPr>
        <xdr:cNvPr id="443" name="直線コネクタ 442"/>
        <xdr:cNvCxnSpPr/>
      </xdr:nvCxnSpPr>
      <xdr:spPr>
        <a:xfrm flipV="1">
          <a:off x="14401800" y="2444665"/>
          <a:ext cx="889000" cy="7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44" name="フローチャート : 判断 443"/>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45" name="テキスト ボックス 444"/>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115147</xdr:rowOff>
    </xdr:from>
    <xdr:to>
      <xdr:col>21</xdr:col>
      <xdr:colOff>0</xdr:colOff>
      <xdr:row>15</xdr:row>
      <xdr:rowOff>20913</xdr:rowOff>
    </xdr:to>
    <xdr:cxnSp macro="">
      <xdr:nvCxnSpPr>
        <xdr:cNvPr id="446" name="直線コネクタ 445"/>
        <xdr:cNvCxnSpPr/>
      </xdr:nvCxnSpPr>
      <xdr:spPr>
        <a:xfrm flipV="1">
          <a:off x="13512800" y="2515447"/>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47" name="フローチャート : 判断 446"/>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48" name="テキスト ボックス 447"/>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9" name="フローチャート : 判断 448"/>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50" name="テキスト ボックス 449"/>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60325</xdr:rowOff>
    </xdr:from>
    <xdr:to>
      <xdr:col>24</xdr:col>
      <xdr:colOff>609600</xdr:colOff>
      <xdr:row>14</xdr:row>
      <xdr:rowOff>161925</xdr:rowOff>
    </xdr:to>
    <xdr:sp macro="" textlink="">
      <xdr:nvSpPr>
        <xdr:cNvPr id="456" name="円/楕円 455"/>
        <xdr:cNvSpPr/>
      </xdr:nvSpPr>
      <xdr:spPr>
        <a:xfrm>
          <a:off x="16967200" y="24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76852</xdr:rowOff>
    </xdr:from>
    <xdr:ext cx="762000" cy="259045"/>
    <xdr:sp macro="" textlink="">
      <xdr:nvSpPr>
        <xdr:cNvPr id="457" name="将来負担の状況該当値テキスト"/>
        <xdr:cNvSpPr txBox="1"/>
      </xdr:nvSpPr>
      <xdr:spPr>
        <a:xfrm>
          <a:off x="17106900" y="230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143298</xdr:rowOff>
    </xdr:from>
    <xdr:to>
      <xdr:col>23</xdr:col>
      <xdr:colOff>457200</xdr:colOff>
      <xdr:row>14</xdr:row>
      <xdr:rowOff>73448</xdr:rowOff>
    </xdr:to>
    <xdr:sp macro="" textlink="">
      <xdr:nvSpPr>
        <xdr:cNvPr id="458" name="円/楕円 457"/>
        <xdr:cNvSpPr/>
      </xdr:nvSpPr>
      <xdr:spPr>
        <a:xfrm>
          <a:off x="16129000" y="23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83625</xdr:rowOff>
    </xdr:from>
    <xdr:ext cx="736600" cy="259045"/>
    <xdr:sp macro="" textlink="">
      <xdr:nvSpPr>
        <xdr:cNvPr id="459" name="テキスト ボックス 458"/>
        <xdr:cNvSpPr txBox="1"/>
      </xdr:nvSpPr>
      <xdr:spPr>
        <a:xfrm>
          <a:off x="15798800" y="214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165015</xdr:rowOff>
    </xdr:from>
    <xdr:to>
      <xdr:col>22</xdr:col>
      <xdr:colOff>254000</xdr:colOff>
      <xdr:row>14</xdr:row>
      <xdr:rowOff>95165</xdr:rowOff>
    </xdr:to>
    <xdr:sp macro="" textlink="">
      <xdr:nvSpPr>
        <xdr:cNvPr id="460" name="円/楕円 459"/>
        <xdr:cNvSpPr/>
      </xdr:nvSpPr>
      <xdr:spPr>
        <a:xfrm>
          <a:off x="15240000" y="23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105342</xdr:rowOff>
    </xdr:from>
    <xdr:ext cx="762000" cy="259045"/>
    <xdr:sp macro="" textlink="">
      <xdr:nvSpPr>
        <xdr:cNvPr id="461" name="テキスト ボックス 460"/>
        <xdr:cNvSpPr txBox="1"/>
      </xdr:nvSpPr>
      <xdr:spPr>
        <a:xfrm>
          <a:off x="14909800" y="216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64347</xdr:rowOff>
    </xdr:from>
    <xdr:to>
      <xdr:col>21</xdr:col>
      <xdr:colOff>50800</xdr:colOff>
      <xdr:row>14</xdr:row>
      <xdr:rowOff>165947</xdr:rowOff>
    </xdr:to>
    <xdr:sp macro="" textlink="">
      <xdr:nvSpPr>
        <xdr:cNvPr id="462" name="円/楕円 461"/>
        <xdr:cNvSpPr/>
      </xdr:nvSpPr>
      <xdr:spPr>
        <a:xfrm>
          <a:off x="14351000" y="24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4674</xdr:rowOff>
    </xdr:from>
    <xdr:ext cx="762000" cy="259045"/>
    <xdr:sp macro="" textlink="">
      <xdr:nvSpPr>
        <xdr:cNvPr id="463" name="テキスト ボックス 462"/>
        <xdr:cNvSpPr txBox="1"/>
      </xdr:nvSpPr>
      <xdr:spPr>
        <a:xfrm>
          <a:off x="14020800" y="223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141563</xdr:rowOff>
    </xdr:from>
    <xdr:to>
      <xdr:col>19</xdr:col>
      <xdr:colOff>533400</xdr:colOff>
      <xdr:row>15</xdr:row>
      <xdr:rowOff>71713</xdr:rowOff>
    </xdr:to>
    <xdr:sp macro="" textlink="">
      <xdr:nvSpPr>
        <xdr:cNvPr id="464" name="円/楕円 463"/>
        <xdr:cNvSpPr/>
      </xdr:nvSpPr>
      <xdr:spPr>
        <a:xfrm>
          <a:off x="13462000" y="254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81890</xdr:rowOff>
    </xdr:from>
    <xdr:ext cx="762000" cy="259045"/>
    <xdr:sp macro="" textlink="">
      <xdr:nvSpPr>
        <xdr:cNvPr id="465" name="テキスト ボックス 464"/>
        <xdr:cNvSpPr txBox="1"/>
      </xdr:nvSpPr>
      <xdr:spPr>
        <a:xfrm>
          <a:off x="13131800" y="231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埼玉県飯能市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80,293
79,508
193.05
32,004,049
30,441,432
590,121
17,227,432
30,958,624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17.5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人件費は減少したものの、保育料の減免などによる充当財源が減少したため、</a:t>
          </a:r>
          <a:r>
            <a:rPr kumimoji="1" lang="en-US" altLang="ja-JP" sz="1300">
              <a:latin typeface="ＭＳ Ｐゴシック"/>
            </a:rPr>
            <a:t>0.8</a:t>
          </a:r>
          <a:r>
            <a:rPr kumimoji="1" lang="ja-JP" altLang="en-US" sz="1300">
              <a:latin typeface="ＭＳ Ｐゴシック"/>
            </a:rPr>
            <a:t>ポイント上昇し、類似団体平均及び県平均を上回っている。</a:t>
          </a:r>
          <a:endParaRPr kumimoji="1" lang="en-US" altLang="ja-JP" sz="1300">
            <a:latin typeface="ＭＳ Ｐゴシック"/>
          </a:endParaRPr>
        </a:p>
        <a:p>
          <a:r>
            <a:rPr kumimoji="1" lang="ja-JP" altLang="ja-JP" sz="1300">
              <a:solidFill>
                <a:schemeClr val="dk1"/>
              </a:solidFill>
              <a:effectLst/>
              <a:latin typeface="+mn-lt"/>
              <a:ea typeface="+mn-ea"/>
              <a:cs typeface="+mn-cs"/>
            </a:rPr>
            <a:t>今後も定員適正化計画に基づく定員削減や、指定管理者制度などのアウトソーシングの活用</a:t>
          </a:r>
          <a:r>
            <a:rPr kumimoji="1" lang="ja-JP" altLang="en-US" sz="1300">
              <a:solidFill>
                <a:schemeClr val="dk1"/>
              </a:solidFill>
              <a:effectLst/>
              <a:latin typeface="+mn-lt"/>
              <a:ea typeface="+mn-ea"/>
              <a:cs typeface="+mn-cs"/>
            </a:rPr>
            <a:t>などによる人件費の抑制に努める。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6169</xdr:rowOff>
    </xdr:from>
    <xdr:to>
      <xdr:col>7</xdr:col>
      <xdr:colOff>15875</xdr:colOff>
      <xdr:row>36</xdr:row>
      <xdr:rowOff>58420</xdr:rowOff>
    </xdr:to>
    <xdr:cxnSp macro="">
      <xdr:nvCxnSpPr>
        <xdr:cNvPr id="68" name="直線コネクタ 67"/>
        <xdr:cNvCxnSpPr/>
      </xdr:nvCxnSpPr>
      <xdr:spPr>
        <a:xfrm>
          <a:off x="3987800" y="617836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162940</xdr:rowOff>
    </xdr:from>
    <xdr:ext cx="762000" cy="259045"/>
    <xdr:sp macro="" textlink="">
      <xdr:nvSpPr>
        <xdr:cNvPr id="69" name="人件費平均値テキスト"/>
        <xdr:cNvSpPr txBox="1"/>
      </xdr:nvSpPr>
      <xdr:spPr>
        <a:xfrm>
          <a:off x="4914900" y="5992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6169</xdr:rowOff>
    </xdr:from>
    <xdr:to>
      <xdr:col>5</xdr:col>
      <xdr:colOff>549275</xdr:colOff>
      <xdr:row>36</xdr:row>
      <xdr:rowOff>45357</xdr:rowOff>
    </xdr:to>
    <xdr:cxnSp macro="">
      <xdr:nvCxnSpPr>
        <xdr:cNvPr id="71" name="直線コネクタ 70"/>
        <xdr:cNvCxnSpPr/>
      </xdr:nvCxnSpPr>
      <xdr:spPr>
        <a:xfrm flipV="1">
          <a:off x="3098800" y="617836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3" name="テキスト ボックス 72"/>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45357</xdr:rowOff>
    </xdr:from>
    <xdr:to>
      <xdr:col>4</xdr:col>
      <xdr:colOff>346075</xdr:colOff>
      <xdr:row>36</xdr:row>
      <xdr:rowOff>104140</xdr:rowOff>
    </xdr:to>
    <xdr:cxnSp macro="">
      <xdr:nvCxnSpPr>
        <xdr:cNvPr id="74" name="直線コネクタ 73"/>
        <xdr:cNvCxnSpPr/>
      </xdr:nvCxnSpPr>
      <xdr:spPr>
        <a:xfrm flipV="1">
          <a:off x="2209800" y="621755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86740</xdr:rowOff>
    </xdr:from>
    <xdr:ext cx="762000" cy="259045"/>
    <xdr:sp macro="" textlink="">
      <xdr:nvSpPr>
        <xdr:cNvPr id="76" name="テキスト ボックス 75"/>
        <xdr:cNvSpPr txBox="1"/>
      </xdr:nvSpPr>
      <xdr:spPr>
        <a:xfrm>
          <a:off x="2717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104140</xdr:rowOff>
    </xdr:from>
    <xdr:to>
      <xdr:col>3</xdr:col>
      <xdr:colOff>142875</xdr:colOff>
      <xdr:row>36</xdr:row>
      <xdr:rowOff>123734</xdr:rowOff>
    </xdr:to>
    <xdr:cxnSp macro="">
      <xdr:nvCxnSpPr>
        <xdr:cNvPr id="77" name="直線コネクタ 76"/>
        <xdr:cNvCxnSpPr/>
      </xdr:nvCxnSpPr>
      <xdr:spPr>
        <a:xfrm flipV="1">
          <a:off x="1320800" y="627634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80208</xdr:rowOff>
    </xdr:from>
    <xdr:ext cx="762000" cy="259045"/>
    <xdr:sp macro="" textlink="">
      <xdr:nvSpPr>
        <xdr:cNvPr id="79" name="テキスト ボックス 78"/>
        <xdr:cNvSpPr txBox="1"/>
      </xdr:nvSpPr>
      <xdr:spPr>
        <a:xfrm>
          <a:off x="1828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138991</xdr:rowOff>
    </xdr:from>
    <xdr:ext cx="762000" cy="259045"/>
    <xdr:sp macro="" textlink="">
      <xdr:nvSpPr>
        <xdr:cNvPr id="81" name="テキスト ボックス 80"/>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87" name="円/楕円 86"/>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151147</xdr:rowOff>
    </xdr:from>
    <xdr:ext cx="762000" cy="259045"/>
    <xdr:sp macro="" textlink="">
      <xdr:nvSpPr>
        <xdr:cNvPr id="88" name="人件費該当値テキスト"/>
        <xdr:cNvSpPr txBox="1"/>
      </xdr:nvSpPr>
      <xdr:spPr>
        <a:xfrm>
          <a:off x="4914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126819</xdr:rowOff>
    </xdr:from>
    <xdr:to>
      <xdr:col>5</xdr:col>
      <xdr:colOff>600075</xdr:colOff>
      <xdr:row>36</xdr:row>
      <xdr:rowOff>56969</xdr:rowOff>
    </xdr:to>
    <xdr:sp macro="" textlink="">
      <xdr:nvSpPr>
        <xdr:cNvPr id="89" name="円/楕円 88"/>
        <xdr:cNvSpPr/>
      </xdr:nvSpPr>
      <xdr:spPr>
        <a:xfrm>
          <a:off x="3937000" y="612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67146</xdr:rowOff>
    </xdr:from>
    <xdr:ext cx="736600" cy="259045"/>
    <xdr:sp macro="" textlink="">
      <xdr:nvSpPr>
        <xdr:cNvPr id="90" name="テキスト ボックス 89"/>
        <xdr:cNvSpPr txBox="1"/>
      </xdr:nvSpPr>
      <xdr:spPr>
        <a:xfrm>
          <a:off x="3606800" y="5896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166007</xdr:rowOff>
    </xdr:from>
    <xdr:to>
      <xdr:col>4</xdr:col>
      <xdr:colOff>396875</xdr:colOff>
      <xdr:row>36</xdr:row>
      <xdr:rowOff>96157</xdr:rowOff>
    </xdr:to>
    <xdr:sp macro="" textlink="">
      <xdr:nvSpPr>
        <xdr:cNvPr id="91" name="円/楕円 90"/>
        <xdr:cNvSpPr/>
      </xdr:nvSpPr>
      <xdr:spPr>
        <a:xfrm>
          <a:off x="3048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80934</xdr:rowOff>
    </xdr:from>
    <xdr:ext cx="762000" cy="259045"/>
    <xdr:sp macro="" textlink="">
      <xdr:nvSpPr>
        <xdr:cNvPr id="92" name="テキスト ボックス 91"/>
        <xdr:cNvSpPr txBox="1"/>
      </xdr:nvSpPr>
      <xdr:spPr>
        <a:xfrm>
          <a:off x="2717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53340</xdr:rowOff>
    </xdr:from>
    <xdr:to>
      <xdr:col>3</xdr:col>
      <xdr:colOff>193675</xdr:colOff>
      <xdr:row>36</xdr:row>
      <xdr:rowOff>154940</xdr:rowOff>
    </xdr:to>
    <xdr:sp macro="" textlink="">
      <xdr:nvSpPr>
        <xdr:cNvPr id="93" name="円/楕円 92"/>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139717</xdr:rowOff>
    </xdr:from>
    <xdr:ext cx="762000" cy="259045"/>
    <xdr:sp macro="" textlink="">
      <xdr:nvSpPr>
        <xdr:cNvPr id="94" name="テキスト ボックス 93"/>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72934</xdr:rowOff>
    </xdr:from>
    <xdr:to>
      <xdr:col>1</xdr:col>
      <xdr:colOff>676275</xdr:colOff>
      <xdr:row>37</xdr:row>
      <xdr:rowOff>3084</xdr:rowOff>
    </xdr:to>
    <xdr:sp macro="" textlink="">
      <xdr:nvSpPr>
        <xdr:cNvPr id="95" name="円/楕円 94"/>
        <xdr:cNvSpPr/>
      </xdr:nvSpPr>
      <xdr:spPr>
        <a:xfrm>
          <a:off x="12700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159311</xdr:rowOff>
    </xdr:from>
    <xdr:ext cx="762000" cy="259045"/>
    <xdr:sp macro="" textlink="">
      <xdr:nvSpPr>
        <xdr:cNvPr id="96" name="テキスト ボックス 95"/>
        <xdr:cNvSpPr txBox="1"/>
      </xdr:nvSpPr>
      <xdr:spPr>
        <a:xfrm>
          <a:off x="939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1.4</a:t>
          </a:r>
          <a:r>
            <a:rPr kumimoji="1" lang="ja-JP" altLang="en-US" sz="1300">
              <a:latin typeface="ＭＳ Ｐゴシック"/>
            </a:rPr>
            <a:t>ポイント上昇し、類似団体平均及び県平均を上回っている。</a:t>
          </a:r>
          <a:endParaRPr kumimoji="1" lang="en-US" altLang="ja-JP" sz="1300">
            <a:latin typeface="ＭＳ Ｐゴシック"/>
          </a:endParaRPr>
        </a:p>
        <a:p>
          <a:r>
            <a:rPr kumimoji="1" lang="ja-JP" altLang="en-US" sz="1300">
              <a:latin typeface="ＭＳ Ｐゴシック"/>
            </a:rPr>
            <a:t>これは市域が広く公共施設が多いことに起因している。指定管理者制度のなどのアウトソーシングを活用するとともに、公共施設等総合計画に基づく施設の統廃合を含めた行政改革を進め物件費の削減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26416</xdr:rowOff>
    </xdr:from>
    <xdr:to>
      <xdr:col>24</xdr:col>
      <xdr:colOff>31750</xdr:colOff>
      <xdr:row>18</xdr:row>
      <xdr:rowOff>154432</xdr:rowOff>
    </xdr:to>
    <xdr:cxnSp macro="">
      <xdr:nvCxnSpPr>
        <xdr:cNvPr id="127" name="直線コネクタ 126"/>
        <xdr:cNvCxnSpPr/>
      </xdr:nvCxnSpPr>
      <xdr:spPr>
        <a:xfrm>
          <a:off x="15671800" y="311251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51579</xdr:rowOff>
    </xdr:from>
    <xdr:ext cx="762000" cy="259045"/>
    <xdr:sp macro="" textlink="">
      <xdr:nvSpPr>
        <xdr:cNvPr id="128" name="物件費平均値テキスト"/>
        <xdr:cNvSpPr txBox="1"/>
      </xdr:nvSpPr>
      <xdr:spPr>
        <a:xfrm>
          <a:off x="16598900" y="262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17272</xdr:rowOff>
    </xdr:from>
    <xdr:to>
      <xdr:col>22</xdr:col>
      <xdr:colOff>565150</xdr:colOff>
      <xdr:row>18</xdr:row>
      <xdr:rowOff>26416</xdr:rowOff>
    </xdr:to>
    <xdr:cxnSp macro="">
      <xdr:nvCxnSpPr>
        <xdr:cNvPr id="130" name="直線コネクタ 129"/>
        <xdr:cNvCxnSpPr/>
      </xdr:nvCxnSpPr>
      <xdr:spPr>
        <a:xfrm>
          <a:off x="14782800" y="31033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91965</xdr:rowOff>
    </xdr:from>
    <xdr:ext cx="736600" cy="259045"/>
    <xdr:sp macro="" textlink="">
      <xdr:nvSpPr>
        <xdr:cNvPr id="132" name="テキスト ボックス 131"/>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124714</xdr:rowOff>
    </xdr:from>
    <xdr:to>
      <xdr:col>21</xdr:col>
      <xdr:colOff>361950</xdr:colOff>
      <xdr:row>18</xdr:row>
      <xdr:rowOff>17272</xdr:rowOff>
    </xdr:to>
    <xdr:cxnSp macro="">
      <xdr:nvCxnSpPr>
        <xdr:cNvPr id="133" name="直線コネクタ 132"/>
        <xdr:cNvCxnSpPr/>
      </xdr:nvCxnSpPr>
      <xdr:spPr>
        <a:xfrm>
          <a:off x="13893800" y="30393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37101</xdr:rowOff>
    </xdr:from>
    <xdr:ext cx="762000" cy="259045"/>
    <xdr:sp macro="" textlink="">
      <xdr:nvSpPr>
        <xdr:cNvPr id="135" name="テキスト ボックス 134"/>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33274</xdr:rowOff>
    </xdr:from>
    <xdr:to>
      <xdr:col>20</xdr:col>
      <xdr:colOff>158750</xdr:colOff>
      <xdr:row>17</xdr:row>
      <xdr:rowOff>124714</xdr:rowOff>
    </xdr:to>
    <xdr:cxnSp macro="">
      <xdr:nvCxnSpPr>
        <xdr:cNvPr id="136" name="直線コネクタ 135"/>
        <xdr:cNvCxnSpPr/>
      </xdr:nvCxnSpPr>
      <xdr:spPr>
        <a:xfrm>
          <a:off x="13004800" y="29479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144543</xdr:rowOff>
    </xdr:from>
    <xdr:ext cx="762000" cy="259045"/>
    <xdr:sp macro="" textlink="">
      <xdr:nvSpPr>
        <xdr:cNvPr id="138" name="テキスト ボックス 137"/>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40" name="テキスト ボックス 139"/>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103632</xdr:rowOff>
    </xdr:from>
    <xdr:to>
      <xdr:col>24</xdr:col>
      <xdr:colOff>82550</xdr:colOff>
      <xdr:row>19</xdr:row>
      <xdr:rowOff>33782</xdr:rowOff>
    </xdr:to>
    <xdr:sp macro="" textlink="">
      <xdr:nvSpPr>
        <xdr:cNvPr id="146" name="円/楕円 145"/>
        <xdr:cNvSpPr/>
      </xdr:nvSpPr>
      <xdr:spPr>
        <a:xfrm>
          <a:off x="16459200" y="31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75709</xdr:rowOff>
    </xdr:from>
    <xdr:ext cx="762000" cy="259045"/>
    <xdr:sp macro="" textlink="">
      <xdr:nvSpPr>
        <xdr:cNvPr id="147" name="物件費該当値テキスト"/>
        <xdr:cNvSpPr txBox="1"/>
      </xdr:nvSpPr>
      <xdr:spPr>
        <a:xfrm>
          <a:off x="165989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147066</xdr:rowOff>
    </xdr:from>
    <xdr:to>
      <xdr:col>22</xdr:col>
      <xdr:colOff>615950</xdr:colOff>
      <xdr:row>18</xdr:row>
      <xdr:rowOff>77216</xdr:rowOff>
    </xdr:to>
    <xdr:sp macro="" textlink="">
      <xdr:nvSpPr>
        <xdr:cNvPr id="148" name="円/楕円 147"/>
        <xdr:cNvSpPr/>
      </xdr:nvSpPr>
      <xdr:spPr>
        <a:xfrm>
          <a:off x="15621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61993</xdr:rowOff>
    </xdr:from>
    <xdr:ext cx="736600" cy="259045"/>
    <xdr:sp macro="" textlink="">
      <xdr:nvSpPr>
        <xdr:cNvPr id="149" name="テキスト ボックス 148"/>
        <xdr:cNvSpPr txBox="1"/>
      </xdr:nvSpPr>
      <xdr:spPr>
        <a:xfrm>
          <a:off x="15290800" y="3148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137922</xdr:rowOff>
    </xdr:from>
    <xdr:to>
      <xdr:col>21</xdr:col>
      <xdr:colOff>412750</xdr:colOff>
      <xdr:row>18</xdr:row>
      <xdr:rowOff>68072</xdr:rowOff>
    </xdr:to>
    <xdr:sp macro="" textlink="">
      <xdr:nvSpPr>
        <xdr:cNvPr id="150" name="円/楕円 149"/>
        <xdr:cNvSpPr/>
      </xdr:nvSpPr>
      <xdr:spPr>
        <a:xfrm>
          <a:off x="14732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52849</xdr:rowOff>
    </xdr:from>
    <xdr:ext cx="762000" cy="259045"/>
    <xdr:sp macro="" textlink="">
      <xdr:nvSpPr>
        <xdr:cNvPr id="151" name="テキスト ボックス 150"/>
        <xdr:cNvSpPr txBox="1"/>
      </xdr:nvSpPr>
      <xdr:spPr>
        <a:xfrm>
          <a:off x="14401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73914</xdr:rowOff>
    </xdr:from>
    <xdr:to>
      <xdr:col>20</xdr:col>
      <xdr:colOff>209550</xdr:colOff>
      <xdr:row>18</xdr:row>
      <xdr:rowOff>4064</xdr:rowOff>
    </xdr:to>
    <xdr:sp macro="" textlink="">
      <xdr:nvSpPr>
        <xdr:cNvPr id="152" name="円/楕円 151"/>
        <xdr:cNvSpPr/>
      </xdr:nvSpPr>
      <xdr:spPr>
        <a:xfrm>
          <a:off x="13843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160291</xdr:rowOff>
    </xdr:from>
    <xdr:ext cx="762000" cy="259045"/>
    <xdr:sp macro="" textlink="">
      <xdr:nvSpPr>
        <xdr:cNvPr id="153" name="テキスト ボックス 152"/>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54" name="円/楕円 153"/>
        <xdr:cNvSpPr/>
      </xdr:nvSpPr>
      <xdr:spPr>
        <a:xfrm>
          <a:off x="12954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68851</xdr:rowOff>
    </xdr:from>
    <xdr:ext cx="762000" cy="259045"/>
    <xdr:sp macro="" textlink="">
      <xdr:nvSpPr>
        <xdr:cNvPr id="155" name="テキスト ボックス 154"/>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0.3</a:t>
          </a:r>
          <a:r>
            <a:rPr kumimoji="1" lang="ja-JP" altLang="en-US" sz="1300">
              <a:latin typeface="ＭＳ Ｐゴシック"/>
            </a:rPr>
            <a:t>ポイント減少し、類似団体平均及び県平均を下回っている。</a:t>
          </a:r>
          <a:endParaRPr kumimoji="1" lang="en-US" altLang="ja-JP" sz="1300">
            <a:latin typeface="ＭＳ Ｐゴシック"/>
          </a:endParaRPr>
        </a:p>
        <a:p>
          <a:r>
            <a:rPr kumimoji="1" lang="ja-JP" altLang="en-US" sz="1300">
              <a:latin typeface="ＭＳ Ｐゴシック"/>
            </a:rPr>
            <a:t>今後も扶助費に係る資格審査の適正化や各種手当の特別加算等の見直しにより、上昇傾向にならないよう努める。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148772</xdr:rowOff>
    </xdr:from>
    <xdr:to>
      <xdr:col>7</xdr:col>
      <xdr:colOff>15875</xdr:colOff>
      <xdr:row>55</xdr:row>
      <xdr:rowOff>9978</xdr:rowOff>
    </xdr:to>
    <xdr:cxnSp macro="">
      <xdr:nvCxnSpPr>
        <xdr:cNvPr id="190" name="直線コネクタ 189"/>
        <xdr:cNvCxnSpPr/>
      </xdr:nvCxnSpPr>
      <xdr:spPr>
        <a:xfrm flipV="1">
          <a:off x="3987800" y="94070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91"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9978</xdr:rowOff>
    </xdr:from>
    <xdr:to>
      <xdr:col>5</xdr:col>
      <xdr:colOff>549275</xdr:colOff>
      <xdr:row>55</xdr:row>
      <xdr:rowOff>42635</xdr:rowOff>
    </xdr:to>
    <xdr:cxnSp macro="">
      <xdr:nvCxnSpPr>
        <xdr:cNvPr id="193" name="直線コネクタ 192"/>
        <xdr:cNvCxnSpPr/>
      </xdr:nvCxnSpPr>
      <xdr:spPr>
        <a:xfrm flipV="1">
          <a:off x="3098800" y="9439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42635</xdr:rowOff>
    </xdr:from>
    <xdr:to>
      <xdr:col>4</xdr:col>
      <xdr:colOff>346075</xdr:colOff>
      <xdr:row>55</xdr:row>
      <xdr:rowOff>42635</xdr:rowOff>
    </xdr:to>
    <xdr:cxnSp macro="">
      <xdr:nvCxnSpPr>
        <xdr:cNvPr id="196" name="直線コネクタ 195"/>
        <xdr:cNvCxnSpPr/>
      </xdr:nvCxnSpPr>
      <xdr:spPr>
        <a:xfrm>
          <a:off x="2209800" y="9472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137885</xdr:rowOff>
    </xdr:from>
    <xdr:to>
      <xdr:col>3</xdr:col>
      <xdr:colOff>142875</xdr:colOff>
      <xdr:row>55</xdr:row>
      <xdr:rowOff>42635</xdr:rowOff>
    </xdr:to>
    <xdr:cxnSp macro="">
      <xdr:nvCxnSpPr>
        <xdr:cNvPr id="199" name="直線コネクタ 198"/>
        <xdr:cNvCxnSpPr/>
      </xdr:nvCxnSpPr>
      <xdr:spPr>
        <a:xfrm>
          <a:off x="1320800" y="93961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12899</xdr:rowOff>
    </xdr:from>
    <xdr:ext cx="762000" cy="259045"/>
    <xdr:sp macro="" textlink="">
      <xdr:nvSpPr>
        <xdr:cNvPr id="203" name="テキスト ボックス 202"/>
        <xdr:cNvSpPr txBox="1"/>
      </xdr:nvSpPr>
      <xdr:spPr>
        <a:xfrm>
          <a:off x="939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97972</xdr:rowOff>
    </xdr:from>
    <xdr:to>
      <xdr:col>7</xdr:col>
      <xdr:colOff>66675</xdr:colOff>
      <xdr:row>55</xdr:row>
      <xdr:rowOff>28122</xdr:rowOff>
    </xdr:to>
    <xdr:sp macro="" textlink="">
      <xdr:nvSpPr>
        <xdr:cNvPr id="209" name="円/楕円 208"/>
        <xdr:cNvSpPr/>
      </xdr:nvSpPr>
      <xdr:spPr>
        <a:xfrm>
          <a:off x="47752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114499</xdr:rowOff>
    </xdr:from>
    <xdr:ext cx="762000" cy="259045"/>
    <xdr:sp macro="" textlink="">
      <xdr:nvSpPr>
        <xdr:cNvPr id="210" name="扶助費該当値テキスト"/>
        <xdr:cNvSpPr txBox="1"/>
      </xdr:nvSpPr>
      <xdr:spPr>
        <a:xfrm>
          <a:off x="49149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130628</xdr:rowOff>
    </xdr:from>
    <xdr:to>
      <xdr:col>5</xdr:col>
      <xdr:colOff>600075</xdr:colOff>
      <xdr:row>55</xdr:row>
      <xdr:rowOff>60778</xdr:rowOff>
    </xdr:to>
    <xdr:sp macro="" textlink="">
      <xdr:nvSpPr>
        <xdr:cNvPr id="211" name="円/楕円 210"/>
        <xdr:cNvSpPr/>
      </xdr:nvSpPr>
      <xdr:spPr>
        <a:xfrm>
          <a:off x="3937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70955</xdr:rowOff>
    </xdr:from>
    <xdr:ext cx="736600" cy="259045"/>
    <xdr:sp macro="" textlink="">
      <xdr:nvSpPr>
        <xdr:cNvPr id="212" name="テキスト ボックス 211"/>
        <xdr:cNvSpPr txBox="1"/>
      </xdr:nvSpPr>
      <xdr:spPr>
        <a:xfrm>
          <a:off x="3606800" y="915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163285</xdr:rowOff>
    </xdr:from>
    <xdr:to>
      <xdr:col>4</xdr:col>
      <xdr:colOff>396875</xdr:colOff>
      <xdr:row>55</xdr:row>
      <xdr:rowOff>93435</xdr:rowOff>
    </xdr:to>
    <xdr:sp macro="" textlink="">
      <xdr:nvSpPr>
        <xdr:cNvPr id="213" name="円/楕円 212"/>
        <xdr:cNvSpPr/>
      </xdr:nvSpPr>
      <xdr:spPr>
        <a:xfrm>
          <a:off x="3048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214" name="テキスト ボックス 213"/>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163285</xdr:rowOff>
    </xdr:from>
    <xdr:to>
      <xdr:col>3</xdr:col>
      <xdr:colOff>193675</xdr:colOff>
      <xdr:row>55</xdr:row>
      <xdr:rowOff>93435</xdr:rowOff>
    </xdr:to>
    <xdr:sp macro="" textlink="">
      <xdr:nvSpPr>
        <xdr:cNvPr id="215" name="円/楕円 214"/>
        <xdr:cNvSpPr/>
      </xdr:nvSpPr>
      <xdr:spPr>
        <a:xfrm>
          <a:off x="2159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78212</xdr:rowOff>
    </xdr:from>
    <xdr:ext cx="762000" cy="259045"/>
    <xdr:sp macro="" textlink="">
      <xdr:nvSpPr>
        <xdr:cNvPr id="216" name="テキスト ボックス 215"/>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87085</xdr:rowOff>
    </xdr:from>
    <xdr:to>
      <xdr:col>1</xdr:col>
      <xdr:colOff>676275</xdr:colOff>
      <xdr:row>55</xdr:row>
      <xdr:rowOff>17235</xdr:rowOff>
    </xdr:to>
    <xdr:sp macro="" textlink="">
      <xdr:nvSpPr>
        <xdr:cNvPr id="217" name="円/楕円 216"/>
        <xdr:cNvSpPr/>
      </xdr:nvSpPr>
      <xdr:spPr>
        <a:xfrm>
          <a:off x="1270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27412</xdr:rowOff>
    </xdr:from>
    <xdr:ext cx="762000" cy="259045"/>
    <xdr:sp macro="" textlink="">
      <xdr:nvSpPr>
        <xdr:cNvPr id="218" name="テキスト ボックス 217"/>
        <xdr:cNvSpPr txBox="1"/>
      </xdr:nvSpPr>
      <xdr:spPr>
        <a:xfrm>
          <a:off x="939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0.3</a:t>
          </a:r>
          <a:r>
            <a:rPr kumimoji="1" lang="ja-JP" altLang="en-US" sz="1300">
              <a:latin typeface="ＭＳ Ｐゴシック"/>
            </a:rPr>
            <a:t>ポイント上昇し、類似団体平均を上回っている。</a:t>
          </a:r>
          <a:endParaRPr kumimoji="1" lang="en-US" altLang="ja-JP" sz="1300">
            <a:latin typeface="ＭＳ Ｐゴシック"/>
          </a:endParaRPr>
        </a:p>
        <a:p>
          <a:r>
            <a:rPr kumimoji="1" lang="ja-JP" altLang="en-US" sz="1300">
              <a:latin typeface="ＭＳ Ｐゴシック"/>
            </a:rPr>
            <a:t>特別会計への繰出金が主なものであるが、独立採算性の原則に基づき、運営の健全化、適正化を図り、普通会計からの負担の軽減に努める。また、下水道事業においては公営企業法を全部適用した公営企業会計へ移行することで、より効率的な企業経営を図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54610</xdr:rowOff>
    </xdr:from>
    <xdr:to>
      <xdr:col>24</xdr:col>
      <xdr:colOff>31750</xdr:colOff>
      <xdr:row>57</xdr:row>
      <xdr:rowOff>77470</xdr:rowOff>
    </xdr:to>
    <xdr:cxnSp macro="">
      <xdr:nvCxnSpPr>
        <xdr:cNvPr id="251" name="直線コネクタ 250"/>
        <xdr:cNvCxnSpPr/>
      </xdr:nvCxnSpPr>
      <xdr:spPr>
        <a:xfrm>
          <a:off x="15671800" y="9827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2"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24130</xdr:rowOff>
    </xdr:from>
    <xdr:to>
      <xdr:col>22</xdr:col>
      <xdr:colOff>565150</xdr:colOff>
      <xdr:row>57</xdr:row>
      <xdr:rowOff>54610</xdr:rowOff>
    </xdr:to>
    <xdr:cxnSp macro="">
      <xdr:nvCxnSpPr>
        <xdr:cNvPr id="254" name="直線コネクタ 253"/>
        <xdr:cNvCxnSpPr/>
      </xdr:nvCxnSpPr>
      <xdr:spPr>
        <a:xfrm>
          <a:off x="14782800" y="9796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24130</xdr:rowOff>
    </xdr:from>
    <xdr:to>
      <xdr:col>21</xdr:col>
      <xdr:colOff>361950</xdr:colOff>
      <xdr:row>57</xdr:row>
      <xdr:rowOff>31750</xdr:rowOff>
    </xdr:to>
    <xdr:cxnSp macro="">
      <xdr:nvCxnSpPr>
        <xdr:cNvPr id="257" name="直線コネクタ 256"/>
        <xdr:cNvCxnSpPr/>
      </xdr:nvCxnSpPr>
      <xdr:spPr>
        <a:xfrm flipV="1">
          <a:off x="13893800" y="979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31750</xdr:rowOff>
    </xdr:from>
    <xdr:to>
      <xdr:col>20</xdr:col>
      <xdr:colOff>158750</xdr:colOff>
      <xdr:row>57</xdr:row>
      <xdr:rowOff>69850</xdr:rowOff>
    </xdr:to>
    <xdr:cxnSp macro="">
      <xdr:nvCxnSpPr>
        <xdr:cNvPr id="260" name="直線コネクタ 259"/>
        <xdr:cNvCxnSpPr/>
      </xdr:nvCxnSpPr>
      <xdr:spPr>
        <a:xfrm flipV="1">
          <a:off x="13004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70" name="円/楕円 269"/>
        <xdr:cNvSpPr/>
      </xdr:nvSpPr>
      <xdr:spPr>
        <a:xfrm>
          <a:off x="16459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170197</xdr:rowOff>
    </xdr:from>
    <xdr:ext cx="762000" cy="259045"/>
    <xdr:sp macro="" textlink="">
      <xdr:nvSpPr>
        <xdr:cNvPr id="271" name="その他該当値テキスト"/>
        <xdr:cNvSpPr txBox="1"/>
      </xdr:nvSpPr>
      <xdr:spPr>
        <a:xfrm>
          <a:off x="165989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3810</xdr:rowOff>
    </xdr:from>
    <xdr:to>
      <xdr:col>22</xdr:col>
      <xdr:colOff>615950</xdr:colOff>
      <xdr:row>57</xdr:row>
      <xdr:rowOff>105410</xdr:rowOff>
    </xdr:to>
    <xdr:sp macro="" textlink="">
      <xdr:nvSpPr>
        <xdr:cNvPr id="272" name="円/楕円 271"/>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90187</xdr:rowOff>
    </xdr:from>
    <xdr:ext cx="736600" cy="259045"/>
    <xdr:sp macro="" textlink="">
      <xdr:nvSpPr>
        <xdr:cNvPr id="273" name="テキスト ボックス 272"/>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144780</xdr:rowOff>
    </xdr:from>
    <xdr:to>
      <xdr:col>21</xdr:col>
      <xdr:colOff>412750</xdr:colOff>
      <xdr:row>57</xdr:row>
      <xdr:rowOff>74930</xdr:rowOff>
    </xdr:to>
    <xdr:sp macro="" textlink="">
      <xdr:nvSpPr>
        <xdr:cNvPr id="274" name="円/楕円 273"/>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75" name="テキスト ボックス 27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152400</xdr:rowOff>
    </xdr:from>
    <xdr:to>
      <xdr:col>20</xdr:col>
      <xdr:colOff>209550</xdr:colOff>
      <xdr:row>57</xdr:row>
      <xdr:rowOff>82550</xdr:rowOff>
    </xdr:to>
    <xdr:sp macro="" textlink="">
      <xdr:nvSpPr>
        <xdr:cNvPr id="276" name="円/楕円 275"/>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67327</xdr:rowOff>
    </xdr:from>
    <xdr:ext cx="762000" cy="259045"/>
    <xdr:sp macro="" textlink="">
      <xdr:nvSpPr>
        <xdr:cNvPr id="277" name="テキスト ボックス 276"/>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78" name="円/楕円 277"/>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105427</xdr:rowOff>
    </xdr:from>
    <xdr:ext cx="762000" cy="259045"/>
    <xdr:sp macro="" textlink="">
      <xdr:nvSpPr>
        <xdr:cNvPr id="279" name="テキスト ボックス 278"/>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消防組合への単独負担金の減などにより、前年度に比べ</a:t>
          </a:r>
          <a:r>
            <a:rPr kumimoji="1" lang="en-US" altLang="ja-JP" sz="1300">
              <a:latin typeface="ＭＳ Ｐゴシック"/>
            </a:rPr>
            <a:t>0.7</a:t>
          </a:r>
          <a:r>
            <a:rPr kumimoji="1" lang="ja-JP" altLang="en-US" sz="1300">
              <a:latin typeface="ＭＳ Ｐゴシック"/>
            </a:rPr>
            <a:t>ポイント減少し、類似団体平均を下回っている。</a:t>
          </a:r>
          <a:endParaRPr kumimoji="1" lang="en-US" altLang="ja-JP" sz="1300">
            <a:latin typeface="ＭＳ Ｐゴシック"/>
          </a:endParaRPr>
        </a:p>
        <a:p>
          <a:r>
            <a:rPr kumimoji="1" lang="ja-JP" altLang="en-US" sz="1300">
              <a:latin typeface="ＭＳ Ｐゴシック"/>
            </a:rPr>
            <a:t>今後も事業の見直しを進めるとともに所期の目的を達成していると認められる補助金を見直し、抑制に努める。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26416</xdr:rowOff>
    </xdr:from>
    <xdr:to>
      <xdr:col>24</xdr:col>
      <xdr:colOff>31750</xdr:colOff>
      <xdr:row>36</xdr:row>
      <xdr:rowOff>58420</xdr:rowOff>
    </xdr:to>
    <xdr:cxnSp macro="">
      <xdr:nvCxnSpPr>
        <xdr:cNvPr id="309" name="直線コネクタ 308"/>
        <xdr:cNvCxnSpPr/>
      </xdr:nvCxnSpPr>
      <xdr:spPr>
        <a:xfrm flipV="1">
          <a:off x="15671800" y="619861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11701</xdr:rowOff>
    </xdr:from>
    <xdr:ext cx="762000" cy="259045"/>
    <xdr:sp macro="" textlink="">
      <xdr:nvSpPr>
        <xdr:cNvPr id="310"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40132</xdr:rowOff>
    </xdr:from>
    <xdr:to>
      <xdr:col>22</xdr:col>
      <xdr:colOff>565150</xdr:colOff>
      <xdr:row>36</xdr:row>
      <xdr:rowOff>58420</xdr:rowOff>
    </xdr:to>
    <xdr:cxnSp macro="">
      <xdr:nvCxnSpPr>
        <xdr:cNvPr id="312" name="直線コネクタ 311"/>
        <xdr:cNvCxnSpPr/>
      </xdr:nvCxnSpPr>
      <xdr:spPr>
        <a:xfrm>
          <a:off x="14782800" y="6212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30988</xdr:rowOff>
    </xdr:from>
    <xdr:to>
      <xdr:col>21</xdr:col>
      <xdr:colOff>361950</xdr:colOff>
      <xdr:row>36</xdr:row>
      <xdr:rowOff>40132</xdr:rowOff>
    </xdr:to>
    <xdr:cxnSp macro="">
      <xdr:nvCxnSpPr>
        <xdr:cNvPr id="315" name="直線コネクタ 314"/>
        <xdr:cNvCxnSpPr/>
      </xdr:nvCxnSpPr>
      <xdr:spPr>
        <a:xfrm>
          <a:off x="13893800" y="62031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30988</xdr:rowOff>
    </xdr:from>
    <xdr:to>
      <xdr:col>20</xdr:col>
      <xdr:colOff>158750</xdr:colOff>
      <xdr:row>36</xdr:row>
      <xdr:rowOff>72136</xdr:rowOff>
    </xdr:to>
    <xdr:cxnSp macro="">
      <xdr:nvCxnSpPr>
        <xdr:cNvPr id="318" name="直線コネクタ 317"/>
        <xdr:cNvCxnSpPr/>
      </xdr:nvCxnSpPr>
      <xdr:spPr>
        <a:xfrm flipV="1">
          <a:off x="13004800" y="62031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2" name="テキスト ボックス 321"/>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28" name="円/楕円 327"/>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163593</xdr:rowOff>
    </xdr:from>
    <xdr:ext cx="762000" cy="259045"/>
    <xdr:sp macro="" textlink="">
      <xdr:nvSpPr>
        <xdr:cNvPr id="329" name="補助費等該当値テキスト"/>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xdr:rowOff>
    </xdr:from>
    <xdr:to>
      <xdr:col>22</xdr:col>
      <xdr:colOff>615950</xdr:colOff>
      <xdr:row>36</xdr:row>
      <xdr:rowOff>109220</xdr:rowOff>
    </xdr:to>
    <xdr:sp macro="" textlink="">
      <xdr:nvSpPr>
        <xdr:cNvPr id="330" name="円/楕円 329"/>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31" name="テキスト ボックス 330"/>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160782</xdr:rowOff>
    </xdr:from>
    <xdr:to>
      <xdr:col>21</xdr:col>
      <xdr:colOff>412750</xdr:colOff>
      <xdr:row>36</xdr:row>
      <xdr:rowOff>90932</xdr:rowOff>
    </xdr:to>
    <xdr:sp macro="" textlink="">
      <xdr:nvSpPr>
        <xdr:cNvPr id="332" name="円/楕円 331"/>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75709</xdr:rowOff>
    </xdr:from>
    <xdr:ext cx="762000" cy="259045"/>
    <xdr:sp macro="" textlink="">
      <xdr:nvSpPr>
        <xdr:cNvPr id="333" name="テキスト ボックス 332"/>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151638</xdr:rowOff>
    </xdr:from>
    <xdr:to>
      <xdr:col>20</xdr:col>
      <xdr:colOff>209550</xdr:colOff>
      <xdr:row>36</xdr:row>
      <xdr:rowOff>81788</xdr:rowOff>
    </xdr:to>
    <xdr:sp macro="" textlink="">
      <xdr:nvSpPr>
        <xdr:cNvPr id="334" name="円/楕円 333"/>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35" name="テキスト ボックス 334"/>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36" name="円/楕円 335"/>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107713</xdr:rowOff>
    </xdr:from>
    <xdr:ext cx="762000" cy="259045"/>
    <xdr:sp macro="" textlink="">
      <xdr:nvSpPr>
        <xdr:cNvPr id="337" name="テキスト ボックス 336"/>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年度に実施した旧合併特例事業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や臨時財政対策債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の償還額が増加していることに伴い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ポイント増加し、類似団体平均と同水準となっている。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今後もごみ処理施設建設事業に伴う償還額の増加が予測されるため、新たな起債を伴う普通建設事業を抑制し、後年度の公債費負担が大きく増加しないよう努める。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168148</xdr:rowOff>
    </xdr:from>
    <xdr:to>
      <xdr:col>7</xdr:col>
      <xdr:colOff>15875</xdr:colOff>
      <xdr:row>77</xdr:row>
      <xdr:rowOff>65278</xdr:rowOff>
    </xdr:to>
    <xdr:cxnSp macro="">
      <xdr:nvCxnSpPr>
        <xdr:cNvPr id="367" name="直線コネクタ 366"/>
        <xdr:cNvCxnSpPr/>
      </xdr:nvCxnSpPr>
      <xdr:spPr>
        <a:xfrm>
          <a:off x="3987800" y="1319834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8"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168148</xdr:rowOff>
    </xdr:from>
    <xdr:to>
      <xdr:col>5</xdr:col>
      <xdr:colOff>549275</xdr:colOff>
      <xdr:row>77</xdr:row>
      <xdr:rowOff>14987</xdr:rowOff>
    </xdr:to>
    <xdr:cxnSp macro="">
      <xdr:nvCxnSpPr>
        <xdr:cNvPr id="370" name="直線コネクタ 369"/>
        <xdr:cNvCxnSpPr/>
      </xdr:nvCxnSpPr>
      <xdr:spPr>
        <a:xfrm flipV="1">
          <a:off x="3098800" y="131983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114571</xdr:rowOff>
    </xdr:from>
    <xdr:ext cx="736600" cy="259045"/>
    <xdr:sp macro="" textlink="">
      <xdr:nvSpPr>
        <xdr:cNvPr id="372" name="テキスト ボックス 371"/>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14987</xdr:rowOff>
    </xdr:from>
    <xdr:to>
      <xdr:col>4</xdr:col>
      <xdr:colOff>346075</xdr:colOff>
      <xdr:row>77</xdr:row>
      <xdr:rowOff>33274</xdr:rowOff>
    </xdr:to>
    <xdr:cxnSp macro="">
      <xdr:nvCxnSpPr>
        <xdr:cNvPr id="373" name="直線コネクタ 372"/>
        <xdr:cNvCxnSpPr/>
      </xdr:nvCxnSpPr>
      <xdr:spPr>
        <a:xfrm flipV="1">
          <a:off x="2209800" y="132166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33274</xdr:rowOff>
    </xdr:from>
    <xdr:to>
      <xdr:col>3</xdr:col>
      <xdr:colOff>142875</xdr:colOff>
      <xdr:row>77</xdr:row>
      <xdr:rowOff>33274</xdr:rowOff>
    </xdr:to>
    <xdr:cxnSp macro="">
      <xdr:nvCxnSpPr>
        <xdr:cNvPr id="376" name="直線コネクタ 375"/>
        <xdr:cNvCxnSpPr/>
      </xdr:nvCxnSpPr>
      <xdr:spPr>
        <a:xfrm>
          <a:off x="1320800" y="13234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14478</xdr:rowOff>
    </xdr:from>
    <xdr:to>
      <xdr:col>7</xdr:col>
      <xdr:colOff>66675</xdr:colOff>
      <xdr:row>77</xdr:row>
      <xdr:rowOff>116078</xdr:rowOff>
    </xdr:to>
    <xdr:sp macro="" textlink="">
      <xdr:nvSpPr>
        <xdr:cNvPr id="386" name="円/楕円 385"/>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31005</xdr:rowOff>
    </xdr:from>
    <xdr:ext cx="762000" cy="259045"/>
    <xdr:sp macro="" textlink="">
      <xdr:nvSpPr>
        <xdr:cNvPr id="387" name="公債費該当値テキスト"/>
        <xdr:cNvSpPr txBox="1"/>
      </xdr:nvSpPr>
      <xdr:spPr>
        <a:xfrm>
          <a:off x="4914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117348</xdr:rowOff>
    </xdr:from>
    <xdr:to>
      <xdr:col>5</xdr:col>
      <xdr:colOff>600075</xdr:colOff>
      <xdr:row>77</xdr:row>
      <xdr:rowOff>47498</xdr:rowOff>
    </xdr:to>
    <xdr:sp macro="" textlink="">
      <xdr:nvSpPr>
        <xdr:cNvPr id="388" name="円/楕円 387"/>
        <xdr:cNvSpPr/>
      </xdr:nvSpPr>
      <xdr:spPr>
        <a:xfrm>
          <a:off x="3937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57675</xdr:rowOff>
    </xdr:from>
    <xdr:ext cx="736600" cy="259045"/>
    <xdr:sp macro="" textlink="">
      <xdr:nvSpPr>
        <xdr:cNvPr id="389" name="テキスト ボックス 388"/>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135637</xdr:rowOff>
    </xdr:from>
    <xdr:to>
      <xdr:col>4</xdr:col>
      <xdr:colOff>396875</xdr:colOff>
      <xdr:row>77</xdr:row>
      <xdr:rowOff>65787</xdr:rowOff>
    </xdr:to>
    <xdr:sp macro="" textlink="">
      <xdr:nvSpPr>
        <xdr:cNvPr id="390" name="円/楕円 389"/>
        <xdr:cNvSpPr/>
      </xdr:nvSpPr>
      <xdr:spPr>
        <a:xfrm>
          <a:off x="3048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75963</xdr:rowOff>
    </xdr:from>
    <xdr:ext cx="762000" cy="259045"/>
    <xdr:sp macro="" textlink="">
      <xdr:nvSpPr>
        <xdr:cNvPr id="391" name="テキスト ボックス 390"/>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153924</xdr:rowOff>
    </xdr:from>
    <xdr:to>
      <xdr:col>3</xdr:col>
      <xdr:colOff>193675</xdr:colOff>
      <xdr:row>77</xdr:row>
      <xdr:rowOff>84074</xdr:rowOff>
    </xdr:to>
    <xdr:sp macro="" textlink="">
      <xdr:nvSpPr>
        <xdr:cNvPr id="392" name="円/楕円 391"/>
        <xdr:cNvSpPr/>
      </xdr:nvSpPr>
      <xdr:spPr>
        <a:xfrm>
          <a:off x="2159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94251</xdr:rowOff>
    </xdr:from>
    <xdr:ext cx="762000" cy="259045"/>
    <xdr:sp macro="" textlink="">
      <xdr:nvSpPr>
        <xdr:cNvPr id="393" name="テキスト ボックス 392"/>
        <xdr:cNvSpPr txBox="1"/>
      </xdr:nvSpPr>
      <xdr:spPr>
        <a:xfrm>
          <a:off x="1828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153924</xdr:rowOff>
    </xdr:from>
    <xdr:to>
      <xdr:col>1</xdr:col>
      <xdr:colOff>676275</xdr:colOff>
      <xdr:row>77</xdr:row>
      <xdr:rowOff>84074</xdr:rowOff>
    </xdr:to>
    <xdr:sp macro="" textlink="">
      <xdr:nvSpPr>
        <xdr:cNvPr id="394" name="円/楕円 393"/>
        <xdr:cNvSpPr/>
      </xdr:nvSpPr>
      <xdr:spPr>
        <a:xfrm>
          <a:off x="1270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94251</xdr:rowOff>
    </xdr:from>
    <xdr:ext cx="762000" cy="259045"/>
    <xdr:sp macro="" textlink="">
      <xdr:nvSpPr>
        <xdr:cNvPr id="395" name="テキスト ボックス 394"/>
        <xdr:cNvSpPr txBox="1"/>
      </xdr:nvSpPr>
      <xdr:spPr>
        <a:xfrm>
          <a:off x="939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1.5</a:t>
          </a:r>
          <a:r>
            <a:rPr kumimoji="1" lang="ja-JP" altLang="en-US" sz="1300">
              <a:latin typeface="ＭＳ Ｐゴシック"/>
            </a:rPr>
            <a:t>ポイント上昇し、類似団体平均及び県平均を上回っている。</a:t>
          </a:r>
          <a:endParaRPr kumimoji="1" lang="en-US" altLang="ja-JP" sz="1300">
            <a:latin typeface="ＭＳ Ｐゴシック"/>
          </a:endParaRPr>
        </a:p>
        <a:p>
          <a:r>
            <a:rPr kumimoji="1" lang="ja-JP" altLang="en-US" sz="1300">
              <a:latin typeface="ＭＳ Ｐゴシック"/>
            </a:rPr>
            <a:t>上昇傾向にある物件費、維持補修費などを抑制するとともに、義務的経費についても抑制に努める。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8889</xdr:rowOff>
    </xdr:from>
    <xdr:to>
      <xdr:col>24</xdr:col>
      <xdr:colOff>31750</xdr:colOff>
      <xdr:row>77</xdr:row>
      <xdr:rowOff>66039</xdr:rowOff>
    </xdr:to>
    <xdr:cxnSp macro="">
      <xdr:nvCxnSpPr>
        <xdr:cNvPr id="428" name="直線コネクタ 427"/>
        <xdr:cNvCxnSpPr/>
      </xdr:nvCxnSpPr>
      <xdr:spPr>
        <a:xfrm>
          <a:off x="15671800" y="1321053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123207</xdr:rowOff>
    </xdr:from>
    <xdr:ext cx="762000" cy="259045"/>
    <xdr:sp macro="" textlink="">
      <xdr:nvSpPr>
        <xdr:cNvPr id="429"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8889</xdr:rowOff>
    </xdr:from>
    <xdr:to>
      <xdr:col>22</xdr:col>
      <xdr:colOff>565150</xdr:colOff>
      <xdr:row>77</xdr:row>
      <xdr:rowOff>8889</xdr:rowOff>
    </xdr:to>
    <xdr:cxnSp macro="">
      <xdr:nvCxnSpPr>
        <xdr:cNvPr id="431" name="直線コネクタ 430"/>
        <xdr:cNvCxnSpPr/>
      </xdr:nvCxnSpPr>
      <xdr:spPr>
        <a:xfrm>
          <a:off x="14782800" y="13210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168927</xdr:rowOff>
    </xdr:from>
    <xdr:ext cx="736600" cy="259045"/>
    <xdr:sp macro="" textlink="">
      <xdr:nvSpPr>
        <xdr:cNvPr id="433" name="テキスト ボックス 432"/>
        <xdr:cNvSpPr txBox="1"/>
      </xdr:nvSpPr>
      <xdr:spPr>
        <a:xfrm>
          <a:off x="15290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8889</xdr:rowOff>
    </xdr:from>
    <xdr:to>
      <xdr:col>21</xdr:col>
      <xdr:colOff>361950</xdr:colOff>
      <xdr:row>77</xdr:row>
      <xdr:rowOff>12700</xdr:rowOff>
    </xdr:to>
    <xdr:cxnSp macro="">
      <xdr:nvCxnSpPr>
        <xdr:cNvPr id="434" name="直線コネクタ 433"/>
        <xdr:cNvCxnSpPr/>
      </xdr:nvCxnSpPr>
      <xdr:spPr>
        <a:xfrm flipV="1">
          <a:off x="13893800" y="132105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12700</xdr:rowOff>
    </xdr:from>
    <xdr:to>
      <xdr:col>20</xdr:col>
      <xdr:colOff>158750</xdr:colOff>
      <xdr:row>77</xdr:row>
      <xdr:rowOff>12700</xdr:rowOff>
    </xdr:to>
    <xdr:cxnSp macro="">
      <xdr:nvCxnSpPr>
        <xdr:cNvPr id="437" name="直線コネクタ 436"/>
        <xdr:cNvCxnSpPr/>
      </xdr:nvCxnSpPr>
      <xdr:spPr>
        <a:xfrm>
          <a:off x="13004800" y="1321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15239</xdr:rowOff>
    </xdr:from>
    <xdr:to>
      <xdr:col>24</xdr:col>
      <xdr:colOff>82550</xdr:colOff>
      <xdr:row>77</xdr:row>
      <xdr:rowOff>116839</xdr:rowOff>
    </xdr:to>
    <xdr:sp macro="" textlink="">
      <xdr:nvSpPr>
        <xdr:cNvPr id="447" name="円/楕円 446"/>
        <xdr:cNvSpPr/>
      </xdr:nvSpPr>
      <xdr:spPr>
        <a:xfrm>
          <a:off x="164592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158766</xdr:rowOff>
    </xdr:from>
    <xdr:ext cx="762000" cy="259045"/>
    <xdr:sp macro="" textlink="">
      <xdr:nvSpPr>
        <xdr:cNvPr id="448" name="公債費以外該当値テキスト"/>
        <xdr:cNvSpPr txBox="1"/>
      </xdr:nvSpPr>
      <xdr:spPr>
        <a:xfrm>
          <a:off x="165989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129539</xdr:rowOff>
    </xdr:from>
    <xdr:to>
      <xdr:col>22</xdr:col>
      <xdr:colOff>615950</xdr:colOff>
      <xdr:row>77</xdr:row>
      <xdr:rowOff>59689</xdr:rowOff>
    </xdr:to>
    <xdr:sp macro="" textlink="">
      <xdr:nvSpPr>
        <xdr:cNvPr id="449" name="円/楕円 448"/>
        <xdr:cNvSpPr/>
      </xdr:nvSpPr>
      <xdr:spPr>
        <a:xfrm>
          <a:off x="15621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44466</xdr:rowOff>
    </xdr:from>
    <xdr:ext cx="736600" cy="259045"/>
    <xdr:sp macro="" textlink="">
      <xdr:nvSpPr>
        <xdr:cNvPr id="450" name="テキスト ボックス 449"/>
        <xdr:cNvSpPr txBox="1"/>
      </xdr:nvSpPr>
      <xdr:spPr>
        <a:xfrm>
          <a:off x="15290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129539</xdr:rowOff>
    </xdr:from>
    <xdr:to>
      <xdr:col>21</xdr:col>
      <xdr:colOff>412750</xdr:colOff>
      <xdr:row>77</xdr:row>
      <xdr:rowOff>59689</xdr:rowOff>
    </xdr:to>
    <xdr:sp macro="" textlink="">
      <xdr:nvSpPr>
        <xdr:cNvPr id="451" name="円/楕円 450"/>
        <xdr:cNvSpPr/>
      </xdr:nvSpPr>
      <xdr:spPr>
        <a:xfrm>
          <a:off x="14732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44466</xdr:rowOff>
    </xdr:from>
    <xdr:ext cx="762000" cy="259045"/>
    <xdr:sp macro="" textlink="">
      <xdr:nvSpPr>
        <xdr:cNvPr id="452" name="テキスト ボックス 451"/>
        <xdr:cNvSpPr txBox="1"/>
      </xdr:nvSpPr>
      <xdr:spPr>
        <a:xfrm>
          <a:off x="14401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133350</xdr:rowOff>
    </xdr:from>
    <xdr:to>
      <xdr:col>20</xdr:col>
      <xdr:colOff>209550</xdr:colOff>
      <xdr:row>77</xdr:row>
      <xdr:rowOff>63500</xdr:rowOff>
    </xdr:to>
    <xdr:sp macro="" textlink="">
      <xdr:nvSpPr>
        <xdr:cNvPr id="453" name="円/楕円 452"/>
        <xdr:cNvSpPr/>
      </xdr:nvSpPr>
      <xdr:spPr>
        <a:xfrm>
          <a:off x="13843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54" name="テキスト ボックス 453"/>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55" name="円/楕円 454"/>
        <xdr:cNvSpPr/>
      </xdr:nvSpPr>
      <xdr:spPr>
        <a:xfrm>
          <a:off x="12954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48277</xdr:rowOff>
    </xdr:from>
    <xdr:ext cx="762000" cy="259045"/>
    <xdr:sp macro="" textlink="">
      <xdr:nvSpPr>
        <xdr:cNvPr id="456" name="テキスト ボックス 455"/>
        <xdr:cNvSpPr txBox="1"/>
      </xdr:nvSpPr>
      <xdr:spPr>
        <a:xfrm>
          <a:off x="12623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埼玉県飯能市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144640</xdr:rowOff>
    </xdr:from>
    <xdr:to>
      <xdr:col>4</xdr:col>
      <xdr:colOff>1117600</xdr:colOff>
      <xdr:row>16</xdr:row>
      <xdr:rowOff>151041</xdr:rowOff>
    </xdr:to>
    <xdr:cxnSp macro="">
      <xdr:nvCxnSpPr>
        <xdr:cNvPr id="50" name="直線コネクタ 49"/>
        <xdr:cNvCxnSpPr/>
      </xdr:nvCxnSpPr>
      <xdr:spPr bwMode="auto">
        <a:xfrm>
          <a:off x="5003800" y="2935465"/>
          <a:ext cx="647700" cy="6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161910</xdr:rowOff>
    </xdr:from>
    <xdr:ext cx="762000" cy="259045"/>
    <xdr:sp macro="" textlink="">
      <xdr:nvSpPr>
        <xdr:cNvPr id="51" name="人口1人当たり決算額の推移平均値テキスト130"/>
        <xdr:cNvSpPr txBox="1"/>
      </xdr:nvSpPr>
      <xdr:spPr>
        <a:xfrm>
          <a:off x="5740400" y="295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144640</xdr:rowOff>
    </xdr:from>
    <xdr:to>
      <xdr:col>4</xdr:col>
      <xdr:colOff>469900</xdr:colOff>
      <xdr:row>16</xdr:row>
      <xdr:rowOff>149670</xdr:rowOff>
    </xdr:to>
    <xdr:cxnSp macro="">
      <xdr:nvCxnSpPr>
        <xdr:cNvPr id="53" name="直線コネクタ 52"/>
        <xdr:cNvCxnSpPr/>
      </xdr:nvCxnSpPr>
      <xdr:spPr bwMode="auto">
        <a:xfrm flipV="1">
          <a:off x="4305300" y="2935465"/>
          <a:ext cx="698500" cy="5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111466</xdr:rowOff>
    </xdr:from>
    <xdr:ext cx="736600" cy="259045"/>
    <xdr:sp macro="" textlink="">
      <xdr:nvSpPr>
        <xdr:cNvPr id="55" name="テキスト ボックス 54"/>
        <xdr:cNvSpPr txBox="1"/>
      </xdr:nvSpPr>
      <xdr:spPr>
        <a:xfrm>
          <a:off x="4622800" y="3073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149670</xdr:rowOff>
    </xdr:from>
    <xdr:to>
      <xdr:col>3</xdr:col>
      <xdr:colOff>904875</xdr:colOff>
      <xdr:row>16</xdr:row>
      <xdr:rowOff>151860</xdr:rowOff>
    </xdr:to>
    <xdr:cxnSp macro="">
      <xdr:nvCxnSpPr>
        <xdr:cNvPr id="56" name="直線コネクタ 55"/>
        <xdr:cNvCxnSpPr/>
      </xdr:nvCxnSpPr>
      <xdr:spPr bwMode="auto">
        <a:xfrm flipV="1">
          <a:off x="3606800" y="2940495"/>
          <a:ext cx="698500" cy="2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124333</xdr:rowOff>
    </xdr:from>
    <xdr:to>
      <xdr:col>3</xdr:col>
      <xdr:colOff>206375</xdr:colOff>
      <xdr:row>16</xdr:row>
      <xdr:rowOff>151860</xdr:rowOff>
    </xdr:to>
    <xdr:cxnSp macro="">
      <xdr:nvCxnSpPr>
        <xdr:cNvPr id="59" name="直線コネクタ 58"/>
        <xdr:cNvCxnSpPr/>
      </xdr:nvCxnSpPr>
      <xdr:spPr bwMode="auto">
        <a:xfrm>
          <a:off x="2908300" y="2915158"/>
          <a:ext cx="698500" cy="27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100241</xdr:rowOff>
    </xdr:from>
    <xdr:to>
      <xdr:col>5</xdr:col>
      <xdr:colOff>34925</xdr:colOff>
      <xdr:row>17</xdr:row>
      <xdr:rowOff>30391</xdr:rowOff>
    </xdr:to>
    <xdr:sp macro="" textlink="">
      <xdr:nvSpPr>
        <xdr:cNvPr id="69" name="円/楕円 68"/>
        <xdr:cNvSpPr/>
      </xdr:nvSpPr>
      <xdr:spPr bwMode="auto">
        <a:xfrm>
          <a:off x="5600700" y="2891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116768</xdr:rowOff>
    </xdr:from>
    <xdr:ext cx="762000" cy="259045"/>
    <xdr:sp macro="" textlink="">
      <xdr:nvSpPr>
        <xdr:cNvPr id="70" name="人口1人当たり決算額の推移該当値テキスト130"/>
        <xdr:cNvSpPr txBox="1"/>
      </xdr:nvSpPr>
      <xdr:spPr>
        <a:xfrm>
          <a:off x="5740400" y="273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72,238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93840</xdr:rowOff>
    </xdr:from>
    <xdr:to>
      <xdr:col>4</xdr:col>
      <xdr:colOff>520700</xdr:colOff>
      <xdr:row>17</xdr:row>
      <xdr:rowOff>23990</xdr:rowOff>
    </xdr:to>
    <xdr:sp macro="" textlink="">
      <xdr:nvSpPr>
        <xdr:cNvPr id="71" name="円/楕円 70"/>
        <xdr:cNvSpPr/>
      </xdr:nvSpPr>
      <xdr:spPr bwMode="auto">
        <a:xfrm>
          <a:off x="4953000" y="2884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34167</xdr:rowOff>
    </xdr:from>
    <xdr:ext cx="736600" cy="259045"/>
    <xdr:sp macro="" textlink="">
      <xdr:nvSpPr>
        <xdr:cNvPr id="72" name="テキスト ボックス 71"/>
        <xdr:cNvSpPr txBox="1"/>
      </xdr:nvSpPr>
      <xdr:spPr>
        <a:xfrm>
          <a:off x="4622800" y="2653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72,574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98870</xdr:rowOff>
    </xdr:from>
    <xdr:to>
      <xdr:col>3</xdr:col>
      <xdr:colOff>955675</xdr:colOff>
      <xdr:row>17</xdr:row>
      <xdr:rowOff>29020</xdr:rowOff>
    </xdr:to>
    <xdr:sp macro="" textlink="">
      <xdr:nvSpPr>
        <xdr:cNvPr id="73" name="円/楕円 72"/>
        <xdr:cNvSpPr/>
      </xdr:nvSpPr>
      <xdr:spPr bwMode="auto">
        <a:xfrm>
          <a:off x="4254500" y="2889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13797</xdr:rowOff>
    </xdr:from>
    <xdr:ext cx="762000" cy="259045"/>
    <xdr:sp macro="" textlink="">
      <xdr:nvSpPr>
        <xdr:cNvPr id="74" name="テキスト ボックス 73"/>
        <xdr:cNvSpPr txBox="1"/>
      </xdr:nvSpPr>
      <xdr:spPr>
        <a:xfrm>
          <a:off x="3924300" y="297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72,310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101060</xdr:rowOff>
    </xdr:from>
    <xdr:to>
      <xdr:col>3</xdr:col>
      <xdr:colOff>257175</xdr:colOff>
      <xdr:row>17</xdr:row>
      <xdr:rowOff>31210</xdr:rowOff>
    </xdr:to>
    <xdr:sp macro="" textlink="">
      <xdr:nvSpPr>
        <xdr:cNvPr id="75" name="円/楕円 74"/>
        <xdr:cNvSpPr/>
      </xdr:nvSpPr>
      <xdr:spPr bwMode="auto">
        <a:xfrm>
          <a:off x="3556000" y="2891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15987</xdr:rowOff>
    </xdr:from>
    <xdr:ext cx="762000" cy="259045"/>
    <xdr:sp macro="" textlink="">
      <xdr:nvSpPr>
        <xdr:cNvPr id="76" name="テキスト ボックス 75"/>
        <xdr:cNvSpPr txBox="1"/>
      </xdr:nvSpPr>
      <xdr:spPr>
        <a:xfrm>
          <a:off x="3225800" y="297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72,195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73533</xdr:rowOff>
    </xdr:from>
    <xdr:to>
      <xdr:col>2</xdr:col>
      <xdr:colOff>692150</xdr:colOff>
      <xdr:row>17</xdr:row>
      <xdr:rowOff>3683</xdr:rowOff>
    </xdr:to>
    <xdr:sp macro="" textlink="">
      <xdr:nvSpPr>
        <xdr:cNvPr id="77" name="円/楕円 76"/>
        <xdr:cNvSpPr/>
      </xdr:nvSpPr>
      <xdr:spPr bwMode="auto">
        <a:xfrm>
          <a:off x="2857500" y="2864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159910</xdr:rowOff>
    </xdr:from>
    <xdr:ext cx="762000" cy="259045"/>
    <xdr:sp macro="" textlink="">
      <xdr:nvSpPr>
        <xdr:cNvPr id="78" name="テキスト ボックス 77"/>
        <xdr:cNvSpPr txBox="1"/>
      </xdr:nvSpPr>
      <xdr:spPr>
        <a:xfrm>
          <a:off x="2527300" y="295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73,640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105721</xdr:rowOff>
    </xdr:from>
    <xdr:to>
      <xdr:col>4</xdr:col>
      <xdr:colOff>1117600</xdr:colOff>
      <xdr:row>36</xdr:row>
      <xdr:rowOff>125000</xdr:rowOff>
    </xdr:to>
    <xdr:cxnSp macro="">
      <xdr:nvCxnSpPr>
        <xdr:cNvPr id="111" name="直線コネクタ 110"/>
        <xdr:cNvCxnSpPr/>
      </xdr:nvCxnSpPr>
      <xdr:spPr bwMode="auto">
        <a:xfrm flipV="1">
          <a:off x="5003800" y="7058971"/>
          <a:ext cx="647700" cy="19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120845</xdr:rowOff>
    </xdr:from>
    <xdr:ext cx="762000" cy="259045"/>
    <xdr:sp macro="" textlink="">
      <xdr:nvSpPr>
        <xdr:cNvPr id="112" name="人口1人当たり決算額の推移平均値テキスト445"/>
        <xdr:cNvSpPr txBox="1"/>
      </xdr:nvSpPr>
      <xdr:spPr>
        <a:xfrm>
          <a:off x="5740400" y="673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125000</xdr:rowOff>
    </xdr:from>
    <xdr:to>
      <xdr:col>4</xdr:col>
      <xdr:colOff>469900</xdr:colOff>
      <xdr:row>36</xdr:row>
      <xdr:rowOff>163233</xdr:rowOff>
    </xdr:to>
    <xdr:cxnSp macro="">
      <xdr:nvCxnSpPr>
        <xdr:cNvPr id="114" name="直線コネクタ 113"/>
        <xdr:cNvCxnSpPr/>
      </xdr:nvCxnSpPr>
      <xdr:spPr bwMode="auto">
        <a:xfrm flipV="1">
          <a:off x="4305300" y="7078250"/>
          <a:ext cx="698500" cy="38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52208</xdr:rowOff>
    </xdr:from>
    <xdr:ext cx="736600" cy="259045"/>
    <xdr:sp macro="" textlink="">
      <xdr:nvSpPr>
        <xdr:cNvPr id="116" name="テキスト ボックス 115"/>
        <xdr:cNvSpPr txBox="1"/>
      </xdr:nvSpPr>
      <xdr:spPr>
        <a:xfrm>
          <a:off x="4622800" y="666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118846</xdr:rowOff>
    </xdr:from>
    <xdr:to>
      <xdr:col>3</xdr:col>
      <xdr:colOff>904875</xdr:colOff>
      <xdr:row>36</xdr:row>
      <xdr:rowOff>163233</xdr:rowOff>
    </xdr:to>
    <xdr:cxnSp macro="">
      <xdr:nvCxnSpPr>
        <xdr:cNvPr id="117" name="直線コネクタ 116"/>
        <xdr:cNvCxnSpPr/>
      </xdr:nvCxnSpPr>
      <xdr:spPr bwMode="auto">
        <a:xfrm>
          <a:off x="3606800" y="7072096"/>
          <a:ext cx="698500" cy="44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322908</xdr:rowOff>
    </xdr:from>
    <xdr:ext cx="762000" cy="259045"/>
    <xdr:sp macro="" textlink="">
      <xdr:nvSpPr>
        <xdr:cNvPr id="119" name="テキスト ボックス 118"/>
        <xdr:cNvSpPr txBox="1"/>
      </xdr:nvSpPr>
      <xdr:spPr>
        <a:xfrm>
          <a:off x="3924300" y="659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97758</xdr:rowOff>
    </xdr:from>
    <xdr:to>
      <xdr:col>3</xdr:col>
      <xdr:colOff>206375</xdr:colOff>
      <xdr:row>36</xdr:row>
      <xdr:rowOff>118846</xdr:rowOff>
    </xdr:to>
    <xdr:cxnSp macro="">
      <xdr:nvCxnSpPr>
        <xdr:cNvPr id="120" name="直線コネクタ 119"/>
        <xdr:cNvCxnSpPr/>
      </xdr:nvCxnSpPr>
      <xdr:spPr bwMode="auto">
        <a:xfrm>
          <a:off x="2908300" y="7051008"/>
          <a:ext cx="698500" cy="21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285189</xdr:rowOff>
    </xdr:from>
    <xdr:ext cx="762000" cy="259045"/>
    <xdr:sp macro="" textlink="">
      <xdr:nvSpPr>
        <xdr:cNvPr id="122" name="テキスト ボックス 121"/>
        <xdr:cNvSpPr txBox="1"/>
      </xdr:nvSpPr>
      <xdr:spPr>
        <a:xfrm>
          <a:off x="3225800" y="65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256271</xdr:rowOff>
    </xdr:from>
    <xdr:ext cx="762000" cy="259045"/>
    <xdr:sp macro="" textlink="">
      <xdr:nvSpPr>
        <xdr:cNvPr id="124" name="テキスト ボックス 123"/>
        <xdr:cNvSpPr txBox="1"/>
      </xdr:nvSpPr>
      <xdr:spPr>
        <a:xfrm>
          <a:off x="2527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54921</xdr:rowOff>
    </xdr:from>
    <xdr:to>
      <xdr:col>5</xdr:col>
      <xdr:colOff>34925</xdr:colOff>
      <xdr:row>36</xdr:row>
      <xdr:rowOff>156521</xdr:rowOff>
    </xdr:to>
    <xdr:sp macro="" textlink="">
      <xdr:nvSpPr>
        <xdr:cNvPr id="130" name="円/楕円 129"/>
        <xdr:cNvSpPr/>
      </xdr:nvSpPr>
      <xdr:spPr bwMode="auto">
        <a:xfrm>
          <a:off x="5600700" y="7008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26998</xdr:rowOff>
    </xdr:from>
    <xdr:ext cx="762000" cy="259045"/>
    <xdr:sp macro="" textlink="">
      <xdr:nvSpPr>
        <xdr:cNvPr id="131" name="人口1人当たり決算額の推移該当値テキスト445"/>
        <xdr:cNvSpPr txBox="1"/>
      </xdr:nvSpPr>
      <xdr:spPr>
        <a:xfrm>
          <a:off x="5740400" y="698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6,117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74200</xdr:rowOff>
    </xdr:from>
    <xdr:to>
      <xdr:col>4</xdr:col>
      <xdr:colOff>520700</xdr:colOff>
      <xdr:row>37</xdr:row>
      <xdr:rowOff>4350</xdr:rowOff>
    </xdr:to>
    <xdr:sp macro="" textlink="">
      <xdr:nvSpPr>
        <xdr:cNvPr id="132" name="円/楕円 131"/>
        <xdr:cNvSpPr/>
      </xdr:nvSpPr>
      <xdr:spPr bwMode="auto">
        <a:xfrm>
          <a:off x="4953000" y="7027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160577</xdr:rowOff>
    </xdr:from>
    <xdr:ext cx="736600" cy="259045"/>
    <xdr:sp macro="" textlink="">
      <xdr:nvSpPr>
        <xdr:cNvPr id="133" name="テキスト ボックス 132"/>
        <xdr:cNvSpPr txBox="1"/>
      </xdr:nvSpPr>
      <xdr:spPr>
        <a:xfrm>
          <a:off x="4622800" y="711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112433</xdr:rowOff>
    </xdr:from>
    <xdr:to>
      <xdr:col>3</xdr:col>
      <xdr:colOff>955675</xdr:colOff>
      <xdr:row>37</xdr:row>
      <xdr:rowOff>42583</xdr:rowOff>
    </xdr:to>
    <xdr:sp macro="" textlink="">
      <xdr:nvSpPr>
        <xdr:cNvPr id="134" name="円/楕円 133"/>
        <xdr:cNvSpPr/>
      </xdr:nvSpPr>
      <xdr:spPr bwMode="auto">
        <a:xfrm>
          <a:off x="4254500" y="7065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27360</xdr:rowOff>
    </xdr:from>
    <xdr:ext cx="762000" cy="259045"/>
    <xdr:sp macro="" textlink="">
      <xdr:nvSpPr>
        <xdr:cNvPr id="135" name="テキスト ボックス 134"/>
        <xdr:cNvSpPr txBox="1"/>
      </xdr:nvSpPr>
      <xdr:spPr>
        <a:xfrm>
          <a:off x="3924300" y="7152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68046</xdr:rowOff>
    </xdr:from>
    <xdr:to>
      <xdr:col>3</xdr:col>
      <xdr:colOff>257175</xdr:colOff>
      <xdr:row>36</xdr:row>
      <xdr:rowOff>169646</xdr:rowOff>
    </xdr:to>
    <xdr:sp macro="" textlink="">
      <xdr:nvSpPr>
        <xdr:cNvPr id="136" name="円/楕円 135"/>
        <xdr:cNvSpPr/>
      </xdr:nvSpPr>
      <xdr:spPr bwMode="auto">
        <a:xfrm>
          <a:off x="3556000" y="7021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154423</xdr:rowOff>
    </xdr:from>
    <xdr:ext cx="762000" cy="259045"/>
    <xdr:sp macro="" textlink="">
      <xdr:nvSpPr>
        <xdr:cNvPr id="137" name="テキスト ボックス 136"/>
        <xdr:cNvSpPr txBox="1"/>
      </xdr:nvSpPr>
      <xdr:spPr>
        <a:xfrm>
          <a:off x="3225800" y="710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46958</xdr:rowOff>
    </xdr:from>
    <xdr:to>
      <xdr:col>2</xdr:col>
      <xdr:colOff>692150</xdr:colOff>
      <xdr:row>36</xdr:row>
      <xdr:rowOff>148558</xdr:rowOff>
    </xdr:to>
    <xdr:sp macro="" textlink="">
      <xdr:nvSpPr>
        <xdr:cNvPr id="138" name="円/楕円 137"/>
        <xdr:cNvSpPr/>
      </xdr:nvSpPr>
      <xdr:spPr bwMode="auto">
        <a:xfrm>
          <a:off x="2857500" y="7000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133335</xdr:rowOff>
    </xdr:from>
    <xdr:ext cx="762000" cy="259045"/>
    <xdr:sp macro="" textlink="">
      <xdr:nvSpPr>
        <xdr:cNvPr id="139" name="テキスト ボックス 138"/>
        <xdr:cNvSpPr txBox="1"/>
      </xdr:nvSpPr>
      <xdr:spPr>
        <a:xfrm>
          <a:off x="2527300" y="708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埼玉県飯能市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80,293
79,508
193.05
32,004,049
30,441,432
590,121
17,227,432
30,958,624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17.5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88128</xdr:rowOff>
    </xdr:from>
    <xdr:to>
      <xdr:col>6</xdr:col>
      <xdr:colOff>511175</xdr:colOff>
      <xdr:row>36</xdr:row>
      <xdr:rowOff>126441</xdr:rowOff>
    </xdr:to>
    <xdr:cxnSp macro="">
      <xdr:nvCxnSpPr>
        <xdr:cNvPr id="59" name="直線コネクタ 58"/>
        <xdr:cNvCxnSpPr/>
      </xdr:nvCxnSpPr>
      <xdr:spPr>
        <a:xfrm>
          <a:off x="3797300" y="6260328"/>
          <a:ext cx="838200" cy="3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49758</xdr:rowOff>
    </xdr:from>
    <xdr:ext cx="534377" cy="259045"/>
    <xdr:sp macro="" textlink="">
      <xdr:nvSpPr>
        <xdr:cNvPr id="60" name="人件費平均値テキスト"/>
        <xdr:cNvSpPr txBox="1"/>
      </xdr:nvSpPr>
      <xdr:spPr>
        <a:xfrm>
          <a:off x="4686300" y="605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86322</xdr:rowOff>
    </xdr:from>
    <xdr:to>
      <xdr:col>5</xdr:col>
      <xdr:colOff>358775</xdr:colOff>
      <xdr:row>36</xdr:row>
      <xdr:rowOff>88128</xdr:rowOff>
    </xdr:to>
    <xdr:cxnSp macro="">
      <xdr:nvCxnSpPr>
        <xdr:cNvPr id="62" name="直線コネクタ 61"/>
        <xdr:cNvCxnSpPr/>
      </xdr:nvCxnSpPr>
      <xdr:spPr>
        <a:xfrm>
          <a:off x="2908300" y="6258522"/>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135887</xdr:rowOff>
    </xdr:from>
    <xdr:ext cx="534377" cy="259045"/>
    <xdr:sp macro="" textlink="">
      <xdr:nvSpPr>
        <xdr:cNvPr id="64" name="テキスト ボックス 63"/>
        <xdr:cNvSpPr txBox="1"/>
      </xdr:nvSpPr>
      <xdr:spPr>
        <a:xfrm>
          <a:off x="3530111" y="59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82161</xdr:rowOff>
    </xdr:from>
    <xdr:to>
      <xdr:col>4</xdr:col>
      <xdr:colOff>155575</xdr:colOff>
      <xdr:row>36</xdr:row>
      <xdr:rowOff>86322</xdr:rowOff>
    </xdr:to>
    <xdr:cxnSp macro="">
      <xdr:nvCxnSpPr>
        <xdr:cNvPr id="65" name="直線コネクタ 64"/>
        <xdr:cNvCxnSpPr/>
      </xdr:nvCxnSpPr>
      <xdr:spPr>
        <a:xfrm>
          <a:off x="2019300" y="6254361"/>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57176</xdr:rowOff>
    </xdr:from>
    <xdr:to>
      <xdr:col>2</xdr:col>
      <xdr:colOff>638175</xdr:colOff>
      <xdr:row>36</xdr:row>
      <xdr:rowOff>82161</xdr:rowOff>
    </xdr:to>
    <xdr:cxnSp macro="">
      <xdr:nvCxnSpPr>
        <xdr:cNvPr id="68" name="直線コネクタ 67"/>
        <xdr:cNvCxnSpPr/>
      </xdr:nvCxnSpPr>
      <xdr:spPr>
        <a:xfrm>
          <a:off x="1130300" y="6229376"/>
          <a:ext cx="889000" cy="2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75641</xdr:rowOff>
    </xdr:from>
    <xdr:to>
      <xdr:col>6</xdr:col>
      <xdr:colOff>561975</xdr:colOff>
      <xdr:row>37</xdr:row>
      <xdr:rowOff>5791</xdr:rowOff>
    </xdr:to>
    <xdr:sp macro="" textlink="">
      <xdr:nvSpPr>
        <xdr:cNvPr id="78" name="円/楕円 77"/>
        <xdr:cNvSpPr/>
      </xdr:nvSpPr>
      <xdr:spPr>
        <a:xfrm>
          <a:off x="4584700" y="624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54068</xdr:rowOff>
    </xdr:from>
    <xdr:ext cx="534377" cy="259045"/>
    <xdr:sp macro="" textlink="">
      <xdr:nvSpPr>
        <xdr:cNvPr id="79" name="人件費該当値テキスト"/>
        <xdr:cNvSpPr txBox="1"/>
      </xdr:nvSpPr>
      <xdr:spPr>
        <a:xfrm>
          <a:off x="4686300" y="622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55,580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37328</xdr:rowOff>
    </xdr:from>
    <xdr:to>
      <xdr:col>5</xdr:col>
      <xdr:colOff>409575</xdr:colOff>
      <xdr:row>36</xdr:row>
      <xdr:rowOff>138928</xdr:rowOff>
    </xdr:to>
    <xdr:sp macro="" textlink="">
      <xdr:nvSpPr>
        <xdr:cNvPr id="80" name="円/楕円 79"/>
        <xdr:cNvSpPr/>
      </xdr:nvSpPr>
      <xdr:spPr>
        <a:xfrm>
          <a:off x="3746500" y="620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130055</xdr:rowOff>
    </xdr:from>
    <xdr:ext cx="534377" cy="259045"/>
    <xdr:sp macro="" textlink="">
      <xdr:nvSpPr>
        <xdr:cNvPr id="81" name="テキスト ボックス 80"/>
        <xdr:cNvSpPr txBox="1"/>
      </xdr:nvSpPr>
      <xdr:spPr>
        <a:xfrm>
          <a:off x="3530111" y="630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57,256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35522</xdr:rowOff>
    </xdr:from>
    <xdr:to>
      <xdr:col>4</xdr:col>
      <xdr:colOff>206375</xdr:colOff>
      <xdr:row>36</xdr:row>
      <xdr:rowOff>137122</xdr:rowOff>
    </xdr:to>
    <xdr:sp macro="" textlink="">
      <xdr:nvSpPr>
        <xdr:cNvPr id="82" name="円/楕円 81"/>
        <xdr:cNvSpPr/>
      </xdr:nvSpPr>
      <xdr:spPr>
        <a:xfrm>
          <a:off x="2857500" y="620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128249</xdr:rowOff>
    </xdr:from>
    <xdr:ext cx="534377" cy="259045"/>
    <xdr:sp macro="" textlink="">
      <xdr:nvSpPr>
        <xdr:cNvPr id="83" name="テキスト ボックス 82"/>
        <xdr:cNvSpPr txBox="1"/>
      </xdr:nvSpPr>
      <xdr:spPr>
        <a:xfrm>
          <a:off x="2641111" y="630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57,335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31361</xdr:rowOff>
    </xdr:from>
    <xdr:to>
      <xdr:col>3</xdr:col>
      <xdr:colOff>3175</xdr:colOff>
      <xdr:row>36</xdr:row>
      <xdr:rowOff>132961</xdr:rowOff>
    </xdr:to>
    <xdr:sp macro="" textlink="">
      <xdr:nvSpPr>
        <xdr:cNvPr id="84" name="円/楕円 83"/>
        <xdr:cNvSpPr/>
      </xdr:nvSpPr>
      <xdr:spPr>
        <a:xfrm>
          <a:off x="1968500" y="620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124088</xdr:rowOff>
    </xdr:from>
    <xdr:ext cx="534377" cy="259045"/>
    <xdr:sp macro="" textlink="">
      <xdr:nvSpPr>
        <xdr:cNvPr id="85" name="テキスト ボックス 84"/>
        <xdr:cNvSpPr txBox="1"/>
      </xdr:nvSpPr>
      <xdr:spPr>
        <a:xfrm>
          <a:off x="1752111" y="629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57,517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6376</xdr:rowOff>
    </xdr:from>
    <xdr:to>
      <xdr:col>1</xdr:col>
      <xdr:colOff>485775</xdr:colOff>
      <xdr:row>36</xdr:row>
      <xdr:rowOff>107976</xdr:rowOff>
    </xdr:to>
    <xdr:sp macro="" textlink="">
      <xdr:nvSpPr>
        <xdr:cNvPr id="86" name="円/楕円 85"/>
        <xdr:cNvSpPr/>
      </xdr:nvSpPr>
      <xdr:spPr>
        <a:xfrm>
          <a:off x="1079500" y="617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99103</xdr:rowOff>
    </xdr:from>
    <xdr:ext cx="534377" cy="259045"/>
    <xdr:sp macro="" textlink="">
      <xdr:nvSpPr>
        <xdr:cNvPr id="87" name="テキスト ボックス 86"/>
        <xdr:cNvSpPr txBox="1"/>
      </xdr:nvSpPr>
      <xdr:spPr>
        <a:xfrm>
          <a:off x="863111" y="627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51102</xdr:rowOff>
    </xdr:from>
    <xdr:to>
      <xdr:col>6</xdr:col>
      <xdr:colOff>511175</xdr:colOff>
      <xdr:row>55</xdr:row>
      <xdr:rowOff>110896</xdr:rowOff>
    </xdr:to>
    <xdr:cxnSp macro="">
      <xdr:nvCxnSpPr>
        <xdr:cNvPr id="119" name="直線コネクタ 118"/>
        <xdr:cNvCxnSpPr/>
      </xdr:nvCxnSpPr>
      <xdr:spPr>
        <a:xfrm flipV="1">
          <a:off x="3797300" y="9480852"/>
          <a:ext cx="838200" cy="5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50084</xdr:rowOff>
    </xdr:from>
    <xdr:ext cx="534377" cy="259045"/>
    <xdr:sp macro="" textlink="">
      <xdr:nvSpPr>
        <xdr:cNvPr id="120" name="物件費平均値テキスト"/>
        <xdr:cNvSpPr txBox="1"/>
      </xdr:nvSpPr>
      <xdr:spPr>
        <a:xfrm>
          <a:off x="4686300" y="9479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110896</xdr:rowOff>
    </xdr:from>
    <xdr:to>
      <xdr:col>5</xdr:col>
      <xdr:colOff>358775</xdr:colOff>
      <xdr:row>56</xdr:row>
      <xdr:rowOff>2932</xdr:rowOff>
    </xdr:to>
    <xdr:cxnSp macro="">
      <xdr:nvCxnSpPr>
        <xdr:cNvPr id="122" name="直線コネクタ 121"/>
        <xdr:cNvCxnSpPr/>
      </xdr:nvCxnSpPr>
      <xdr:spPr>
        <a:xfrm flipV="1">
          <a:off x="2908300" y="9540646"/>
          <a:ext cx="889000" cy="6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41201</xdr:rowOff>
    </xdr:from>
    <xdr:ext cx="534377" cy="259045"/>
    <xdr:sp macro="" textlink="">
      <xdr:nvSpPr>
        <xdr:cNvPr id="124" name="テキスト ボックス 123"/>
        <xdr:cNvSpPr txBox="1"/>
      </xdr:nvSpPr>
      <xdr:spPr>
        <a:xfrm>
          <a:off x="3530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2932</xdr:rowOff>
    </xdr:from>
    <xdr:to>
      <xdr:col>4</xdr:col>
      <xdr:colOff>155575</xdr:colOff>
      <xdr:row>56</xdr:row>
      <xdr:rowOff>88624</xdr:rowOff>
    </xdr:to>
    <xdr:cxnSp macro="">
      <xdr:nvCxnSpPr>
        <xdr:cNvPr id="125" name="直線コネクタ 124"/>
        <xdr:cNvCxnSpPr/>
      </xdr:nvCxnSpPr>
      <xdr:spPr>
        <a:xfrm flipV="1">
          <a:off x="2019300" y="9604132"/>
          <a:ext cx="889000" cy="8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88624</xdr:rowOff>
    </xdr:from>
    <xdr:to>
      <xdr:col>2</xdr:col>
      <xdr:colOff>638175</xdr:colOff>
      <xdr:row>56</xdr:row>
      <xdr:rowOff>132059</xdr:rowOff>
    </xdr:to>
    <xdr:cxnSp macro="">
      <xdr:nvCxnSpPr>
        <xdr:cNvPr id="128" name="直線コネクタ 127"/>
        <xdr:cNvCxnSpPr/>
      </xdr:nvCxnSpPr>
      <xdr:spPr>
        <a:xfrm flipV="1">
          <a:off x="1130300" y="9689824"/>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302</xdr:rowOff>
    </xdr:from>
    <xdr:to>
      <xdr:col>6</xdr:col>
      <xdr:colOff>561975</xdr:colOff>
      <xdr:row>55</xdr:row>
      <xdr:rowOff>101902</xdr:rowOff>
    </xdr:to>
    <xdr:sp macro="" textlink="">
      <xdr:nvSpPr>
        <xdr:cNvPr id="138" name="円/楕円 137"/>
        <xdr:cNvSpPr/>
      </xdr:nvSpPr>
      <xdr:spPr>
        <a:xfrm>
          <a:off x="4584700" y="943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23179</xdr:rowOff>
    </xdr:from>
    <xdr:ext cx="534377" cy="259045"/>
    <xdr:sp macro="" textlink="">
      <xdr:nvSpPr>
        <xdr:cNvPr id="139" name="物件費該当値テキスト"/>
        <xdr:cNvSpPr txBox="1"/>
      </xdr:nvSpPr>
      <xdr:spPr>
        <a:xfrm>
          <a:off x="4686300" y="928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52,463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60096</xdr:rowOff>
    </xdr:from>
    <xdr:to>
      <xdr:col>5</xdr:col>
      <xdr:colOff>409575</xdr:colOff>
      <xdr:row>55</xdr:row>
      <xdr:rowOff>161696</xdr:rowOff>
    </xdr:to>
    <xdr:sp macro="" textlink="">
      <xdr:nvSpPr>
        <xdr:cNvPr id="140" name="円/楕円 139"/>
        <xdr:cNvSpPr/>
      </xdr:nvSpPr>
      <xdr:spPr>
        <a:xfrm>
          <a:off x="3746500" y="948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6773</xdr:rowOff>
    </xdr:from>
    <xdr:ext cx="534377" cy="259045"/>
    <xdr:sp macro="" textlink="">
      <xdr:nvSpPr>
        <xdr:cNvPr id="141" name="テキスト ボックス 140"/>
        <xdr:cNvSpPr txBox="1"/>
      </xdr:nvSpPr>
      <xdr:spPr>
        <a:xfrm>
          <a:off x="3530111" y="926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50,632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123582</xdr:rowOff>
    </xdr:from>
    <xdr:to>
      <xdr:col>4</xdr:col>
      <xdr:colOff>206375</xdr:colOff>
      <xdr:row>56</xdr:row>
      <xdr:rowOff>53732</xdr:rowOff>
    </xdr:to>
    <xdr:sp macro="" textlink="">
      <xdr:nvSpPr>
        <xdr:cNvPr id="142" name="円/楕円 141"/>
        <xdr:cNvSpPr/>
      </xdr:nvSpPr>
      <xdr:spPr>
        <a:xfrm>
          <a:off x="2857500" y="955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44859</xdr:rowOff>
    </xdr:from>
    <xdr:ext cx="534377" cy="259045"/>
    <xdr:sp macro="" textlink="">
      <xdr:nvSpPr>
        <xdr:cNvPr id="143" name="テキスト ボックス 142"/>
        <xdr:cNvSpPr txBox="1"/>
      </xdr:nvSpPr>
      <xdr:spPr>
        <a:xfrm>
          <a:off x="2641111" y="964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48,688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37824</xdr:rowOff>
    </xdr:from>
    <xdr:to>
      <xdr:col>3</xdr:col>
      <xdr:colOff>3175</xdr:colOff>
      <xdr:row>56</xdr:row>
      <xdr:rowOff>139424</xdr:rowOff>
    </xdr:to>
    <xdr:sp macro="" textlink="">
      <xdr:nvSpPr>
        <xdr:cNvPr id="144" name="円/楕円 143"/>
        <xdr:cNvSpPr/>
      </xdr:nvSpPr>
      <xdr:spPr>
        <a:xfrm>
          <a:off x="1968500" y="963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130551</xdr:rowOff>
    </xdr:from>
    <xdr:ext cx="534377" cy="259045"/>
    <xdr:sp macro="" textlink="">
      <xdr:nvSpPr>
        <xdr:cNvPr id="145" name="テキスト ボックス 144"/>
        <xdr:cNvSpPr txBox="1"/>
      </xdr:nvSpPr>
      <xdr:spPr>
        <a:xfrm>
          <a:off x="1752111" y="973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46,064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81259</xdr:rowOff>
    </xdr:from>
    <xdr:to>
      <xdr:col>1</xdr:col>
      <xdr:colOff>485775</xdr:colOff>
      <xdr:row>57</xdr:row>
      <xdr:rowOff>11409</xdr:rowOff>
    </xdr:to>
    <xdr:sp macro="" textlink="">
      <xdr:nvSpPr>
        <xdr:cNvPr id="146" name="円/楕円 145"/>
        <xdr:cNvSpPr/>
      </xdr:nvSpPr>
      <xdr:spPr>
        <a:xfrm>
          <a:off x="1079500" y="968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2536</xdr:rowOff>
    </xdr:from>
    <xdr:ext cx="534377" cy="259045"/>
    <xdr:sp macro="" textlink="">
      <xdr:nvSpPr>
        <xdr:cNvPr id="147" name="テキスト ボックス 146"/>
        <xdr:cNvSpPr txBox="1"/>
      </xdr:nvSpPr>
      <xdr:spPr>
        <a:xfrm>
          <a:off x="863111" y="977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98552</xdr:rowOff>
    </xdr:from>
    <xdr:to>
      <xdr:col>6</xdr:col>
      <xdr:colOff>511175</xdr:colOff>
      <xdr:row>76</xdr:row>
      <xdr:rowOff>115697</xdr:rowOff>
    </xdr:to>
    <xdr:cxnSp macro="">
      <xdr:nvCxnSpPr>
        <xdr:cNvPr id="172" name="直線コネクタ 171"/>
        <xdr:cNvCxnSpPr/>
      </xdr:nvCxnSpPr>
      <xdr:spPr>
        <a:xfrm>
          <a:off x="3797300" y="13128752"/>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93445</xdr:rowOff>
    </xdr:from>
    <xdr:ext cx="469744" cy="259045"/>
    <xdr:sp macro="" textlink="">
      <xdr:nvSpPr>
        <xdr:cNvPr id="173" name="維持補修費平均値テキスト"/>
        <xdr:cNvSpPr txBox="1"/>
      </xdr:nvSpPr>
      <xdr:spPr>
        <a:xfrm>
          <a:off x="4686300" y="13123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75978</xdr:rowOff>
    </xdr:from>
    <xdr:to>
      <xdr:col>5</xdr:col>
      <xdr:colOff>358775</xdr:colOff>
      <xdr:row>76</xdr:row>
      <xdr:rowOff>98552</xdr:rowOff>
    </xdr:to>
    <xdr:cxnSp macro="">
      <xdr:nvCxnSpPr>
        <xdr:cNvPr id="175" name="直線コネクタ 174"/>
        <xdr:cNvCxnSpPr/>
      </xdr:nvCxnSpPr>
      <xdr:spPr>
        <a:xfrm>
          <a:off x="2908300" y="13106178"/>
          <a:ext cx="889000" cy="2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46124</xdr:rowOff>
    </xdr:from>
    <xdr:ext cx="469744" cy="259045"/>
    <xdr:sp macro="" textlink="">
      <xdr:nvSpPr>
        <xdr:cNvPr id="177" name="テキスト ボックス 176"/>
        <xdr:cNvSpPr txBox="1"/>
      </xdr:nvSpPr>
      <xdr:spPr>
        <a:xfrm>
          <a:off x="3562427" y="1324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75978</xdr:rowOff>
    </xdr:from>
    <xdr:to>
      <xdr:col>4</xdr:col>
      <xdr:colOff>155575</xdr:colOff>
      <xdr:row>76</xdr:row>
      <xdr:rowOff>89466</xdr:rowOff>
    </xdr:to>
    <xdr:cxnSp macro="">
      <xdr:nvCxnSpPr>
        <xdr:cNvPr id="178" name="直線コネクタ 177"/>
        <xdr:cNvCxnSpPr/>
      </xdr:nvCxnSpPr>
      <xdr:spPr>
        <a:xfrm flipV="1">
          <a:off x="2019300" y="13106178"/>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149737</xdr:rowOff>
    </xdr:from>
    <xdr:ext cx="469744" cy="259045"/>
    <xdr:sp macro="" textlink="">
      <xdr:nvSpPr>
        <xdr:cNvPr id="180" name="テキスト ボックス 179"/>
        <xdr:cNvSpPr txBox="1"/>
      </xdr:nvSpPr>
      <xdr:spPr>
        <a:xfrm>
          <a:off x="2673427" y="131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64719</xdr:rowOff>
    </xdr:from>
    <xdr:to>
      <xdr:col>2</xdr:col>
      <xdr:colOff>638175</xdr:colOff>
      <xdr:row>76</xdr:row>
      <xdr:rowOff>89466</xdr:rowOff>
    </xdr:to>
    <xdr:cxnSp macro="">
      <xdr:nvCxnSpPr>
        <xdr:cNvPr id="181" name="直線コネクタ 180"/>
        <xdr:cNvCxnSpPr/>
      </xdr:nvCxnSpPr>
      <xdr:spPr>
        <a:xfrm>
          <a:off x="1130300" y="13094919"/>
          <a:ext cx="889000" cy="2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160653</xdr:rowOff>
    </xdr:from>
    <xdr:ext cx="469744" cy="259045"/>
    <xdr:sp macro="" textlink="">
      <xdr:nvSpPr>
        <xdr:cNvPr id="183" name="テキスト ボックス 182"/>
        <xdr:cNvSpPr txBox="1"/>
      </xdr:nvSpPr>
      <xdr:spPr>
        <a:xfrm>
          <a:off x="1784427" y="1319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155509</xdr:rowOff>
    </xdr:from>
    <xdr:ext cx="469744" cy="259045"/>
    <xdr:sp macro="" textlink="">
      <xdr:nvSpPr>
        <xdr:cNvPr id="185" name="テキスト ボックス 184"/>
        <xdr:cNvSpPr txBox="1"/>
      </xdr:nvSpPr>
      <xdr:spPr>
        <a:xfrm>
          <a:off x="895427" y="1318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64897</xdr:rowOff>
    </xdr:from>
    <xdr:to>
      <xdr:col>6</xdr:col>
      <xdr:colOff>561975</xdr:colOff>
      <xdr:row>76</xdr:row>
      <xdr:rowOff>166497</xdr:rowOff>
    </xdr:to>
    <xdr:sp macro="" textlink="">
      <xdr:nvSpPr>
        <xdr:cNvPr id="191" name="円/楕円 190"/>
        <xdr:cNvSpPr/>
      </xdr:nvSpPr>
      <xdr:spPr>
        <a:xfrm>
          <a:off x="4584700" y="1309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87774</xdr:rowOff>
    </xdr:from>
    <xdr:ext cx="469744" cy="259045"/>
    <xdr:sp macro="" textlink="">
      <xdr:nvSpPr>
        <xdr:cNvPr id="192" name="維持補修費該当値テキスト"/>
        <xdr:cNvSpPr txBox="1"/>
      </xdr:nvSpPr>
      <xdr:spPr>
        <a:xfrm>
          <a:off x="4686300" y="12946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47752</xdr:rowOff>
    </xdr:from>
    <xdr:to>
      <xdr:col>5</xdr:col>
      <xdr:colOff>409575</xdr:colOff>
      <xdr:row>76</xdr:row>
      <xdr:rowOff>149352</xdr:rowOff>
    </xdr:to>
    <xdr:sp macro="" textlink="">
      <xdr:nvSpPr>
        <xdr:cNvPr id="193" name="円/楕円 192"/>
        <xdr:cNvSpPr/>
      </xdr:nvSpPr>
      <xdr:spPr>
        <a:xfrm>
          <a:off x="3746500" y="1307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165879</xdr:rowOff>
    </xdr:from>
    <xdr:ext cx="469744" cy="259045"/>
    <xdr:sp macro="" textlink="">
      <xdr:nvSpPr>
        <xdr:cNvPr id="194" name="テキスト ボックス 193"/>
        <xdr:cNvSpPr txBox="1"/>
      </xdr:nvSpPr>
      <xdr:spPr>
        <a:xfrm>
          <a:off x="3562427" y="1285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25178</xdr:rowOff>
    </xdr:from>
    <xdr:to>
      <xdr:col>4</xdr:col>
      <xdr:colOff>206375</xdr:colOff>
      <xdr:row>76</xdr:row>
      <xdr:rowOff>126778</xdr:rowOff>
    </xdr:to>
    <xdr:sp macro="" textlink="">
      <xdr:nvSpPr>
        <xdr:cNvPr id="195" name="円/楕円 194"/>
        <xdr:cNvSpPr/>
      </xdr:nvSpPr>
      <xdr:spPr>
        <a:xfrm>
          <a:off x="2857500" y="1305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143305</xdr:rowOff>
    </xdr:from>
    <xdr:ext cx="469744" cy="259045"/>
    <xdr:sp macro="" textlink="">
      <xdr:nvSpPr>
        <xdr:cNvPr id="196" name="テキスト ボックス 195"/>
        <xdr:cNvSpPr txBox="1"/>
      </xdr:nvSpPr>
      <xdr:spPr>
        <a:xfrm>
          <a:off x="2673427" y="1283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38666</xdr:rowOff>
    </xdr:from>
    <xdr:to>
      <xdr:col>3</xdr:col>
      <xdr:colOff>3175</xdr:colOff>
      <xdr:row>76</xdr:row>
      <xdr:rowOff>140266</xdr:rowOff>
    </xdr:to>
    <xdr:sp macro="" textlink="">
      <xdr:nvSpPr>
        <xdr:cNvPr id="197" name="円/楕円 196"/>
        <xdr:cNvSpPr/>
      </xdr:nvSpPr>
      <xdr:spPr>
        <a:xfrm>
          <a:off x="1968500" y="1306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156792</xdr:rowOff>
    </xdr:from>
    <xdr:ext cx="469744" cy="259045"/>
    <xdr:sp macro="" textlink="">
      <xdr:nvSpPr>
        <xdr:cNvPr id="198" name="テキスト ボックス 197"/>
        <xdr:cNvSpPr txBox="1"/>
      </xdr:nvSpPr>
      <xdr:spPr>
        <a:xfrm>
          <a:off x="1784427" y="128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13919</xdr:rowOff>
    </xdr:from>
    <xdr:to>
      <xdr:col>1</xdr:col>
      <xdr:colOff>485775</xdr:colOff>
      <xdr:row>76</xdr:row>
      <xdr:rowOff>115519</xdr:rowOff>
    </xdr:to>
    <xdr:sp macro="" textlink="">
      <xdr:nvSpPr>
        <xdr:cNvPr id="199" name="円/楕円 198"/>
        <xdr:cNvSpPr/>
      </xdr:nvSpPr>
      <xdr:spPr>
        <a:xfrm>
          <a:off x="1079500" y="1304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132046</xdr:rowOff>
    </xdr:from>
    <xdr:ext cx="469744" cy="259045"/>
    <xdr:sp macro="" textlink="">
      <xdr:nvSpPr>
        <xdr:cNvPr id="200" name="テキスト ボックス 199"/>
        <xdr:cNvSpPr txBox="1"/>
      </xdr:nvSpPr>
      <xdr:spPr>
        <a:xfrm>
          <a:off x="895427" y="128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124515</xdr:rowOff>
    </xdr:from>
    <xdr:to>
      <xdr:col>6</xdr:col>
      <xdr:colOff>511175</xdr:colOff>
      <xdr:row>97</xdr:row>
      <xdr:rowOff>1104</xdr:rowOff>
    </xdr:to>
    <xdr:cxnSp macro="">
      <xdr:nvCxnSpPr>
        <xdr:cNvPr id="232" name="直線コネクタ 231"/>
        <xdr:cNvCxnSpPr/>
      </xdr:nvCxnSpPr>
      <xdr:spPr>
        <a:xfrm flipV="1">
          <a:off x="3797300" y="16583715"/>
          <a:ext cx="838200" cy="4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131796</xdr:rowOff>
    </xdr:from>
    <xdr:ext cx="534377" cy="259045"/>
    <xdr:sp macro="" textlink="">
      <xdr:nvSpPr>
        <xdr:cNvPr id="233" name="扶助費平均値テキスト"/>
        <xdr:cNvSpPr txBox="1"/>
      </xdr:nvSpPr>
      <xdr:spPr>
        <a:xfrm>
          <a:off x="4686300" y="1607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1104</xdr:rowOff>
    </xdr:from>
    <xdr:to>
      <xdr:col>5</xdr:col>
      <xdr:colOff>358775</xdr:colOff>
      <xdr:row>97</xdr:row>
      <xdr:rowOff>18918</xdr:rowOff>
    </xdr:to>
    <xdr:cxnSp macro="">
      <xdr:nvCxnSpPr>
        <xdr:cNvPr id="235" name="直線コネクタ 234"/>
        <xdr:cNvCxnSpPr/>
      </xdr:nvCxnSpPr>
      <xdr:spPr>
        <a:xfrm flipV="1">
          <a:off x="2908300" y="16631754"/>
          <a:ext cx="889000" cy="1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106149</xdr:rowOff>
    </xdr:from>
    <xdr:ext cx="534377" cy="259045"/>
    <xdr:sp macro="" textlink="">
      <xdr:nvSpPr>
        <xdr:cNvPr id="237" name="テキスト ボックス 236"/>
        <xdr:cNvSpPr txBox="1"/>
      </xdr:nvSpPr>
      <xdr:spPr>
        <a:xfrm>
          <a:off x="3530111" y="1605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18918</xdr:rowOff>
    </xdr:from>
    <xdr:to>
      <xdr:col>4</xdr:col>
      <xdr:colOff>155575</xdr:colOff>
      <xdr:row>97</xdr:row>
      <xdr:rowOff>94503</xdr:rowOff>
    </xdr:to>
    <xdr:cxnSp macro="">
      <xdr:nvCxnSpPr>
        <xdr:cNvPr id="238" name="直線コネクタ 237"/>
        <xdr:cNvCxnSpPr/>
      </xdr:nvCxnSpPr>
      <xdr:spPr>
        <a:xfrm flipV="1">
          <a:off x="2019300" y="16649568"/>
          <a:ext cx="889000" cy="7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993</xdr:rowOff>
    </xdr:from>
    <xdr:ext cx="534377" cy="259045"/>
    <xdr:sp macro="" textlink="">
      <xdr:nvSpPr>
        <xdr:cNvPr id="240" name="テキスト ボックス 239"/>
        <xdr:cNvSpPr txBox="1"/>
      </xdr:nvSpPr>
      <xdr:spPr>
        <a:xfrm>
          <a:off x="2641111" y="1611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94503</xdr:rowOff>
    </xdr:from>
    <xdr:to>
      <xdr:col>2</xdr:col>
      <xdr:colOff>638175</xdr:colOff>
      <xdr:row>97</xdr:row>
      <xdr:rowOff>126997</xdr:rowOff>
    </xdr:to>
    <xdr:cxnSp macro="">
      <xdr:nvCxnSpPr>
        <xdr:cNvPr id="241" name="直線コネクタ 240"/>
        <xdr:cNvCxnSpPr/>
      </xdr:nvCxnSpPr>
      <xdr:spPr>
        <a:xfrm flipV="1">
          <a:off x="1130300" y="16725153"/>
          <a:ext cx="889000" cy="3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101023</xdr:rowOff>
    </xdr:from>
    <xdr:ext cx="534377" cy="259045"/>
    <xdr:sp macro="" textlink="">
      <xdr:nvSpPr>
        <xdr:cNvPr id="243" name="テキスト ボックス 242"/>
        <xdr:cNvSpPr txBox="1"/>
      </xdr:nvSpPr>
      <xdr:spPr>
        <a:xfrm>
          <a:off x="1752111" y="1621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125384</xdr:rowOff>
    </xdr:from>
    <xdr:ext cx="534377" cy="259045"/>
    <xdr:sp macro="" textlink="">
      <xdr:nvSpPr>
        <xdr:cNvPr id="245" name="テキスト ボックス 244"/>
        <xdr:cNvSpPr txBox="1"/>
      </xdr:nvSpPr>
      <xdr:spPr>
        <a:xfrm>
          <a:off x="863111" y="162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73715</xdr:rowOff>
    </xdr:from>
    <xdr:to>
      <xdr:col>6</xdr:col>
      <xdr:colOff>561975</xdr:colOff>
      <xdr:row>97</xdr:row>
      <xdr:rowOff>3865</xdr:rowOff>
    </xdr:to>
    <xdr:sp macro="" textlink="">
      <xdr:nvSpPr>
        <xdr:cNvPr id="251" name="円/楕円 250"/>
        <xdr:cNvSpPr/>
      </xdr:nvSpPr>
      <xdr:spPr>
        <a:xfrm>
          <a:off x="4584700" y="1653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52142</xdr:rowOff>
    </xdr:from>
    <xdr:ext cx="534377" cy="259045"/>
    <xdr:sp macro="" textlink="">
      <xdr:nvSpPr>
        <xdr:cNvPr id="252" name="扶助費該当値テキスト"/>
        <xdr:cNvSpPr txBox="1"/>
      </xdr:nvSpPr>
      <xdr:spPr>
        <a:xfrm>
          <a:off x="4686300" y="1651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69,930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121754</xdr:rowOff>
    </xdr:from>
    <xdr:to>
      <xdr:col>5</xdr:col>
      <xdr:colOff>409575</xdr:colOff>
      <xdr:row>97</xdr:row>
      <xdr:rowOff>51904</xdr:rowOff>
    </xdr:to>
    <xdr:sp macro="" textlink="">
      <xdr:nvSpPr>
        <xdr:cNvPr id="253" name="円/楕円 252"/>
        <xdr:cNvSpPr/>
      </xdr:nvSpPr>
      <xdr:spPr>
        <a:xfrm>
          <a:off x="3746500" y="1658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43031</xdr:rowOff>
    </xdr:from>
    <xdr:ext cx="534377" cy="259045"/>
    <xdr:sp macro="" textlink="">
      <xdr:nvSpPr>
        <xdr:cNvPr id="254" name="テキスト ボックス 253"/>
        <xdr:cNvSpPr txBox="1"/>
      </xdr:nvSpPr>
      <xdr:spPr>
        <a:xfrm>
          <a:off x="3530111" y="1667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66,988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139568</xdr:rowOff>
    </xdr:from>
    <xdr:to>
      <xdr:col>4</xdr:col>
      <xdr:colOff>206375</xdr:colOff>
      <xdr:row>97</xdr:row>
      <xdr:rowOff>69718</xdr:rowOff>
    </xdr:to>
    <xdr:sp macro="" textlink="">
      <xdr:nvSpPr>
        <xdr:cNvPr id="255" name="円/楕円 254"/>
        <xdr:cNvSpPr/>
      </xdr:nvSpPr>
      <xdr:spPr>
        <a:xfrm>
          <a:off x="2857500" y="165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60845</xdr:rowOff>
    </xdr:from>
    <xdr:ext cx="534377" cy="259045"/>
    <xdr:sp macro="" textlink="">
      <xdr:nvSpPr>
        <xdr:cNvPr id="256" name="テキスト ボックス 255"/>
        <xdr:cNvSpPr txBox="1"/>
      </xdr:nvSpPr>
      <xdr:spPr>
        <a:xfrm>
          <a:off x="2641111" y="1669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65,897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43703</xdr:rowOff>
    </xdr:from>
    <xdr:to>
      <xdr:col>3</xdr:col>
      <xdr:colOff>3175</xdr:colOff>
      <xdr:row>97</xdr:row>
      <xdr:rowOff>145303</xdr:rowOff>
    </xdr:to>
    <xdr:sp macro="" textlink="">
      <xdr:nvSpPr>
        <xdr:cNvPr id="257" name="円/楕円 256"/>
        <xdr:cNvSpPr/>
      </xdr:nvSpPr>
      <xdr:spPr>
        <a:xfrm>
          <a:off x="1968500" y="1667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136430</xdr:rowOff>
    </xdr:from>
    <xdr:ext cx="534377" cy="259045"/>
    <xdr:sp macro="" textlink="">
      <xdr:nvSpPr>
        <xdr:cNvPr id="258" name="テキスト ボックス 257"/>
        <xdr:cNvSpPr txBox="1"/>
      </xdr:nvSpPr>
      <xdr:spPr>
        <a:xfrm>
          <a:off x="1752111" y="1676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61,268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76197</xdr:rowOff>
    </xdr:from>
    <xdr:to>
      <xdr:col>1</xdr:col>
      <xdr:colOff>485775</xdr:colOff>
      <xdr:row>98</xdr:row>
      <xdr:rowOff>6347</xdr:rowOff>
    </xdr:to>
    <xdr:sp macro="" textlink="">
      <xdr:nvSpPr>
        <xdr:cNvPr id="259" name="円/楕円 258"/>
        <xdr:cNvSpPr/>
      </xdr:nvSpPr>
      <xdr:spPr>
        <a:xfrm>
          <a:off x="1079500" y="1670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168924</xdr:rowOff>
    </xdr:from>
    <xdr:ext cx="534377" cy="259045"/>
    <xdr:sp macro="" textlink="">
      <xdr:nvSpPr>
        <xdr:cNvPr id="260" name="テキスト ボックス 259"/>
        <xdr:cNvSpPr txBox="1"/>
      </xdr:nvSpPr>
      <xdr:spPr>
        <a:xfrm>
          <a:off x="863111" y="1679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150203</xdr:rowOff>
    </xdr:from>
    <xdr:to>
      <xdr:col>15</xdr:col>
      <xdr:colOff>180975</xdr:colOff>
      <xdr:row>36</xdr:row>
      <xdr:rowOff>151702</xdr:rowOff>
    </xdr:to>
    <xdr:cxnSp macro="">
      <xdr:nvCxnSpPr>
        <xdr:cNvPr id="289" name="直線コネクタ 288"/>
        <xdr:cNvCxnSpPr/>
      </xdr:nvCxnSpPr>
      <xdr:spPr>
        <a:xfrm flipV="1">
          <a:off x="9639300" y="6322403"/>
          <a:ext cx="838200" cy="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45915</xdr:rowOff>
    </xdr:from>
    <xdr:ext cx="534377" cy="259045"/>
    <xdr:sp macro="" textlink="">
      <xdr:nvSpPr>
        <xdr:cNvPr id="290" name="補助費等平均値テキスト"/>
        <xdr:cNvSpPr txBox="1"/>
      </xdr:nvSpPr>
      <xdr:spPr>
        <a:xfrm>
          <a:off x="10528300" y="6046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151702</xdr:rowOff>
    </xdr:from>
    <xdr:to>
      <xdr:col>14</xdr:col>
      <xdr:colOff>28575</xdr:colOff>
      <xdr:row>37</xdr:row>
      <xdr:rowOff>23940</xdr:rowOff>
    </xdr:to>
    <xdr:cxnSp macro="">
      <xdr:nvCxnSpPr>
        <xdr:cNvPr id="292" name="直線コネクタ 291"/>
        <xdr:cNvCxnSpPr/>
      </xdr:nvCxnSpPr>
      <xdr:spPr>
        <a:xfrm flipV="1">
          <a:off x="8750300" y="6323902"/>
          <a:ext cx="889000" cy="4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153738</xdr:rowOff>
    </xdr:from>
    <xdr:ext cx="534377" cy="259045"/>
    <xdr:sp macro="" textlink="">
      <xdr:nvSpPr>
        <xdr:cNvPr id="294" name="テキスト ボックス 293"/>
        <xdr:cNvSpPr txBox="1"/>
      </xdr:nvSpPr>
      <xdr:spPr>
        <a:xfrm>
          <a:off x="9372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23940</xdr:rowOff>
    </xdr:from>
    <xdr:to>
      <xdr:col>12</xdr:col>
      <xdr:colOff>511175</xdr:colOff>
      <xdr:row>37</xdr:row>
      <xdr:rowOff>55525</xdr:rowOff>
    </xdr:to>
    <xdr:cxnSp macro="">
      <xdr:nvCxnSpPr>
        <xdr:cNvPr id="295" name="直線コネクタ 294"/>
        <xdr:cNvCxnSpPr/>
      </xdr:nvCxnSpPr>
      <xdr:spPr>
        <a:xfrm flipV="1">
          <a:off x="7861300" y="6367590"/>
          <a:ext cx="889000" cy="3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297" name="テキスト ボックス 296"/>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28168</xdr:rowOff>
    </xdr:from>
    <xdr:to>
      <xdr:col>11</xdr:col>
      <xdr:colOff>307975</xdr:colOff>
      <xdr:row>37</xdr:row>
      <xdr:rowOff>55525</xdr:rowOff>
    </xdr:to>
    <xdr:cxnSp macro="">
      <xdr:nvCxnSpPr>
        <xdr:cNvPr id="298" name="直線コネクタ 297"/>
        <xdr:cNvCxnSpPr/>
      </xdr:nvCxnSpPr>
      <xdr:spPr>
        <a:xfrm>
          <a:off x="6972300" y="6371818"/>
          <a:ext cx="889000" cy="2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0" name="テキスト ボックス 299"/>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2" name="テキスト ボックス 301"/>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99403</xdr:rowOff>
    </xdr:from>
    <xdr:to>
      <xdr:col>15</xdr:col>
      <xdr:colOff>231775</xdr:colOff>
      <xdr:row>37</xdr:row>
      <xdr:rowOff>29553</xdr:rowOff>
    </xdr:to>
    <xdr:sp macro="" textlink="">
      <xdr:nvSpPr>
        <xdr:cNvPr id="308" name="円/楕円 307"/>
        <xdr:cNvSpPr/>
      </xdr:nvSpPr>
      <xdr:spPr>
        <a:xfrm>
          <a:off x="10426700" y="627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77830</xdr:rowOff>
    </xdr:from>
    <xdr:ext cx="534377" cy="259045"/>
    <xdr:sp macro="" textlink="">
      <xdr:nvSpPr>
        <xdr:cNvPr id="309" name="補助費等該当値テキスト"/>
        <xdr:cNvSpPr txBox="1"/>
      </xdr:nvSpPr>
      <xdr:spPr>
        <a:xfrm>
          <a:off x="10528300" y="625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32,173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100902</xdr:rowOff>
    </xdr:from>
    <xdr:to>
      <xdr:col>14</xdr:col>
      <xdr:colOff>79375</xdr:colOff>
      <xdr:row>37</xdr:row>
      <xdr:rowOff>31052</xdr:rowOff>
    </xdr:to>
    <xdr:sp macro="" textlink="">
      <xdr:nvSpPr>
        <xdr:cNvPr id="310" name="円/楕円 309"/>
        <xdr:cNvSpPr/>
      </xdr:nvSpPr>
      <xdr:spPr>
        <a:xfrm>
          <a:off x="9588500" y="627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22179</xdr:rowOff>
    </xdr:from>
    <xdr:ext cx="534377" cy="259045"/>
    <xdr:sp macro="" textlink="">
      <xdr:nvSpPr>
        <xdr:cNvPr id="311" name="テキスト ボックス 310"/>
        <xdr:cNvSpPr txBox="1"/>
      </xdr:nvSpPr>
      <xdr:spPr>
        <a:xfrm>
          <a:off x="9372111" y="636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144590</xdr:rowOff>
    </xdr:from>
    <xdr:to>
      <xdr:col>12</xdr:col>
      <xdr:colOff>561975</xdr:colOff>
      <xdr:row>37</xdr:row>
      <xdr:rowOff>74740</xdr:rowOff>
    </xdr:to>
    <xdr:sp macro="" textlink="">
      <xdr:nvSpPr>
        <xdr:cNvPr id="312" name="円/楕円 311"/>
        <xdr:cNvSpPr/>
      </xdr:nvSpPr>
      <xdr:spPr>
        <a:xfrm>
          <a:off x="8699500" y="631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65867</xdr:rowOff>
    </xdr:from>
    <xdr:ext cx="534377" cy="259045"/>
    <xdr:sp macro="" textlink="">
      <xdr:nvSpPr>
        <xdr:cNvPr id="313" name="テキスト ボックス 312"/>
        <xdr:cNvSpPr txBox="1"/>
      </xdr:nvSpPr>
      <xdr:spPr>
        <a:xfrm>
          <a:off x="8483111" y="640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28,615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4725</xdr:rowOff>
    </xdr:from>
    <xdr:to>
      <xdr:col>11</xdr:col>
      <xdr:colOff>358775</xdr:colOff>
      <xdr:row>37</xdr:row>
      <xdr:rowOff>106325</xdr:rowOff>
    </xdr:to>
    <xdr:sp macro="" textlink="">
      <xdr:nvSpPr>
        <xdr:cNvPr id="314" name="円/楕円 313"/>
        <xdr:cNvSpPr/>
      </xdr:nvSpPr>
      <xdr:spPr>
        <a:xfrm>
          <a:off x="7810500" y="63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97452</xdr:rowOff>
    </xdr:from>
    <xdr:ext cx="534377" cy="259045"/>
    <xdr:sp macro="" textlink="">
      <xdr:nvSpPr>
        <xdr:cNvPr id="315" name="テキスト ボックス 314"/>
        <xdr:cNvSpPr txBox="1"/>
      </xdr:nvSpPr>
      <xdr:spPr>
        <a:xfrm>
          <a:off x="7594111" y="644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148818</xdr:rowOff>
    </xdr:from>
    <xdr:to>
      <xdr:col>10</xdr:col>
      <xdr:colOff>155575</xdr:colOff>
      <xdr:row>37</xdr:row>
      <xdr:rowOff>78968</xdr:rowOff>
    </xdr:to>
    <xdr:sp macro="" textlink="">
      <xdr:nvSpPr>
        <xdr:cNvPr id="316" name="円/楕円 315"/>
        <xdr:cNvSpPr/>
      </xdr:nvSpPr>
      <xdr:spPr>
        <a:xfrm>
          <a:off x="6921500" y="632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70095</xdr:rowOff>
    </xdr:from>
    <xdr:ext cx="534377" cy="259045"/>
    <xdr:sp macro="" textlink="">
      <xdr:nvSpPr>
        <xdr:cNvPr id="317" name="テキスト ボックス 316"/>
        <xdr:cNvSpPr txBox="1"/>
      </xdr:nvSpPr>
      <xdr:spPr>
        <a:xfrm>
          <a:off x="6705111" y="64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50981</xdr:rowOff>
    </xdr:from>
    <xdr:to>
      <xdr:col>15</xdr:col>
      <xdr:colOff>180975</xdr:colOff>
      <xdr:row>58</xdr:row>
      <xdr:rowOff>1214</xdr:rowOff>
    </xdr:to>
    <xdr:cxnSp macro="">
      <xdr:nvCxnSpPr>
        <xdr:cNvPr id="346" name="直線コネクタ 345"/>
        <xdr:cNvCxnSpPr/>
      </xdr:nvCxnSpPr>
      <xdr:spPr>
        <a:xfrm flipV="1">
          <a:off x="9639300" y="9823631"/>
          <a:ext cx="838200" cy="12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145417</xdr:rowOff>
    </xdr:from>
    <xdr:ext cx="534377" cy="259045"/>
    <xdr:sp macro="" textlink="">
      <xdr:nvSpPr>
        <xdr:cNvPr id="347" name="普通建設事業費平均値テキスト"/>
        <xdr:cNvSpPr txBox="1"/>
      </xdr:nvSpPr>
      <xdr:spPr>
        <a:xfrm>
          <a:off x="10528300" y="9918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1214</xdr:rowOff>
    </xdr:from>
    <xdr:to>
      <xdr:col>14</xdr:col>
      <xdr:colOff>28575</xdr:colOff>
      <xdr:row>58</xdr:row>
      <xdr:rowOff>6053</xdr:rowOff>
    </xdr:to>
    <xdr:cxnSp macro="">
      <xdr:nvCxnSpPr>
        <xdr:cNvPr id="349" name="直線コネクタ 348"/>
        <xdr:cNvCxnSpPr/>
      </xdr:nvCxnSpPr>
      <xdr:spPr>
        <a:xfrm flipV="1">
          <a:off x="8750300" y="9945314"/>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77698</xdr:rowOff>
    </xdr:from>
    <xdr:ext cx="534377" cy="259045"/>
    <xdr:sp macro="" textlink="">
      <xdr:nvSpPr>
        <xdr:cNvPr id="351" name="テキスト ボックス 350"/>
        <xdr:cNvSpPr txBox="1"/>
      </xdr:nvSpPr>
      <xdr:spPr>
        <a:xfrm>
          <a:off x="9372111" y="1002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6053</xdr:rowOff>
    </xdr:from>
    <xdr:to>
      <xdr:col>12</xdr:col>
      <xdr:colOff>511175</xdr:colOff>
      <xdr:row>58</xdr:row>
      <xdr:rowOff>13597</xdr:rowOff>
    </xdr:to>
    <xdr:cxnSp macro="">
      <xdr:nvCxnSpPr>
        <xdr:cNvPr id="352" name="直線コネクタ 351"/>
        <xdr:cNvCxnSpPr/>
      </xdr:nvCxnSpPr>
      <xdr:spPr>
        <a:xfrm flipV="1">
          <a:off x="7861300" y="9950153"/>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4" name="テキスト ボックス 353"/>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143742</xdr:rowOff>
    </xdr:from>
    <xdr:to>
      <xdr:col>11</xdr:col>
      <xdr:colOff>307975</xdr:colOff>
      <xdr:row>58</xdr:row>
      <xdr:rowOff>13597</xdr:rowOff>
    </xdr:to>
    <xdr:cxnSp macro="">
      <xdr:nvCxnSpPr>
        <xdr:cNvPr id="355" name="直線コネクタ 354"/>
        <xdr:cNvCxnSpPr/>
      </xdr:nvCxnSpPr>
      <xdr:spPr>
        <a:xfrm>
          <a:off x="6972300" y="9916392"/>
          <a:ext cx="889000" cy="4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63974</xdr:rowOff>
    </xdr:from>
    <xdr:ext cx="534377" cy="259045"/>
    <xdr:sp macro="" textlink="">
      <xdr:nvSpPr>
        <xdr:cNvPr id="359" name="テキスト ボックス 358"/>
        <xdr:cNvSpPr txBox="1"/>
      </xdr:nvSpPr>
      <xdr:spPr>
        <a:xfrm>
          <a:off x="6705111" y="1000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181</xdr:rowOff>
    </xdr:from>
    <xdr:to>
      <xdr:col>15</xdr:col>
      <xdr:colOff>231775</xdr:colOff>
      <xdr:row>57</xdr:row>
      <xdr:rowOff>101781</xdr:rowOff>
    </xdr:to>
    <xdr:sp macro="" textlink="">
      <xdr:nvSpPr>
        <xdr:cNvPr id="365" name="円/楕円 364"/>
        <xdr:cNvSpPr/>
      </xdr:nvSpPr>
      <xdr:spPr>
        <a:xfrm>
          <a:off x="10426700" y="977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23058</xdr:rowOff>
    </xdr:from>
    <xdr:ext cx="534377" cy="259045"/>
    <xdr:sp macro="" textlink="">
      <xdr:nvSpPr>
        <xdr:cNvPr id="366" name="普通建設事業費該当値テキスト"/>
        <xdr:cNvSpPr txBox="1"/>
      </xdr:nvSpPr>
      <xdr:spPr>
        <a:xfrm>
          <a:off x="10528300" y="962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88,286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121864</xdr:rowOff>
    </xdr:from>
    <xdr:to>
      <xdr:col>14</xdr:col>
      <xdr:colOff>79375</xdr:colOff>
      <xdr:row>58</xdr:row>
      <xdr:rowOff>52014</xdr:rowOff>
    </xdr:to>
    <xdr:sp macro="" textlink="">
      <xdr:nvSpPr>
        <xdr:cNvPr id="367" name="円/楕円 366"/>
        <xdr:cNvSpPr/>
      </xdr:nvSpPr>
      <xdr:spPr>
        <a:xfrm>
          <a:off x="9588500" y="989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68541</xdr:rowOff>
    </xdr:from>
    <xdr:ext cx="534377" cy="259045"/>
    <xdr:sp macro="" textlink="">
      <xdr:nvSpPr>
        <xdr:cNvPr id="368" name="テキスト ボックス 367"/>
        <xdr:cNvSpPr txBox="1"/>
      </xdr:nvSpPr>
      <xdr:spPr>
        <a:xfrm>
          <a:off x="9372111" y="966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56,348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126703</xdr:rowOff>
    </xdr:from>
    <xdr:to>
      <xdr:col>12</xdr:col>
      <xdr:colOff>561975</xdr:colOff>
      <xdr:row>58</xdr:row>
      <xdr:rowOff>56853</xdr:rowOff>
    </xdr:to>
    <xdr:sp macro="" textlink="">
      <xdr:nvSpPr>
        <xdr:cNvPr id="369" name="円/楕円 368"/>
        <xdr:cNvSpPr/>
      </xdr:nvSpPr>
      <xdr:spPr>
        <a:xfrm>
          <a:off x="8699500" y="989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47980</xdr:rowOff>
    </xdr:from>
    <xdr:ext cx="534377" cy="259045"/>
    <xdr:sp macro="" textlink="">
      <xdr:nvSpPr>
        <xdr:cNvPr id="370" name="テキスト ボックス 369"/>
        <xdr:cNvSpPr txBox="1"/>
      </xdr:nvSpPr>
      <xdr:spPr>
        <a:xfrm>
          <a:off x="8483111" y="999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55,078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134247</xdr:rowOff>
    </xdr:from>
    <xdr:to>
      <xdr:col>11</xdr:col>
      <xdr:colOff>358775</xdr:colOff>
      <xdr:row>58</xdr:row>
      <xdr:rowOff>64397</xdr:rowOff>
    </xdr:to>
    <xdr:sp macro="" textlink="">
      <xdr:nvSpPr>
        <xdr:cNvPr id="371" name="円/楕円 370"/>
        <xdr:cNvSpPr/>
      </xdr:nvSpPr>
      <xdr:spPr>
        <a:xfrm>
          <a:off x="7810500" y="990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55524</xdr:rowOff>
    </xdr:from>
    <xdr:ext cx="534377" cy="259045"/>
    <xdr:sp macro="" textlink="">
      <xdr:nvSpPr>
        <xdr:cNvPr id="372" name="テキスト ボックス 371"/>
        <xdr:cNvSpPr txBox="1"/>
      </xdr:nvSpPr>
      <xdr:spPr>
        <a:xfrm>
          <a:off x="7594111" y="999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53,098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92942</xdr:rowOff>
    </xdr:from>
    <xdr:to>
      <xdr:col>10</xdr:col>
      <xdr:colOff>155575</xdr:colOff>
      <xdr:row>58</xdr:row>
      <xdr:rowOff>23092</xdr:rowOff>
    </xdr:to>
    <xdr:sp macro="" textlink="">
      <xdr:nvSpPr>
        <xdr:cNvPr id="373" name="円/楕円 372"/>
        <xdr:cNvSpPr/>
      </xdr:nvSpPr>
      <xdr:spPr>
        <a:xfrm>
          <a:off x="6921500" y="986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39619</xdr:rowOff>
    </xdr:from>
    <xdr:ext cx="534377" cy="259045"/>
    <xdr:sp macro="" textlink="">
      <xdr:nvSpPr>
        <xdr:cNvPr id="374" name="テキスト ボックス 373"/>
        <xdr:cNvSpPr txBox="1"/>
      </xdr:nvSpPr>
      <xdr:spPr>
        <a:xfrm>
          <a:off x="6705111" y="964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12627</xdr:rowOff>
    </xdr:from>
    <xdr:to>
      <xdr:col>15</xdr:col>
      <xdr:colOff>180975</xdr:colOff>
      <xdr:row>77</xdr:row>
      <xdr:rowOff>163052</xdr:rowOff>
    </xdr:to>
    <xdr:cxnSp macro="">
      <xdr:nvCxnSpPr>
        <xdr:cNvPr id="399" name="直線コネクタ 398"/>
        <xdr:cNvCxnSpPr/>
      </xdr:nvCxnSpPr>
      <xdr:spPr>
        <a:xfrm>
          <a:off x="9639300" y="13214277"/>
          <a:ext cx="838200" cy="15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0"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12627</xdr:rowOff>
    </xdr:from>
    <xdr:to>
      <xdr:col>14</xdr:col>
      <xdr:colOff>28575</xdr:colOff>
      <xdr:row>77</xdr:row>
      <xdr:rowOff>49248</xdr:rowOff>
    </xdr:to>
    <xdr:cxnSp macro="">
      <xdr:nvCxnSpPr>
        <xdr:cNvPr id="402" name="直線コネクタ 401"/>
        <xdr:cNvCxnSpPr/>
      </xdr:nvCxnSpPr>
      <xdr:spPr>
        <a:xfrm flipV="1">
          <a:off x="8750300" y="13214277"/>
          <a:ext cx="889000" cy="3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126409</xdr:rowOff>
    </xdr:from>
    <xdr:ext cx="534377" cy="259045"/>
    <xdr:sp macro="" textlink="">
      <xdr:nvSpPr>
        <xdr:cNvPr id="404" name="テキスト ボックス 403"/>
        <xdr:cNvSpPr txBox="1"/>
      </xdr:nvSpPr>
      <xdr:spPr>
        <a:xfrm>
          <a:off x="9372111" y="133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6" name="テキスト ボックス 405"/>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112252</xdr:rowOff>
    </xdr:from>
    <xdr:to>
      <xdr:col>15</xdr:col>
      <xdr:colOff>231775</xdr:colOff>
      <xdr:row>78</xdr:row>
      <xdr:rowOff>42402</xdr:rowOff>
    </xdr:to>
    <xdr:sp macro="" textlink="">
      <xdr:nvSpPr>
        <xdr:cNvPr id="412" name="円/楕円 411"/>
        <xdr:cNvSpPr/>
      </xdr:nvSpPr>
      <xdr:spPr>
        <a:xfrm>
          <a:off x="10426700" y="1331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46999</xdr:rowOff>
    </xdr:from>
    <xdr:ext cx="469744" cy="259045"/>
    <xdr:sp macro="" textlink="">
      <xdr:nvSpPr>
        <xdr:cNvPr id="413" name="普通建設事業費 （ うち新規整備　）該当値テキスト"/>
        <xdr:cNvSpPr txBox="1"/>
      </xdr:nvSpPr>
      <xdr:spPr>
        <a:xfrm>
          <a:off x="10528300" y="1324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133277</xdr:rowOff>
    </xdr:from>
    <xdr:to>
      <xdr:col>14</xdr:col>
      <xdr:colOff>79375</xdr:colOff>
      <xdr:row>77</xdr:row>
      <xdr:rowOff>63427</xdr:rowOff>
    </xdr:to>
    <xdr:sp macro="" textlink="">
      <xdr:nvSpPr>
        <xdr:cNvPr id="414" name="円/楕円 413"/>
        <xdr:cNvSpPr/>
      </xdr:nvSpPr>
      <xdr:spPr>
        <a:xfrm>
          <a:off x="9588500" y="1316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79954</xdr:rowOff>
    </xdr:from>
    <xdr:ext cx="534377" cy="259045"/>
    <xdr:sp macro="" textlink="">
      <xdr:nvSpPr>
        <xdr:cNvPr id="415" name="テキスト ボックス 414"/>
        <xdr:cNvSpPr txBox="1"/>
      </xdr:nvSpPr>
      <xdr:spPr>
        <a:xfrm>
          <a:off x="9372111" y="1293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32,235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169898</xdr:rowOff>
    </xdr:from>
    <xdr:to>
      <xdr:col>12</xdr:col>
      <xdr:colOff>561975</xdr:colOff>
      <xdr:row>77</xdr:row>
      <xdr:rowOff>100048</xdr:rowOff>
    </xdr:to>
    <xdr:sp macro="" textlink="">
      <xdr:nvSpPr>
        <xdr:cNvPr id="416" name="円/楕円 415"/>
        <xdr:cNvSpPr/>
      </xdr:nvSpPr>
      <xdr:spPr>
        <a:xfrm>
          <a:off x="8699500" y="1320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91175</xdr:rowOff>
    </xdr:from>
    <xdr:ext cx="534377" cy="259045"/>
    <xdr:sp macro="" textlink="">
      <xdr:nvSpPr>
        <xdr:cNvPr id="417" name="テキスト ボックス 416"/>
        <xdr:cNvSpPr txBox="1"/>
      </xdr:nvSpPr>
      <xdr:spPr>
        <a:xfrm>
          <a:off x="8483111" y="1329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34620</xdr:rowOff>
    </xdr:from>
    <xdr:to>
      <xdr:col>15</xdr:col>
      <xdr:colOff>180975</xdr:colOff>
      <xdr:row>97</xdr:row>
      <xdr:rowOff>127984</xdr:rowOff>
    </xdr:to>
    <xdr:cxnSp macro="">
      <xdr:nvCxnSpPr>
        <xdr:cNvPr id="446" name="直線コネクタ 445"/>
        <xdr:cNvCxnSpPr/>
      </xdr:nvCxnSpPr>
      <xdr:spPr>
        <a:xfrm flipV="1">
          <a:off x="9639300" y="15636570"/>
          <a:ext cx="838200" cy="112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55859</xdr:rowOff>
    </xdr:from>
    <xdr:ext cx="534377" cy="259045"/>
    <xdr:sp macro="" textlink="">
      <xdr:nvSpPr>
        <xdr:cNvPr id="447" name="普通建設事業費 （ うち更新整備　）平均値テキスト"/>
        <xdr:cNvSpPr txBox="1"/>
      </xdr:nvSpPr>
      <xdr:spPr>
        <a:xfrm>
          <a:off x="10528300" y="1651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43687</xdr:rowOff>
    </xdr:from>
    <xdr:to>
      <xdr:col>14</xdr:col>
      <xdr:colOff>28575</xdr:colOff>
      <xdr:row>97</xdr:row>
      <xdr:rowOff>127984</xdr:rowOff>
    </xdr:to>
    <xdr:cxnSp macro="">
      <xdr:nvCxnSpPr>
        <xdr:cNvPr id="449" name="直線コネクタ 448"/>
        <xdr:cNvCxnSpPr/>
      </xdr:nvCxnSpPr>
      <xdr:spPr>
        <a:xfrm>
          <a:off x="8750300" y="16674337"/>
          <a:ext cx="889000" cy="8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119739</xdr:rowOff>
    </xdr:from>
    <xdr:ext cx="534377" cy="259045"/>
    <xdr:sp macro="" textlink="">
      <xdr:nvSpPr>
        <xdr:cNvPr id="451" name="テキスト ボックス 450"/>
        <xdr:cNvSpPr txBox="1"/>
      </xdr:nvSpPr>
      <xdr:spPr>
        <a:xfrm>
          <a:off x="9372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3" name="テキスト ボックス 452"/>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90</xdr:row>
      <xdr:rowOff>155270</xdr:rowOff>
    </xdr:from>
    <xdr:to>
      <xdr:col>15</xdr:col>
      <xdr:colOff>231775</xdr:colOff>
      <xdr:row>91</xdr:row>
      <xdr:rowOff>85420</xdr:rowOff>
    </xdr:to>
    <xdr:sp macro="" textlink="">
      <xdr:nvSpPr>
        <xdr:cNvPr id="459" name="円/楕円 458"/>
        <xdr:cNvSpPr/>
      </xdr:nvSpPr>
      <xdr:spPr>
        <a:xfrm>
          <a:off x="10426700" y="1558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70197</xdr:rowOff>
    </xdr:from>
    <xdr:ext cx="534377" cy="259045"/>
    <xdr:sp macro="" textlink="">
      <xdr:nvSpPr>
        <xdr:cNvPr id="460" name="普通建設事業費 （ うち更新整備　）該当値テキスト"/>
        <xdr:cNvSpPr txBox="1"/>
      </xdr:nvSpPr>
      <xdr:spPr>
        <a:xfrm>
          <a:off x="10528300" y="1550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72,516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77184</xdr:rowOff>
    </xdr:from>
    <xdr:to>
      <xdr:col>14</xdr:col>
      <xdr:colOff>79375</xdr:colOff>
      <xdr:row>98</xdr:row>
      <xdr:rowOff>7334</xdr:rowOff>
    </xdr:to>
    <xdr:sp macro="" textlink="">
      <xdr:nvSpPr>
        <xdr:cNvPr id="461" name="円/楕円 460"/>
        <xdr:cNvSpPr/>
      </xdr:nvSpPr>
      <xdr:spPr>
        <a:xfrm>
          <a:off x="9588500" y="1670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169911</xdr:rowOff>
    </xdr:from>
    <xdr:ext cx="534377" cy="259045"/>
    <xdr:sp macro="" textlink="">
      <xdr:nvSpPr>
        <xdr:cNvPr id="462" name="テキスト ボックス 461"/>
        <xdr:cNvSpPr txBox="1"/>
      </xdr:nvSpPr>
      <xdr:spPr>
        <a:xfrm>
          <a:off x="9372111" y="1680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164337</xdr:rowOff>
    </xdr:from>
    <xdr:to>
      <xdr:col>12</xdr:col>
      <xdr:colOff>561975</xdr:colOff>
      <xdr:row>97</xdr:row>
      <xdr:rowOff>94487</xdr:rowOff>
    </xdr:to>
    <xdr:sp macro="" textlink="">
      <xdr:nvSpPr>
        <xdr:cNvPr id="463" name="円/楕円 462"/>
        <xdr:cNvSpPr/>
      </xdr:nvSpPr>
      <xdr:spPr>
        <a:xfrm>
          <a:off x="8699500" y="1662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85614</xdr:rowOff>
    </xdr:from>
    <xdr:ext cx="534377" cy="259045"/>
    <xdr:sp macro="" textlink="">
      <xdr:nvSpPr>
        <xdr:cNvPr id="464" name="テキスト ボックス 463"/>
        <xdr:cNvSpPr txBox="1"/>
      </xdr:nvSpPr>
      <xdr:spPr>
        <a:xfrm>
          <a:off x="8483111" y="1671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1" name="直線コネクタ 49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4" name="直線コネクタ 49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6" name="テキスト ボックス 495"/>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7" name="直線コネクタ 49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137231</xdr:rowOff>
    </xdr:from>
    <xdr:to>
      <xdr:col>19</xdr:col>
      <xdr:colOff>644525</xdr:colOff>
      <xdr:row>38</xdr:row>
      <xdr:rowOff>139700</xdr:rowOff>
    </xdr:to>
    <xdr:cxnSp macro="">
      <xdr:nvCxnSpPr>
        <xdr:cNvPr id="500" name="直線コネクタ 499"/>
        <xdr:cNvCxnSpPr/>
      </xdr:nvCxnSpPr>
      <xdr:spPr>
        <a:xfrm>
          <a:off x="12814300" y="6652331"/>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11" name="災害復旧事業費該当値テキスト"/>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4" name="円/楕円 51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5" name="テキスト ボックス 51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6" name="円/楕円 51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7" name="テキスト ボックス 516"/>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86431</xdr:rowOff>
    </xdr:from>
    <xdr:to>
      <xdr:col>18</xdr:col>
      <xdr:colOff>492125</xdr:colOff>
      <xdr:row>39</xdr:row>
      <xdr:rowOff>16581</xdr:rowOff>
    </xdr:to>
    <xdr:sp macro="" textlink="">
      <xdr:nvSpPr>
        <xdr:cNvPr id="518" name="円/楕円 517"/>
        <xdr:cNvSpPr/>
      </xdr:nvSpPr>
      <xdr:spPr>
        <a:xfrm>
          <a:off x="12763500" y="660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7708</xdr:rowOff>
    </xdr:from>
    <xdr:ext cx="313932" cy="259045"/>
    <xdr:sp macro="" textlink="">
      <xdr:nvSpPr>
        <xdr:cNvPr id="519" name="テキスト ボックス 518"/>
        <xdr:cNvSpPr txBox="1"/>
      </xdr:nvSpPr>
      <xdr:spPr>
        <a:xfrm>
          <a:off x="12657333" y="66942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23129</xdr:rowOff>
    </xdr:from>
    <xdr:to>
      <xdr:col>23</xdr:col>
      <xdr:colOff>517525</xdr:colOff>
      <xdr:row>77</xdr:row>
      <xdr:rowOff>55862</xdr:rowOff>
    </xdr:to>
    <xdr:cxnSp macro="">
      <xdr:nvCxnSpPr>
        <xdr:cNvPr id="601" name="直線コネクタ 600"/>
        <xdr:cNvCxnSpPr/>
      </xdr:nvCxnSpPr>
      <xdr:spPr>
        <a:xfrm flipV="1">
          <a:off x="15481300" y="13224779"/>
          <a:ext cx="838200" cy="3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96832</xdr:rowOff>
    </xdr:from>
    <xdr:ext cx="534377" cy="259045"/>
    <xdr:sp macro="" textlink="">
      <xdr:nvSpPr>
        <xdr:cNvPr id="602" name="公債費平均値テキスト"/>
        <xdr:cNvSpPr txBox="1"/>
      </xdr:nvSpPr>
      <xdr:spPr>
        <a:xfrm>
          <a:off x="16370300" y="12955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52890</xdr:rowOff>
    </xdr:from>
    <xdr:to>
      <xdr:col>22</xdr:col>
      <xdr:colOff>365125</xdr:colOff>
      <xdr:row>77</xdr:row>
      <xdr:rowOff>55862</xdr:rowOff>
    </xdr:to>
    <xdr:cxnSp macro="">
      <xdr:nvCxnSpPr>
        <xdr:cNvPr id="604" name="直線コネクタ 603"/>
        <xdr:cNvCxnSpPr/>
      </xdr:nvCxnSpPr>
      <xdr:spPr>
        <a:xfrm>
          <a:off x="14592300" y="13254540"/>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50051</xdr:rowOff>
    </xdr:from>
    <xdr:ext cx="534377" cy="259045"/>
    <xdr:sp macro="" textlink="">
      <xdr:nvSpPr>
        <xdr:cNvPr id="606" name="テキスト ボックス 605"/>
        <xdr:cNvSpPr txBox="1"/>
      </xdr:nvSpPr>
      <xdr:spPr>
        <a:xfrm>
          <a:off x="15214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51789</xdr:rowOff>
    </xdr:from>
    <xdr:to>
      <xdr:col>21</xdr:col>
      <xdr:colOff>161925</xdr:colOff>
      <xdr:row>77</xdr:row>
      <xdr:rowOff>52890</xdr:rowOff>
    </xdr:to>
    <xdr:cxnSp macro="">
      <xdr:nvCxnSpPr>
        <xdr:cNvPr id="607" name="直線コネクタ 606"/>
        <xdr:cNvCxnSpPr/>
      </xdr:nvCxnSpPr>
      <xdr:spPr>
        <a:xfrm>
          <a:off x="13703300" y="13253439"/>
          <a:ext cx="889000" cy="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78626</xdr:rowOff>
    </xdr:from>
    <xdr:ext cx="534377" cy="259045"/>
    <xdr:sp macro="" textlink="">
      <xdr:nvSpPr>
        <xdr:cNvPr id="609" name="テキスト ボックス 608"/>
        <xdr:cNvSpPr txBox="1"/>
      </xdr:nvSpPr>
      <xdr:spPr>
        <a:xfrm>
          <a:off x="14325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51789</xdr:rowOff>
    </xdr:from>
    <xdr:to>
      <xdr:col>19</xdr:col>
      <xdr:colOff>644525</xdr:colOff>
      <xdr:row>77</xdr:row>
      <xdr:rowOff>55547</xdr:rowOff>
    </xdr:to>
    <xdr:cxnSp macro="">
      <xdr:nvCxnSpPr>
        <xdr:cNvPr id="610" name="直線コネクタ 609"/>
        <xdr:cNvCxnSpPr/>
      </xdr:nvCxnSpPr>
      <xdr:spPr>
        <a:xfrm flipV="1">
          <a:off x="12814300" y="13253439"/>
          <a:ext cx="889000" cy="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80925</xdr:rowOff>
    </xdr:from>
    <xdr:ext cx="534377" cy="259045"/>
    <xdr:sp macro="" textlink="">
      <xdr:nvSpPr>
        <xdr:cNvPr id="612" name="テキスト ボックス 611"/>
        <xdr:cNvSpPr txBox="1"/>
      </xdr:nvSpPr>
      <xdr:spPr>
        <a:xfrm>
          <a:off x="13436111" y="12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78882</xdr:rowOff>
    </xdr:from>
    <xdr:ext cx="534377" cy="259045"/>
    <xdr:sp macro="" textlink="">
      <xdr:nvSpPr>
        <xdr:cNvPr id="614" name="テキスト ボックス 613"/>
        <xdr:cNvSpPr txBox="1"/>
      </xdr:nvSpPr>
      <xdr:spPr>
        <a:xfrm>
          <a:off x="12547111" y="12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143779</xdr:rowOff>
    </xdr:from>
    <xdr:to>
      <xdr:col>23</xdr:col>
      <xdr:colOff>568325</xdr:colOff>
      <xdr:row>77</xdr:row>
      <xdr:rowOff>73929</xdr:rowOff>
    </xdr:to>
    <xdr:sp macro="" textlink="">
      <xdr:nvSpPr>
        <xdr:cNvPr id="620" name="円/楕円 619"/>
        <xdr:cNvSpPr/>
      </xdr:nvSpPr>
      <xdr:spPr>
        <a:xfrm>
          <a:off x="16268700" y="1317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122206</xdr:rowOff>
    </xdr:from>
    <xdr:ext cx="534377" cy="259045"/>
    <xdr:sp macro="" textlink="">
      <xdr:nvSpPr>
        <xdr:cNvPr id="621" name="公債費該当値テキスト"/>
        <xdr:cNvSpPr txBox="1"/>
      </xdr:nvSpPr>
      <xdr:spPr>
        <a:xfrm>
          <a:off x="16370300" y="1315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32,159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5062</xdr:rowOff>
    </xdr:from>
    <xdr:to>
      <xdr:col>22</xdr:col>
      <xdr:colOff>415925</xdr:colOff>
      <xdr:row>77</xdr:row>
      <xdr:rowOff>106662</xdr:rowOff>
    </xdr:to>
    <xdr:sp macro="" textlink="">
      <xdr:nvSpPr>
        <xdr:cNvPr id="622" name="円/楕円 621"/>
        <xdr:cNvSpPr/>
      </xdr:nvSpPr>
      <xdr:spPr>
        <a:xfrm>
          <a:off x="15430500" y="1320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97789</xdr:rowOff>
    </xdr:from>
    <xdr:ext cx="534377" cy="259045"/>
    <xdr:sp macro="" textlink="">
      <xdr:nvSpPr>
        <xdr:cNvPr id="623" name="テキスト ボックス 622"/>
        <xdr:cNvSpPr txBox="1"/>
      </xdr:nvSpPr>
      <xdr:spPr>
        <a:xfrm>
          <a:off x="15214111" y="1329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29,868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2090</xdr:rowOff>
    </xdr:from>
    <xdr:to>
      <xdr:col>21</xdr:col>
      <xdr:colOff>212725</xdr:colOff>
      <xdr:row>77</xdr:row>
      <xdr:rowOff>103690</xdr:rowOff>
    </xdr:to>
    <xdr:sp macro="" textlink="">
      <xdr:nvSpPr>
        <xdr:cNvPr id="624" name="円/楕円 623"/>
        <xdr:cNvSpPr/>
      </xdr:nvSpPr>
      <xdr:spPr>
        <a:xfrm>
          <a:off x="14541500" y="132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94817</xdr:rowOff>
    </xdr:from>
    <xdr:ext cx="534377" cy="259045"/>
    <xdr:sp macro="" textlink="">
      <xdr:nvSpPr>
        <xdr:cNvPr id="625" name="テキスト ボックス 624"/>
        <xdr:cNvSpPr txBox="1"/>
      </xdr:nvSpPr>
      <xdr:spPr>
        <a:xfrm>
          <a:off x="14325111" y="1329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30,076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989</xdr:rowOff>
    </xdr:from>
    <xdr:to>
      <xdr:col>20</xdr:col>
      <xdr:colOff>9525</xdr:colOff>
      <xdr:row>77</xdr:row>
      <xdr:rowOff>102589</xdr:rowOff>
    </xdr:to>
    <xdr:sp macro="" textlink="">
      <xdr:nvSpPr>
        <xdr:cNvPr id="626" name="円/楕円 625"/>
        <xdr:cNvSpPr/>
      </xdr:nvSpPr>
      <xdr:spPr>
        <a:xfrm>
          <a:off x="13652500" y="132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93716</xdr:rowOff>
    </xdr:from>
    <xdr:ext cx="534377" cy="259045"/>
    <xdr:sp macro="" textlink="">
      <xdr:nvSpPr>
        <xdr:cNvPr id="627" name="テキスト ボックス 626"/>
        <xdr:cNvSpPr txBox="1"/>
      </xdr:nvSpPr>
      <xdr:spPr>
        <a:xfrm>
          <a:off x="13436111" y="1329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30,153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4747</xdr:rowOff>
    </xdr:from>
    <xdr:to>
      <xdr:col>18</xdr:col>
      <xdr:colOff>492125</xdr:colOff>
      <xdr:row>77</xdr:row>
      <xdr:rowOff>106347</xdr:rowOff>
    </xdr:to>
    <xdr:sp macro="" textlink="">
      <xdr:nvSpPr>
        <xdr:cNvPr id="628" name="円/楕円 627"/>
        <xdr:cNvSpPr/>
      </xdr:nvSpPr>
      <xdr:spPr>
        <a:xfrm>
          <a:off x="12763500" y="1320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97474</xdr:rowOff>
    </xdr:from>
    <xdr:ext cx="534377" cy="259045"/>
    <xdr:sp macro="" textlink="">
      <xdr:nvSpPr>
        <xdr:cNvPr id="629" name="テキスト ボックス 628"/>
        <xdr:cNvSpPr txBox="1"/>
      </xdr:nvSpPr>
      <xdr:spPr>
        <a:xfrm>
          <a:off x="12547111" y="1329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29,890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113046</xdr:rowOff>
    </xdr:from>
    <xdr:to>
      <xdr:col>23</xdr:col>
      <xdr:colOff>517525</xdr:colOff>
      <xdr:row>98</xdr:row>
      <xdr:rowOff>114764</xdr:rowOff>
    </xdr:to>
    <xdr:cxnSp macro="">
      <xdr:nvCxnSpPr>
        <xdr:cNvPr id="656" name="直線コネクタ 655"/>
        <xdr:cNvCxnSpPr/>
      </xdr:nvCxnSpPr>
      <xdr:spPr>
        <a:xfrm>
          <a:off x="15481300" y="16915146"/>
          <a:ext cx="838200" cy="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29033</xdr:rowOff>
    </xdr:from>
    <xdr:ext cx="469744" cy="259045"/>
    <xdr:sp macro="" textlink="">
      <xdr:nvSpPr>
        <xdr:cNvPr id="657" name="積立金平均値テキスト"/>
        <xdr:cNvSpPr txBox="1"/>
      </xdr:nvSpPr>
      <xdr:spPr>
        <a:xfrm>
          <a:off x="16370300" y="16659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52603</xdr:rowOff>
    </xdr:from>
    <xdr:to>
      <xdr:col>22</xdr:col>
      <xdr:colOff>365125</xdr:colOff>
      <xdr:row>98</xdr:row>
      <xdr:rowOff>113046</xdr:rowOff>
    </xdr:to>
    <xdr:cxnSp macro="">
      <xdr:nvCxnSpPr>
        <xdr:cNvPr id="659" name="直線コネクタ 658"/>
        <xdr:cNvCxnSpPr/>
      </xdr:nvCxnSpPr>
      <xdr:spPr>
        <a:xfrm>
          <a:off x="14592300" y="16854703"/>
          <a:ext cx="889000" cy="6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84799</xdr:rowOff>
    </xdr:from>
    <xdr:ext cx="534377" cy="259045"/>
    <xdr:sp macro="" textlink="">
      <xdr:nvSpPr>
        <xdr:cNvPr id="661" name="テキスト ボックス 660"/>
        <xdr:cNvSpPr txBox="1"/>
      </xdr:nvSpPr>
      <xdr:spPr>
        <a:xfrm>
          <a:off x="15214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35587</xdr:rowOff>
    </xdr:from>
    <xdr:to>
      <xdr:col>21</xdr:col>
      <xdr:colOff>161925</xdr:colOff>
      <xdr:row>98</xdr:row>
      <xdr:rowOff>52603</xdr:rowOff>
    </xdr:to>
    <xdr:cxnSp macro="">
      <xdr:nvCxnSpPr>
        <xdr:cNvPr id="662" name="直線コネクタ 661"/>
        <xdr:cNvCxnSpPr/>
      </xdr:nvCxnSpPr>
      <xdr:spPr>
        <a:xfrm>
          <a:off x="13703300" y="16837687"/>
          <a:ext cx="889000" cy="1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35587</xdr:rowOff>
    </xdr:from>
    <xdr:to>
      <xdr:col>19</xdr:col>
      <xdr:colOff>644525</xdr:colOff>
      <xdr:row>98</xdr:row>
      <xdr:rowOff>37232</xdr:rowOff>
    </xdr:to>
    <xdr:cxnSp macro="">
      <xdr:nvCxnSpPr>
        <xdr:cNvPr id="665" name="直線コネクタ 664"/>
        <xdr:cNvCxnSpPr/>
      </xdr:nvCxnSpPr>
      <xdr:spPr>
        <a:xfrm flipV="1">
          <a:off x="12814300" y="16837687"/>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63964</xdr:rowOff>
    </xdr:from>
    <xdr:to>
      <xdr:col>23</xdr:col>
      <xdr:colOff>568325</xdr:colOff>
      <xdr:row>98</xdr:row>
      <xdr:rowOff>165564</xdr:rowOff>
    </xdr:to>
    <xdr:sp macro="" textlink="">
      <xdr:nvSpPr>
        <xdr:cNvPr id="675" name="円/楕円 674"/>
        <xdr:cNvSpPr/>
      </xdr:nvSpPr>
      <xdr:spPr>
        <a:xfrm>
          <a:off x="16268700" y="1686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156033</xdr:rowOff>
    </xdr:from>
    <xdr:ext cx="469744" cy="259045"/>
    <xdr:sp macro="" textlink="">
      <xdr:nvSpPr>
        <xdr:cNvPr id="676" name="積立金該当値テキスト"/>
        <xdr:cNvSpPr txBox="1"/>
      </xdr:nvSpPr>
      <xdr:spPr>
        <a:xfrm>
          <a:off x="16370300" y="1678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62246</xdr:rowOff>
    </xdr:from>
    <xdr:to>
      <xdr:col>22</xdr:col>
      <xdr:colOff>415925</xdr:colOff>
      <xdr:row>98</xdr:row>
      <xdr:rowOff>163846</xdr:rowOff>
    </xdr:to>
    <xdr:sp macro="" textlink="">
      <xdr:nvSpPr>
        <xdr:cNvPr id="677" name="円/楕円 676"/>
        <xdr:cNvSpPr/>
      </xdr:nvSpPr>
      <xdr:spPr>
        <a:xfrm>
          <a:off x="15430500" y="1686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154973</xdr:rowOff>
    </xdr:from>
    <xdr:ext cx="469744" cy="259045"/>
    <xdr:sp macro="" textlink="">
      <xdr:nvSpPr>
        <xdr:cNvPr id="678" name="テキスト ボックス 677"/>
        <xdr:cNvSpPr txBox="1"/>
      </xdr:nvSpPr>
      <xdr:spPr>
        <a:xfrm>
          <a:off x="15246427" y="1695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1803</xdr:rowOff>
    </xdr:from>
    <xdr:to>
      <xdr:col>21</xdr:col>
      <xdr:colOff>212725</xdr:colOff>
      <xdr:row>98</xdr:row>
      <xdr:rowOff>103403</xdr:rowOff>
    </xdr:to>
    <xdr:sp macro="" textlink="">
      <xdr:nvSpPr>
        <xdr:cNvPr id="679" name="円/楕円 678"/>
        <xdr:cNvSpPr/>
      </xdr:nvSpPr>
      <xdr:spPr>
        <a:xfrm>
          <a:off x="14541500" y="1680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94530</xdr:rowOff>
    </xdr:from>
    <xdr:ext cx="469744" cy="259045"/>
    <xdr:sp macro="" textlink="">
      <xdr:nvSpPr>
        <xdr:cNvPr id="680" name="テキスト ボックス 679"/>
        <xdr:cNvSpPr txBox="1"/>
      </xdr:nvSpPr>
      <xdr:spPr>
        <a:xfrm>
          <a:off x="14357427" y="1689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156237</xdr:rowOff>
    </xdr:from>
    <xdr:to>
      <xdr:col>20</xdr:col>
      <xdr:colOff>9525</xdr:colOff>
      <xdr:row>98</xdr:row>
      <xdr:rowOff>86387</xdr:rowOff>
    </xdr:to>
    <xdr:sp macro="" textlink="">
      <xdr:nvSpPr>
        <xdr:cNvPr id="681" name="円/楕円 680"/>
        <xdr:cNvSpPr/>
      </xdr:nvSpPr>
      <xdr:spPr>
        <a:xfrm>
          <a:off x="13652500" y="1678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77514</xdr:rowOff>
    </xdr:from>
    <xdr:ext cx="534377" cy="259045"/>
    <xdr:sp macro="" textlink="">
      <xdr:nvSpPr>
        <xdr:cNvPr id="682" name="テキスト ボックス 681"/>
        <xdr:cNvSpPr txBox="1"/>
      </xdr:nvSpPr>
      <xdr:spPr>
        <a:xfrm>
          <a:off x="13436111" y="1687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157882</xdr:rowOff>
    </xdr:from>
    <xdr:to>
      <xdr:col>18</xdr:col>
      <xdr:colOff>492125</xdr:colOff>
      <xdr:row>98</xdr:row>
      <xdr:rowOff>88032</xdr:rowOff>
    </xdr:to>
    <xdr:sp macro="" textlink="">
      <xdr:nvSpPr>
        <xdr:cNvPr id="683" name="円/楕円 682"/>
        <xdr:cNvSpPr/>
      </xdr:nvSpPr>
      <xdr:spPr>
        <a:xfrm>
          <a:off x="12763500" y="1678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79159</xdr:rowOff>
    </xdr:from>
    <xdr:ext cx="534377" cy="259045"/>
    <xdr:sp macro="" textlink="">
      <xdr:nvSpPr>
        <xdr:cNvPr id="684" name="テキスト ボックス 683"/>
        <xdr:cNvSpPr txBox="1"/>
      </xdr:nvSpPr>
      <xdr:spPr>
        <a:xfrm>
          <a:off x="12547111" y="168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5" name="直線コネクタ 71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8" name="直線コネクタ 71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20" name="テキスト ボックス 719"/>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1" name="直線コネクタ 72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3" name="テキスト ボックス 722"/>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4" name="直線コネクタ 72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6" name="テキスト ボックス 725"/>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4" name="円/楕円 73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6" name="円/楕円 73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7" name="テキスト ボックス 73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8" name="円/楕円 73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9" name="テキスト ボックス 73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0" name="円/楕円 73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1" name="テキスト ボックス 74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2" name="円/楕円 74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3" name="テキスト ボックス 74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63667</xdr:rowOff>
    </xdr:from>
    <xdr:to>
      <xdr:col>32</xdr:col>
      <xdr:colOff>187325</xdr:colOff>
      <xdr:row>58</xdr:row>
      <xdr:rowOff>69840</xdr:rowOff>
    </xdr:to>
    <xdr:cxnSp macro="">
      <xdr:nvCxnSpPr>
        <xdr:cNvPr id="770" name="直線コネクタ 769"/>
        <xdr:cNvCxnSpPr/>
      </xdr:nvCxnSpPr>
      <xdr:spPr>
        <a:xfrm>
          <a:off x="21323300" y="10007767"/>
          <a:ext cx="8382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63302</xdr:rowOff>
    </xdr:from>
    <xdr:to>
      <xdr:col>31</xdr:col>
      <xdr:colOff>34925</xdr:colOff>
      <xdr:row>58</xdr:row>
      <xdr:rowOff>63667</xdr:rowOff>
    </xdr:to>
    <xdr:cxnSp macro="">
      <xdr:nvCxnSpPr>
        <xdr:cNvPr id="773" name="直線コネクタ 772"/>
        <xdr:cNvCxnSpPr/>
      </xdr:nvCxnSpPr>
      <xdr:spPr>
        <a:xfrm>
          <a:off x="20434300" y="10007402"/>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5" name="テキスト ボックス 774"/>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53289</xdr:rowOff>
    </xdr:from>
    <xdr:to>
      <xdr:col>29</xdr:col>
      <xdr:colOff>517525</xdr:colOff>
      <xdr:row>58</xdr:row>
      <xdr:rowOff>63302</xdr:rowOff>
    </xdr:to>
    <xdr:cxnSp macro="">
      <xdr:nvCxnSpPr>
        <xdr:cNvPr id="776" name="直線コネクタ 775"/>
        <xdr:cNvCxnSpPr/>
      </xdr:nvCxnSpPr>
      <xdr:spPr>
        <a:xfrm>
          <a:off x="19545300" y="9997389"/>
          <a:ext cx="8890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8" name="テキスト ボックス 777"/>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43871</xdr:rowOff>
    </xdr:from>
    <xdr:to>
      <xdr:col>28</xdr:col>
      <xdr:colOff>314325</xdr:colOff>
      <xdr:row>58</xdr:row>
      <xdr:rowOff>53289</xdr:rowOff>
    </xdr:to>
    <xdr:cxnSp macro="">
      <xdr:nvCxnSpPr>
        <xdr:cNvPr id="779" name="直線コネクタ 778"/>
        <xdr:cNvCxnSpPr/>
      </xdr:nvCxnSpPr>
      <xdr:spPr>
        <a:xfrm>
          <a:off x="18656300" y="9987971"/>
          <a:ext cx="8890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3" name="テキスト ボックス 782"/>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19040</xdr:rowOff>
    </xdr:from>
    <xdr:to>
      <xdr:col>32</xdr:col>
      <xdr:colOff>238125</xdr:colOff>
      <xdr:row>58</xdr:row>
      <xdr:rowOff>120640</xdr:rowOff>
    </xdr:to>
    <xdr:sp macro="" textlink="">
      <xdr:nvSpPr>
        <xdr:cNvPr id="789" name="円/楕円 788"/>
        <xdr:cNvSpPr/>
      </xdr:nvSpPr>
      <xdr:spPr>
        <a:xfrm>
          <a:off x="22110700" y="996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106235</xdr:rowOff>
    </xdr:from>
    <xdr:ext cx="469744" cy="259045"/>
    <xdr:sp macro="" textlink="">
      <xdr:nvSpPr>
        <xdr:cNvPr id="790" name="貸付金該当値テキスト"/>
        <xdr:cNvSpPr txBox="1"/>
      </xdr:nvSpPr>
      <xdr:spPr>
        <a:xfrm>
          <a:off x="22212300" y="987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12867</xdr:rowOff>
    </xdr:from>
    <xdr:to>
      <xdr:col>31</xdr:col>
      <xdr:colOff>85725</xdr:colOff>
      <xdr:row>58</xdr:row>
      <xdr:rowOff>114467</xdr:rowOff>
    </xdr:to>
    <xdr:sp macro="" textlink="">
      <xdr:nvSpPr>
        <xdr:cNvPr id="791" name="円/楕円 790"/>
        <xdr:cNvSpPr/>
      </xdr:nvSpPr>
      <xdr:spPr>
        <a:xfrm>
          <a:off x="21272500" y="995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105594</xdr:rowOff>
    </xdr:from>
    <xdr:ext cx="469744" cy="259045"/>
    <xdr:sp macro="" textlink="">
      <xdr:nvSpPr>
        <xdr:cNvPr id="792" name="テキスト ボックス 791"/>
        <xdr:cNvSpPr txBox="1"/>
      </xdr:nvSpPr>
      <xdr:spPr>
        <a:xfrm>
          <a:off x="21088427" y="1004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12502</xdr:rowOff>
    </xdr:from>
    <xdr:to>
      <xdr:col>29</xdr:col>
      <xdr:colOff>568325</xdr:colOff>
      <xdr:row>58</xdr:row>
      <xdr:rowOff>114102</xdr:rowOff>
    </xdr:to>
    <xdr:sp macro="" textlink="">
      <xdr:nvSpPr>
        <xdr:cNvPr id="793" name="円/楕円 792"/>
        <xdr:cNvSpPr/>
      </xdr:nvSpPr>
      <xdr:spPr>
        <a:xfrm>
          <a:off x="20383500" y="995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105229</xdr:rowOff>
    </xdr:from>
    <xdr:ext cx="469744" cy="259045"/>
    <xdr:sp macro="" textlink="">
      <xdr:nvSpPr>
        <xdr:cNvPr id="794" name="テキスト ボックス 793"/>
        <xdr:cNvSpPr txBox="1"/>
      </xdr:nvSpPr>
      <xdr:spPr>
        <a:xfrm>
          <a:off x="20199427" y="1004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2489</xdr:rowOff>
    </xdr:from>
    <xdr:to>
      <xdr:col>28</xdr:col>
      <xdr:colOff>365125</xdr:colOff>
      <xdr:row>58</xdr:row>
      <xdr:rowOff>104089</xdr:rowOff>
    </xdr:to>
    <xdr:sp macro="" textlink="">
      <xdr:nvSpPr>
        <xdr:cNvPr id="795" name="円/楕円 794"/>
        <xdr:cNvSpPr/>
      </xdr:nvSpPr>
      <xdr:spPr>
        <a:xfrm>
          <a:off x="19494500" y="994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95216</xdr:rowOff>
    </xdr:from>
    <xdr:ext cx="469744" cy="259045"/>
    <xdr:sp macro="" textlink="">
      <xdr:nvSpPr>
        <xdr:cNvPr id="796" name="テキスト ボックス 795"/>
        <xdr:cNvSpPr txBox="1"/>
      </xdr:nvSpPr>
      <xdr:spPr>
        <a:xfrm>
          <a:off x="19310427" y="1003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164521</xdr:rowOff>
    </xdr:from>
    <xdr:to>
      <xdr:col>27</xdr:col>
      <xdr:colOff>161925</xdr:colOff>
      <xdr:row>58</xdr:row>
      <xdr:rowOff>94671</xdr:rowOff>
    </xdr:to>
    <xdr:sp macro="" textlink="">
      <xdr:nvSpPr>
        <xdr:cNvPr id="797" name="円/楕円 796"/>
        <xdr:cNvSpPr/>
      </xdr:nvSpPr>
      <xdr:spPr>
        <a:xfrm>
          <a:off x="18605500" y="993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85798</xdr:rowOff>
    </xdr:from>
    <xdr:ext cx="469744" cy="259045"/>
    <xdr:sp macro="" textlink="">
      <xdr:nvSpPr>
        <xdr:cNvPr id="798" name="テキスト ボックス 797"/>
        <xdr:cNvSpPr txBox="1"/>
      </xdr:nvSpPr>
      <xdr:spPr>
        <a:xfrm>
          <a:off x="18421427" y="1002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108283</xdr:rowOff>
    </xdr:from>
    <xdr:to>
      <xdr:col>32</xdr:col>
      <xdr:colOff>187325</xdr:colOff>
      <xdr:row>77</xdr:row>
      <xdr:rowOff>117428</xdr:rowOff>
    </xdr:to>
    <xdr:cxnSp macro="">
      <xdr:nvCxnSpPr>
        <xdr:cNvPr id="830" name="直線コネクタ 829"/>
        <xdr:cNvCxnSpPr/>
      </xdr:nvCxnSpPr>
      <xdr:spPr>
        <a:xfrm>
          <a:off x="21323300" y="1330993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59376</xdr:rowOff>
    </xdr:from>
    <xdr:ext cx="534377" cy="259045"/>
    <xdr:sp macro="" textlink="">
      <xdr:nvSpPr>
        <xdr:cNvPr id="831" name="繰出金平均値テキスト"/>
        <xdr:cNvSpPr txBox="1"/>
      </xdr:nvSpPr>
      <xdr:spPr>
        <a:xfrm>
          <a:off x="22212300" y="1326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108283</xdr:rowOff>
    </xdr:from>
    <xdr:to>
      <xdr:col>31</xdr:col>
      <xdr:colOff>34925</xdr:colOff>
      <xdr:row>77</xdr:row>
      <xdr:rowOff>144811</xdr:rowOff>
    </xdr:to>
    <xdr:cxnSp macro="">
      <xdr:nvCxnSpPr>
        <xdr:cNvPr id="833" name="直線コネクタ 832"/>
        <xdr:cNvCxnSpPr/>
      </xdr:nvCxnSpPr>
      <xdr:spPr>
        <a:xfrm flipV="1">
          <a:off x="20434300" y="13309933"/>
          <a:ext cx="889000" cy="3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151527</xdr:rowOff>
    </xdr:from>
    <xdr:ext cx="534377" cy="259045"/>
    <xdr:sp macro="" textlink="">
      <xdr:nvSpPr>
        <xdr:cNvPr id="835" name="テキスト ボックス 834"/>
        <xdr:cNvSpPr txBox="1"/>
      </xdr:nvSpPr>
      <xdr:spPr>
        <a:xfrm>
          <a:off x="21056111" y="1301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144811</xdr:rowOff>
    </xdr:from>
    <xdr:to>
      <xdr:col>29</xdr:col>
      <xdr:colOff>517525</xdr:colOff>
      <xdr:row>78</xdr:row>
      <xdr:rowOff>17171</xdr:rowOff>
    </xdr:to>
    <xdr:cxnSp macro="">
      <xdr:nvCxnSpPr>
        <xdr:cNvPr id="836" name="直線コネクタ 835"/>
        <xdr:cNvCxnSpPr/>
      </xdr:nvCxnSpPr>
      <xdr:spPr>
        <a:xfrm flipV="1">
          <a:off x="19545300" y="13346461"/>
          <a:ext cx="889000" cy="4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138039</xdr:rowOff>
    </xdr:from>
    <xdr:ext cx="534377" cy="259045"/>
    <xdr:sp macro="" textlink="">
      <xdr:nvSpPr>
        <xdr:cNvPr id="838" name="テキスト ボックス 837"/>
        <xdr:cNvSpPr txBox="1"/>
      </xdr:nvSpPr>
      <xdr:spPr>
        <a:xfrm>
          <a:off x="20167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17171</xdr:rowOff>
    </xdr:from>
    <xdr:to>
      <xdr:col>28</xdr:col>
      <xdr:colOff>314325</xdr:colOff>
      <xdr:row>78</xdr:row>
      <xdr:rowOff>59314</xdr:rowOff>
    </xdr:to>
    <xdr:cxnSp macro="">
      <xdr:nvCxnSpPr>
        <xdr:cNvPr id="839" name="直線コネクタ 838"/>
        <xdr:cNvCxnSpPr/>
      </xdr:nvCxnSpPr>
      <xdr:spPr>
        <a:xfrm flipV="1">
          <a:off x="18656300" y="13390271"/>
          <a:ext cx="889000" cy="4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41" name="テキスト ボックス 840"/>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167381</xdr:rowOff>
    </xdr:from>
    <xdr:ext cx="534377" cy="259045"/>
    <xdr:sp macro="" textlink="">
      <xdr:nvSpPr>
        <xdr:cNvPr id="843" name="テキスト ボックス 842"/>
        <xdr:cNvSpPr txBox="1"/>
      </xdr:nvSpPr>
      <xdr:spPr>
        <a:xfrm>
          <a:off x="18389111" y="130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66628</xdr:rowOff>
    </xdr:from>
    <xdr:to>
      <xdr:col>32</xdr:col>
      <xdr:colOff>238125</xdr:colOff>
      <xdr:row>77</xdr:row>
      <xdr:rowOff>168228</xdr:rowOff>
    </xdr:to>
    <xdr:sp macro="" textlink="">
      <xdr:nvSpPr>
        <xdr:cNvPr id="849" name="円/楕円 848"/>
        <xdr:cNvSpPr/>
      </xdr:nvSpPr>
      <xdr:spPr>
        <a:xfrm>
          <a:off x="22110700" y="1326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89505</xdr:rowOff>
    </xdr:from>
    <xdr:ext cx="534377" cy="259045"/>
    <xdr:sp macro="" textlink="">
      <xdr:nvSpPr>
        <xdr:cNvPr id="850" name="繰出金該当値テキスト"/>
        <xdr:cNvSpPr txBox="1"/>
      </xdr:nvSpPr>
      <xdr:spPr>
        <a:xfrm>
          <a:off x="22212300" y="1311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39,864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57483</xdr:rowOff>
    </xdr:from>
    <xdr:to>
      <xdr:col>31</xdr:col>
      <xdr:colOff>85725</xdr:colOff>
      <xdr:row>77</xdr:row>
      <xdr:rowOff>159083</xdr:rowOff>
    </xdr:to>
    <xdr:sp macro="" textlink="">
      <xdr:nvSpPr>
        <xdr:cNvPr id="851" name="円/楕円 850"/>
        <xdr:cNvSpPr/>
      </xdr:nvSpPr>
      <xdr:spPr>
        <a:xfrm>
          <a:off x="21272500" y="1325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150210</xdr:rowOff>
    </xdr:from>
    <xdr:ext cx="534377" cy="259045"/>
    <xdr:sp macro="" textlink="">
      <xdr:nvSpPr>
        <xdr:cNvPr id="852" name="テキスト ボックス 851"/>
        <xdr:cNvSpPr txBox="1"/>
      </xdr:nvSpPr>
      <xdr:spPr>
        <a:xfrm>
          <a:off x="21056111" y="1335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40,424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94011</xdr:rowOff>
    </xdr:from>
    <xdr:to>
      <xdr:col>29</xdr:col>
      <xdr:colOff>568325</xdr:colOff>
      <xdr:row>78</xdr:row>
      <xdr:rowOff>24161</xdr:rowOff>
    </xdr:to>
    <xdr:sp macro="" textlink="">
      <xdr:nvSpPr>
        <xdr:cNvPr id="853" name="円/楕円 852"/>
        <xdr:cNvSpPr/>
      </xdr:nvSpPr>
      <xdr:spPr>
        <a:xfrm>
          <a:off x="20383500" y="1329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15288</xdr:rowOff>
    </xdr:from>
    <xdr:ext cx="534377" cy="259045"/>
    <xdr:sp macro="" textlink="">
      <xdr:nvSpPr>
        <xdr:cNvPr id="854" name="テキスト ボックス 853"/>
        <xdr:cNvSpPr txBox="1"/>
      </xdr:nvSpPr>
      <xdr:spPr>
        <a:xfrm>
          <a:off x="20167111" y="1338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38,187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137821</xdr:rowOff>
    </xdr:from>
    <xdr:to>
      <xdr:col>28</xdr:col>
      <xdr:colOff>365125</xdr:colOff>
      <xdr:row>78</xdr:row>
      <xdr:rowOff>67971</xdr:rowOff>
    </xdr:to>
    <xdr:sp macro="" textlink="">
      <xdr:nvSpPr>
        <xdr:cNvPr id="855" name="円/楕円 854"/>
        <xdr:cNvSpPr/>
      </xdr:nvSpPr>
      <xdr:spPr>
        <a:xfrm>
          <a:off x="19494500" y="1333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59098</xdr:rowOff>
    </xdr:from>
    <xdr:ext cx="534377" cy="259045"/>
    <xdr:sp macro="" textlink="">
      <xdr:nvSpPr>
        <xdr:cNvPr id="856" name="テキスト ボックス 855"/>
        <xdr:cNvSpPr txBox="1"/>
      </xdr:nvSpPr>
      <xdr:spPr>
        <a:xfrm>
          <a:off x="19278111" y="1343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35,504</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8514</xdr:rowOff>
    </xdr:from>
    <xdr:to>
      <xdr:col>27</xdr:col>
      <xdr:colOff>161925</xdr:colOff>
      <xdr:row>78</xdr:row>
      <xdr:rowOff>110114</xdr:rowOff>
    </xdr:to>
    <xdr:sp macro="" textlink="">
      <xdr:nvSpPr>
        <xdr:cNvPr id="857" name="円/楕円 856"/>
        <xdr:cNvSpPr/>
      </xdr:nvSpPr>
      <xdr:spPr>
        <a:xfrm>
          <a:off x="18605500" y="1338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101241</xdr:rowOff>
    </xdr:from>
    <xdr:ext cx="534377" cy="259045"/>
    <xdr:sp macro="" textlink="">
      <xdr:nvSpPr>
        <xdr:cNvPr id="858" name="テキスト ボックス 857"/>
        <xdr:cNvSpPr txBox="1"/>
      </xdr:nvSpPr>
      <xdr:spPr>
        <a:xfrm>
          <a:off x="18389111" y="1347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32,923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379,129</a:t>
          </a:r>
          <a:r>
            <a:rPr kumimoji="1" lang="ja-JP" altLang="en-US" sz="1300">
              <a:latin typeface="ＭＳ Ｐゴシック"/>
            </a:rPr>
            <a:t>円となっている。類似団体と比較して高いものは、物件費と普通建設事業費である。</a:t>
          </a:r>
          <a:endParaRPr kumimoji="1" lang="en-US" altLang="ja-JP" sz="1300">
            <a:latin typeface="ＭＳ Ｐゴシック"/>
          </a:endParaRPr>
        </a:p>
        <a:p>
          <a:r>
            <a:rPr kumimoji="1" lang="ja-JP" altLang="en-US" sz="1300">
              <a:latin typeface="ＭＳ Ｐゴシック"/>
            </a:rPr>
            <a:t>普通建設事業費、中でも「うち更新整備」が平均を大きく上回っている状況となっているが、これは老朽化したごみ処理施設の建替えを平成</a:t>
          </a:r>
          <a:r>
            <a:rPr kumimoji="1" lang="en-US" altLang="ja-JP" sz="1300">
              <a:latin typeface="ＭＳ Ｐゴシック"/>
            </a:rPr>
            <a:t>24</a:t>
          </a:r>
          <a:r>
            <a:rPr kumimoji="1" lang="ja-JP" altLang="en-US" sz="1300">
              <a:latin typeface="ＭＳ Ｐゴシック"/>
            </a:rPr>
            <a:t>年度から実施しているためである。</a:t>
          </a:r>
          <a:endParaRPr kumimoji="1" lang="en-US" altLang="ja-JP" sz="1300">
            <a:latin typeface="ＭＳ Ｐゴシック"/>
          </a:endParaRPr>
        </a:p>
        <a:p>
          <a:r>
            <a:rPr kumimoji="1" lang="ja-JP" altLang="en-US" sz="1300">
              <a:latin typeface="ＭＳ Ｐゴシック"/>
            </a:rPr>
            <a:t>物件費については、指定管理者制度の導入や学校給食の民間委託などアウトソーシングを推進してきたため上昇している。また、市域が広いことから支所・出張所、学校などの公共施設が多く、維持管理に係る経費が大きいことも要因である。</a:t>
          </a:r>
          <a:endParaRPr kumimoji="1" lang="en-US" altLang="ja-JP" sz="1300">
            <a:latin typeface="ＭＳ Ｐゴシック"/>
          </a:endParaRPr>
        </a:p>
        <a:p>
          <a:r>
            <a:rPr kumimoji="1" lang="ja-JP" altLang="en-US" sz="1300">
              <a:latin typeface="ＭＳ Ｐゴシック"/>
            </a:rPr>
            <a:t>今後は公共施設等総合管理計画に基づき、施設の統廃合を含めた検討を進め、物件費等の抑制に努める。</a:t>
          </a:r>
          <a:endParaRPr kumimoji="1" lang="en-US" altLang="ja-JP" sz="1300">
            <a:latin typeface="ＭＳ Ｐゴシック"/>
          </a:endParaRPr>
        </a:p>
        <a:p>
          <a:r>
            <a:rPr kumimoji="1" lang="ja-JP" altLang="en-US" sz="1300">
              <a:latin typeface="ＭＳ Ｐゴシック"/>
            </a:rPr>
            <a:t>公債費については、平均を下回っているものの、旧合併特例事業や臨時財政対策債の起債償還額の増加に伴う上昇傾向にあり、今後はごみ処理施設に係る起債償還額が増加するため、平均と同水準かそれ以上になることが見込まれることから、今後は起債を伴う普通建設事業を絞り、公債費の抑制に努める。</a:t>
          </a:r>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埼玉県飯能市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80,293
79,508
193.05
32,004,049
30,441,432
590,121
17,227,432
30,958,624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17.5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23571</xdr:rowOff>
    </xdr:from>
    <xdr:to>
      <xdr:col>6</xdr:col>
      <xdr:colOff>511175</xdr:colOff>
      <xdr:row>36</xdr:row>
      <xdr:rowOff>141986</xdr:rowOff>
    </xdr:to>
    <xdr:cxnSp macro="">
      <xdr:nvCxnSpPr>
        <xdr:cNvPr id="59" name="直線コネクタ 58"/>
        <xdr:cNvCxnSpPr/>
      </xdr:nvCxnSpPr>
      <xdr:spPr>
        <a:xfrm>
          <a:off x="3797300" y="6195771"/>
          <a:ext cx="838200" cy="1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8907</xdr:rowOff>
    </xdr:from>
    <xdr:ext cx="469744" cy="259045"/>
    <xdr:sp macro="" textlink="">
      <xdr:nvSpPr>
        <xdr:cNvPr id="60"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23571</xdr:rowOff>
    </xdr:from>
    <xdr:to>
      <xdr:col>5</xdr:col>
      <xdr:colOff>358775</xdr:colOff>
      <xdr:row>36</xdr:row>
      <xdr:rowOff>32715</xdr:rowOff>
    </xdr:to>
    <xdr:cxnSp macro="">
      <xdr:nvCxnSpPr>
        <xdr:cNvPr id="62" name="直線コネクタ 61"/>
        <xdr:cNvCxnSpPr/>
      </xdr:nvCxnSpPr>
      <xdr:spPr>
        <a:xfrm flipV="1">
          <a:off x="2908300" y="619577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136618</xdr:rowOff>
    </xdr:from>
    <xdr:ext cx="469744" cy="259045"/>
    <xdr:sp macro="" textlink="">
      <xdr:nvSpPr>
        <xdr:cNvPr id="64" name="テキスト ボックス 63"/>
        <xdr:cNvSpPr txBox="1"/>
      </xdr:nvSpPr>
      <xdr:spPr>
        <a:xfrm>
          <a:off x="3562427"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10313</xdr:rowOff>
    </xdr:from>
    <xdr:to>
      <xdr:col>4</xdr:col>
      <xdr:colOff>155575</xdr:colOff>
      <xdr:row>36</xdr:row>
      <xdr:rowOff>32715</xdr:rowOff>
    </xdr:to>
    <xdr:cxnSp macro="">
      <xdr:nvCxnSpPr>
        <xdr:cNvPr id="65" name="直線コネクタ 64"/>
        <xdr:cNvCxnSpPr/>
      </xdr:nvCxnSpPr>
      <xdr:spPr>
        <a:xfrm>
          <a:off x="2019300" y="6182513"/>
          <a:ext cx="8890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87579</xdr:rowOff>
    </xdr:from>
    <xdr:to>
      <xdr:col>2</xdr:col>
      <xdr:colOff>638175</xdr:colOff>
      <xdr:row>36</xdr:row>
      <xdr:rowOff>10313</xdr:rowOff>
    </xdr:to>
    <xdr:cxnSp macro="">
      <xdr:nvCxnSpPr>
        <xdr:cNvPr id="68" name="直線コネクタ 67"/>
        <xdr:cNvCxnSpPr/>
      </xdr:nvCxnSpPr>
      <xdr:spPr>
        <a:xfrm>
          <a:off x="1130300" y="6088329"/>
          <a:ext cx="889000" cy="9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91186</xdr:rowOff>
    </xdr:from>
    <xdr:to>
      <xdr:col>6</xdr:col>
      <xdr:colOff>561975</xdr:colOff>
      <xdr:row>37</xdr:row>
      <xdr:rowOff>21336</xdr:rowOff>
    </xdr:to>
    <xdr:sp macro="" textlink="">
      <xdr:nvSpPr>
        <xdr:cNvPr id="78" name="円/楕円 77"/>
        <xdr:cNvSpPr/>
      </xdr:nvSpPr>
      <xdr:spPr>
        <a:xfrm>
          <a:off x="4584700" y="626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69613</xdr:rowOff>
    </xdr:from>
    <xdr:ext cx="469744" cy="259045"/>
    <xdr:sp macro="" textlink="">
      <xdr:nvSpPr>
        <xdr:cNvPr id="79" name="議会費該当値テキスト"/>
        <xdr:cNvSpPr txBox="1"/>
      </xdr:nvSpPr>
      <xdr:spPr>
        <a:xfrm>
          <a:off x="4686300" y="624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144221</xdr:rowOff>
    </xdr:from>
    <xdr:to>
      <xdr:col>5</xdr:col>
      <xdr:colOff>409575</xdr:colOff>
      <xdr:row>36</xdr:row>
      <xdr:rowOff>74371</xdr:rowOff>
    </xdr:to>
    <xdr:sp macro="" textlink="">
      <xdr:nvSpPr>
        <xdr:cNvPr id="80" name="円/楕円 79"/>
        <xdr:cNvSpPr/>
      </xdr:nvSpPr>
      <xdr:spPr>
        <a:xfrm>
          <a:off x="3746500" y="6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65498</xdr:rowOff>
    </xdr:from>
    <xdr:ext cx="469744" cy="259045"/>
    <xdr:sp macro="" textlink="">
      <xdr:nvSpPr>
        <xdr:cNvPr id="81" name="テキスト ボックス 80"/>
        <xdr:cNvSpPr txBox="1"/>
      </xdr:nvSpPr>
      <xdr:spPr>
        <a:xfrm>
          <a:off x="3562427" y="623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153365</xdr:rowOff>
    </xdr:from>
    <xdr:to>
      <xdr:col>4</xdr:col>
      <xdr:colOff>206375</xdr:colOff>
      <xdr:row>36</xdr:row>
      <xdr:rowOff>83515</xdr:rowOff>
    </xdr:to>
    <xdr:sp macro="" textlink="">
      <xdr:nvSpPr>
        <xdr:cNvPr id="82" name="円/楕円 81"/>
        <xdr:cNvSpPr/>
      </xdr:nvSpPr>
      <xdr:spPr>
        <a:xfrm>
          <a:off x="2857500" y="61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74642</xdr:rowOff>
    </xdr:from>
    <xdr:ext cx="469744" cy="259045"/>
    <xdr:sp macro="" textlink="">
      <xdr:nvSpPr>
        <xdr:cNvPr id="83" name="テキスト ボックス 82"/>
        <xdr:cNvSpPr txBox="1"/>
      </xdr:nvSpPr>
      <xdr:spPr>
        <a:xfrm>
          <a:off x="2673427" y="6246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130963</xdr:rowOff>
    </xdr:from>
    <xdr:to>
      <xdr:col>3</xdr:col>
      <xdr:colOff>3175</xdr:colOff>
      <xdr:row>36</xdr:row>
      <xdr:rowOff>61113</xdr:rowOff>
    </xdr:to>
    <xdr:sp macro="" textlink="">
      <xdr:nvSpPr>
        <xdr:cNvPr id="84" name="円/楕円 83"/>
        <xdr:cNvSpPr/>
      </xdr:nvSpPr>
      <xdr:spPr>
        <a:xfrm>
          <a:off x="1968500" y="613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52240</xdr:rowOff>
    </xdr:from>
    <xdr:ext cx="469744" cy="259045"/>
    <xdr:sp macro="" textlink="">
      <xdr:nvSpPr>
        <xdr:cNvPr id="85" name="テキスト ボックス 84"/>
        <xdr:cNvSpPr txBox="1"/>
      </xdr:nvSpPr>
      <xdr:spPr>
        <a:xfrm>
          <a:off x="1784427" y="622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36779</xdr:rowOff>
    </xdr:from>
    <xdr:to>
      <xdr:col>1</xdr:col>
      <xdr:colOff>485775</xdr:colOff>
      <xdr:row>35</xdr:row>
      <xdr:rowOff>138379</xdr:rowOff>
    </xdr:to>
    <xdr:sp macro="" textlink="">
      <xdr:nvSpPr>
        <xdr:cNvPr id="86" name="円/楕円 85"/>
        <xdr:cNvSpPr/>
      </xdr:nvSpPr>
      <xdr:spPr>
        <a:xfrm>
          <a:off x="1079500" y="603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129506</xdr:rowOff>
    </xdr:from>
    <xdr:ext cx="469744" cy="259045"/>
    <xdr:sp macro="" textlink="">
      <xdr:nvSpPr>
        <xdr:cNvPr id="87" name="テキスト ボックス 86"/>
        <xdr:cNvSpPr txBox="1"/>
      </xdr:nvSpPr>
      <xdr:spPr>
        <a:xfrm>
          <a:off x="895427"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76180</xdr:rowOff>
    </xdr:from>
    <xdr:to>
      <xdr:col>6</xdr:col>
      <xdr:colOff>511175</xdr:colOff>
      <xdr:row>57</xdr:row>
      <xdr:rowOff>77612</xdr:rowOff>
    </xdr:to>
    <xdr:cxnSp macro="">
      <xdr:nvCxnSpPr>
        <xdr:cNvPr id="116" name="直線コネクタ 115"/>
        <xdr:cNvCxnSpPr/>
      </xdr:nvCxnSpPr>
      <xdr:spPr>
        <a:xfrm flipV="1">
          <a:off x="3797300" y="9848830"/>
          <a:ext cx="838200" cy="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167761</xdr:rowOff>
    </xdr:from>
    <xdr:ext cx="534377" cy="259045"/>
    <xdr:sp macro="" textlink="">
      <xdr:nvSpPr>
        <xdr:cNvPr id="117" name="総務費平均値テキスト"/>
        <xdr:cNvSpPr txBox="1"/>
      </xdr:nvSpPr>
      <xdr:spPr>
        <a:xfrm>
          <a:off x="4686300" y="9597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166477</xdr:rowOff>
    </xdr:from>
    <xdr:to>
      <xdr:col>5</xdr:col>
      <xdr:colOff>358775</xdr:colOff>
      <xdr:row>57</xdr:row>
      <xdr:rowOff>77612</xdr:rowOff>
    </xdr:to>
    <xdr:cxnSp macro="">
      <xdr:nvCxnSpPr>
        <xdr:cNvPr id="119" name="直線コネクタ 118"/>
        <xdr:cNvCxnSpPr/>
      </xdr:nvCxnSpPr>
      <xdr:spPr>
        <a:xfrm>
          <a:off x="2908300" y="9767677"/>
          <a:ext cx="889000" cy="8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53751</xdr:rowOff>
    </xdr:from>
    <xdr:ext cx="534377" cy="259045"/>
    <xdr:sp macro="" textlink="">
      <xdr:nvSpPr>
        <xdr:cNvPr id="121" name="テキスト ボックス 120"/>
        <xdr:cNvSpPr txBox="1"/>
      </xdr:nvSpPr>
      <xdr:spPr>
        <a:xfrm>
          <a:off x="3530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166477</xdr:rowOff>
    </xdr:from>
    <xdr:to>
      <xdr:col>4</xdr:col>
      <xdr:colOff>155575</xdr:colOff>
      <xdr:row>56</xdr:row>
      <xdr:rowOff>169791</xdr:rowOff>
    </xdr:to>
    <xdr:cxnSp macro="">
      <xdr:nvCxnSpPr>
        <xdr:cNvPr id="122" name="直線コネクタ 121"/>
        <xdr:cNvCxnSpPr/>
      </xdr:nvCxnSpPr>
      <xdr:spPr>
        <a:xfrm flipV="1">
          <a:off x="2019300" y="9767677"/>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169791</xdr:rowOff>
    </xdr:from>
    <xdr:to>
      <xdr:col>2</xdr:col>
      <xdr:colOff>638175</xdr:colOff>
      <xdr:row>57</xdr:row>
      <xdr:rowOff>13337</xdr:rowOff>
    </xdr:to>
    <xdr:cxnSp macro="">
      <xdr:nvCxnSpPr>
        <xdr:cNvPr id="125" name="直線コネクタ 124"/>
        <xdr:cNvCxnSpPr/>
      </xdr:nvCxnSpPr>
      <xdr:spPr>
        <a:xfrm flipV="1">
          <a:off x="1130300" y="9770991"/>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25380</xdr:rowOff>
    </xdr:from>
    <xdr:to>
      <xdr:col>6</xdr:col>
      <xdr:colOff>561975</xdr:colOff>
      <xdr:row>57</xdr:row>
      <xdr:rowOff>126980</xdr:rowOff>
    </xdr:to>
    <xdr:sp macro="" textlink="">
      <xdr:nvSpPr>
        <xdr:cNvPr id="135" name="円/楕円 134"/>
        <xdr:cNvSpPr/>
      </xdr:nvSpPr>
      <xdr:spPr>
        <a:xfrm>
          <a:off x="4584700" y="979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123311</xdr:rowOff>
    </xdr:from>
    <xdr:ext cx="534377" cy="259045"/>
    <xdr:sp macro="" textlink="">
      <xdr:nvSpPr>
        <xdr:cNvPr id="136" name="総務費該当値テキスト"/>
        <xdr:cNvSpPr txBox="1"/>
      </xdr:nvSpPr>
      <xdr:spPr>
        <a:xfrm>
          <a:off x="4686300" y="972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40,836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26812</xdr:rowOff>
    </xdr:from>
    <xdr:to>
      <xdr:col>5</xdr:col>
      <xdr:colOff>409575</xdr:colOff>
      <xdr:row>57</xdr:row>
      <xdr:rowOff>128412</xdr:rowOff>
    </xdr:to>
    <xdr:sp macro="" textlink="">
      <xdr:nvSpPr>
        <xdr:cNvPr id="137" name="円/楕円 136"/>
        <xdr:cNvSpPr/>
      </xdr:nvSpPr>
      <xdr:spPr>
        <a:xfrm>
          <a:off x="3746500" y="979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119539</xdr:rowOff>
    </xdr:from>
    <xdr:ext cx="534377" cy="259045"/>
    <xdr:sp macro="" textlink="">
      <xdr:nvSpPr>
        <xdr:cNvPr id="138" name="テキスト ボックス 137"/>
        <xdr:cNvSpPr txBox="1"/>
      </xdr:nvSpPr>
      <xdr:spPr>
        <a:xfrm>
          <a:off x="3530111" y="989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40,648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115677</xdr:rowOff>
    </xdr:from>
    <xdr:to>
      <xdr:col>4</xdr:col>
      <xdr:colOff>206375</xdr:colOff>
      <xdr:row>57</xdr:row>
      <xdr:rowOff>45827</xdr:rowOff>
    </xdr:to>
    <xdr:sp macro="" textlink="">
      <xdr:nvSpPr>
        <xdr:cNvPr id="139" name="円/楕円 138"/>
        <xdr:cNvSpPr/>
      </xdr:nvSpPr>
      <xdr:spPr>
        <a:xfrm>
          <a:off x="2857500" y="971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36954</xdr:rowOff>
    </xdr:from>
    <xdr:ext cx="534377" cy="259045"/>
    <xdr:sp macro="" textlink="">
      <xdr:nvSpPr>
        <xdr:cNvPr id="140" name="テキスト ボックス 139"/>
        <xdr:cNvSpPr txBox="1"/>
      </xdr:nvSpPr>
      <xdr:spPr>
        <a:xfrm>
          <a:off x="2641111" y="980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51,486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118991</xdr:rowOff>
    </xdr:from>
    <xdr:to>
      <xdr:col>3</xdr:col>
      <xdr:colOff>3175</xdr:colOff>
      <xdr:row>57</xdr:row>
      <xdr:rowOff>49141</xdr:rowOff>
    </xdr:to>
    <xdr:sp macro="" textlink="">
      <xdr:nvSpPr>
        <xdr:cNvPr id="141" name="円/楕円 140"/>
        <xdr:cNvSpPr/>
      </xdr:nvSpPr>
      <xdr:spPr>
        <a:xfrm>
          <a:off x="1968500" y="972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40268</xdr:rowOff>
    </xdr:from>
    <xdr:ext cx="534377" cy="259045"/>
    <xdr:sp macro="" textlink="">
      <xdr:nvSpPr>
        <xdr:cNvPr id="142" name="テキスト ボックス 141"/>
        <xdr:cNvSpPr txBox="1"/>
      </xdr:nvSpPr>
      <xdr:spPr>
        <a:xfrm>
          <a:off x="1752111" y="981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51,051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133987</xdr:rowOff>
    </xdr:from>
    <xdr:to>
      <xdr:col>1</xdr:col>
      <xdr:colOff>485775</xdr:colOff>
      <xdr:row>57</xdr:row>
      <xdr:rowOff>64137</xdr:rowOff>
    </xdr:to>
    <xdr:sp macro="" textlink="">
      <xdr:nvSpPr>
        <xdr:cNvPr id="143" name="円/楕円 142"/>
        <xdr:cNvSpPr/>
      </xdr:nvSpPr>
      <xdr:spPr>
        <a:xfrm>
          <a:off x="1079500" y="973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55264</xdr:rowOff>
    </xdr:from>
    <xdr:ext cx="534377" cy="259045"/>
    <xdr:sp macro="" textlink="">
      <xdr:nvSpPr>
        <xdr:cNvPr id="144" name="テキスト ボックス 143"/>
        <xdr:cNvSpPr txBox="1"/>
      </xdr:nvSpPr>
      <xdr:spPr>
        <a:xfrm>
          <a:off x="863111" y="982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120904</xdr:rowOff>
    </xdr:from>
    <xdr:to>
      <xdr:col>6</xdr:col>
      <xdr:colOff>511175</xdr:colOff>
      <xdr:row>76</xdr:row>
      <xdr:rowOff>170701</xdr:rowOff>
    </xdr:to>
    <xdr:cxnSp macro="">
      <xdr:nvCxnSpPr>
        <xdr:cNvPr id="174" name="直線コネクタ 173"/>
        <xdr:cNvCxnSpPr/>
      </xdr:nvCxnSpPr>
      <xdr:spPr>
        <a:xfrm flipV="1">
          <a:off x="3797300" y="13151104"/>
          <a:ext cx="838200" cy="4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20159</xdr:rowOff>
    </xdr:from>
    <xdr:ext cx="599010" cy="259045"/>
    <xdr:sp macro="" textlink="">
      <xdr:nvSpPr>
        <xdr:cNvPr id="175" name="民生費平均値テキスト"/>
        <xdr:cNvSpPr txBox="1"/>
      </xdr:nvSpPr>
      <xdr:spPr>
        <a:xfrm>
          <a:off x="4686300" y="1270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170701</xdr:rowOff>
    </xdr:from>
    <xdr:to>
      <xdr:col>5</xdr:col>
      <xdr:colOff>358775</xdr:colOff>
      <xdr:row>77</xdr:row>
      <xdr:rowOff>63855</xdr:rowOff>
    </xdr:to>
    <xdr:cxnSp macro="">
      <xdr:nvCxnSpPr>
        <xdr:cNvPr id="177" name="直線コネクタ 176"/>
        <xdr:cNvCxnSpPr/>
      </xdr:nvCxnSpPr>
      <xdr:spPr>
        <a:xfrm flipV="1">
          <a:off x="2908300" y="13200901"/>
          <a:ext cx="889000" cy="6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148912</xdr:rowOff>
    </xdr:from>
    <xdr:ext cx="599010" cy="259045"/>
    <xdr:sp macro="" textlink="">
      <xdr:nvSpPr>
        <xdr:cNvPr id="179" name="テキスト ボックス 178"/>
        <xdr:cNvSpPr txBox="1"/>
      </xdr:nvSpPr>
      <xdr:spPr>
        <a:xfrm>
          <a:off x="3497794"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63855</xdr:rowOff>
    </xdr:from>
    <xdr:to>
      <xdr:col>4</xdr:col>
      <xdr:colOff>155575</xdr:colOff>
      <xdr:row>77</xdr:row>
      <xdr:rowOff>170421</xdr:rowOff>
    </xdr:to>
    <xdr:cxnSp macro="">
      <xdr:nvCxnSpPr>
        <xdr:cNvPr id="180" name="直線コネクタ 179"/>
        <xdr:cNvCxnSpPr/>
      </xdr:nvCxnSpPr>
      <xdr:spPr>
        <a:xfrm flipV="1">
          <a:off x="2019300" y="13265505"/>
          <a:ext cx="889000" cy="10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108958</xdr:rowOff>
    </xdr:from>
    <xdr:ext cx="599010" cy="259045"/>
    <xdr:sp macro="" textlink="">
      <xdr:nvSpPr>
        <xdr:cNvPr id="182" name="テキスト ボックス 181"/>
        <xdr:cNvSpPr txBox="1"/>
      </xdr:nvSpPr>
      <xdr:spPr>
        <a:xfrm>
          <a:off x="2608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170421</xdr:rowOff>
    </xdr:from>
    <xdr:to>
      <xdr:col>2</xdr:col>
      <xdr:colOff>638175</xdr:colOff>
      <xdr:row>78</xdr:row>
      <xdr:rowOff>76</xdr:rowOff>
    </xdr:to>
    <xdr:cxnSp macro="">
      <xdr:nvCxnSpPr>
        <xdr:cNvPr id="183" name="直線コネクタ 182"/>
        <xdr:cNvCxnSpPr/>
      </xdr:nvCxnSpPr>
      <xdr:spPr>
        <a:xfrm flipV="1">
          <a:off x="1130300" y="13372071"/>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21290</xdr:rowOff>
    </xdr:from>
    <xdr:ext cx="599010" cy="259045"/>
    <xdr:sp macro="" textlink="">
      <xdr:nvSpPr>
        <xdr:cNvPr id="185" name="テキスト ボックス 184"/>
        <xdr:cNvSpPr txBox="1"/>
      </xdr:nvSpPr>
      <xdr:spPr>
        <a:xfrm>
          <a:off x="1719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91863</xdr:rowOff>
    </xdr:from>
    <xdr:ext cx="599010" cy="259045"/>
    <xdr:sp macro="" textlink="">
      <xdr:nvSpPr>
        <xdr:cNvPr id="187" name="テキスト ボックス 186"/>
        <xdr:cNvSpPr txBox="1"/>
      </xdr:nvSpPr>
      <xdr:spPr>
        <a:xfrm>
          <a:off x="830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70104</xdr:rowOff>
    </xdr:from>
    <xdr:to>
      <xdr:col>6</xdr:col>
      <xdr:colOff>561975</xdr:colOff>
      <xdr:row>77</xdr:row>
      <xdr:rowOff>254</xdr:rowOff>
    </xdr:to>
    <xdr:sp macro="" textlink="">
      <xdr:nvSpPr>
        <xdr:cNvPr id="193" name="円/楕円 192"/>
        <xdr:cNvSpPr/>
      </xdr:nvSpPr>
      <xdr:spPr>
        <a:xfrm>
          <a:off x="4584700" y="1310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48531</xdr:rowOff>
    </xdr:from>
    <xdr:ext cx="599010" cy="259045"/>
    <xdr:sp macro="" textlink="">
      <xdr:nvSpPr>
        <xdr:cNvPr id="194" name="民生費該当値テキスト"/>
        <xdr:cNvSpPr txBox="1"/>
      </xdr:nvSpPr>
      <xdr:spPr>
        <a:xfrm>
          <a:off x="4686300" y="13078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124,480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119901</xdr:rowOff>
    </xdr:from>
    <xdr:to>
      <xdr:col>5</xdr:col>
      <xdr:colOff>409575</xdr:colOff>
      <xdr:row>77</xdr:row>
      <xdr:rowOff>50051</xdr:rowOff>
    </xdr:to>
    <xdr:sp macro="" textlink="">
      <xdr:nvSpPr>
        <xdr:cNvPr id="195" name="円/楕円 194"/>
        <xdr:cNvSpPr/>
      </xdr:nvSpPr>
      <xdr:spPr>
        <a:xfrm>
          <a:off x="3746500" y="1315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41178</xdr:rowOff>
    </xdr:from>
    <xdr:ext cx="599010" cy="259045"/>
    <xdr:sp macro="" textlink="">
      <xdr:nvSpPr>
        <xdr:cNvPr id="196" name="テキスト ボックス 195"/>
        <xdr:cNvSpPr txBox="1"/>
      </xdr:nvSpPr>
      <xdr:spPr>
        <a:xfrm>
          <a:off x="3497794" y="1324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120,559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13055</xdr:rowOff>
    </xdr:from>
    <xdr:to>
      <xdr:col>4</xdr:col>
      <xdr:colOff>206375</xdr:colOff>
      <xdr:row>77</xdr:row>
      <xdr:rowOff>114655</xdr:rowOff>
    </xdr:to>
    <xdr:sp macro="" textlink="">
      <xdr:nvSpPr>
        <xdr:cNvPr id="197" name="円/楕円 196"/>
        <xdr:cNvSpPr/>
      </xdr:nvSpPr>
      <xdr:spPr>
        <a:xfrm>
          <a:off x="2857500" y="132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105782</xdr:rowOff>
    </xdr:from>
    <xdr:ext cx="599010" cy="259045"/>
    <xdr:sp macro="" textlink="">
      <xdr:nvSpPr>
        <xdr:cNvPr id="198" name="テキスト ボックス 197"/>
        <xdr:cNvSpPr txBox="1"/>
      </xdr:nvSpPr>
      <xdr:spPr>
        <a:xfrm>
          <a:off x="2608794" y="13307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115,472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119621</xdr:rowOff>
    </xdr:from>
    <xdr:to>
      <xdr:col>3</xdr:col>
      <xdr:colOff>3175</xdr:colOff>
      <xdr:row>78</xdr:row>
      <xdr:rowOff>49771</xdr:rowOff>
    </xdr:to>
    <xdr:sp macro="" textlink="">
      <xdr:nvSpPr>
        <xdr:cNvPr id="199" name="円/楕円 198"/>
        <xdr:cNvSpPr/>
      </xdr:nvSpPr>
      <xdr:spPr>
        <a:xfrm>
          <a:off x="1968500" y="1332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40898</xdr:rowOff>
    </xdr:from>
    <xdr:ext cx="599010" cy="259045"/>
    <xdr:sp macro="" textlink="">
      <xdr:nvSpPr>
        <xdr:cNvPr id="200" name="テキスト ボックス 199"/>
        <xdr:cNvSpPr txBox="1"/>
      </xdr:nvSpPr>
      <xdr:spPr>
        <a:xfrm>
          <a:off x="1719794" y="1341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107,081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120726</xdr:rowOff>
    </xdr:from>
    <xdr:to>
      <xdr:col>1</xdr:col>
      <xdr:colOff>485775</xdr:colOff>
      <xdr:row>78</xdr:row>
      <xdr:rowOff>50876</xdr:rowOff>
    </xdr:to>
    <xdr:sp macro="" textlink="">
      <xdr:nvSpPr>
        <xdr:cNvPr id="201" name="円/楕円 200"/>
        <xdr:cNvSpPr/>
      </xdr:nvSpPr>
      <xdr:spPr>
        <a:xfrm>
          <a:off x="1079500" y="1332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42003</xdr:rowOff>
    </xdr:from>
    <xdr:ext cx="599010" cy="259045"/>
    <xdr:sp macro="" textlink="">
      <xdr:nvSpPr>
        <xdr:cNvPr id="202" name="テキスト ボックス 201"/>
        <xdr:cNvSpPr txBox="1"/>
      </xdr:nvSpPr>
      <xdr:spPr>
        <a:xfrm>
          <a:off x="830794" y="1341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106,994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32905</xdr:rowOff>
    </xdr:from>
    <xdr:to>
      <xdr:col>6</xdr:col>
      <xdr:colOff>511175</xdr:colOff>
      <xdr:row>98</xdr:row>
      <xdr:rowOff>57671</xdr:rowOff>
    </xdr:to>
    <xdr:cxnSp macro="">
      <xdr:nvCxnSpPr>
        <xdr:cNvPr id="232" name="直線コネクタ 231"/>
        <xdr:cNvCxnSpPr/>
      </xdr:nvCxnSpPr>
      <xdr:spPr>
        <a:xfrm flipV="1">
          <a:off x="3797300" y="16149205"/>
          <a:ext cx="838200" cy="71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58297</xdr:rowOff>
    </xdr:from>
    <xdr:ext cx="534377" cy="259045"/>
    <xdr:sp macro="" textlink="">
      <xdr:nvSpPr>
        <xdr:cNvPr id="233" name="衛生費平均値テキスト"/>
        <xdr:cNvSpPr txBox="1"/>
      </xdr:nvSpPr>
      <xdr:spPr>
        <a:xfrm>
          <a:off x="4686300" y="16688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57671</xdr:rowOff>
    </xdr:from>
    <xdr:to>
      <xdr:col>5</xdr:col>
      <xdr:colOff>358775</xdr:colOff>
      <xdr:row>98</xdr:row>
      <xdr:rowOff>83350</xdr:rowOff>
    </xdr:to>
    <xdr:cxnSp macro="">
      <xdr:nvCxnSpPr>
        <xdr:cNvPr id="235" name="直線コネクタ 234"/>
        <xdr:cNvCxnSpPr/>
      </xdr:nvCxnSpPr>
      <xdr:spPr>
        <a:xfrm flipV="1">
          <a:off x="2908300" y="16859771"/>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63543</xdr:rowOff>
    </xdr:from>
    <xdr:ext cx="534377" cy="259045"/>
    <xdr:sp macro="" textlink="">
      <xdr:nvSpPr>
        <xdr:cNvPr id="237" name="テキスト ボックス 236"/>
        <xdr:cNvSpPr txBox="1"/>
      </xdr:nvSpPr>
      <xdr:spPr>
        <a:xfrm>
          <a:off x="3530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71844</xdr:rowOff>
    </xdr:from>
    <xdr:to>
      <xdr:col>4</xdr:col>
      <xdr:colOff>155575</xdr:colOff>
      <xdr:row>98</xdr:row>
      <xdr:rowOff>83350</xdr:rowOff>
    </xdr:to>
    <xdr:cxnSp macro="">
      <xdr:nvCxnSpPr>
        <xdr:cNvPr id="238" name="直線コネクタ 237"/>
        <xdr:cNvCxnSpPr/>
      </xdr:nvCxnSpPr>
      <xdr:spPr>
        <a:xfrm>
          <a:off x="2019300" y="16873944"/>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166618</xdr:rowOff>
    </xdr:from>
    <xdr:to>
      <xdr:col>2</xdr:col>
      <xdr:colOff>638175</xdr:colOff>
      <xdr:row>98</xdr:row>
      <xdr:rowOff>71844</xdr:rowOff>
    </xdr:to>
    <xdr:cxnSp macro="">
      <xdr:nvCxnSpPr>
        <xdr:cNvPr id="241" name="直線コネクタ 240"/>
        <xdr:cNvCxnSpPr/>
      </xdr:nvCxnSpPr>
      <xdr:spPr>
        <a:xfrm>
          <a:off x="1130300" y="16797268"/>
          <a:ext cx="889000" cy="7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153555</xdr:rowOff>
    </xdr:from>
    <xdr:to>
      <xdr:col>6</xdr:col>
      <xdr:colOff>561975</xdr:colOff>
      <xdr:row>94</xdr:row>
      <xdr:rowOff>83705</xdr:rowOff>
    </xdr:to>
    <xdr:sp macro="" textlink="">
      <xdr:nvSpPr>
        <xdr:cNvPr id="251" name="円/楕円 250"/>
        <xdr:cNvSpPr/>
      </xdr:nvSpPr>
      <xdr:spPr>
        <a:xfrm>
          <a:off x="4584700" y="1609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4982</xdr:rowOff>
    </xdr:from>
    <xdr:ext cx="534377" cy="259045"/>
    <xdr:sp macro="" textlink="">
      <xdr:nvSpPr>
        <xdr:cNvPr id="252" name="衛生費該当値テキスト"/>
        <xdr:cNvSpPr txBox="1"/>
      </xdr:nvSpPr>
      <xdr:spPr>
        <a:xfrm>
          <a:off x="4686300" y="1594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65,606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6871</xdr:rowOff>
    </xdr:from>
    <xdr:to>
      <xdr:col>5</xdr:col>
      <xdr:colOff>409575</xdr:colOff>
      <xdr:row>98</xdr:row>
      <xdr:rowOff>108471</xdr:rowOff>
    </xdr:to>
    <xdr:sp macro="" textlink="">
      <xdr:nvSpPr>
        <xdr:cNvPr id="253" name="円/楕円 252"/>
        <xdr:cNvSpPr/>
      </xdr:nvSpPr>
      <xdr:spPr>
        <a:xfrm>
          <a:off x="3746500" y="1680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99598</xdr:rowOff>
    </xdr:from>
    <xdr:ext cx="534377" cy="259045"/>
    <xdr:sp macro="" textlink="">
      <xdr:nvSpPr>
        <xdr:cNvPr id="254" name="テキスト ボックス 253"/>
        <xdr:cNvSpPr txBox="1"/>
      </xdr:nvSpPr>
      <xdr:spPr>
        <a:xfrm>
          <a:off x="3530111" y="1690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28,306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32550</xdr:rowOff>
    </xdr:from>
    <xdr:to>
      <xdr:col>4</xdr:col>
      <xdr:colOff>206375</xdr:colOff>
      <xdr:row>98</xdr:row>
      <xdr:rowOff>134150</xdr:rowOff>
    </xdr:to>
    <xdr:sp macro="" textlink="">
      <xdr:nvSpPr>
        <xdr:cNvPr id="255" name="円/楕円 254"/>
        <xdr:cNvSpPr/>
      </xdr:nvSpPr>
      <xdr:spPr>
        <a:xfrm>
          <a:off x="2857500" y="168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125277</xdr:rowOff>
    </xdr:from>
    <xdr:ext cx="534377" cy="259045"/>
    <xdr:sp macro="" textlink="">
      <xdr:nvSpPr>
        <xdr:cNvPr id="256" name="テキスト ボックス 255"/>
        <xdr:cNvSpPr txBox="1"/>
      </xdr:nvSpPr>
      <xdr:spPr>
        <a:xfrm>
          <a:off x="2641111" y="1692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26,958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21044</xdr:rowOff>
    </xdr:from>
    <xdr:to>
      <xdr:col>3</xdr:col>
      <xdr:colOff>3175</xdr:colOff>
      <xdr:row>98</xdr:row>
      <xdr:rowOff>122644</xdr:rowOff>
    </xdr:to>
    <xdr:sp macro="" textlink="">
      <xdr:nvSpPr>
        <xdr:cNvPr id="257" name="円/楕円 256"/>
        <xdr:cNvSpPr/>
      </xdr:nvSpPr>
      <xdr:spPr>
        <a:xfrm>
          <a:off x="1968500" y="1682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113771</xdr:rowOff>
    </xdr:from>
    <xdr:ext cx="534377" cy="259045"/>
    <xdr:sp macro="" textlink="">
      <xdr:nvSpPr>
        <xdr:cNvPr id="258" name="テキスト ボックス 257"/>
        <xdr:cNvSpPr txBox="1"/>
      </xdr:nvSpPr>
      <xdr:spPr>
        <a:xfrm>
          <a:off x="1752111" y="1691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27,562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115818</xdr:rowOff>
    </xdr:from>
    <xdr:to>
      <xdr:col>1</xdr:col>
      <xdr:colOff>485775</xdr:colOff>
      <xdr:row>98</xdr:row>
      <xdr:rowOff>45968</xdr:rowOff>
    </xdr:to>
    <xdr:sp macro="" textlink="">
      <xdr:nvSpPr>
        <xdr:cNvPr id="259" name="円/楕円 258"/>
        <xdr:cNvSpPr/>
      </xdr:nvSpPr>
      <xdr:spPr>
        <a:xfrm>
          <a:off x="1079500" y="1674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37095</xdr:rowOff>
    </xdr:from>
    <xdr:ext cx="534377" cy="259045"/>
    <xdr:sp macro="" textlink="">
      <xdr:nvSpPr>
        <xdr:cNvPr id="260" name="テキスト ボックス 259"/>
        <xdr:cNvSpPr txBox="1"/>
      </xdr:nvSpPr>
      <xdr:spPr>
        <a:xfrm>
          <a:off x="863111" y="1683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119888</xdr:rowOff>
    </xdr:from>
    <xdr:to>
      <xdr:col>15</xdr:col>
      <xdr:colOff>180975</xdr:colOff>
      <xdr:row>38</xdr:row>
      <xdr:rowOff>68453</xdr:rowOff>
    </xdr:to>
    <xdr:cxnSp macro="">
      <xdr:nvCxnSpPr>
        <xdr:cNvPr id="289" name="直線コネクタ 288"/>
        <xdr:cNvCxnSpPr/>
      </xdr:nvCxnSpPr>
      <xdr:spPr>
        <a:xfrm>
          <a:off x="9639300" y="6463538"/>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71501</xdr:rowOff>
    </xdr:from>
    <xdr:to>
      <xdr:col>14</xdr:col>
      <xdr:colOff>28575</xdr:colOff>
      <xdr:row>37</xdr:row>
      <xdr:rowOff>119888</xdr:rowOff>
    </xdr:to>
    <xdr:cxnSp macro="">
      <xdr:nvCxnSpPr>
        <xdr:cNvPr id="292" name="直線コネクタ 291"/>
        <xdr:cNvCxnSpPr/>
      </xdr:nvCxnSpPr>
      <xdr:spPr>
        <a:xfrm>
          <a:off x="8750300" y="6415151"/>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14622</xdr:rowOff>
    </xdr:from>
    <xdr:ext cx="378565" cy="259045"/>
    <xdr:sp macro="" textlink="">
      <xdr:nvSpPr>
        <xdr:cNvPr id="294" name="テキスト ボックス 293"/>
        <xdr:cNvSpPr txBox="1"/>
      </xdr:nvSpPr>
      <xdr:spPr>
        <a:xfrm>
          <a:off x="9450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127889</xdr:rowOff>
    </xdr:from>
    <xdr:to>
      <xdr:col>12</xdr:col>
      <xdr:colOff>511175</xdr:colOff>
      <xdr:row>37</xdr:row>
      <xdr:rowOff>71501</xdr:rowOff>
    </xdr:to>
    <xdr:cxnSp macro="">
      <xdr:nvCxnSpPr>
        <xdr:cNvPr id="295" name="直線コネクタ 294"/>
        <xdr:cNvCxnSpPr/>
      </xdr:nvCxnSpPr>
      <xdr:spPr>
        <a:xfrm>
          <a:off x="7861300" y="6300089"/>
          <a:ext cx="889000" cy="11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104648</xdr:rowOff>
    </xdr:from>
    <xdr:to>
      <xdr:col>11</xdr:col>
      <xdr:colOff>307975</xdr:colOff>
      <xdr:row>36</xdr:row>
      <xdr:rowOff>127889</xdr:rowOff>
    </xdr:to>
    <xdr:cxnSp macro="">
      <xdr:nvCxnSpPr>
        <xdr:cNvPr id="298" name="直線コネクタ 297"/>
        <xdr:cNvCxnSpPr/>
      </xdr:nvCxnSpPr>
      <xdr:spPr>
        <a:xfrm>
          <a:off x="6972300" y="6105398"/>
          <a:ext cx="889000" cy="19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17653</xdr:rowOff>
    </xdr:from>
    <xdr:to>
      <xdr:col>15</xdr:col>
      <xdr:colOff>231775</xdr:colOff>
      <xdr:row>38</xdr:row>
      <xdr:rowOff>119253</xdr:rowOff>
    </xdr:to>
    <xdr:sp macro="" textlink="">
      <xdr:nvSpPr>
        <xdr:cNvPr id="308" name="円/楕円 307"/>
        <xdr:cNvSpPr/>
      </xdr:nvSpPr>
      <xdr:spPr>
        <a:xfrm>
          <a:off x="10426700" y="653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167530</xdr:rowOff>
    </xdr:from>
    <xdr:ext cx="378565" cy="259045"/>
    <xdr:sp macro="" textlink="">
      <xdr:nvSpPr>
        <xdr:cNvPr id="309" name="労働費該当値テキスト"/>
        <xdr:cNvSpPr txBox="1"/>
      </xdr:nvSpPr>
      <xdr:spPr>
        <a:xfrm>
          <a:off x="10528300" y="651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69088</xdr:rowOff>
    </xdr:from>
    <xdr:to>
      <xdr:col>14</xdr:col>
      <xdr:colOff>79375</xdr:colOff>
      <xdr:row>37</xdr:row>
      <xdr:rowOff>170688</xdr:rowOff>
    </xdr:to>
    <xdr:sp macro="" textlink="">
      <xdr:nvSpPr>
        <xdr:cNvPr id="310" name="円/楕円 309"/>
        <xdr:cNvSpPr/>
      </xdr:nvSpPr>
      <xdr:spPr>
        <a:xfrm>
          <a:off x="9588500" y="641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161815</xdr:rowOff>
    </xdr:from>
    <xdr:ext cx="378565" cy="259045"/>
    <xdr:sp macro="" textlink="">
      <xdr:nvSpPr>
        <xdr:cNvPr id="311" name="テキスト ボックス 310"/>
        <xdr:cNvSpPr txBox="1"/>
      </xdr:nvSpPr>
      <xdr:spPr>
        <a:xfrm>
          <a:off x="9450017" y="6505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20701</xdr:rowOff>
    </xdr:from>
    <xdr:to>
      <xdr:col>12</xdr:col>
      <xdr:colOff>561975</xdr:colOff>
      <xdr:row>37</xdr:row>
      <xdr:rowOff>122301</xdr:rowOff>
    </xdr:to>
    <xdr:sp macro="" textlink="">
      <xdr:nvSpPr>
        <xdr:cNvPr id="312" name="円/楕円 311"/>
        <xdr:cNvSpPr/>
      </xdr:nvSpPr>
      <xdr:spPr>
        <a:xfrm>
          <a:off x="8699500" y="636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113428</xdr:rowOff>
    </xdr:from>
    <xdr:ext cx="378565" cy="259045"/>
    <xdr:sp macro="" textlink="">
      <xdr:nvSpPr>
        <xdr:cNvPr id="313" name="テキスト ボックス 312"/>
        <xdr:cNvSpPr txBox="1"/>
      </xdr:nvSpPr>
      <xdr:spPr>
        <a:xfrm>
          <a:off x="8561017" y="6457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77089</xdr:rowOff>
    </xdr:from>
    <xdr:to>
      <xdr:col>11</xdr:col>
      <xdr:colOff>358775</xdr:colOff>
      <xdr:row>37</xdr:row>
      <xdr:rowOff>7239</xdr:rowOff>
    </xdr:to>
    <xdr:sp macro="" textlink="">
      <xdr:nvSpPr>
        <xdr:cNvPr id="314" name="円/楕円 313"/>
        <xdr:cNvSpPr/>
      </xdr:nvSpPr>
      <xdr:spPr>
        <a:xfrm>
          <a:off x="7810500" y="624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169816</xdr:rowOff>
    </xdr:from>
    <xdr:ext cx="469744" cy="259045"/>
    <xdr:sp macro="" textlink="">
      <xdr:nvSpPr>
        <xdr:cNvPr id="315" name="テキスト ボックス 314"/>
        <xdr:cNvSpPr txBox="1"/>
      </xdr:nvSpPr>
      <xdr:spPr>
        <a:xfrm>
          <a:off x="7626427" y="634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53848</xdr:rowOff>
    </xdr:from>
    <xdr:to>
      <xdr:col>10</xdr:col>
      <xdr:colOff>155575</xdr:colOff>
      <xdr:row>35</xdr:row>
      <xdr:rowOff>155448</xdr:rowOff>
    </xdr:to>
    <xdr:sp macro="" textlink="">
      <xdr:nvSpPr>
        <xdr:cNvPr id="316" name="円/楕円 315"/>
        <xdr:cNvSpPr/>
      </xdr:nvSpPr>
      <xdr:spPr>
        <a:xfrm>
          <a:off x="6921500" y="605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146575</xdr:rowOff>
    </xdr:from>
    <xdr:ext cx="469744" cy="259045"/>
    <xdr:sp macro="" textlink="">
      <xdr:nvSpPr>
        <xdr:cNvPr id="317" name="テキスト ボックス 316"/>
        <xdr:cNvSpPr txBox="1"/>
      </xdr:nvSpPr>
      <xdr:spPr>
        <a:xfrm>
          <a:off x="6737427" y="614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71394</xdr:rowOff>
    </xdr:from>
    <xdr:to>
      <xdr:col>15</xdr:col>
      <xdr:colOff>180975</xdr:colOff>
      <xdr:row>58</xdr:row>
      <xdr:rowOff>79556</xdr:rowOff>
    </xdr:to>
    <xdr:cxnSp macro="">
      <xdr:nvCxnSpPr>
        <xdr:cNvPr id="344" name="直線コネクタ 343"/>
        <xdr:cNvCxnSpPr/>
      </xdr:nvCxnSpPr>
      <xdr:spPr>
        <a:xfrm flipV="1">
          <a:off x="9639300" y="10015494"/>
          <a:ext cx="838200" cy="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5" name="農林水産業費平均値テキスト"/>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50752</xdr:rowOff>
    </xdr:from>
    <xdr:to>
      <xdr:col>14</xdr:col>
      <xdr:colOff>28575</xdr:colOff>
      <xdr:row>58</xdr:row>
      <xdr:rowOff>79556</xdr:rowOff>
    </xdr:to>
    <xdr:cxnSp macro="">
      <xdr:nvCxnSpPr>
        <xdr:cNvPr id="347" name="直線コネクタ 346"/>
        <xdr:cNvCxnSpPr/>
      </xdr:nvCxnSpPr>
      <xdr:spPr>
        <a:xfrm>
          <a:off x="8750300" y="9994852"/>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65569</xdr:rowOff>
    </xdr:from>
    <xdr:ext cx="469744" cy="259045"/>
    <xdr:sp macro="" textlink="">
      <xdr:nvSpPr>
        <xdr:cNvPr id="349" name="テキスト ボックス 348"/>
        <xdr:cNvSpPr txBox="1"/>
      </xdr:nvSpPr>
      <xdr:spPr>
        <a:xfrm>
          <a:off x="9404427"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50752</xdr:rowOff>
    </xdr:from>
    <xdr:to>
      <xdr:col>12</xdr:col>
      <xdr:colOff>511175</xdr:colOff>
      <xdr:row>58</xdr:row>
      <xdr:rowOff>74137</xdr:rowOff>
    </xdr:to>
    <xdr:cxnSp macro="">
      <xdr:nvCxnSpPr>
        <xdr:cNvPr id="350" name="直線コネクタ 349"/>
        <xdr:cNvCxnSpPr/>
      </xdr:nvCxnSpPr>
      <xdr:spPr>
        <a:xfrm flipV="1">
          <a:off x="7861300" y="9994852"/>
          <a:ext cx="889000" cy="2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68468</xdr:rowOff>
    </xdr:from>
    <xdr:to>
      <xdr:col>11</xdr:col>
      <xdr:colOff>307975</xdr:colOff>
      <xdr:row>58</xdr:row>
      <xdr:rowOff>74137</xdr:rowOff>
    </xdr:to>
    <xdr:cxnSp macro="">
      <xdr:nvCxnSpPr>
        <xdr:cNvPr id="353" name="直線コネクタ 352"/>
        <xdr:cNvCxnSpPr/>
      </xdr:nvCxnSpPr>
      <xdr:spPr>
        <a:xfrm>
          <a:off x="6972300" y="10012568"/>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7" name="テキスト ボックス 356"/>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20594</xdr:rowOff>
    </xdr:from>
    <xdr:to>
      <xdr:col>15</xdr:col>
      <xdr:colOff>231775</xdr:colOff>
      <xdr:row>58</xdr:row>
      <xdr:rowOff>122194</xdr:rowOff>
    </xdr:to>
    <xdr:sp macro="" textlink="">
      <xdr:nvSpPr>
        <xdr:cNvPr id="363" name="円/楕円 362"/>
        <xdr:cNvSpPr/>
      </xdr:nvSpPr>
      <xdr:spPr>
        <a:xfrm>
          <a:off x="10426700" y="996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106971</xdr:rowOff>
    </xdr:from>
    <xdr:ext cx="469744" cy="259045"/>
    <xdr:sp macro="" textlink="">
      <xdr:nvSpPr>
        <xdr:cNvPr id="364" name="農林水産業費該当値テキスト"/>
        <xdr:cNvSpPr txBox="1"/>
      </xdr:nvSpPr>
      <xdr:spPr>
        <a:xfrm>
          <a:off x="10528300" y="9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28756</xdr:rowOff>
    </xdr:from>
    <xdr:to>
      <xdr:col>14</xdr:col>
      <xdr:colOff>79375</xdr:colOff>
      <xdr:row>58</xdr:row>
      <xdr:rowOff>130356</xdr:rowOff>
    </xdr:to>
    <xdr:sp macro="" textlink="">
      <xdr:nvSpPr>
        <xdr:cNvPr id="365" name="円/楕円 364"/>
        <xdr:cNvSpPr/>
      </xdr:nvSpPr>
      <xdr:spPr>
        <a:xfrm>
          <a:off x="9588500" y="997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121483</xdr:rowOff>
    </xdr:from>
    <xdr:ext cx="469744" cy="259045"/>
    <xdr:sp macro="" textlink="">
      <xdr:nvSpPr>
        <xdr:cNvPr id="366" name="テキスト ボックス 365"/>
        <xdr:cNvSpPr txBox="1"/>
      </xdr:nvSpPr>
      <xdr:spPr>
        <a:xfrm>
          <a:off x="9404427" y="1006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171402</xdr:rowOff>
    </xdr:from>
    <xdr:to>
      <xdr:col>12</xdr:col>
      <xdr:colOff>561975</xdr:colOff>
      <xdr:row>58</xdr:row>
      <xdr:rowOff>101552</xdr:rowOff>
    </xdr:to>
    <xdr:sp macro="" textlink="">
      <xdr:nvSpPr>
        <xdr:cNvPr id="367" name="円/楕円 366"/>
        <xdr:cNvSpPr/>
      </xdr:nvSpPr>
      <xdr:spPr>
        <a:xfrm>
          <a:off x="8699500" y="994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92679</xdr:rowOff>
    </xdr:from>
    <xdr:ext cx="469744" cy="259045"/>
    <xdr:sp macro="" textlink="">
      <xdr:nvSpPr>
        <xdr:cNvPr id="368" name="テキスト ボックス 367"/>
        <xdr:cNvSpPr txBox="1"/>
      </xdr:nvSpPr>
      <xdr:spPr>
        <a:xfrm>
          <a:off x="8515427" y="1003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23337</xdr:rowOff>
    </xdr:from>
    <xdr:to>
      <xdr:col>11</xdr:col>
      <xdr:colOff>358775</xdr:colOff>
      <xdr:row>58</xdr:row>
      <xdr:rowOff>124937</xdr:rowOff>
    </xdr:to>
    <xdr:sp macro="" textlink="">
      <xdr:nvSpPr>
        <xdr:cNvPr id="369" name="円/楕円 368"/>
        <xdr:cNvSpPr/>
      </xdr:nvSpPr>
      <xdr:spPr>
        <a:xfrm>
          <a:off x="7810500" y="996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116064</xdr:rowOff>
    </xdr:from>
    <xdr:ext cx="469744" cy="259045"/>
    <xdr:sp macro="" textlink="">
      <xdr:nvSpPr>
        <xdr:cNvPr id="370" name="テキスト ボックス 369"/>
        <xdr:cNvSpPr txBox="1"/>
      </xdr:nvSpPr>
      <xdr:spPr>
        <a:xfrm>
          <a:off x="7626427" y="100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17668</xdr:rowOff>
    </xdr:from>
    <xdr:to>
      <xdr:col>10</xdr:col>
      <xdr:colOff>155575</xdr:colOff>
      <xdr:row>58</xdr:row>
      <xdr:rowOff>119268</xdr:rowOff>
    </xdr:to>
    <xdr:sp macro="" textlink="">
      <xdr:nvSpPr>
        <xdr:cNvPr id="371" name="円/楕円 370"/>
        <xdr:cNvSpPr/>
      </xdr:nvSpPr>
      <xdr:spPr>
        <a:xfrm>
          <a:off x="6921500" y="996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110395</xdr:rowOff>
    </xdr:from>
    <xdr:ext cx="469744" cy="259045"/>
    <xdr:sp macro="" textlink="">
      <xdr:nvSpPr>
        <xdr:cNvPr id="372" name="テキスト ボックス 371"/>
        <xdr:cNvSpPr txBox="1"/>
      </xdr:nvSpPr>
      <xdr:spPr>
        <a:xfrm>
          <a:off x="6737427" y="1005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28257</xdr:rowOff>
    </xdr:from>
    <xdr:to>
      <xdr:col>15</xdr:col>
      <xdr:colOff>180975</xdr:colOff>
      <xdr:row>77</xdr:row>
      <xdr:rowOff>56871</xdr:rowOff>
    </xdr:to>
    <xdr:cxnSp macro="">
      <xdr:nvCxnSpPr>
        <xdr:cNvPr id="401" name="直線コネクタ 400"/>
        <xdr:cNvCxnSpPr/>
      </xdr:nvCxnSpPr>
      <xdr:spPr>
        <a:xfrm flipV="1">
          <a:off x="9639300" y="13229907"/>
          <a:ext cx="838200" cy="2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77424</xdr:rowOff>
    </xdr:from>
    <xdr:ext cx="469744" cy="259045"/>
    <xdr:sp macro="" textlink="">
      <xdr:nvSpPr>
        <xdr:cNvPr id="402" name="商工費平均値テキスト"/>
        <xdr:cNvSpPr txBox="1"/>
      </xdr:nvSpPr>
      <xdr:spPr>
        <a:xfrm>
          <a:off x="10528300" y="13279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56871</xdr:rowOff>
    </xdr:from>
    <xdr:to>
      <xdr:col>14</xdr:col>
      <xdr:colOff>28575</xdr:colOff>
      <xdr:row>78</xdr:row>
      <xdr:rowOff>17971</xdr:rowOff>
    </xdr:to>
    <xdr:cxnSp macro="">
      <xdr:nvCxnSpPr>
        <xdr:cNvPr id="404" name="直線コネクタ 403"/>
        <xdr:cNvCxnSpPr/>
      </xdr:nvCxnSpPr>
      <xdr:spPr>
        <a:xfrm flipV="1">
          <a:off x="8750300" y="13258521"/>
          <a:ext cx="889000" cy="13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21187</xdr:rowOff>
    </xdr:from>
    <xdr:ext cx="469744" cy="259045"/>
    <xdr:sp macro="" textlink="">
      <xdr:nvSpPr>
        <xdr:cNvPr id="406" name="テキスト ボックス 405"/>
        <xdr:cNvSpPr txBox="1"/>
      </xdr:nvSpPr>
      <xdr:spPr>
        <a:xfrm>
          <a:off x="9404427"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17971</xdr:rowOff>
    </xdr:from>
    <xdr:to>
      <xdr:col>12</xdr:col>
      <xdr:colOff>511175</xdr:colOff>
      <xdr:row>78</xdr:row>
      <xdr:rowOff>95390</xdr:rowOff>
    </xdr:to>
    <xdr:cxnSp macro="">
      <xdr:nvCxnSpPr>
        <xdr:cNvPr id="407" name="直線コネクタ 406"/>
        <xdr:cNvCxnSpPr/>
      </xdr:nvCxnSpPr>
      <xdr:spPr>
        <a:xfrm flipV="1">
          <a:off x="7861300" y="13391071"/>
          <a:ext cx="889000" cy="7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9" name="テキスト ボックス 408"/>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77636</xdr:rowOff>
    </xdr:from>
    <xdr:to>
      <xdr:col>11</xdr:col>
      <xdr:colOff>307975</xdr:colOff>
      <xdr:row>78</xdr:row>
      <xdr:rowOff>95390</xdr:rowOff>
    </xdr:to>
    <xdr:cxnSp macro="">
      <xdr:nvCxnSpPr>
        <xdr:cNvPr id="410" name="直線コネクタ 409"/>
        <xdr:cNvCxnSpPr/>
      </xdr:nvCxnSpPr>
      <xdr:spPr>
        <a:xfrm>
          <a:off x="6972300" y="13450736"/>
          <a:ext cx="8890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2" name="テキスト ボックス 411"/>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4" name="テキスト ボックス 413"/>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148907</xdr:rowOff>
    </xdr:from>
    <xdr:to>
      <xdr:col>15</xdr:col>
      <xdr:colOff>231775</xdr:colOff>
      <xdr:row>77</xdr:row>
      <xdr:rowOff>79057</xdr:rowOff>
    </xdr:to>
    <xdr:sp macro="" textlink="">
      <xdr:nvSpPr>
        <xdr:cNvPr id="420" name="円/楕円 419"/>
        <xdr:cNvSpPr/>
      </xdr:nvSpPr>
      <xdr:spPr>
        <a:xfrm>
          <a:off x="10426700" y="1317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334</xdr:rowOff>
    </xdr:from>
    <xdr:ext cx="469744" cy="259045"/>
    <xdr:sp macro="" textlink="">
      <xdr:nvSpPr>
        <xdr:cNvPr id="421" name="商工費該当値テキスト"/>
        <xdr:cNvSpPr txBox="1"/>
      </xdr:nvSpPr>
      <xdr:spPr>
        <a:xfrm>
          <a:off x="10528300" y="1303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9,425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6071</xdr:rowOff>
    </xdr:from>
    <xdr:to>
      <xdr:col>14</xdr:col>
      <xdr:colOff>79375</xdr:colOff>
      <xdr:row>77</xdr:row>
      <xdr:rowOff>107671</xdr:rowOff>
    </xdr:to>
    <xdr:sp macro="" textlink="">
      <xdr:nvSpPr>
        <xdr:cNvPr id="422" name="円/楕円 421"/>
        <xdr:cNvSpPr/>
      </xdr:nvSpPr>
      <xdr:spPr>
        <a:xfrm>
          <a:off x="9588500" y="1320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124198</xdr:rowOff>
    </xdr:from>
    <xdr:ext cx="469744" cy="259045"/>
    <xdr:sp macro="" textlink="">
      <xdr:nvSpPr>
        <xdr:cNvPr id="423" name="テキスト ボックス 422"/>
        <xdr:cNvSpPr txBox="1"/>
      </xdr:nvSpPr>
      <xdr:spPr>
        <a:xfrm>
          <a:off x="9404427" y="1298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138621</xdr:rowOff>
    </xdr:from>
    <xdr:to>
      <xdr:col>12</xdr:col>
      <xdr:colOff>561975</xdr:colOff>
      <xdr:row>78</xdr:row>
      <xdr:rowOff>68771</xdr:rowOff>
    </xdr:to>
    <xdr:sp macro="" textlink="">
      <xdr:nvSpPr>
        <xdr:cNvPr id="424" name="円/楕円 423"/>
        <xdr:cNvSpPr/>
      </xdr:nvSpPr>
      <xdr:spPr>
        <a:xfrm>
          <a:off x="8699500" y="1334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59898</xdr:rowOff>
    </xdr:from>
    <xdr:ext cx="469744" cy="259045"/>
    <xdr:sp macro="" textlink="">
      <xdr:nvSpPr>
        <xdr:cNvPr id="425" name="テキスト ボックス 424"/>
        <xdr:cNvSpPr txBox="1"/>
      </xdr:nvSpPr>
      <xdr:spPr>
        <a:xfrm>
          <a:off x="8515427" y="1343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44590</xdr:rowOff>
    </xdr:from>
    <xdr:to>
      <xdr:col>11</xdr:col>
      <xdr:colOff>358775</xdr:colOff>
      <xdr:row>78</xdr:row>
      <xdr:rowOff>146190</xdr:rowOff>
    </xdr:to>
    <xdr:sp macro="" textlink="">
      <xdr:nvSpPr>
        <xdr:cNvPr id="426" name="円/楕円 425"/>
        <xdr:cNvSpPr/>
      </xdr:nvSpPr>
      <xdr:spPr>
        <a:xfrm>
          <a:off x="7810500" y="134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137317</xdr:rowOff>
    </xdr:from>
    <xdr:ext cx="469744" cy="259045"/>
    <xdr:sp macro="" textlink="">
      <xdr:nvSpPr>
        <xdr:cNvPr id="427" name="テキスト ボックス 426"/>
        <xdr:cNvSpPr txBox="1"/>
      </xdr:nvSpPr>
      <xdr:spPr>
        <a:xfrm>
          <a:off x="7626427" y="135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26836</xdr:rowOff>
    </xdr:from>
    <xdr:to>
      <xdr:col>10</xdr:col>
      <xdr:colOff>155575</xdr:colOff>
      <xdr:row>78</xdr:row>
      <xdr:rowOff>128436</xdr:rowOff>
    </xdr:to>
    <xdr:sp macro="" textlink="">
      <xdr:nvSpPr>
        <xdr:cNvPr id="428" name="円/楕円 427"/>
        <xdr:cNvSpPr/>
      </xdr:nvSpPr>
      <xdr:spPr>
        <a:xfrm>
          <a:off x="6921500" y="133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119563</xdr:rowOff>
    </xdr:from>
    <xdr:ext cx="469744" cy="259045"/>
    <xdr:sp macro="" textlink="">
      <xdr:nvSpPr>
        <xdr:cNvPr id="429" name="テキスト ボックス 428"/>
        <xdr:cNvSpPr txBox="1"/>
      </xdr:nvSpPr>
      <xdr:spPr>
        <a:xfrm>
          <a:off x="6737427" y="13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75532</xdr:rowOff>
    </xdr:from>
    <xdr:to>
      <xdr:col>15</xdr:col>
      <xdr:colOff>180975</xdr:colOff>
      <xdr:row>97</xdr:row>
      <xdr:rowOff>79212</xdr:rowOff>
    </xdr:to>
    <xdr:cxnSp macro="">
      <xdr:nvCxnSpPr>
        <xdr:cNvPr id="456" name="直線コネクタ 455"/>
        <xdr:cNvCxnSpPr/>
      </xdr:nvCxnSpPr>
      <xdr:spPr>
        <a:xfrm>
          <a:off x="9639300" y="16706182"/>
          <a:ext cx="838200" cy="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63802</xdr:rowOff>
    </xdr:from>
    <xdr:ext cx="534377" cy="259045"/>
    <xdr:sp macro="" textlink="">
      <xdr:nvSpPr>
        <xdr:cNvPr id="457" name="土木費平均値テキスト"/>
        <xdr:cNvSpPr txBox="1"/>
      </xdr:nvSpPr>
      <xdr:spPr>
        <a:xfrm>
          <a:off x="10528300" y="16694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75532</xdr:rowOff>
    </xdr:from>
    <xdr:to>
      <xdr:col>14</xdr:col>
      <xdr:colOff>28575</xdr:colOff>
      <xdr:row>97</xdr:row>
      <xdr:rowOff>93528</xdr:rowOff>
    </xdr:to>
    <xdr:cxnSp macro="">
      <xdr:nvCxnSpPr>
        <xdr:cNvPr id="459" name="直線コネクタ 458"/>
        <xdr:cNvCxnSpPr/>
      </xdr:nvCxnSpPr>
      <xdr:spPr>
        <a:xfrm flipV="1">
          <a:off x="8750300" y="16706182"/>
          <a:ext cx="889000" cy="1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164679</xdr:rowOff>
    </xdr:from>
    <xdr:ext cx="534377" cy="259045"/>
    <xdr:sp macro="" textlink="">
      <xdr:nvSpPr>
        <xdr:cNvPr id="461" name="テキスト ボックス 460"/>
        <xdr:cNvSpPr txBox="1"/>
      </xdr:nvSpPr>
      <xdr:spPr>
        <a:xfrm>
          <a:off x="9372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93528</xdr:rowOff>
    </xdr:from>
    <xdr:to>
      <xdr:col>12</xdr:col>
      <xdr:colOff>511175</xdr:colOff>
      <xdr:row>97</xdr:row>
      <xdr:rowOff>98648</xdr:rowOff>
    </xdr:to>
    <xdr:cxnSp macro="">
      <xdr:nvCxnSpPr>
        <xdr:cNvPr id="462" name="直線コネクタ 461"/>
        <xdr:cNvCxnSpPr/>
      </xdr:nvCxnSpPr>
      <xdr:spPr>
        <a:xfrm flipV="1">
          <a:off x="7861300" y="16724178"/>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138267</xdr:rowOff>
    </xdr:from>
    <xdr:ext cx="534377" cy="259045"/>
    <xdr:sp macro="" textlink="">
      <xdr:nvSpPr>
        <xdr:cNvPr id="464" name="テキスト ボックス 463"/>
        <xdr:cNvSpPr txBox="1"/>
      </xdr:nvSpPr>
      <xdr:spPr>
        <a:xfrm>
          <a:off x="8483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98648</xdr:rowOff>
    </xdr:from>
    <xdr:to>
      <xdr:col>11</xdr:col>
      <xdr:colOff>307975</xdr:colOff>
      <xdr:row>97</xdr:row>
      <xdr:rowOff>109941</xdr:rowOff>
    </xdr:to>
    <xdr:cxnSp macro="">
      <xdr:nvCxnSpPr>
        <xdr:cNvPr id="465" name="直線コネクタ 464"/>
        <xdr:cNvCxnSpPr/>
      </xdr:nvCxnSpPr>
      <xdr:spPr>
        <a:xfrm flipV="1">
          <a:off x="6972300" y="16729298"/>
          <a:ext cx="889000"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7" name="テキスト ボックス 466"/>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162082</xdr:rowOff>
    </xdr:from>
    <xdr:ext cx="534377" cy="259045"/>
    <xdr:sp macro="" textlink="">
      <xdr:nvSpPr>
        <xdr:cNvPr id="469" name="テキスト ボックス 468"/>
        <xdr:cNvSpPr txBox="1"/>
      </xdr:nvSpPr>
      <xdr:spPr>
        <a:xfrm>
          <a:off x="6705111" y="167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28412</xdr:rowOff>
    </xdr:from>
    <xdr:to>
      <xdr:col>15</xdr:col>
      <xdr:colOff>231775</xdr:colOff>
      <xdr:row>97</xdr:row>
      <xdr:rowOff>130012</xdr:rowOff>
    </xdr:to>
    <xdr:sp macro="" textlink="">
      <xdr:nvSpPr>
        <xdr:cNvPr id="475" name="円/楕円 474"/>
        <xdr:cNvSpPr/>
      </xdr:nvSpPr>
      <xdr:spPr>
        <a:xfrm>
          <a:off x="10426700" y="1665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51289</xdr:rowOff>
    </xdr:from>
    <xdr:ext cx="534377" cy="259045"/>
    <xdr:sp macro="" textlink="">
      <xdr:nvSpPr>
        <xdr:cNvPr id="476" name="土木費該当値テキスト"/>
        <xdr:cNvSpPr txBox="1"/>
      </xdr:nvSpPr>
      <xdr:spPr>
        <a:xfrm>
          <a:off x="10528300" y="1651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50,730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24732</xdr:rowOff>
    </xdr:from>
    <xdr:to>
      <xdr:col>14</xdr:col>
      <xdr:colOff>79375</xdr:colOff>
      <xdr:row>97</xdr:row>
      <xdr:rowOff>126332</xdr:rowOff>
    </xdr:to>
    <xdr:sp macro="" textlink="">
      <xdr:nvSpPr>
        <xdr:cNvPr id="477" name="円/楕円 476"/>
        <xdr:cNvSpPr/>
      </xdr:nvSpPr>
      <xdr:spPr>
        <a:xfrm>
          <a:off x="9588500" y="1665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142859</xdr:rowOff>
    </xdr:from>
    <xdr:ext cx="534377" cy="259045"/>
    <xdr:sp macro="" textlink="">
      <xdr:nvSpPr>
        <xdr:cNvPr id="478" name="テキスト ボックス 477"/>
        <xdr:cNvSpPr txBox="1"/>
      </xdr:nvSpPr>
      <xdr:spPr>
        <a:xfrm>
          <a:off x="9372111" y="1643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51,535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42728</xdr:rowOff>
    </xdr:from>
    <xdr:to>
      <xdr:col>12</xdr:col>
      <xdr:colOff>561975</xdr:colOff>
      <xdr:row>97</xdr:row>
      <xdr:rowOff>144328</xdr:rowOff>
    </xdr:to>
    <xdr:sp macro="" textlink="">
      <xdr:nvSpPr>
        <xdr:cNvPr id="479" name="円/楕円 478"/>
        <xdr:cNvSpPr/>
      </xdr:nvSpPr>
      <xdr:spPr>
        <a:xfrm>
          <a:off x="8699500" y="1667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160855</xdr:rowOff>
    </xdr:from>
    <xdr:ext cx="534377" cy="259045"/>
    <xdr:sp macro="" textlink="">
      <xdr:nvSpPr>
        <xdr:cNvPr id="480" name="テキスト ボックス 479"/>
        <xdr:cNvSpPr txBox="1"/>
      </xdr:nvSpPr>
      <xdr:spPr>
        <a:xfrm>
          <a:off x="8483111" y="1644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47,599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47848</xdr:rowOff>
    </xdr:from>
    <xdr:to>
      <xdr:col>11</xdr:col>
      <xdr:colOff>358775</xdr:colOff>
      <xdr:row>97</xdr:row>
      <xdr:rowOff>149448</xdr:rowOff>
    </xdr:to>
    <xdr:sp macro="" textlink="">
      <xdr:nvSpPr>
        <xdr:cNvPr id="481" name="円/楕円 480"/>
        <xdr:cNvSpPr/>
      </xdr:nvSpPr>
      <xdr:spPr>
        <a:xfrm>
          <a:off x="7810500" y="1667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140575</xdr:rowOff>
    </xdr:from>
    <xdr:ext cx="534377" cy="259045"/>
    <xdr:sp macro="" textlink="">
      <xdr:nvSpPr>
        <xdr:cNvPr id="482" name="テキスト ボックス 481"/>
        <xdr:cNvSpPr txBox="1"/>
      </xdr:nvSpPr>
      <xdr:spPr>
        <a:xfrm>
          <a:off x="7594111" y="1677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46,479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59141</xdr:rowOff>
    </xdr:from>
    <xdr:to>
      <xdr:col>10</xdr:col>
      <xdr:colOff>155575</xdr:colOff>
      <xdr:row>97</xdr:row>
      <xdr:rowOff>160741</xdr:rowOff>
    </xdr:to>
    <xdr:sp macro="" textlink="">
      <xdr:nvSpPr>
        <xdr:cNvPr id="483" name="円/楕円 482"/>
        <xdr:cNvSpPr/>
      </xdr:nvSpPr>
      <xdr:spPr>
        <a:xfrm>
          <a:off x="6921500" y="1668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5818</xdr:rowOff>
    </xdr:from>
    <xdr:ext cx="534377" cy="259045"/>
    <xdr:sp macro="" textlink="">
      <xdr:nvSpPr>
        <xdr:cNvPr id="484" name="テキスト ボックス 483"/>
        <xdr:cNvSpPr txBox="1"/>
      </xdr:nvSpPr>
      <xdr:spPr>
        <a:xfrm>
          <a:off x="6705111" y="1646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126258</xdr:rowOff>
    </xdr:from>
    <xdr:to>
      <xdr:col>23</xdr:col>
      <xdr:colOff>517525</xdr:colOff>
      <xdr:row>36</xdr:row>
      <xdr:rowOff>161051</xdr:rowOff>
    </xdr:to>
    <xdr:cxnSp macro="">
      <xdr:nvCxnSpPr>
        <xdr:cNvPr id="512" name="直線コネクタ 511"/>
        <xdr:cNvCxnSpPr/>
      </xdr:nvCxnSpPr>
      <xdr:spPr>
        <a:xfrm>
          <a:off x="15481300" y="6298458"/>
          <a:ext cx="838200" cy="3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33952</xdr:rowOff>
    </xdr:from>
    <xdr:ext cx="534377" cy="259045"/>
    <xdr:sp macro="" textlink="">
      <xdr:nvSpPr>
        <xdr:cNvPr id="513" name="消防費平均値テキスト"/>
        <xdr:cNvSpPr txBox="1"/>
      </xdr:nvSpPr>
      <xdr:spPr>
        <a:xfrm>
          <a:off x="16370300" y="637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126258</xdr:rowOff>
    </xdr:from>
    <xdr:to>
      <xdr:col>22</xdr:col>
      <xdr:colOff>365125</xdr:colOff>
      <xdr:row>36</xdr:row>
      <xdr:rowOff>159360</xdr:rowOff>
    </xdr:to>
    <xdr:cxnSp macro="">
      <xdr:nvCxnSpPr>
        <xdr:cNvPr id="515" name="直線コネクタ 514"/>
        <xdr:cNvCxnSpPr/>
      </xdr:nvCxnSpPr>
      <xdr:spPr>
        <a:xfrm flipV="1">
          <a:off x="14592300" y="6298458"/>
          <a:ext cx="889000" cy="3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1764</xdr:rowOff>
    </xdr:from>
    <xdr:ext cx="534377" cy="259045"/>
    <xdr:sp macro="" textlink="">
      <xdr:nvSpPr>
        <xdr:cNvPr id="517" name="テキスト ボックス 516"/>
        <xdr:cNvSpPr txBox="1"/>
      </xdr:nvSpPr>
      <xdr:spPr>
        <a:xfrm>
          <a:off x="15214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159360</xdr:rowOff>
    </xdr:from>
    <xdr:to>
      <xdr:col>21</xdr:col>
      <xdr:colOff>161925</xdr:colOff>
      <xdr:row>37</xdr:row>
      <xdr:rowOff>44694</xdr:rowOff>
    </xdr:to>
    <xdr:cxnSp macro="">
      <xdr:nvCxnSpPr>
        <xdr:cNvPr id="518" name="直線コネクタ 517"/>
        <xdr:cNvCxnSpPr/>
      </xdr:nvCxnSpPr>
      <xdr:spPr>
        <a:xfrm flipV="1">
          <a:off x="13703300" y="6331560"/>
          <a:ext cx="889000" cy="5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0" name="テキスト ボックス 519"/>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92746</xdr:rowOff>
    </xdr:from>
    <xdr:to>
      <xdr:col>19</xdr:col>
      <xdr:colOff>644525</xdr:colOff>
      <xdr:row>37</xdr:row>
      <xdr:rowOff>44694</xdr:rowOff>
    </xdr:to>
    <xdr:cxnSp macro="">
      <xdr:nvCxnSpPr>
        <xdr:cNvPr id="521" name="直線コネクタ 520"/>
        <xdr:cNvCxnSpPr/>
      </xdr:nvCxnSpPr>
      <xdr:spPr>
        <a:xfrm>
          <a:off x="12814300" y="6264946"/>
          <a:ext cx="889000" cy="12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3" name="テキスト ボックス 522"/>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25" name="テキスト ボックス 524"/>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110251</xdr:rowOff>
    </xdr:from>
    <xdr:to>
      <xdr:col>23</xdr:col>
      <xdr:colOff>568325</xdr:colOff>
      <xdr:row>37</xdr:row>
      <xdr:rowOff>40401</xdr:rowOff>
    </xdr:to>
    <xdr:sp macro="" textlink="">
      <xdr:nvSpPr>
        <xdr:cNvPr id="531" name="円/楕円 530"/>
        <xdr:cNvSpPr/>
      </xdr:nvSpPr>
      <xdr:spPr>
        <a:xfrm>
          <a:off x="16268700" y="628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133128</xdr:rowOff>
    </xdr:from>
    <xdr:ext cx="534377" cy="259045"/>
    <xdr:sp macro="" textlink="">
      <xdr:nvSpPr>
        <xdr:cNvPr id="532" name="消防費該当値テキスト"/>
        <xdr:cNvSpPr txBox="1"/>
      </xdr:nvSpPr>
      <xdr:spPr>
        <a:xfrm>
          <a:off x="16370300" y="613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17,033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75458</xdr:rowOff>
    </xdr:from>
    <xdr:to>
      <xdr:col>22</xdr:col>
      <xdr:colOff>415925</xdr:colOff>
      <xdr:row>37</xdr:row>
      <xdr:rowOff>5608</xdr:rowOff>
    </xdr:to>
    <xdr:sp macro="" textlink="">
      <xdr:nvSpPr>
        <xdr:cNvPr id="533" name="円/楕円 532"/>
        <xdr:cNvSpPr/>
      </xdr:nvSpPr>
      <xdr:spPr>
        <a:xfrm>
          <a:off x="15430500" y="624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22135</xdr:rowOff>
    </xdr:from>
    <xdr:ext cx="534377" cy="259045"/>
    <xdr:sp macro="" textlink="">
      <xdr:nvSpPr>
        <xdr:cNvPr id="534" name="テキスト ボックス 533"/>
        <xdr:cNvSpPr txBox="1"/>
      </xdr:nvSpPr>
      <xdr:spPr>
        <a:xfrm>
          <a:off x="15214111" y="602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17,794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108560</xdr:rowOff>
    </xdr:from>
    <xdr:to>
      <xdr:col>21</xdr:col>
      <xdr:colOff>212725</xdr:colOff>
      <xdr:row>37</xdr:row>
      <xdr:rowOff>38710</xdr:rowOff>
    </xdr:to>
    <xdr:sp macro="" textlink="">
      <xdr:nvSpPr>
        <xdr:cNvPr id="535" name="円/楕円 534"/>
        <xdr:cNvSpPr/>
      </xdr:nvSpPr>
      <xdr:spPr>
        <a:xfrm>
          <a:off x="14541500" y="62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29837</xdr:rowOff>
    </xdr:from>
    <xdr:ext cx="534377" cy="259045"/>
    <xdr:sp macro="" textlink="">
      <xdr:nvSpPr>
        <xdr:cNvPr id="536" name="テキスト ボックス 535"/>
        <xdr:cNvSpPr txBox="1"/>
      </xdr:nvSpPr>
      <xdr:spPr>
        <a:xfrm>
          <a:off x="14325111" y="637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165344</xdr:rowOff>
    </xdr:from>
    <xdr:to>
      <xdr:col>20</xdr:col>
      <xdr:colOff>9525</xdr:colOff>
      <xdr:row>37</xdr:row>
      <xdr:rowOff>95494</xdr:rowOff>
    </xdr:to>
    <xdr:sp macro="" textlink="">
      <xdr:nvSpPr>
        <xdr:cNvPr id="537" name="円/楕円 536"/>
        <xdr:cNvSpPr/>
      </xdr:nvSpPr>
      <xdr:spPr>
        <a:xfrm>
          <a:off x="13652500" y="633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86621</xdr:rowOff>
    </xdr:from>
    <xdr:ext cx="534377" cy="259045"/>
    <xdr:sp macro="" textlink="">
      <xdr:nvSpPr>
        <xdr:cNvPr id="538" name="テキスト ボックス 537"/>
        <xdr:cNvSpPr txBox="1"/>
      </xdr:nvSpPr>
      <xdr:spPr>
        <a:xfrm>
          <a:off x="13436111" y="643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41946</xdr:rowOff>
    </xdr:from>
    <xdr:to>
      <xdr:col>18</xdr:col>
      <xdr:colOff>492125</xdr:colOff>
      <xdr:row>36</xdr:row>
      <xdr:rowOff>143546</xdr:rowOff>
    </xdr:to>
    <xdr:sp macro="" textlink="">
      <xdr:nvSpPr>
        <xdr:cNvPr id="539" name="円/楕円 538"/>
        <xdr:cNvSpPr/>
      </xdr:nvSpPr>
      <xdr:spPr>
        <a:xfrm>
          <a:off x="12763500" y="621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160073</xdr:rowOff>
    </xdr:from>
    <xdr:ext cx="534377" cy="259045"/>
    <xdr:sp macro="" textlink="">
      <xdr:nvSpPr>
        <xdr:cNvPr id="540" name="テキスト ボックス 539"/>
        <xdr:cNvSpPr txBox="1"/>
      </xdr:nvSpPr>
      <xdr:spPr>
        <a:xfrm>
          <a:off x="12547111" y="598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169663</xdr:rowOff>
    </xdr:from>
    <xdr:to>
      <xdr:col>23</xdr:col>
      <xdr:colOff>517525</xdr:colOff>
      <xdr:row>58</xdr:row>
      <xdr:rowOff>102944</xdr:rowOff>
    </xdr:to>
    <xdr:cxnSp macro="">
      <xdr:nvCxnSpPr>
        <xdr:cNvPr id="572" name="直線コネクタ 571"/>
        <xdr:cNvCxnSpPr/>
      </xdr:nvCxnSpPr>
      <xdr:spPr>
        <a:xfrm>
          <a:off x="15481300" y="9942313"/>
          <a:ext cx="838200" cy="10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72458</xdr:rowOff>
    </xdr:from>
    <xdr:ext cx="534377" cy="259045"/>
    <xdr:sp macro="" textlink="">
      <xdr:nvSpPr>
        <xdr:cNvPr id="573" name="教育費平均値テキスト"/>
        <xdr:cNvSpPr txBox="1"/>
      </xdr:nvSpPr>
      <xdr:spPr>
        <a:xfrm>
          <a:off x="16370300" y="9673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169663</xdr:rowOff>
    </xdr:from>
    <xdr:to>
      <xdr:col>22</xdr:col>
      <xdr:colOff>365125</xdr:colOff>
      <xdr:row>58</xdr:row>
      <xdr:rowOff>6606</xdr:rowOff>
    </xdr:to>
    <xdr:cxnSp macro="">
      <xdr:nvCxnSpPr>
        <xdr:cNvPr id="575" name="直線コネクタ 574"/>
        <xdr:cNvCxnSpPr/>
      </xdr:nvCxnSpPr>
      <xdr:spPr>
        <a:xfrm flipV="1">
          <a:off x="14592300" y="9942313"/>
          <a:ext cx="8890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151461</xdr:rowOff>
    </xdr:from>
    <xdr:ext cx="534377" cy="259045"/>
    <xdr:sp macro="" textlink="">
      <xdr:nvSpPr>
        <xdr:cNvPr id="577" name="テキスト ボックス 576"/>
        <xdr:cNvSpPr txBox="1"/>
      </xdr:nvSpPr>
      <xdr:spPr>
        <a:xfrm>
          <a:off x="15214111" y="95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162936</xdr:rowOff>
    </xdr:from>
    <xdr:to>
      <xdr:col>21</xdr:col>
      <xdr:colOff>161925</xdr:colOff>
      <xdr:row>58</xdr:row>
      <xdr:rowOff>6606</xdr:rowOff>
    </xdr:to>
    <xdr:cxnSp macro="">
      <xdr:nvCxnSpPr>
        <xdr:cNvPr id="578" name="直線コネクタ 577"/>
        <xdr:cNvCxnSpPr/>
      </xdr:nvCxnSpPr>
      <xdr:spPr>
        <a:xfrm>
          <a:off x="13703300" y="9935586"/>
          <a:ext cx="889000" cy="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0" name="テキスト ボックス 579"/>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80852</xdr:rowOff>
    </xdr:from>
    <xdr:to>
      <xdr:col>19</xdr:col>
      <xdr:colOff>644525</xdr:colOff>
      <xdr:row>57</xdr:row>
      <xdr:rowOff>162936</xdr:rowOff>
    </xdr:to>
    <xdr:cxnSp macro="">
      <xdr:nvCxnSpPr>
        <xdr:cNvPr id="581" name="直線コネクタ 580"/>
        <xdr:cNvCxnSpPr/>
      </xdr:nvCxnSpPr>
      <xdr:spPr>
        <a:xfrm>
          <a:off x="12814300" y="9853502"/>
          <a:ext cx="889000" cy="8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3" name="テキスト ボックス 582"/>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104990</xdr:rowOff>
    </xdr:from>
    <xdr:ext cx="534377" cy="259045"/>
    <xdr:sp macro="" textlink="">
      <xdr:nvSpPr>
        <xdr:cNvPr id="585" name="テキスト ボックス 584"/>
        <xdr:cNvSpPr txBox="1"/>
      </xdr:nvSpPr>
      <xdr:spPr>
        <a:xfrm>
          <a:off x="12547111" y="95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52144</xdr:rowOff>
    </xdr:from>
    <xdr:to>
      <xdr:col>23</xdr:col>
      <xdr:colOff>568325</xdr:colOff>
      <xdr:row>58</xdr:row>
      <xdr:rowOff>153744</xdr:rowOff>
    </xdr:to>
    <xdr:sp macro="" textlink="">
      <xdr:nvSpPr>
        <xdr:cNvPr id="591" name="円/楕円 590"/>
        <xdr:cNvSpPr/>
      </xdr:nvSpPr>
      <xdr:spPr>
        <a:xfrm>
          <a:off x="16268700" y="999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30571</xdr:rowOff>
    </xdr:from>
    <xdr:ext cx="534377" cy="259045"/>
    <xdr:sp macro="" textlink="">
      <xdr:nvSpPr>
        <xdr:cNvPr id="592" name="教育費該当値テキスト"/>
        <xdr:cNvSpPr txBox="1"/>
      </xdr:nvSpPr>
      <xdr:spPr>
        <a:xfrm>
          <a:off x="16370300" y="99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30,251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118863</xdr:rowOff>
    </xdr:from>
    <xdr:to>
      <xdr:col>22</xdr:col>
      <xdr:colOff>415925</xdr:colOff>
      <xdr:row>58</xdr:row>
      <xdr:rowOff>49013</xdr:rowOff>
    </xdr:to>
    <xdr:sp macro="" textlink="">
      <xdr:nvSpPr>
        <xdr:cNvPr id="593" name="円/楕円 592"/>
        <xdr:cNvSpPr/>
      </xdr:nvSpPr>
      <xdr:spPr>
        <a:xfrm>
          <a:off x="15430500" y="989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40140</xdr:rowOff>
    </xdr:from>
    <xdr:ext cx="534377" cy="259045"/>
    <xdr:sp macro="" textlink="">
      <xdr:nvSpPr>
        <xdr:cNvPr id="594" name="テキスト ボックス 593"/>
        <xdr:cNvSpPr txBox="1"/>
      </xdr:nvSpPr>
      <xdr:spPr>
        <a:xfrm>
          <a:off x="15214111" y="998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36,665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127256</xdr:rowOff>
    </xdr:from>
    <xdr:to>
      <xdr:col>21</xdr:col>
      <xdr:colOff>212725</xdr:colOff>
      <xdr:row>58</xdr:row>
      <xdr:rowOff>57406</xdr:rowOff>
    </xdr:to>
    <xdr:sp macro="" textlink="">
      <xdr:nvSpPr>
        <xdr:cNvPr id="595" name="円/楕円 594"/>
        <xdr:cNvSpPr/>
      </xdr:nvSpPr>
      <xdr:spPr>
        <a:xfrm>
          <a:off x="14541500" y="989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48533</xdr:rowOff>
    </xdr:from>
    <xdr:ext cx="534377" cy="259045"/>
    <xdr:sp macro="" textlink="">
      <xdr:nvSpPr>
        <xdr:cNvPr id="596" name="テキスト ボックス 595"/>
        <xdr:cNvSpPr txBox="1"/>
      </xdr:nvSpPr>
      <xdr:spPr>
        <a:xfrm>
          <a:off x="14325111" y="999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36,151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112136</xdr:rowOff>
    </xdr:from>
    <xdr:to>
      <xdr:col>20</xdr:col>
      <xdr:colOff>9525</xdr:colOff>
      <xdr:row>58</xdr:row>
      <xdr:rowOff>42286</xdr:rowOff>
    </xdr:to>
    <xdr:sp macro="" textlink="">
      <xdr:nvSpPr>
        <xdr:cNvPr id="597" name="円/楕円 596"/>
        <xdr:cNvSpPr/>
      </xdr:nvSpPr>
      <xdr:spPr>
        <a:xfrm>
          <a:off x="13652500" y="988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33413</xdr:rowOff>
    </xdr:from>
    <xdr:ext cx="534377" cy="259045"/>
    <xdr:sp macro="" textlink="">
      <xdr:nvSpPr>
        <xdr:cNvPr id="598" name="テキスト ボックス 597"/>
        <xdr:cNvSpPr txBox="1"/>
      </xdr:nvSpPr>
      <xdr:spPr>
        <a:xfrm>
          <a:off x="13436111" y="997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37,077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30052</xdr:rowOff>
    </xdr:from>
    <xdr:to>
      <xdr:col>18</xdr:col>
      <xdr:colOff>492125</xdr:colOff>
      <xdr:row>57</xdr:row>
      <xdr:rowOff>131652</xdr:rowOff>
    </xdr:to>
    <xdr:sp macro="" textlink="">
      <xdr:nvSpPr>
        <xdr:cNvPr id="599" name="円/楕円 598"/>
        <xdr:cNvSpPr/>
      </xdr:nvSpPr>
      <xdr:spPr>
        <a:xfrm>
          <a:off x="12763500" y="980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122779</xdr:rowOff>
    </xdr:from>
    <xdr:ext cx="534377" cy="259045"/>
    <xdr:sp macro="" textlink="">
      <xdr:nvSpPr>
        <xdr:cNvPr id="600" name="テキスト ボックス 599"/>
        <xdr:cNvSpPr txBox="1"/>
      </xdr:nvSpPr>
      <xdr:spPr>
        <a:xfrm>
          <a:off x="12547111" y="989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42,104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7" name="直線コネクタ 626"/>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0" name="直線コネクタ 629"/>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2" name="テキスト ボックス 631"/>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3" name="直線コネクタ 632"/>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137230</xdr:rowOff>
    </xdr:from>
    <xdr:to>
      <xdr:col>19</xdr:col>
      <xdr:colOff>644525</xdr:colOff>
      <xdr:row>78</xdr:row>
      <xdr:rowOff>139700</xdr:rowOff>
    </xdr:to>
    <xdr:cxnSp macro="">
      <xdr:nvCxnSpPr>
        <xdr:cNvPr id="636" name="直線コネクタ 635"/>
        <xdr:cNvCxnSpPr/>
      </xdr:nvCxnSpPr>
      <xdr:spPr>
        <a:xfrm>
          <a:off x="12814300" y="13510330"/>
          <a:ext cx="889000" cy="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6" name="円/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249299" cy="259045"/>
    <xdr:sp macro="" textlink="">
      <xdr:nvSpPr>
        <xdr:cNvPr id="647" name="災害復旧費該当値テキスト"/>
        <xdr:cNvSpPr txBox="1"/>
      </xdr:nvSpPr>
      <xdr:spPr>
        <a:xfrm>
          <a:off x="16370300" y="13420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8" name="円/楕円 64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9" name="テキスト ボックス 648"/>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0" name="円/楕円 64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1" name="テキスト ボックス 650"/>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2" name="円/楕円 65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3" name="テキスト ボックス 652"/>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86430</xdr:rowOff>
    </xdr:from>
    <xdr:to>
      <xdr:col>18</xdr:col>
      <xdr:colOff>492125</xdr:colOff>
      <xdr:row>79</xdr:row>
      <xdr:rowOff>16580</xdr:rowOff>
    </xdr:to>
    <xdr:sp macro="" textlink="">
      <xdr:nvSpPr>
        <xdr:cNvPr id="654" name="円/楕円 653"/>
        <xdr:cNvSpPr/>
      </xdr:nvSpPr>
      <xdr:spPr>
        <a:xfrm>
          <a:off x="12763500" y="1345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7707</xdr:rowOff>
    </xdr:from>
    <xdr:ext cx="313932" cy="259045"/>
    <xdr:sp macro="" textlink="">
      <xdr:nvSpPr>
        <xdr:cNvPr id="655" name="テキスト ボックス 654"/>
        <xdr:cNvSpPr txBox="1"/>
      </xdr:nvSpPr>
      <xdr:spPr>
        <a:xfrm>
          <a:off x="12657333" y="135522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23129</xdr:rowOff>
    </xdr:from>
    <xdr:to>
      <xdr:col>23</xdr:col>
      <xdr:colOff>517525</xdr:colOff>
      <xdr:row>97</xdr:row>
      <xdr:rowOff>55862</xdr:rowOff>
    </xdr:to>
    <xdr:cxnSp macro="">
      <xdr:nvCxnSpPr>
        <xdr:cNvPr id="688" name="直線コネクタ 687"/>
        <xdr:cNvCxnSpPr/>
      </xdr:nvCxnSpPr>
      <xdr:spPr>
        <a:xfrm flipV="1">
          <a:off x="15481300" y="16653779"/>
          <a:ext cx="838200" cy="3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96804</xdr:rowOff>
    </xdr:from>
    <xdr:ext cx="534377" cy="259045"/>
    <xdr:sp macro="" textlink="">
      <xdr:nvSpPr>
        <xdr:cNvPr id="689" name="公債費平均値テキスト"/>
        <xdr:cNvSpPr txBox="1"/>
      </xdr:nvSpPr>
      <xdr:spPr>
        <a:xfrm>
          <a:off x="16370300" y="1638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52890</xdr:rowOff>
    </xdr:from>
    <xdr:to>
      <xdr:col>22</xdr:col>
      <xdr:colOff>365125</xdr:colOff>
      <xdr:row>97</xdr:row>
      <xdr:rowOff>55862</xdr:rowOff>
    </xdr:to>
    <xdr:cxnSp macro="">
      <xdr:nvCxnSpPr>
        <xdr:cNvPr id="691" name="直線コネクタ 690"/>
        <xdr:cNvCxnSpPr/>
      </xdr:nvCxnSpPr>
      <xdr:spPr>
        <a:xfrm>
          <a:off x="14592300" y="16683540"/>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49993</xdr:rowOff>
    </xdr:from>
    <xdr:ext cx="534377" cy="259045"/>
    <xdr:sp macro="" textlink="">
      <xdr:nvSpPr>
        <xdr:cNvPr id="693" name="テキスト ボックス 692"/>
        <xdr:cNvSpPr txBox="1"/>
      </xdr:nvSpPr>
      <xdr:spPr>
        <a:xfrm>
          <a:off x="15214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51789</xdr:rowOff>
    </xdr:from>
    <xdr:to>
      <xdr:col>21</xdr:col>
      <xdr:colOff>161925</xdr:colOff>
      <xdr:row>97</xdr:row>
      <xdr:rowOff>52890</xdr:rowOff>
    </xdr:to>
    <xdr:cxnSp macro="">
      <xdr:nvCxnSpPr>
        <xdr:cNvPr id="694" name="直線コネクタ 693"/>
        <xdr:cNvCxnSpPr/>
      </xdr:nvCxnSpPr>
      <xdr:spPr>
        <a:xfrm>
          <a:off x="13703300" y="16682439"/>
          <a:ext cx="889000" cy="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78283</xdr:rowOff>
    </xdr:from>
    <xdr:ext cx="534377" cy="259045"/>
    <xdr:sp macro="" textlink="">
      <xdr:nvSpPr>
        <xdr:cNvPr id="696" name="テキスト ボックス 695"/>
        <xdr:cNvSpPr txBox="1"/>
      </xdr:nvSpPr>
      <xdr:spPr>
        <a:xfrm>
          <a:off x="14325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51789</xdr:rowOff>
    </xdr:from>
    <xdr:to>
      <xdr:col>19</xdr:col>
      <xdr:colOff>644525</xdr:colOff>
      <xdr:row>97</xdr:row>
      <xdr:rowOff>55547</xdr:rowOff>
    </xdr:to>
    <xdr:cxnSp macro="">
      <xdr:nvCxnSpPr>
        <xdr:cNvPr id="697" name="直線コネクタ 696"/>
        <xdr:cNvCxnSpPr/>
      </xdr:nvCxnSpPr>
      <xdr:spPr>
        <a:xfrm flipV="1">
          <a:off x="12814300" y="16682439"/>
          <a:ext cx="889000" cy="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80740</xdr:rowOff>
    </xdr:from>
    <xdr:ext cx="534377" cy="259045"/>
    <xdr:sp macro="" textlink="">
      <xdr:nvSpPr>
        <xdr:cNvPr id="699" name="テキスト ボックス 698"/>
        <xdr:cNvSpPr txBox="1"/>
      </xdr:nvSpPr>
      <xdr:spPr>
        <a:xfrm>
          <a:off x="13436111" y="161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78826</xdr:rowOff>
    </xdr:from>
    <xdr:ext cx="534377" cy="259045"/>
    <xdr:sp macro="" textlink="">
      <xdr:nvSpPr>
        <xdr:cNvPr id="701" name="テキスト ボックス 700"/>
        <xdr:cNvSpPr txBox="1"/>
      </xdr:nvSpPr>
      <xdr:spPr>
        <a:xfrm>
          <a:off x="12547111" y="161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143779</xdr:rowOff>
    </xdr:from>
    <xdr:to>
      <xdr:col>23</xdr:col>
      <xdr:colOff>568325</xdr:colOff>
      <xdr:row>97</xdr:row>
      <xdr:rowOff>73929</xdr:rowOff>
    </xdr:to>
    <xdr:sp macro="" textlink="">
      <xdr:nvSpPr>
        <xdr:cNvPr id="707" name="円/楕円 706"/>
        <xdr:cNvSpPr/>
      </xdr:nvSpPr>
      <xdr:spPr>
        <a:xfrm>
          <a:off x="16268700" y="1660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122206</xdr:rowOff>
    </xdr:from>
    <xdr:ext cx="534377" cy="259045"/>
    <xdr:sp macro="" textlink="">
      <xdr:nvSpPr>
        <xdr:cNvPr id="708" name="公債費該当値テキスト"/>
        <xdr:cNvSpPr txBox="1"/>
      </xdr:nvSpPr>
      <xdr:spPr>
        <a:xfrm>
          <a:off x="16370300" y="1658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32,159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5062</xdr:rowOff>
    </xdr:from>
    <xdr:to>
      <xdr:col>22</xdr:col>
      <xdr:colOff>415925</xdr:colOff>
      <xdr:row>97</xdr:row>
      <xdr:rowOff>106662</xdr:rowOff>
    </xdr:to>
    <xdr:sp macro="" textlink="">
      <xdr:nvSpPr>
        <xdr:cNvPr id="709" name="円/楕円 708"/>
        <xdr:cNvSpPr/>
      </xdr:nvSpPr>
      <xdr:spPr>
        <a:xfrm>
          <a:off x="15430500" y="1663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97789</xdr:rowOff>
    </xdr:from>
    <xdr:ext cx="534377" cy="259045"/>
    <xdr:sp macro="" textlink="">
      <xdr:nvSpPr>
        <xdr:cNvPr id="710" name="テキスト ボックス 709"/>
        <xdr:cNvSpPr txBox="1"/>
      </xdr:nvSpPr>
      <xdr:spPr>
        <a:xfrm>
          <a:off x="15214111" y="1672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29,868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2090</xdr:rowOff>
    </xdr:from>
    <xdr:to>
      <xdr:col>21</xdr:col>
      <xdr:colOff>212725</xdr:colOff>
      <xdr:row>97</xdr:row>
      <xdr:rowOff>103690</xdr:rowOff>
    </xdr:to>
    <xdr:sp macro="" textlink="">
      <xdr:nvSpPr>
        <xdr:cNvPr id="711" name="円/楕円 710"/>
        <xdr:cNvSpPr/>
      </xdr:nvSpPr>
      <xdr:spPr>
        <a:xfrm>
          <a:off x="14541500" y="1663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94817</xdr:rowOff>
    </xdr:from>
    <xdr:ext cx="534377" cy="259045"/>
    <xdr:sp macro="" textlink="">
      <xdr:nvSpPr>
        <xdr:cNvPr id="712" name="テキスト ボックス 711"/>
        <xdr:cNvSpPr txBox="1"/>
      </xdr:nvSpPr>
      <xdr:spPr>
        <a:xfrm>
          <a:off x="14325111" y="1672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30,076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989</xdr:rowOff>
    </xdr:from>
    <xdr:to>
      <xdr:col>20</xdr:col>
      <xdr:colOff>9525</xdr:colOff>
      <xdr:row>97</xdr:row>
      <xdr:rowOff>102589</xdr:rowOff>
    </xdr:to>
    <xdr:sp macro="" textlink="">
      <xdr:nvSpPr>
        <xdr:cNvPr id="713" name="円/楕円 712"/>
        <xdr:cNvSpPr/>
      </xdr:nvSpPr>
      <xdr:spPr>
        <a:xfrm>
          <a:off x="13652500" y="1663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93716</xdr:rowOff>
    </xdr:from>
    <xdr:ext cx="534377" cy="259045"/>
    <xdr:sp macro="" textlink="">
      <xdr:nvSpPr>
        <xdr:cNvPr id="714" name="テキスト ボックス 713"/>
        <xdr:cNvSpPr txBox="1"/>
      </xdr:nvSpPr>
      <xdr:spPr>
        <a:xfrm>
          <a:off x="13436111" y="1672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30,153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4747</xdr:rowOff>
    </xdr:from>
    <xdr:to>
      <xdr:col>18</xdr:col>
      <xdr:colOff>492125</xdr:colOff>
      <xdr:row>97</xdr:row>
      <xdr:rowOff>106347</xdr:rowOff>
    </xdr:to>
    <xdr:sp macro="" textlink="">
      <xdr:nvSpPr>
        <xdr:cNvPr id="715" name="円/楕円 714"/>
        <xdr:cNvSpPr/>
      </xdr:nvSpPr>
      <xdr:spPr>
        <a:xfrm>
          <a:off x="12763500" y="1663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97474</xdr:rowOff>
    </xdr:from>
    <xdr:ext cx="534377" cy="259045"/>
    <xdr:sp macro="" textlink="">
      <xdr:nvSpPr>
        <xdr:cNvPr id="716" name="テキスト ボックス 715"/>
        <xdr:cNvSpPr txBox="1"/>
      </xdr:nvSpPr>
      <xdr:spPr>
        <a:xfrm>
          <a:off x="12547111" y="1672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33</xdr:row>
      <xdr:rowOff>124079</xdr:rowOff>
    </xdr:from>
    <xdr:to>
      <xdr:col>32</xdr:col>
      <xdr:colOff>187325</xdr:colOff>
      <xdr:row>33</xdr:row>
      <xdr:rowOff>126746</xdr:rowOff>
    </xdr:to>
    <xdr:cxnSp macro="">
      <xdr:nvCxnSpPr>
        <xdr:cNvPr id="745" name="直線コネクタ 744"/>
        <xdr:cNvCxnSpPr/>
      </xdr:nvCxnSpPr>
      <xdr:spPr>
        <a:xfrm flipV="1">
          <a:off x="21323300" y="5781929"/>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91330</xdr:rowOff>
    </xdr:from>
    <xdr:ext cx="378565" cy="259045"/>
    <xdr:sp macro="" textlink="">
      <xdr:nvSpPr>
        <xdr:cNvPr id="746" name="諸支出金平均値テキスト"/>
        <xdr:cNvSpPr txBox="1"/>
      </xdr:nvSpPr>
      <xdr:spPr>
        <a:xfrm>
          <a:off x="22212300" y="6606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126746</xdr:rowOff>
    </xdr:from>
    <xdr:to>
      <xdr:col>31</xdr:col>
      <xdr:colOff>34925</xdr:colOff>
      <xdr:row>33</xdr:row>
      <xdr:rowOff>130175</xdr:rowOff>
    </xdr:to>
    <xdr:cxnSp macro="">
      <xdr:nvCxnSpPr>
        <xdr:cNvPr id="748" name="直線コネクタ 747"/>
        <xdr:cNvCxnSpPr/>
      </xdr:nvCxnSpPr>
      <xdr:spPr>
        <a:xfrm flipV="1">
          <a:off x="20434300" y="578459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50944</xdr:rowOff>
    </xdr:from>
    <xdr:ext cx="313932" cy="259045"/>
    <xdr:sp macro="" textlink="">
      <xdr:nvSpPr>
        <xdr:cNvPr id="750" name="テキスト ボックス 749"/>
        <xdr:cNvSpPr txBox="1"/>
      </xdr:nvSpPr>
      <xdr:spPr>
        <a:xfrm>
          <a:off x="21166333" y="67374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130175</xdr:rowOff>
    </xdr:from>
    <xdr:to>
      <xdr:col>29</xdr:col>
      <xdr:colOff>517525</xdr:colOff>
      <xdr:row>33</xdr:row>
      <xdr:rowOff>135509</xdr:rowOff>
    </xdr:to>
    <xdr:cxnSp macro="">
      <xdr:nvCxnSpPr>
        <xdr:cNvPr id="751" name="直線コネクタ 750"/>
        <xdr:cNvCxnSpPr/>
      </xdr:nvCxnSpPr>
      <xdr:spPr>
        <a:xfrm flipV="1">
          <a:off x="19545300" y="5788025"/>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31513</xdr:rowOff>
    </xdr:from>
    <xdr:ext cx="378565" cy="259045"/>
    <xdr:sp macro="" textlink="">
      <xdr:nvSpPr>
        <xdr:cNvPr id="753" name="テキスト ボックス 752"/>
        <xdr:cNvSpPr txBox="1"/>
      </xdr:nvSpPr>
      <xdr:spPr>
        <a:xfrm>
          <a:off x="20245017" y="6718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135509</xdr:rowOff>
    </xdr:from>
    <xdr:to>
      <xdr:col>28</xdr:col>
      <xdr:colOff>314325</xdr:colOff>
      <xdr:row>33</xdr:row>
      <xdr:rowOff>139700</xdr:rowOff>
    </xdr:to>
    <xdr:cxnSp macro="">
      <xdr:nvCxnSpPr>
        <xdr:cNvPr id="754" name="直線コネクタ 753"/>
        <xdr:cNvCxnSpPr/>
      </xdr:nvCxnSpPr>
      <xdr:spPr>
        <a:xfrm flipV="1">
          <a:off x="18656300" y="579335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36466</xdr:rowOff>
    </xdr:from>
    <xdr:ext cx="378565" cy="259045"/>
    <xdr:sp macro="" textlink="">
      <xdr:nvSpPr>
        <xdr:cNvPr id="756" name="テキスト ボックス 755"/>
        <xdr:cNvSpPr txBox="1"/>
      </xdr:nvSpPr>
      <xdr:spPr>
        <a:xfrm>
          <a:off x="19356017" y="6723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167911</xdr:rowOff>
    </xdr:from>
    <xdr:ext cx="378565" cy="259045"/>
    <xdr:sp macro="" textlink="">
      <xdr:nvSpPr>
        <xdr:cNvPr id="758" name="テキスト ボックス 757"/>
        <xdr:cNvSpPr txBox="1"/>
      </xdr:nvSpPr>
      <xdr:spPr>
        <a:xfrm>
          <a:off x="18467017" y="6683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33</xdr:row>
      <xdr:rowOff>73279</xdr:rowOff>
    </xdr:from>
    <xdr:to>
      <xdr:col>32</xdr:col>
      <xdr:colOff>238125</xdr:colOff>
      <xdr:row>34</xdr:row>
      <xdr:rowOff>3429</xdr:rowOff>
    </xdr:to>
    <xdr:sp macro="" textlink="">
      <xdr:nvSpPr>
        <xdr:cNvPr id="764" name="円/楕円 763"/>
        <xdr:cNvSpPr/>
      </xdr:nvSpPr>
      <xdr:spPr>
        <a:xfrm>
          <a:off x="22110700" y="573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32</xdr:row>
      <xdr:rowOff>96156</xdr:rowOff>
    </xdr:from>
    <xdr:ext cx="469744" cy="259045"/>
    <xdr:sp macro="" textlink="">
      <xdr:nvSpPr>
        <xdr:cNvPr id="765" name="諸支出金該当値テキスト"/>
        <xdr:cNvSpPr txBox="1"/>
      </xdr:nvSpPr>
      <xdr:spPr>
        <a:xfrm>
          <a:off x="22212300" y="558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2,491</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75946</xdr:rowOff>
    </xdr:from>
    <xdr:to>
      <xdr:col>31</xdr:col>
      <xdr:colOff>85725</xdr:colOff>
      <xdr:row>34</xdr:row>
      <xdr:rowOff>6096</xdr:rowOff>
    </xdr:to>
    <xdr:sp macro="" textlink="">
      <xdr:nvSpPr>
        <xdr:cNvPr id="766" name="円/楕円 765"/>
        <xdr:cNvSpPr/>
      </xdr:nvSpPr>
      <xdr:spPr>
        <a:xfrm>
          <a:off x="21272500" y="573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32</xdr:row>
      <xdr:rowOff>22623</xdr:rowOff>
    </xdr:from>
    <xdr:ext cx="469744" cy="259045"/>
    <xdr:sp macro="" textlink="">
      <xdr:nvSpPr>
        <xdr:cNvPr id="767" name="テキスト ボックス 766"/>
        <xdr:cNvSpPr txBox="1"/>
      </xdr:nvSpPr>
      <xdr:spPr>
        <a:xfrm>
          <a:off x="21088427" y="550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2,484</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79375</xdr:rowOff>
    </xdr:from>
    <xdr:to>
      <xdr:col>29</xdr:col>
      <xdr:colOff>568325</xdr:colOff>
      <xdr:row>34</xdr:row>
      <xdr:rowOff>9525</xdr:rowOff>
    </xdr:to>
    <xdr:sp macro="" textlink="">
      <xdr:nvSpPr>
        <xdr:cNvPr id="768" name="円/楕円 767"/>
        <xdr:cNvSpPr/>
      </xdr:nvSpPr>
      <xdr:spPr>
        <a:xfrm>
          <a:off x="20383500" y="57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32</xdr:row>
      <xdr:rowOff>26052</xdr:rowOff>
    </xdr:from>
    <xdr:ext cx="469744" cy="259045"/>
    <xdr:sp macro="" textlink="">
      <xdr:nvSpPr>
        <xdr:cNvPr id="769" name="テキスト ボックス 768"/>
        <xdr:cNvSpPr txBox="1"/>
      </xdr:nvSpPr>
      <xdr:spPr>
        <a:xfrm>
          <a:off x="20199427" y="551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2,475</a:t>
          </a:r>
          <a:endParaRPr kumimoji="1" lang="ja-JP" altLang="en-US" sz="1000" b="1">
            <a:solidFill>
              <a:srgbClr val="FF0000"/>
            </a:solidFill>
            <a:latin typeface="ＭＳ Ｐゴシック"/>
          </a:endParaRPr>
        </a:p>
      </xdr:txBody>
    </xdr:sp>
    <xdr:clientData/>
  </xdr:oneCellAnchor>
  <xdr:twoCellAnchor>
    <xdr:from>
      <xdr:col>28</xdr:col>
      <xdr:colOff>263525</xdr:colOff>
      <xdr:row>33</xdr:row>
      <xdr:rowOff>84709</xdr:rowOff>
    </xdr:from>
    <xdr:to>
      <xdr:col>28</xdr:col>
      <xdr:colOff>365125</xdr:colOff>
      <xdr:row>34</xdr:row>
      <xdr:rowOff>14859</xdr:rowOff>
    </xdr:to>
    <xdr:sp macro="" textlink="">
      <xdr:nvSpPr>
        <xdr:cNvPr id="770" name="円/楕円 769"/>
        <xdr:cNvSpPr/>
      </xdr:nvSpPr>
      <xdr:spPr>
        <a:xfrm>
          <a:off x="19494500" y="574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32</xdr:row>
      <xdr:rowOff>31386</xdr:rowOff>
    </xdr:from>
    <xdr:ext cx="469744" cy="259045"/>
    <xdr:sp macro="" textlink="">
      <xdr:nvSpPr>
        <xdr:cNvPr id="771" name="テキスト ボックス 770"/>
        <xdr:cNvSpPr txBox="1"/>
      </xdr:nvSpPr>
      <xdr:spPr>
        <a:xfrm>
          <a:off x="19310427" y="551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2,461</a:t>
          </a:r>
          <a:endParaRPr kumimoji="1" lang="ja-JP" altLang="en-US" sz="1000" b="1">
            <a:solidFill>
              <a:srgbClr val="FF0000"/>
            </a:solidFill>
            <a:latin typeface="ＭＳ Ｐゴシック"/>
          </a:endParaRPr>
        </a:p>
      </xdr:txBody>
    </xdr:sp>
    <xdr:clientData/>
  </xdr:oneCellAnchor>
  <xdr:twoCellAnchor>
    <xdr:from>
      <xdr:col>27</xdr:col>
      <xdr:colOff>60325</xdr:colOff>
      <xdr:row>33</xdr:row>
      <xdr:rowOff>88900</xdr:rowOff>
    </xdr:from>
    <xdr:to>
      <xdr:col>27</xdr:col>
      <xdr:colOff>161925</xdr:colOff>
      <xdr:row>34</xdr:row>
      <xdr:rowOff>19050</xdr:rowOff>
    </xdr:to>
    <xdr:sp macro="" textlink="">
      <xdr:nvSpPr>
        <xdr:cNvPr id="772" name="円/楕円 771"/>
        <xdr:cNvSpPr/>
      </xdr:nvSpPr>
      <xdr:spPr>
        <a:xfrm>
          <a:off x="18605500" y="57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32</xdr:row>
      <xdr:rowOff>35577</xdr:rowOff>
    </xdr:from>
    <xdr:ext cx="469744" cy="259045"/>
    <xdr:sp macro="" textlink="">
      <xdr:nvSpPr>
        <xdr:cNvPr id="773" name="テキスト ボックス 772"/>
        <xdr:cNvSpPr txBox="1"/>
      </xdr:nvSpPr>
      <xdr:spPr>
        <a:xfrm>
          <a:off x="18421427" y="552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衛生費は、住民一人当たり</a:t>
          </a:r>
          <a:r>
            <a:rPr kumimoji="1" lang="en-US" altLang="ja-JP" sz="1300">
              <a:latin typeface="ＭＳ Ｐゴシック"/>
            </a:rPr>
            <a:t>65,606</a:t>
          </a:r>
          <a:r>
            <a:rPr kumimoji="1" lang="ja-JP" altLang="en-US" sz="1300">
              <a:latin typeface="ＭＳ Ｐゴシック"/>
            </a:rPr>
            <a:t>円となっており、平均を大きく上回っているが、これはごみ処理施設の建て替えを行っているためである。</a:t>
          </a:r>
          <a:endParaRPr kumimoji="1" lang="en-US" altLang="ja-JP" sz="1300">
            <a:latin typeface="ＭＳ Ｐゴシック"/>
          </a:endParaRPr>
        </a:p>
        <a:p>
          <a:r>
            <a:rPr kumimoji="1" lang="ja-JP" altLang="en-US" sz="1300">
              <a:latin typeface="ＭＳ Ｐゴシック"/>
            </a:rPr>
            <a:t>商工費が増加している主な要因は、市内の工業団地への企業誘致を積極的に進めており、企業立地奨励金が増加しているためである。</a:t>
          </a:r>
          <a:endParaRPr kumimoji="1" lang="en-US" altLang="ja-JP" sz="1300">
            <a:latin typeface="ＭＳ Ｐゴシック"/>
          </a:endParaRPr>
        </a:p>
        <a:p>
          <a:r>
            <a:rPr kumimoji="1" lang="ja-JP" altLang="en-US" sz="1300">
              <a:latin typeface="ＭＳ Ｐゴシック"/>
            </a:rPr>
            <a:t>土木費については、工業団地へのアクセス道路の整備を行っている外、市内を縦貫する都市計画道路の整備を進めているためである。</a:t>
          </a:r>
          <a:endParaRPr kumimoji="1" lang="en-US" altLang="ja-JP" sz="1300">
            <a:latin typeface="ＭＳ Ｐゴシック"/>
          </a:endParaRPr>
        </a:p>
        <a:p>
          <a:r>
            <a:rPr kumimoji="1" lang="ja-JP" altLang="en-US" sz="1300">
              <a:latin typeface="ＭＳ Ｐゴシック"/>
            </a:rPr>
            <a:t>教育費が減少している主な要因は、これまで進めてきた小中学校の耐震改修が終わったためである。</a:t>
          </a:r>
          <a:endParaRPr kumimoji="1" lang="en-US" altLang="ja-JP" sz="1300">
            <a:latin typeface="ＭＳ Ｐゴシック"/>
          </a:endParaRPr>
        </a:p>
        <a:p>
          <a:r>
            <a:rPr kumimoji="1" lang="ja-JP" altLang="en-US" sz="1300">
              <a:latin typeface="ＭＳ Ｐゴシック"/>
            </a:rPr>
            <a:t>公債費は平均を下回っているが増加傾向にあり、今後もごみ処理施設に係る起債償還額が増加するため、上昇していくことが見込まれる。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埼玉県飯能市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決算剰余金を積み立てるとともに、最低限の取崩しに止めるよう努めているが、自立支援給付費などの扶助費の増加や国民健康保険特別会計などへの繰出金の増加に伴い、取り崩し額が増加したため残高が減少した。財政調整基金の取崩しにより実質収支額は黒字を維持しているが、実質単年度収支は赤字となっ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埼玉県飯能市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年間、すべての会計において実質赤字が生じていない。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今後も各会計において健全な財政運営に努める。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06247\AppData\Local\Temp\Temp1_&#12304;&#36001;&#25919;&#29366;&#27841;&#36039;&#26009;&#38598;&#12305;_112097_&#39151;&#33021;&#24066;_2016.zip\&#12304;&#36001;&#25919;&#29366;&#27841;&#36039;&#26009;&#38598;&#12305;_112097_&#39151;&#33021;&#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6.5</v>
          </cell>
          <cell r="O51">
            <v>17.5</v>
          </cell>
        </row>
        <row r="53">
          <cell r="N53">
            <v>62.6</v>
          </cell>
          <cell r="O53">
            <v>62.9</v>
          </cell>
        </row>
        <row r="55">
          <cell r="G55" t="str">
            <v>類似団体内平均値</v>
          </cell>
          <cell r="N55">
            <v>33.6</v>
          </cell>
          <cell r="O55">
            <v>35.299999999999997</v>
          </cell>
        </row>
        <row r="57">
          <cell r="N57">
            <v>56.8</v>
          </cell>
          <cell r="O57">
            <v>52.3</v>
          </cell>
        </row>
        <row r="72">
          <cell r="K72" t="str">
            <v>H24</v>
          </cell>
          <cell r="L72" t="str">
            <v>H25</v>
          </cell>
          <cell r="M72" t="str">
            <v>H26</v>
          </cell>
          <cell r="N72" t="str">
            <v>H27</v>
          </cell>
          <cell r="O72" t="str">
            <v>H28</v>
          </cell>
        </row>
        <row r="73">
          <cell r="G73" t="str">
            <v>当該団体値</v>
          </cell>
          <cell r="K73">
            <v>27.6</v>
          </cell>
          <cell r="L73">
            <v>18</v>
          </cell>
          <cell r="M73">
            <v>9.1999999999999993</v>
          </cell>
          <cell r="N73">
            <v>6.5</v>
          </cell>
          <cell r="O73">
            <v>17.5</v>
          </cell>
        </row>
        <row r="75">
          <cell r="K75">
            <v>4</v>
          </cell>
          <cell r="L75">
            <v>3.5</v>
          </cell>
          <cell r="M75">
            <v>2.7</v>
          </cell>
          <cell r="N75">
            <v>2.4</v>
          </cell>
          <cell r="O75">
            <v>2.5</v>
          </cell>
        </row>
        <row r="77">
          <cell r="G77" t="str">
            <v>類似団体内平均値</v>
          </cell>
          <cell r="K77">
            <v>58.2</v>
          </cell>
          <cell r="L77">
            <v>50.3</v>
          </cell>
          <cell r="M77">
            <v>45.9</v>
          </cell>
          <cell r="N77">
            <v>33.6</v>
          </cell>
          <cell r="O77">
            <v>35.299999999999997</v>
          </cell>
        </row>
        <row r="79">
          <cell r="K79">
            <v>10.3</v>
          </cell>
          <cell r="L79">
            <v>9.6</v>
          </cell>
          <cell r="M79">
            <v>8.8000000000000007</v>
          </cell>
          <cell r="N79">
            <v>7</v>
          </cell>
          <cell r="O79">
            <v>6.9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election activeCell="CE16" sqref="CE16:CS17"/>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32004049</v>
      </c>
      <c r="BO4" s="381"/>
      <c r="BP4" s="381"/>
      <c r="BQ4" s="381"/>
      <c r="BR4" s="381"/>
      <c r="BS4" s="381"/>
      <c r="BT4" s="381"/>
      <c r="BU4" s="382"/>
      <c r="BV4" s="380">
        <v>29361222</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3.4</v>
      </c>
      <c r="CU4" s="387"/>
      <c r="CV4" s="387"/>
      <c r="CW4" s="387"/>
      <c r="CX4" s="387"/>
      <c r="CY4" s="387"/>
      <c r="CZ4" s="387"/>
      <c r="DA4" s="388"/>
      <c r="DB4" s="386">
        <v>4.5999999999999996</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30441432</v>
      </c>
      <c r="BO5" s="418"/>
      <c r="BP5" s="418"/>
      <c r="BQ5" s="418"/>
      <c r="BR5" s="418"/>
      <c r="BS5" s="418"/>
      <c r="BT5" s="418"/>
      <c r="BU5" s="419"/>
      <c r="BV5" s="417">
        <v>27605403</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94.8</v>
      </c>
      <c r="CU5" s="415"/>
      <c r="CV5" s="415"/>
      <c r="CW5" s="415"/>
      <c r="CX5" s="415"/>
      <c r="CY5" s="415"/>
      <c r="CZ5" s="415"/>
      <c r="DA5" s="416"/>
      <c r="DB5" s="414">
        <v>91.8</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1562617</v>
      </c>
      <c r="BO6" s="418"/>
      <c r="BP6" s="418"/>
      <c r="BQ6" s="418"/>
      <c r="BR6" s="418"/>
      <c r="BS6" s="418"/>
      <c r="BT6" s="418"/>
      <c r="BU6" s="419"/>
      <c r="BV6" s="417">
        <v>1755819</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101.4</v>
      </c>
      <c r="CU6" s="455"/>
      <c r="CV6" s="455"/>
      <c r="CW6" s="455"/>
      <c r="CX6" s="455"/>
      <c r="CY6" s="455"/>
      <c r="CZ6" s="455"/>
      <c r="DA6" s="456"/>
      <c r="DB6" s="454">
        <v>99.5</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972496</v>
      </c>
      <c r="BO7" s="418"/>
      <c r="BP7" s="418"/>
      <c r="BQ7" s="418"/>
      <c r="BR7" s="418"/>
      <c r="BS7" s="418"/>
      <c r="BT7" s="418"/>
      <c r="BU7" s="419"/>
      <c r="BV7" s="417">
        <v>962448</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17227432</v>
      </c>
      <c r="CU7" s="418"/>
      <c r="CV7" s="418"/>
      <c r="CW7" s="418"/>
      <c r="CX7" s="418"/>
      <c r="CY7" s="418"/>
      <c r="CZ7" s="418"/>
      <c r="DA7" s="419"/>
      <c r="DB7" s="417">
        <v>17359547</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79</v>
      </c>
      <c r="AV8" s="450"/>
      <c r="AW8" s="450"/>
      <c r="AX8" s="450"/>
      <c r="AY8" s="451" t="s">
        <v>94</v>
      </c>
      <c r="AZ8" s="452"/>
      <c r="BA8" s="452"/>
      <c r="BB8" s="452"/>
      <c r="BC8" s="452"/>
      <c r="BD8" s="452"/>
      <c r="BE8" s="452"/>
      <c r="BF8" s="452"/>
      <c r="BG8" s="452"/>
      <c r="BH8" s="452"/>
      <c r="BI8" s="452"/>
      <c r="BJ8" s="452"/>
      <c r="BK8" s="452"/>
      <c r="BL8" s="452"/>
      <c r="BM8" s="453"/>
      <c r="BN8" s="417">
        <v>590121</v>
      </c>
      <c r="BO8" s="418"/>
      <c r="BP8" s="418"/>
      <c r="BQ8" s="418"/>
      <c r="BR8" s="418"/>
      <c r="BS8" s="418"/>
      <c r="BT8" s="418"/>
      <c r="BU8" s="419"/>
      <c r="BV8" s="417">
        <v>793371</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0.79</v>
      </c>
      <c r="CU8" s="458"/>
      <c r="CV8" s="458"/>
      <c r="CW8" s="458"/>
      <c r="CX8" s="458"/>
      <c r="CY8" s="458"/>
      <c r="CZ8" s="458"/>
      <c r="DA8" s="459"/>
      <c r="DB8" s="457">
        <v>0.79</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80715</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79</v>
      </c>
      <c r="AV9" s="450"/>
      <c r="AW9" s="450"/>
      <c r="AX9" s="450"/>
      <c r="AY9" s="451" t="s">
        <v>100</v>
      </c>
      <c r="AZ9" s="452"/>
      <c r="BA9" s="452"/>
      <c r="BB9" s="452"/>
      <c r="BC9" s="452"/>
      <c r="BD9" s="452"/>
      <c r="BE9" s="452"/>
      <c r="BF9" s="452"/>
      <c r="BG9" s="452"/>
      <c r="BH9" s="452"/>
      <c r="BI9" s="452"/>
      <c r="BJ9" s="452"/>
      <c r="BK9" s="452"/>
      <c r="BL9" s="452"/>
      <c r="BM9" s="453"/>
      <c r="BN9" s="417">
        <v>-203250</v>
      </c>
      <c r="BO9" s="418"/>
      <c r="BP9" s="418"/>
      <c r="BQ9" s="418"/>
      <c r="BR9" s="418"/>
      <c r="BS9" s="418"/>
      <c r="BT9" s="418"/>
      <c r="BU9" s="419"/>
      <c r="BV9" s="417">
        <v>-595004</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12.4</v>
      </c>
      <c r="CU9" s="415"/>
      <c r="CV9" s="415"/>
      <c r="CW9" s="415"/>
      <c r="CX9" s="415"/>
      <c r="CY9" s="415"/>
      <c r="CZ9" s="415"/>
      <c r="DA9" s="416"/>
      <c r="DB9" s="414">
        <v>11.4</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83549</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383</v>
      </c>
      <c r="BO10" s="418"/>
      <c r="BP10" s="418"/>
      <c r="BQ10" s="418"/>
      <c r="BR10" s="418"/>
      <c r="BS10" s="418"/>
      <c r="BT10" s="418"/>
      <c r="BU10" s="419"/>
      <c r="BV10" s="417">
        <v>6791</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v>893</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80293</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335000</v>
      </c>
      <c r="BO12" s="418"/>
      <c r="BP12" s="418"/>
      <c r="BQ12" s="418"/>
      <c r="BR12" s="418"/>
      <c r="BS12" s="418"/>
      <c r="BT12" s="418"/>
      <c r="BU12" s="419"/>
      <c r="BV12" s="417">
        <v>3137</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79508</v>
      </c>
      <c r="S13" s="499"/>
      <c r="T13" s="499"/>
      <c r="U13" s="499"/>
      <c r="V13" s="500"/>
      <c r="W13" s="433" t="s">
        <v>124</v>
      </c>
      <c r="X13" s="434"/>
      <c r="Y13" s="434"/>
      <c r="Z13" s="434"/>
      <c r="AA13" s="434"/>
      <c r="AB13" s="424"/>
      <c r="AC13" s="468">
        <v>463</v>
      </c>
      <c r="AD13" s="469"/>
      <c r="AE13" s="469"/>
      <c r="AF13" s="469"/>
      <c r="AG13" s="508"/>
      <c r="AH13" s="468">
        <v>398</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-537867</v>
      </c>
      <c r="BO13" s="418"/>
      <c r="BP13" s="418"/>
      <c r="BQ13" s="418"/>
      <c r="BR13" s="418"/>
      <c r="BS13" s="418"/>
      <c r="BT13" s="418"/>
      <c r="BU13" s="419"/>
      <c r="BV13" s="417">
        <v>-590457</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2.5</v>
      </c>
      <c r="CU13" s="415"/>
      <c r="CV13" s="415"/>
      <c r="CW13" s="415"/>
      <c r="CX13" s="415"/>
      <c r="CY13" s="415"/>
      <c r="CZ13" s="415"/>
      <c r="DA13" s="416"/>
      <c r="DB13" s="414">
        <v>2.4</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80513</v>
      </c>
      <c r="S14" s="499"/>
      <c r="T14" s="499"/>
      <c r="U14" s="499"/>
      <c r="V14" s="500"/>
      <c r="W14" s="407"/>
      <c r="X14" s="408"/>
      <c r="Y14" s="408"/>
      <c r="Z14" s="408"/>
      <c r="AA14" s="408"/>
      <c r="AB14" s="397"/>
      <c r="AC14" s="501">
        <v>1.2</v>
      </c>
      <c r="AD14" s="502"/>
      <c r="AE14" s="502"/>
      <c r="AF14" s="502"/>
      <c r="AG14" s="503"/>
      <c r="AH14" s="501">
        <v>1.1000000000000001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17.5</v>
      </c>
      <c r="CU14" s="513"/>
      <c r="CV14" s="513"/>
      <c r="CW14" s="513"/>
      <c r="CX14" s="513"/>
      <c r="CY14" s="513"/>
      <c r="CZ14" s="513"/>
      <c r="DA14" s="514"/>
      <c r="DB14" s="512">
        <v>6.5</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79810</v>
      </c>
      <c r="S15" s="499"/>
      <c r="T15" s="499"/>
      <c r="U15" s="499"/>
      <c r="V15" s="500"/>
      <c r="W15" s="433" t="s">
        <v>131</v>
      </c>
      <c r="X15" s="434"/>
      <c r="Y15" s="434"/>
      <c r="Z15" s="434"/>
      <c r="AA15" s="434"/>
      <c r="AB15" s="424"/>
      <c r="AC15" s="468">
        <v>10183</v>
      </c>
      <c r="AD15" s="469"/>
      <c r="AE15" s="469"/>
      <c r="AF15" s="469"/>
      <c r="AG15" s="508"/>
      <c r="AH15" s="468">
        <v>10477</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10186793</v>
      </c>
      <c r="BO15" s="381"/>
      <c r="BP15" s="381"/>
      <c r="BQ15" s="381"/>
      <c r="BR15" s="381"/>
      <c r="BS15" s="381"/>
      <c r="BT15" s="381"/>
      <c r="BU15" s="382"/>
      <c r="BV15" s="380">
        <v>10033608</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27.4</v>
      </c>
      <c r="AD16" s="502"/>
      <c r="AE16" s="502"/>
      <c r="AF16" s="502"/>
      <c r="AG16" s="503"/>
      <c r="AH16" s="501">
        <v>27.8</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12901586</v>
      </c>
      <c r="BO16" s="418"/>
      <c r="BP16" s="418"/>
      <c r="BQ16" s="418"/>
      <c r="BR16" s="418"/>
      <c r="BS16" s="418"/>
      <c r="BT16" s="418"/>
      <c r="BU16" s="419"/>
      <c r="BV16" s="417">
        <v>12784077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26511</v>
      </c>
      <c r="AD17" s="469"/>
      <c r="AE17" s="469"/>
      <c r="AF17" s="469"/>
      <c r="AG17" s="508"/>
      <c r="AH17" s="468">
        <v>26780</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13072661</v>
      </c>
      <c r="BO17" s="418"/>
      <c r="BP17" s="418"/>
      <c r="BQ17" s="418"/>
      <c r="BR17" s="418"/>
      <c r="BS17" s="418"/>
      <c r="BT17" s="418"/>
      <c r="BU17" s="419"/>
      <c r="BV17" s="417">
        <v>12849094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193.05</v>
      </c>
      <c r="M18" s="530"/>
      <c r="N18" s="530"/>
      <c r="O18" s="530"/>
      <c r="P18" s="530"/>
      <c r="Q18" s="530"/>
      <c r="R18" s="531"/>
      <c r="S18" s="531"/>
      <c r="T18" s="531"/>
      <c r="U18" s="531"/>
      <c r="V18" s="532"/>
      <c r="W18" s="435"/>
      <c r="X18" s="436"/>
      <c r="Y18" s="436"/>
      <c r="Z18" s="436"/>
      <c r="AA18" s="436"/>
      <c r="AB18" s="427"/>
      <c r="AC18" s="533">
        <v>71.3</v>
      </c>
      <c r="AD18" s="534"/>
      <c r="AE18" s="534"/>
      <c r="AF18" s="534"/>
      <c r="AG18" s="535"/>
      <c r="AH18" s="533">
        <v>71.099999999999994</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16371546</v>
      </c>
      <c r="BO18" s="418"/>
      <c r="BP18" s="418"/>
      <c r="BQ18" s="418"/>
      <c r="BR18" s="418"/>
      <c r="BS18" s="418"/>
      <c r="BT18" s="418"/>
      <c r="BU18" s="419"/>
      <c r="BV18" s="417">
        <v>16380266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418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20795860</v>
      </c>
      <c r="BO19" s="418"/>
      <c r="BP19" s="418"/>
      <c r="BQ19" s="418"/>
      <c r="BR19" s="418"/>
      <c r="BS19" s="418"/>
      <c r="BT19" s="418"/>
      <c r="BU19" s="419"/>
      <c r="BV19" s="417">
        <v>20938450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31749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30958624</v>
      </c>
      <c r="BO23" s="418"/>
      <c r="BP23" s="418"/>
      <c r="BQ23" s="418"/>
      <c r="BR23" s="418"/>
      <c r="BS23" s="418"/>
      <c r="BT23" s="418"/>
      <c r="BU23" s="419"/>
      <c r="BV23" s="417">
        <v>29462648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4650</v>
      </c>
      <c r="R24" s="469"/>
      <c r="S24" s="469"/>
      <c r="T24" s="469"/>
      <c r="U24" s="469"/>
      <c r="V24" s="508"/>
      <c r="W24" s="563"/>
      <c r="X24" s="551"/>
      <c r="Y24" s="552"/>
      <c r="Z24" s="467" t="s">
        <v>155</v>
      </c>
      <c r="AA24" s="447"/>
      <c r="AB24" s="447"/>
      <c r="AC24" s="447"/>
      <c r="AD24" s="447"/>
      <c r="AE24" s="447"/>
      <c r="AF24" s="447"/>
      <c r="AG24" s="448"/>
      <c r="AH24" s="468">
        <v>531</v>
      </c>
      <c r="AI24" s="469"/>
      <c r="AJ24" s="469"/>
      <c r="AK24" s="469"/>
      <c r="AL24" s="508"/>
      <c r="AM24" s="468">
        <v>1636542</v>
      </c>
      <c r="AN24" s="469"/>
      <c r="AO24" s="469"/>
      <c r="AP24" s="469"/>
      <c r="AQ24" s="469"/>
      <c r="AR24" s="508"/>
      <c r="AS24" s="468">
        <v>3082</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19758455</v>
      </c>
      <c r="BO24" s="418"/>
      <c r="BP24" s="418"/>
      <c r="BQ24" s="418"/>
      <c r="BR24" s="418"/>
      <c r="BS24" s="418"/>
      <c r="BT24" s="418"/>
      <c r="BU24" s="419"/>
      <c r="BV24" s="417">
        <v>18537753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7850</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2396686</v>
      </c>
      <c r="BO25" s="381"/>
      <c r="BP25" s="381"/>
      <c r="BQ25" s="381"/>
      <c r="BR25" s="381"/>
      <c r="BS25" s="381"/>
      <c r="BT25" s="381"/>
      <c r="BU25" s="382"/>
      <c r="BV25" s="380">
        <v>2728894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7250</v>
      </c>
      <c r="R26" s="469"/>
      <c r="S26" s="469"/>
      <c r="T26" s="469"/>
      <c r="U26" s="469"/>
      <c r="V26" s="508"/>
      <c r="W26" s="563"/>
      <c r="X26" s="551"/>
      <c r="Y26" s="552"/>
      <c r="Z26" s="467" t="s">
        <v>161</v>
      </c>
      <c r="AA26" s="573"/>
      <c r="AB26" s="573"/>
      <c r="AC26" s="573"/>
      <c r="AD26" s="573"/>
      <c r="AE26" s="573"/>
      <c r="AF26" s="573"/>
      <c r="AG26" s="574"/>
      <c r="AH26" s="468">
        <v>21</v>
      </c>
      <c r="AI26" s="469"/>
      <c r="AJ26" s="469"/>
      <c r="AK26" s="469"/>
      <c r="AL26" s="508"/>
      <c r="AM26" s="468">
        <v>65184</v>
      </c>
      <c r="AN26" s="469"/>
      <c r="AO26" s="469"/>
      <c r="AP26" s="469"/>
      <c r="AQ26" s="469"/>
      <c r="AR26" s="508"/>
      <c r="AS26" s="468">
        <v>3104</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v>60000</v>
      </c>
      <c r="BO26" s="418"/>
      <c r="BP26" s="418"/>
      <c r="BQ26" s="418"/>
      <c r="BR26" s="418"/>
      <c r="BS26" s="418"/>
      <c r="BT26" s="418"/>
      <c r="BU26" s="419"/>
      <c r="BV26" s="417">
        <v>60000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4700</v>
      </c>
      <c r="R27" s="469"/>
      <c r="S27" s="469"/>
      <c r="T27" s="469"/>
      <c r="U27" s="469"/>
      <c r="V27" s="508"/>
      <c r="W27" s="563"/>
      <c r="X27" s="551"/>
      <c r="Y27" s="552"/>
      <c r="Z27" s="467" t="s">
        <v>164</v>
      </c>
      <c r="AA27" s="447"/>
      <c r="AB27" s="447"/>
      <c r="AC27" s="447"/>
      <c r="AD27" s="447"/>
      <c r="AE27" s="447"/>
      <c r="AF27" s="447"/>
      <c r="AG27" s="448"/>
      <c r="AH27" s="468">
        <v>12</v>
      </c>
      <c r="AI27" s="469"/>
      <c r="AJ27" s="469"/>
      <c r="AK27" s="469"/>
      <c r="AL27" s="508"/>
      <c r="AM27" s="468">
        <v>44514</v>
      </c>
      <c r="AN27" s="469"/>
      <c r="AO27" s="469"/>
      <c r="AP27" s="469"/>
      <c r="AQ27" s="469"/>
      <c r="AR27" s="508"/>
      <c r="AS27" s="468">
        <v>3710</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600000</v>
      </c>
      <c r="BO27" s="587"/>
      <c r="BP27" s="587"/>
      <c r="BQ27" s="587"/>
      <c r="BR27" s="587"/>
      <c r="BS27" s="587"/>
      <c r="BT27" s="587"/>
      <c r="BU27" s="588"/>
      <c r="BV27" s="586">
        <v>600000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4100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1488406</v>
      </c>
      <c r="BO28" s="381"/>
      <c r="BP28" s="381"/>
      <c r="BQ28" s="381"/>
      <c r="BR28" s="381"/>
      <c r="BS28" s="381"/>
      <c r="BT28" s="381"/>
      <c r="BU28" s="382"/>
      <c r="BV28" s="380">
        <v>1823023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17</v>
      </c>
      <c r="M29" s="469"/>
      <c r="N29" s="469"/>
      <c r="O29" s="469"/>
      <c r="P29" s="508"/>
      <c r="Q29" s="468">
        <v>3850</v>
      </c>
      <c r="R29" s="469"/>
      <c r="S29" s="469"/>
      <c r="T29" s="469"/>
      <c r="U29" s="469"/>
      <c r="V29" s="508"/>
      <c r="W29" s="564"/>
      <c r="X29" s="565"/>
      <c r="Y29" s="566"/>
      <c r="Z29" s="467" t="s">
        <v>171</v>
      </c>
      <c r="AA29" s="447"/>
      <c r="AB29" s="447"/>
      <c r="AC29" s="447"/>
      <c r="AD29" s="447"/>
      <c r="AE29" s="447"/>
      <c r="AF29" s="447"/>
      <c r="AG29" s="448"/>
      <c r="AH29" s="468">
        <v>543</v>
      </c>
      <c r="AI29" s="469"/>
      <c r="AJ29" s="469"/>
      <c r="AK29" s="469"/>
      <c r="AL29" s="508"/>
      <c r="AM29" s="468">
        <v>1681056</v>
      </c>
      <c r="AN29" s="469"/>
      <c r="AO29" s="469"/>
      <c r="AP29" s="469"/>
      <c r="AQ29" s="469"/>
      <c r="AR29" s="508"/>
      <c r="AS29" s="468">
        <v>3096</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867619</v>
      </c>
      <c r="BO29" s="418"/>
      <c r="BP29" s="418"/>
      <c r="BQ29" s="418"/>
      <c r="BR29" s="418"/>
      <c r="BS29" s="418"/>
      <c r="BT29" s="418"/>
      <c r="BU29" s="419"/>
      <c r="BV29" s="417">
        <v>918379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98.4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4728408</v>
      </c>
      <c r="BO30" s="587"/>
      <c r="BP30" s="587"/>
      <c r="BQ30" s="587"/>
      <c r="BR30" s="587"/>
      <c r="BS30" s="587"/>
      <c r="BT30" s="587"/>
      <c r="BU30" s="588"/>
      <c r="BV30" s="586">
        <v>5365522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6</v>
      </c>
      <c r="V34" s="598"/>
      <c r="W34" s="599" t="str">
        <f>IF('各会計、関係団体の財政状況及び健全化判断比率'!B28="","",'各会計、関係団体の財政状況及び健全化判断比率'!B28)</f>
        <v>国民健康保険特別会計（事業勘定）</v>
      </c>
      <c r="X34" s="599"/>
      <c r="Y34" s="599"/>
      <c r="Z34" s="599"/>
      <c r="AA34" s="599"/>
      <c r="AB34" s="599"/>
      <c r="AC34" s="599"/>
      <c r="AD34" s="599"/>
      <c r="AE34" s="599"/>
      <c r="AF34" s="599"/>
      <c r="AG34" s="599"/>
      <c r="AH34" s="599"/>
      <c r="AI34" s="599"/>
      <c r="AJ34" s="599"/>
      <c r="AK34" s="599"/>
      <c r="AL34" s="167"/>
      <c r="AM34" s="598">
        <f>IF(AO34="","",MAX(C34:D43,U34:V43)+1)</f>
        <v>13</v>
      </c>
      <c r="AN34" s="598"/>
      <c r="AO34" s="599" t="str">
        <f>IF('各会計、関係団体の財政状況及び健全化判断比率'!B35="","",'各会計、関係団体の財政状況及び健全化判断比率'!B35)</f>
        <v>水道事業会計</v>
      </c>
      <c r="AP34" s="599"/>
      <c r="AQ34" s="599"/>
      <c r="AR34" s="599"/>
      <c r="AS34" s="599"/>
      <c r="AT34" s="599"/>
      <c r="AU34" s="599"/>
      <c r="AV34" s="599"/>
      <c r="AW34" s="599"/>
      <c r="AX34" s="599"/>
      <c r="AY34" s="599"/>
      <c r="AZ34" s="599"/>
      <c r="BA34" s="599"/>
      <c r="BB34" s="599"/>
      <c r="BC34" s="599"/>
      <c r="BD34" s="167"/>
      <c r="BE34" s="598">
        <f>IF(BG34="","",MAX(C34:D43,U34:V43,AM34:AN43)+1)</f>
        <v>14</v>
      </c>
      <c r="BF34" s="598"/>
      <c r="BG34" s="599" t="str">
        <f>IF('各会計、関係団体の財政状況及び健全化判断比率'!B36="","",'各会計、関係団体の財政状況及び健全化判断比率'!B36)</f>
        <v>下水道特別会計</v>
      </c>
      <c r="BH34" s="599"/>
      <c r="BI34" s="599"/>
      <c r="BJ34" s="599"/>
      <c r="BK34" s="599"/>
      <c r="BL34" s="599"/>
      <c r="BM34" s="599"/>
      <c r="BN34" s="599"/>
      <c r="BO34" s="599"/>
      <c r="BP34" s="599"/>
      <c r="BQ34" s="599"/>
      <c r="BR34" s="599"/>
      <c r="BS34" s="599"/>
      <c r="BT34" s="599"/>
      <c r="BU34" s="599"/>
      <c r="BV34" s="167"/>
      <c r="BW34" s="598">
        <f>IF(BY34="","",MAX(C34:D43,U34:V43,AM34:AN43,BE34:BF43)+1)</f>
        <v>16</v>
      </c>
      <c r="BX34" s="598"/>
      <c r="BY34" s="599" t="str">
        <f>IF('各会計、関係団体の財政状況及び健全化判断比率'!B68="","",'各会計、関係団体の財政状況及び健全化判断比率'!B68)</f>
        <v>埼玉県後期高齢者医療広域連合</v>
      </c>
      <c r="BZ34" s="599"/>
      <c r="CA34" s="599"/>
      <c r="CB34" s="599"/>
      <c r="CC34" s="599"/>
      <c r="CD34" s="599"/>
      <c r="CE34" s="599"/>
      <c r="CF34" s="599"/>
      <c r="CG34" s="599"/>
      <c r="CH34" s="599"/>
      <c r="CI34" s="599"/>
      <c r="CJ34" s="599"/>
      <c r="CK34" s="599"/>
      <c r="CL34" s="599"/>
      <c r="CM34" s="599"/>
      <c r="CN34" s="167"/>
      <c r="CO34" s="598">
        <f>IF(CQ34="","",MAX(C34:D43,U34:V43,AM34:AN43,BE34:BF43,BW34:BX43)+1)</f>
        <v>24</v>
      </c>
      <c r="CP34" s="598"/>
      <c r="CQ34" s="599" t="str">
        <f>IF('各会計、関係団体の財政状況及び健全化判断比率'!BS7="","",'各会計、関係団体の財政状況及び健全化判断比率'!BS7)</f>
        <v>飯能市土地開発公社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〇</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笠縫土地区画整理特別会計</v>
      </c>
      <c r="F35" s="599"/>
      <c r="G35" s="599"/>
      <c r="H35" s="599"/>
      <c r="I35" s="599"/>
      <c r="J35" s="599"/>
      <c r="K35" s="599"/>
      <c r="L35" s="599"/>
      <c r="M35" s="599"/>
      <c r="N35" s="599"/>
      <c r="O35" s="599"/>
      <c r="P35" s="599"/>
      <c r="Q35" s="599"/>
      <c r="R35" s="599"/>
      <c r="S35" s="599"/>
      <c r="T35" s="167"/>
      <c r="U35" s="598">
        <f>IF(W35="","",U34+1)</f>
        <v>7</v>
      </c>
      <c r="V35" s="598"/>
      <c r="W35" s="599" t="str">
        <f>IF('各会計、関係団体の財政状況及び健全化判断比率'!B29="","",'各会計、関係団体の財政状況及び健全化判断比率'!B29)</f>
        <v>国民健康保険特別会計（南高麗診療所勘定）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15</v>
      </c>
      <c r="BF35" s="598"/>
      <c r="BG35" s="599" t="str">
        <f>IF('各会計、関係団体の財政状況及び健全化判断比率'!B37="","",'各会計、関係団体の財政状況及び健全化判断比率'!B37)</f>
        <v>特定環境保全公共下水道特別会計</v>
      </c>
      <c r="BH35" s="599"/>
      <c r="BI35" s="599"/>
      <c r="BJ35" s="599"/>
      <c r="BK35" s="599"/>
      <c r="BL35" s="599"/>
      <c r="BM35" s="599"/>
      <c r="BN35" s="599"/>
      <c r="BO35" s="599"/>
      <c r="BP35" s="599"/>
      <c r="BQ35" s="599"/>
      <c r="BR35" s="599"/>
      <c r="BS35" s="599"/>
      <c r="BT35" s="599"/>
      <c r="BU35" s="599"/>
      <c r="BV35" s="167"/>
      <c r="BW35" s="598">
        <f t="shared" ref="BW35:BW43" si="2">IF(BY35="","",BW34+1)</f>
        <v>17</v>
      </c>
      <c r="BX35" s="598"/>
      <c r="BY35" s="599" t="str">
        <f>IF('各会計、関係団体の財政状況及び健全化判断比率'!B69="","",'各会計、関係団体の財政状況及び健全化判断比率'!B69)</f>
        <v>埼玉県後期高齢者医療広域連合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双柳南部土地区画整理特別会計</v>
      </c>
      <c r="F36" s="599"/>
      <c r="G36" s="599"/>
      <c r="H36" s="599"/>
      <c r="I36" s="599"/>
      <c r="J36" s="599"/>
      <c r="K36" s="599"/>
      <c r="L36" s="599"/>
      <c r="M36" s="599"/>
      <c r="N36" s="599"/>
      <c r="O36" s="599"/>
      <c r="P36" s="599"/>
      <c r="Q36" s="599"/>
      <c r="R36" s="599"/>
      <c r="S36" s="599"/>
      <c r="T36" s="167"/>
      <c r="U36" s="598">
        <f t="shared" ref="U36:U43" si="4">IF(W36="","",U35+1)</f>
        <v>8</v>
      </c>
      <c r="V36" s="598"/>
      <c r="W36" s="599" t="str">
        <f>IF('各会計、関係団体の財政状況及び健全化判断比率'!B30="","",'各会計、関係団体の財政状況及び健全化判断比率'!B30)</f>
        <v>国民健康保険特別会計（名栗診療所勘定）</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18</v>
      </c>
      <c r="BX36" s="598"/>
      <c r="BY36" s="599" t="str">
        <f>IF('各会計、関係団体の財政状況及び健全化判断比率'!B70="","",'各会計、関係団体の財政状況及び健全化判断比率'!B70)</f>
        <v>埼玉県市町村総合事務組合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f>IF(E37="","",C36+1)</f>
        <v>4</v>
      </c>
      <c r="D37" s="598"/>
      <c r="E37" s="599" t="str">
        <f>IF('各会計、関係団体の財政状況及び健全化判断比率'!B10="","",'各会計、関係団体の財政状況及び健全化判断比率'!B10)</f>
        <v>岩沢北部土地区画整理特別会計</v>
      </c>
      <c r="F37" s="599"/>
      <c r="G37" s="599"/>
      <c r="H37" s="599"/>
      <c r="I37" s="599"/>
      <c r="J37" s="599"/>
      <c r="K37" s="599"/>
      <c r="L37" s="599"/>
      <c r="M37" s="599"/>
      <c r="N37" s="599"/>
      <c r="O37" s="599"/>
      <c r="P37" s="599"/>
      <c r="Q37" s="599"/>
      <c r="R37" s="599"/>
      <c r="S37" s="599"/>
      <c r="T37" s="167"/>
      <c r="U37" s="598">
        <f t="shared" si="4"/>
        <v>9</v>
      </c>
      <c r="V37" s="598"/>
      <c r="W37" s="599" t="str">
        <f>IF('各会計、関係団体の財政状況及び健全化判断比率'!B31="","",'各会計、関係団体の財政状況及び健全化判断比率'!B31)</f>
        <v>介護保険特別会計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19</v>
      </c>
      <c r="BX37" s="598"/>
      <c r="BY37" s="599" t="str">
        <f>IF('各会計、関係団体の財政状況及び健全化判断比率'!B71="","",'各会計、関係団体の財政状況及び健全化判断比率'!B71)</f>
        <v>埼玉県市町村総合事務組合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f t="shared" ref="C38:C43" si="5">IF(E38="","",C37+1)</f>
        <v>5</v>
      </c>
      <c r="D38" s="598"/>
      <c r="E38" s="599" t="str">
        <f>IF('各会計、関係団体の財政状況及び健全化判断比率'!B11="","",'各会計、関係団体の財政状況及び健全化判断比率'!B11)</f>
        <v>岩沢南部土地区画整理特別会計</v>
      </c>
      <c r="F38" s="599"/>
      <c r="G38" s="599"/>
      <c r="H38" s="599"/>
      <c r="I38" s="599"/>
      <c r="J38" s="599"/>
      <c r="K38" s="599"/>
      <c r="L38" s="599"/>
      <c r="M38" s="599"/>
      <c r="N38" s="599"/>
      <c r="O38" s="599"/>
      <c r="P38" s="599"/>
      <c r="Q38" s="599"/>
      <c r="R38" s="599"/>
      <c r="S38" s="599"/>
      <c r="T38" s="167"/>
      <c r="U38" s="598">
        <f t="shared" si="4"/>
        <v>10</v>
      </c>
      <c r="V38" s="598"/>
      <c r="W38" s="599" t="str">
        <f>IF('各会計、関係団体の財政状況及び健全化判断比率'!B32="","",'各会計、関係団体の財政状況及び健全化判断比率'!B32)</f>
        <v>後期高齢者医療特別会計</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20</v>
      </c>
      <c r="BX38" s="598"/>
      <c r="BY38" s="599" t="str">
        <f>IF('各会計、関係団体の財政状況及び健全化判断比率'!B72="","",'各会計、関係団体の財政状況及び健全化判断比率'!B72)</f>
        <v>彩の国さいたま人づくり広域連合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f t="shared" si="4"/>
        <v>11</v>
      </c>
      <c r="V39" s="598"/>
      <c r="W39" s="599" t="str">
        <f>IF('各会計、関係団体の財政状況及び健全化判断比率'!B33="","",'各会計、関係団体の財政状況及び健全化判断比率'!B33)</f>
        <v>訪問看護ステーション特別会計</v>
      </c>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21</v>
      </c>
      <c r="BX39" s="598"/>
      <c r="BY39" s="599" t="str">
        <f>IF('各会計、関係団体の財政状況及び健全化判断比率'!B73="","",'各会計、関係団体の財政状況及び健全化判断比率'!B73)</f>
        <v>埼玉県都市競艇組合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f t="shared" si="4"/>
        <v>12</v>
      </c>
      <c r="V40" s="598"/>
      <c r="W40" s="599" t="str">
        <f>IF('各会計、関係団体の財政状況及び健全化判断比率'!B34="","",'各会計、関係団体の財政状況及び健全化判断比率'!B34)</f>
        <v>介護サービス想定事業会計（介護老人保健施設）</v>
      </c>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22</v>
      </c>
      <c r="BX40" s="598"/>
      <c r="BY40" s="599" t="str">
        <f>IF('各会計、関係団体の財政状況及び健全化判断比率'!B74="","",'各会計、関係団体の財政状況及び健全化判断比率'!B74)</f>
        <v>広域飯能斎場組合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23</v>
      </c>
      <c r="BX41" s="598"/>
      <c r="BY41" s="599" t="str">
        <f>IF('各会計、関係団体の財政状況及び健全化判断比率'!B75="","",'各会計、関係団体の財政状況及び健全化判断比率'!B75)</f>
        <v>埼玉西部消防組合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election activeCell="AP73" sqref="AP73:AT7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88" t="s">
        <v>535</v>
      </c>
      <c r="D34" s="1188"/>
      <c r="E34" s="1189"/>
      <c r="F34" s="32">
        <v>7</v>
      </c>
      <c r="G34" s="33">
        <v>6.95</v>
      </c>
      <c r="H34" s="33">
        <v>3.43</v>
      </c>
      <c r="I34" s="33">
        <v>4.49</v>
      </c>
      <c r="J34" s="34">
        <v>5.71</v>
      </c>
      <c r="K34" s="22"/>
      <c r="L34" s="22"/>
      <c r="M34" s="22"/>
      <c r="N34" s="22"/>
      <c r="O34" s="22"/>
      <c r="P34" s="22"/>
    </row>
    <row r="35" spans="1:16" ht="39" customHeight="1">
      <c r="A35" s="22"/>
      <c r="B35" s="35"/>
      <c r="C35" s="1182" t="s">
        <v>536</v>
      </c>
      <c r="D35" s="1183"/>
      <c r="E35" s="1184"/>
      <c r="F35" s="36">
        <v>7.2</v>
      </c>
      <c r="G35" s="37">
        <v>8.65</v>
      </c>
      <c r="H35" s="37">
        <v>7.19</v>
      </c>
      <c r="I35" s="37">
        <v>3.86</v>
      </c>
      <c r="J35" s="38">
        <v>3.12</v>
      </c>
      <c r="K35" s="22"/>
      <c r="L35" s="22"/>
      <c r="M35" s="22"/>
      <c r="N35" s="22"/>
      <c r="O35" s="22"/>
      <c r="P35" s="22"/>
    </row>
    <row r="36" spans="1:16" ht="39" customHeight="1">
      <c r="A36" s="22"/>
      <c r="B36" s="35"/>
      <c r="C36" s="1182" t="s">
        <v>537</v>
      </c>
      <c r="D36" s="1183"/>
      <c r="E36" s="1184"/>
      <c r="F36" s="36">
        <v>0.94</v>
      </c>
      <c r="G36" s="37">
        <v>0.81</v>
      </c>
      <c r="H36" s="37">
        <v>0.93</v>
      </c>
      <c r="I36" s="37">
        <v>2.63</v>
      </c>
      <c r="J36" s="38">
        <v>1.9</v>
      </c>
      <c r="K36" s="22"/>
      <c r="L36" s="22"/>
      <c r="M36" s="22"/>
      <c r="N36" s="22"/>
      <c r="O36" s="22"/>
      <c r="P36" s="22"/>
    </row>
    <row r="37" spans="1:16" ht="39" customHeight="1">
      <c r="A37" s="22"/>
      <c r="B37" s="35"/>
      <c r="C37" s="1182" t="s">
        <v>538</v>
      </c>
      <c r="D37" s="1183"/>
      <c r="E37" s="1184"/>
      <c r="F37" s="36">
        <v>2.98</v>
      </c>
      <c r="G37" s="37">
        <v>3.12</v>
      </c>
      <c r="H37" s="37">
        <v>2.4700000000000002</v>
      </c>
      <c r="I37" s="37">
        <v>2</v>
      </c>
      <c r="J37" s="38">
        <v>1.79</v>
      </c>
      <c r="K37" s="22"/>
      <c r="L37" s="22"/>
      <c r="M37" s="22"/>
      <c r="N37" s="22"/>
      <c r="O37" s="22"/>
      <c r="P37" s="22"/>
    </row>
    <row r="38" spans="1:16" ht="39" customHeight="1">
      <c r="A38" s="22"/>
      <c r="B38" s="35"/>
      <c r="C38" s="1182" t="s">
        <v>539</v>
      </c>
      <c r="D38" s="1183"/>
      <c r="E38" s="1184"/>
      <c r="F38" s="36">
        <v>0.6</v>
      </c>
      <c r="G38" s="37">
        <v>0.45</v>
      </c>
      <c r="H38" s="37">
        <v>0.28999999999999998</v>
      </c>
      <c r="I38" s="37">
        <v>0.55000000000000004</v>
      </c>
      <c r="J38" s="38">
        <v>0.68</v>
      </c>
      <c r="K38" s="22"/>
      <c r="L38" s="22"/>
      <c r="M38" s="22"/>
      <c r="N38" s="22"/>
      <c r="O38" s="22"/>
      <c r="P38" s="22"/>
    </row>
    <row r="39" spans="1:16" ht="39" customHeight="1">
      <c r="A39" s="22"/>
      <c r="B39" s="35"/>
      <c r="C39" s="1182" t="s">
        <v>540</v>
      </c>
      <c r="D39" s="1183"/>
      <c r="E39" s="1184"/>
      <c r="F39" s="36">
        <v>0.56000000000000005</v>
      </c>
      <c r="G39" s="37">
        <v>0.23</v>
      </c>
      <c r="H39" s="37">
        <v>0.42</v>
      </c>
      <c r="I39" s="37">
        <v>0.3</v>
      </c>
      <c r="J39" s="38">
        <v>0.14000000000000001</v>
      </c>
      <c r="K39" s="22"/>
      <c r="L39" s="22"/>
      <c r="M39" s="22"/>
      <c r="N39" s="22"/>
      <c r="O39" s="22"/>
      <c r="P39" s="22"/>
    </row>
    <row r="40" spans="1:16" ht="39" customHeight="1">
      <c r="A40" s="22"/>
      <c r="B40" s="35"/>
      <c r="C40" s="1182" t="s">
        <v>541</v>
      </c>
      <c r="D40" s="1183"/>
      <c r="E40" s="1184"/>
      <c r="F40" s="36">
        <v>0.18</v>
      </c>
      <c r="G40" s="37">
        <v>0.15</v>
      </c>
      <c r="H40" s="37">
        <v>0.4</v>
      </c>
      <c r="I40" s="37">
        <v>0.09</v>
      </c>
      <c r="J40" s="38">
        <v>0.09</v>
      </c>
      <c r="K40" s="22"/>
      <c r="L40" s="22"/>
      <c r="M40" s="22"/>
      <c r="N40" s="22"/>
      <c r="O40" s="22"/>
      <c r="P40" s="22"/>
    </row>
    <row r="41" spans="1:16" ht="39" customHeight="1">
      <c r="A41" s="22"/>
      <c r="B41" s="35"/>
      <c r="C41" s="1182" t="s">
        <v>542</v>
      </c>
      <c r="D41" s="1183"/>
      <c r="E41" s="1184"/>
      <c r="F41" s="36">
        <v>0.12</v>
      </c>
      <c r="G41" s="37">
        <v>0.17</v>
      </c>
      <c r="H41" s="37">
        <v>0.21</v>
      </c>
      <c r="I41" s="37">
        <v>0.25</v>
      </c>
      <c r="J41" s="38">
        <v>7.0000000000000007E-2</v>
      </c>
      <c r="K41" s="22"/>
      <c r="L41" s="22"/>
      <c r="M41" s="22"/>
      <c r="N41" s="22"/>
      <c r="O41" s="22"/>
      <c r="P41" s="22"/>
    </row>
    <row r="42" spans="1:16" ht="39" customHeight="1">
      <c r="A42" s="22"/>
      <c r="B42" s="39"/>
      <c r="C42" s="1182" t="s">
        <v>543</v>
      </c>
      <c r="D42" s="1183"/>
      <c r="E42" s="1184"/>
      <c r="F42" s="36" t="s">
        <v>488</v>
      </c>
      <c r="G42" s="37" t="s">
        <v>488</v>
      </c>
      <c r="H42" s="37" t="s">
        <v>488</v>
      </c>
      <c r="I42" s="37" t="s">
        <v>488</v>
      </c>
      <c r="J42" s="38" t="s">
        <v>488</v>
      </c>
      <c r="K42" s="22"/>
      <c r="L42" s="22"/>
      <c r="M42" s="22"/>
      <c r="N42" s="22"/>
      <c r="O42" s="22"/>
      <c r="P42" s="22"/>
    </row>
    <row r="43" spans="1:16" ht="39" customHeight="1" thickBot="1">
      <c r="A43" s="22"/>
      <c r="B43" s="40"/>
      <c r="C43" s="1185" t="s">
        <v>544</v>
      </c>
      <c r="D43" s="1186"/>
      <c r="E43" s="1187"/>
      <c r="F43" s="41">
        <v>0.45</v>
      </c>
      <c r="G43" s="42">
        <v>0.82</v>
      </c>
      <c r="H43" s="42">
        <v>0.34</v>
      </c>
      <c r="I43" s="42">
        <v>0.48</v>
      </c>
      <c r="J43" s="43">
        <v>0.18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election activeCell="AP73" sqref="AP73:AT7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98" t="s">
        <v>11</v>
      </c>
      <c r="C45" s="1199"/>
      <c r="D45" s="58"/>
      <c r="E45" s="1204" t="s">
        <v>12</v>
      </c>
      <c r="F45" s="1204"/>
      <c r="G45" s="1204"/>
      <c r="H45" s="1204"/>
      <c r="I45" s="1204"/>
      <c r="J45" s="1205"/>
      <c r="K45" s="59">
        <v>2439</v>
      </c>
      <c r="L45" s="60">
        <v>2450</v>
      </c>
      <c r="M45" s="60">
        <v>2431</v>
      </c>
      <c r="N45" s="60">
        <v>2405</v>
      </c>
      <c r="O45" s="61">
        <v>2582</v>
      </c>
      <c r="P45" s="48"/>
      <c r="Q45" s="48"/>
      <c r="R45" s="48"/>
      <c r="S45" s="48"/>
      <c r="T45" s="48"/>
      <c r="U45" s="48"/>
    </row>
    <row r="46" spans="1:21" ht="30.75" customHeight="1">
      <c r="A46" s="48"/>
      <c r="B46" s="1200"/>
      <c r="C46" s="1201"/>
      <c r="D46" s="62"/>
      <c r="E46" s="1192" t="s">
        <v>13</v>
      </c>
      <c r="F46" s="1192"/>
      <c r="G46" s="1192"/>
      <c r="H46" s="1192"/>
      <c r="I46" s="1192"/>
      <c r="J46" s="1193"/>
      <c r="K46" s="63" t="s">
        <v>488</v>
      </c>
      <c r="L46" s="64" t="s">
        <v>488</v>
      </c>
      <c r="M46" s="64" t="s">
        <v>488</v>
      </c>
      <c r="N46" s="64" t="s">
        <v>488</v>
      </c>
      <c r="O46" s="65" t="s">
        <v>488</v>
      </c>
      <c r="P46" s="48"/>
      <c r="Q46" s="48"/>
      <c r="R46" s="48"/>
      <c r="S46" s="48"/>
      <c r="T46" s="48"/>
      <c r="U46" s="48"/>
    </row>
    <row r="47" spans="1:21" ht="30.75" customHeight="1">
      <c r="A47" s="48"/>
      <c r="B47" s="1200"/>
      <c r="C47" s="1201"/>
      <c r="D47" s="62"/>
      <c r="E47" s="1192" t="s">
        <v>14</v>
      </c>
      <c r="F47" s="1192"/>
      <c r="G47" s="1192"/>
      <c r="H47" s="1192"/>
      <c r="I47" s="1192"/>
      <c r="J47" s="1193"/>
      <c r="K47" s="63" t="s">
        <v>488</v>
      </c>
      <c r="L47" s="64" t="s">
        <v>488</v>
      </c>
      <c r="M47" s="64" t="s">
        <v>488</v>
      </c>
      <c r="N47" s="64" t="s">
        <v>488</v>
      </c>
      <c r="O47" s="65" t="s">
        <v>488</v>
      </c>
      <c r="P47" s="48"/>
      <c r="Q47" s="48"/>
      <c r="R47" s="48"/>
      <c r="S47" s="48"/>
      <c r="T47" s="48"/>
      <c r="U47" s="48"/>
    </row>
    <row r="48" spans="1:21" ht="30.75" customHeight="1">
      <c r="A48" s="48"/>
      <c r="B48" s="1200"/>
      <c r="C48" s="1201"/>
      <c r="D48" s="62"/>
      <c r="E48" s="1192" t="s">
        <v>15</v>
      </c>
      <c r="F48" s="1192"/>
      <c r="G48" s="1192"/>
      <c r="H48" s="1192"/>
      <c r="I48" s="1192"/>
      <c r="J48" s="1193"/>
      <c r="K48" s="63">
        <v>455</v>
      </c>
      <c r="L48" s="64">
        <v>447</v>
      </c>
      <c r="M48" s="64">
        <v>414</v>
      </c>
      <c r="N48" s="64">
        <v>441</v>
      </c>
      <c r="O48" s="65">
        <v>434</v>
      </c>
      <c r="P48" s="48"/>
      <c r="Q48" s="48"/>
      <c r="R48" s="48"/>
      <c r="S48" s="48"/>
      <c r="T48" s="48"/>
      <c r="U48" s="48"/>
    </row>
    <row r="49" spans="1:21" ht="30.75" customHeight="1">
      <c r="A49" s="48"/>
      <c r="B49" s="1200"/>
      <c r="C49" s="1201"/>
      <c r="D49" s="62"/>
      <c r="E49" s="1192" t="s">
        <v>16</v>
      </c>
      <c r="F49" s="1192"/>
      <c r="G49" s="1192"/>
      <c r="H49" s="1192"/>
      <c r="I49" s="1192"/>
      <c r="J49" s="1193"/>
      <c r="K49" s="63">
        <v>71</v>
      </c>
      <c r="L49" s="64">
        <v>51</v>
      </c>
      <c r="M49" s="64">
        <v>55</v>
      </c>
      <c r="N49" s="64">
        <v>69</v>
      </c>
      <c r="O49" s="65">
        <v>80</v>
      </c>
      <c r="P49" s="48"/>
      <c r="Q49" s="48"/>
      <c r="R49" s="48"/>
      <c r="S49" s="48"/>
      <c r="T49" s="48"/>
      <c r="U49" s="48"/>
    </row>
    <row r="50" spans="1:21" ht="30.75" customHeight="1">
      <c r="A50" s="48"/>
      <c r="B50" s="1200"/>
      <c r="C50" s="1201"/>
      <c r="D50" s="62"/>
      <c r="E50" s="1192" t="s">
        <v>17</v>
      </c>
      <c r="F50" s="1192"/>
      <c r="G50" s="1192"/>
      <c r="H50" s="1192"/>
      <c r="I50" s="1192"/>
      <c r="J50" s="1193"/>
      <c r="K50" s="63">
        <v>169</v>
      </c>
      <c r="L50" s="64">
        <v>169</v>
      </c>
      <c r="M50" s="64">
        <v>169</v>
      </c>
      <c r="N50" s="64">
        <v>169</v>
      </c>
      <c r="O50" s="65">
        <v>169</v>
      </c>
      <c r="P50" s="48"/>
      <c r="Q50" s="48"/>
      <c r="R50" s="48"/>
      <c r="S50" s="48"/>
      <c r="T50" s="48"/>
      <c r="U50" s="48"/>
    </row>
    <row r="51" spans="1:21" ht="30.75" customHeight="1">
      <c r="A51" s="48"/>
      <c r="B51" s="1202"/>
      <c r="C51" s="1203"/>
      <c r="D51" s="66"/>
      <c r="E51" s="1192" t="s">
        <v>18</v>
      </c>
      <c r="F51" s="1192"/>
      <c r="G51" s="1192"/>
      <c r="H51" s="1192"/>
      <c r="I51" s="1192"/>
      <c r="J51" s="1193"/>
      <c r="K51" s="63" t="s">
        <v>488</v>
      </c>
      <c r="L51" s="64" t="s">
        <v>488</v>
      </c>
      <c r="M51" s="64" t="s">
        <v>488</v>
      </c>
      <c r="N51" s="64" t="s">
        <v>488</v>
      </c>
      <c r="O51" s="65" t="s">
        <v>488</v>
      </c>
      <c r="P51" s="48"/>
      <c r="Q51" s="48"/>
      <c r="R51" s="48"/>
      <c r="S51" s="48"/>
      <c r="T51" s="48"/>
      <c r="U51" s="48"/>
    </row>
    <row r="52" spans="1:21" ht="30.75" customHeight="1">
      <c r="A52" s="48"/>
      <c r="B52" s="1190" t="s">
        <v>19</v>
      </c>
      <c r="C52" s="1191"/>
      <c r="D52" s="66"/>
      <c r="E52" s="1192" t="s">
        <v>20</v>
      </c>
      <c r="F52" s="1192"/>
      <c r="G52" s="1192"/>
      <c r="H52" s="1192"/>
      <c r="I52" s="1192"/>
      <c r="J52" s="1193"/>
      <c r="K52" s="63">
        <v>2602</v>
      </c>
      <c r="L52" s="64">
        <v>2677</v>
      </c>
      <c r="M52" s="64">
        <v>2819</v>
      </c>
      <c r="N52" s="64">
        <v>2673</v>
      </c>
      <c r="O52" s="65">
        <v>2774</v>
      </c>
      <c r="P52" s="48"/>
      <c r="Q52" s="48"/>
      <c r="R52" s="48"/>
      <c r="S52" s="48"/>
      <c r="T52" s="48"/>
      <c r="U52" s="48"/>
    </row>
    <row r="53" spans="1:21" ht="30.75" customHeight="1" thickBot="1">
      <c r="A53" s="48"/>
      <c r="B53" s="1194" t="s">
        <v>21</v>
      </c>
      <c r="C53" s="1195"/>
      <c r="D53" s="67"/>
      <c r="E53" s="1196" t="s">
        <v>22</v>
      </c>
      <c r="F53" s="1196"/>
      <c r="G53" s="1196"/>
      <c r="H53" s="1196"/>
      <c r="I53" s="1196"/>
      <c r="J53" s="1197"/>
      <c r="K53" s="68">
        <v>532</v>
      </c>
      <c r="L53" s="69">
        <v>440</v>
      </c>
      <c r="M53" s="69">
        <v>250</v>
      </c>
      <c r="N53" s="69">
        <v>411</v>
      </c>
      <c r="O53" s="70">
        <v>491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election activeCell="AP73" sqref="AP73:AT7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527</v>
      </c>
      <c r="J40" s="79" t="s">
        <v>528</v>
      </c>
      <c r="K40" s="79" t="s">
        <v>529</v>
      </c>
      <c r="L40" s="79" t="s">
        <v>530</v>
      </c>
      <c r="M40" s="80" t="s">
        <v>531</v>
      </c>
    </row>
    <row r="41" spans="2:13" ht="27.75" customHeight="1">
      <c r="B41" s="1206" t="s">
        <v>24</v>
      </c>
      <c r="C41" s="1207"/>
      <c r="D41" s="81"/>
      <c r="E41" s="1212" t="s">
        <v>25</v>
      </c>
      <c r="F41" s="1212"/>
      <c r="G41" s="1212"/>
      <c r="H41" s="1213"/>
      <c r="I41" s="82">
        <v>25934</v>
      </c>
      <c r="J41" s="83">
        <v>27199</v>
      </c>
      <c r="K41" s="83">
        <v>28483</v>
      </c>
      <c r="L41" s="83">
        <v>29463</v>
      </c>
      <c r="M41" s="84">
        <v>30959</v>
      </c>
    </row>
    <row r="42" spans="2:13" ht="27.75" customHeight="1">
      <c r="B42" s="1208"/>
      <c r="C42" s="1209"/>
      <c r="D42" s="85"/>
      <c r="E42" s="1214" t="s">
        <v>26</v>
      </c>
      <c r="F42" s="1214"/>
      <c r="G42" s="1214"/>
      <c r="H42" s="1215"/>
      <c r="I42" s="86">
        <v>1880</v>
      </c>
      <c r="J42" s="87">
        <v>1710</v>
      </c>
      <c r="K42" s="87">
        <v>1541</v>
      </c>
      <c r="L42" s="87">
        <v>1372</v>
      </c>
      <c r="M42" s="88">
        <v>1202</v>
      </c>
    </row>
    <row r="43" spans="2:13" ht="27.75" customHeight="1">
      <c r="B43" s="1208"/>
      <c r="C43" s="1209"/>
      <c r="D43" s="85"/>
      <c r="E43" s="1214" t="s">
        <v>27</v>
      </c>
      <c r="F43" s="1214"/>
      <c r="G43" s="1214"/>
      <c r="H43" s="1215"/>
      <c r="I43" s="86">
        <v>6421</v>
      </c>
      <c r="J43" s="87">
        <v>6311</v>
      </c>
      <c r="K43" s="87">
        <v>5945</v>
      </c>
      <c r="L43" s="87">
        <v>5662</v>
      </c>
      <c r="M43" s="88">
        <v>5436</v>
      </c>
    </row>
    <row r="44" spans="2:13" ht="27.75" customHeight="1">
      <c r="B44" s="1208"/>
      <c r="C44" s="1209"/>
      <c r="D44" s="85"/>
      <c r="E44" s="1214" t="s">
        <v>28</v>
      </c>
      <c r="F44" s="1214"/>
      <c r="G44" s="1214"/>
      <c r="H44" s="1215"/>
      <c r="I44" s="86">
        <v>268</v>
      </c>
      <c r="J44" s="87">
        <v>385</v>
      </c>
      <c r="K44" s="87">
        <v>466</v>
      </c>
      <c r="L44" s="87">
        <v>553</v>
      </c>
      <c r="M44" s="88">
        <v>773</v>
      </c>
    </row>
    <row r="45" spans="2:13" ht="27.75" customHeight="1">
      <c r="B45" s="1208"/>
      <c r="C45" s="1209"/>
      <c r="D45" s="85"/>
      <c r="E45" s="1214" t="s">
        <v>29</v>
      </c>
      <c r="F45" s="1214"/>
      <c r="G45" s="1214"/>
      <c r="H45" s="1215"/>
      <c r="I45" s="86">
        <v>6294</v>
      </c>
      <c r="J45" s="87">
        <v>5669</v>
      </c>
      <c r="K45" s="87">
        <v>5281</v>
      </c>
      <c r="L45" s="87">
        <v>4964</v>
      </c>
      <c r="M45" s="88">
        <v>5226</v>
      </c>
    </row>
    <row r="46" spans="2:13" ht="27.75" customHeight="1">
      <c r="B46" s="1208"/>
      <c r="C46" s="1209"/>
      <c r="D46" s="89"/>
      <c r="E46" s="1214" t="s">
        <v>30</v>
      </c>
      <c r="F46" s="1214"/>
      <c r="G46" s="1214"/>
      <c r="H46" s="1215"/>
      <c r="I46" s="86">
        <v>3</v>
      </c>
      <c r="J46" s="87">
        <v>1</v>
      </c>
      <c r="K46" s="87">
        <v>1</v>
      </c>
      <c r="L46" s="87">
        <v>0</v>
      </c>
      <c r="M46" s="88">
        <v>1</v>
      </c>
    </row>
    <row r="47" spans="2:13" ht="27.75" customHeight="1">
      <c r="B47" s="1208"/>
      <c r="C47" s="1209"/>
      <c r="D47" s="90"/>
      <c r="E47" s="1216" t="s">
        <v>31</v>
      </c>
      <c r="F47" s="1217"/>
      <c r="G47" s="1217"/>
      <c r="H47" s="1218"/>
      <c r="I47" s="86" t="s">
        <v>488</v>
      </c>
      <c r="J47" s="87" t="s">
        <v>488</v>
      </c>
      <c r="K47" s="87" t="s">
        <v>488</v>
      </c>
      <c r="L47" s="87" t="s">
        <v>488</v>
      </c>
      <c r="M47" s="88" t="s">
        <v>488</v>
      </c>
    </row>
    <row r="48" spans="2:13" ht="27.75" customHeight="1">
      <c r="B48" s="1208"/>
      <c r="C48" s="1209"/>
      <c r="D48" s="85"/>
      <c r="E48" s="1214" t="s">
        <v>32</v>
      </c>
      <c r="F48" s="1214"/>
      <c r="G48" s="1214"/>
      <c r="H48" s="1215"/>
      <c r="I48" s="86" t="s">
        <v>488</v>
      </c>
      <c r="J48" s="87" t="s">
        <v>488</v>
      </c>
      <c r="K48" s="87" t="s">
        <v>488</v>
      </c>
      <c r="L48" s="87" t="s">
        <v>488</v>
      </c>
      <c r="M48" s="88" t="s">
        <v>488</v>
      </c>
    </row>
    <row r="49" spans="2:13" ht="27.75" customHeight="1">
      <c r="B49" s="1210"/>
      <c r="C49" s="1211"/>
      <c r="D49" s="85"/>
      <c r="E49" s="1214" t="s">
        <v>33</v>
      </c>
      <c r="F49" s="1214"/>
      <c r="G49" s="1214"/>
      <c r="H49" s="1215"/>
      <c r="I49" s="86" t="s">
        <v>488</v>
      </c>
      <c r="J49" s="87" t="s">
        <v>488</v>
      </c>
      <c r="K49" s="87" t="s">
        <v>488</v>
      </c>
      <c r="L49" s="87" t="s">
        <v>488</v>
      </c>
      <c r="M49" s="88" t="s">
        <v>488</v>
      </c>
    </row>
    <row r="50" spans="2:13" ht="27.75" customHeight="1">
      <c r="B50" s="1219" t="s">
        <v>34</v>
      </c>
      <c r="C50" s="1220"/>
      <c r="D50" s="91"/>
      <c r="E50" s="1214" t="s">
        <v>35</v>
      </c>
      <c r="F50" s="1214"/>
      <c r="G50" s="1214"/>
      <c r="H50" s="1215"/>
      <c r="I50" s="86">
        <v>4582</v>
      </c>
      <c r="J50" s="87">
        <v>5365</v>
      </c>
      <c r="K50" s="87">
        <v>6242</v>
      </c>
      <c r="L50" s="87">
        <v>6443</v>
      </c>
      <c r="M50" s="88">
        <v>5880</v>
      </c>
    </row>
    <row r="51" spans="2:13" ht="27.75" customHeight="1">
      <c r="B51" s="1208"/>
      <c r="C51" s="1209"/>
      <c r="D51" s="85"/>
      <c r="E51" s="1214" t="s">
        <v>36</v>
      </c>
      <c r="F51" s="1214"/>
      <c r="G51" s="1214"/>
      <c r="H51" s="1215"/>
      <c r="I51" s="86">
        <v>6149</v>
      </c>
      <c r="J51" s="87">
        <v>6199</v>
      </c>
      <c r="K51" s="87">
        <v>6097</v>
      </c>
      <c r="L51" s="87">
        <v>6066</v>
      </c>
      <c r="M51" s="88">
        <v>5838</v>
      </c>
    </row>
    <row r="52" spans="2:13" ht="27.75" customHeight="1">
      <c r="B52" s="1210"/>
      <c r="C52" s="1211"/>
      <c r="D52" s="85"/>
      <c r="E52" s="1214" t="s">
        <v>37</v>
      </c>
      <c r="F52" s="1214"/>
      <c r="G52" s="1214"/>
      <c r="H52" s="1215"/>
      <c r="I52" s="86">
        <v>26032</v>
      </c>
      <c r="J52" s="87">
        <v>27054</v>
      </c>
      <c r="K52" s="87">
        <v>28017</v>
      </c>
      <c r="L52" s="87">
        <v>28504</v>
      </c>
      <c r="M52" s="88">
        <v>29268</v>
      </c>
    </row>
    <row r="53" spans="2:13" ht="27.75" customHeight="1" thickBot="1">
      <c r="B53" s="1221" t="s">
        <v>38</v>
      </c>
      <c r="C53" s="1222"/>
      <c r="D53" s="92"/>
      <c r="E53" s="1223" t="s">
        <v>39</v>
      </c>
      <c r="F53" s="1223"/>
      <c r="G53" s="1223"/>
      <c r="H53" s="1224"/>
      <c r="I53" s="93">
        <v>4037</v>
      </c>
      <c r="J53" s="94">
        <v>2656</v>
      </c>
      <c r="K53" s="94">
        <v>1361</v>
      </c>
      <c r="L53" s="94">
        <v>1001</v>
      </c>
      <c r="M53" s="95">
        <v>2611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A23" sqref="A23"/>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566</v>
      </c>
    </row>
    <row r="11" spans="1:51" s="370"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566</v>
      </c>
    </row>
    <row r="13" spans="1:51" s="370"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c r="P19" s="246"/>
      <c r="Q19" s="246"/>
    </row>
    <row r="20" spans="1:259">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6"/>
      <c r="C40" s="246"/>
      <c r="D40" s="246"/>
      <c r="E40" s="246"/>
      <c r="F40" s="246"/>
      <c r="G40" s="246"/>
      <c r="H40" s="246"/>
      <c r="I40" s="246"/>
      <c r="J40" s="246"/>
      <c r="K40" s="246"/>
      <c r="L40" s="246"/>
      <c r="M40" s="246"/>
      <c r="N40" s="246"/>
      <c r="O40" s="246"/>
      <c r="P40" s="356"/>
      <c r="Q40" s="246"/>
    </row>
    <row r="41" spans="2:17" ht="17.25">
      <c r="B41" s="247" t="s">
        <v>565</v>
      </c>
      <c r="C41" s="248"/>
      <c r="D41" s="248"/>
      <c r="E41" s="248"/>
      <c r="F41" s="248"/>
      <c r="G41" s="248"/>
      <c r="H41" s="248"/>
      <c r="I41" s="248"/>
      <c r="J41" s="248"/>
      <c r="K41" s="248"/>
      <c r="L41" s="248"/>
      <c r="M41" s="248"/>
      <c r="N41" s="248"/>
      <c r="O41" s="248"/>
      <c r="P41" s="249"/>
    </row>
    <row r="42" spans="2:17">
      <c r="B42" s="250"/>
      <c r="C42" s="246"/>
      <c r="D42" s="246"/>
      <c r="E42" s="246"/>
      <c r="F42" s="246"/>
      <c r="G42" s="355" t="s">
        <v>562</v>
      </c>
      <c r="I42" s="354"/>
      <c r="J42" s="354"/>
      <c r="K42" s="354"/>
      <c r="L42" s="246"/>
      <c r="M42" s="246"/>
      <c r="N42" s="246"/>
      <c r="O42" s="246"/>
    </row>
    <row r="43" spans="2:17">
      <c r="B43" s="250"/>
      <c r="C43" s="246"/>
      <c r="D43" s="246"/>
      <c r="E43" s="246"/>
      <c r="F43" s="246"/>
      <c r="G43" s="1229" t="s">
        <v>567</v>
      </c>
      <c r="H43" s="1230"/>
      <c r="I43" s="1230"/>
      <c r="J43" s="1230"/>
      <c r="K43" s="1230"/>
      <c r="L43" s="1230"/>
      <c r="M43" s="1230"/>
      <c r="N43" s="1230"/>
      <c r="O43" s="1231"/>
    </row>
    <row r="44" spans="2:17">
      <c r="B44" s="250"/>
      <c r="C44" s="246"/>
      <c r="D44" s="246"/>
      <c r="E44" s="246"/>
      <c r="F44" s="246"/>
      <c r="G44" s="1232"/>
      <c r="H44" s="1233"/>
      <c r="I44" s="1233"/>
      <c r="J44" s="1233"/>
      <c r="K44" s="1233"/>
      <c r="L44" s="1233"/>
      <c r="M44" s="1233"/>
      <c r="N44" s="1233"/>
      <c r="O44" s="1234"/>
    </row>
    <row r="45" spans="2:17">
      <c r="B45" s="250"/>
      <c r="C45" s="246"/>
      <c r="D45" s="246"/>
      <c r="E45" s="246"/>
      <c r="F45" s="246"/>
      <c r="G45" s="1232"/>
      <c r="H45" s="1233"/>
      <c r="I45" s="1233"/>
      <c r="J45" s="1233"/>
      <c r="K45" s="1233"/>
      <c r="L45" s="1233"/>
      <c r="M45" s="1233"/>
      <c r="N45" s="1233"/>
      <c r="O45" s="1234"/>
    </row>
    <row r="46" spans="2:17">
      <c r="B46" s="250"/>
      <c r="C46" s="246"/>
      <c r="D46" s="246"/>
      <c r="E46" s="246"/>
      <c r="F46" s="246"/>
      <c r="G46" s="1232"/>
      <c r="H46" s="1233"/>
      <c r="I46" s="1233"/>
      <c r="J46" s="1233"/>
      <c r="K46" s="1233"/>
      <c r="L46" s="1233"/>
      <c r="M46" s="1233"/>
      <c r="N46" s="1233"/>
      <c r="O46" s="1234"/>
    </row>
    <row r="47" spans="2:17">
      <c r="B47" s="250"/>
      <c r="C47" s="246"/>
      <c r="D47" s="246"/>
      <c r="E47" s="246"/>
      <c r="F47" s="246"/>
      <c r="G47" s="1235"/>
      <c r="H47" s="1236"/>
      <c r="I47" s="1236"/>
      <c r="J47" s="1236"/>
      <c r="K47" s="1236"/>
      <c r="L47" s="1236"/>
      <c r="M47" s="1236"/>
      <c r="N47" s="1236"/>
      <c r="O47" s="1237"/>
    </row>
    <row r="48" spans="2:17">
      <c r="B48" s="250"/>
      <c r="C48" s="246"/>
      <c r="D48" s="246"/>
      <c r="E48" s="246"/>
      <c r="F48" s="246"/>
      <c r="G48" s="246"/>
      <c r="H48" s="365"/>
      <c r="I48" s="365"/>
      <c r="J48" s="365"/>
    </row>
    <row r="49" spans="1:17">
      <c r="B49" s="250"/>
      <c r="C49" s="246"/>
      <c r="D49" s="246"/>
      <c r="E49" s="246"/>
      <c r="F49" s="246"/>
      <c r="G49" s="245" t="s">
        <v>564</v>
      </c>
    </row>
    <row r="50" spans="1:17">
      <c r="B50" s="250"/>
      <c r="C50" s="246"/>
      <c r="D50" s="246"/>
      <c r="E50" s="246"/>
      <c r="F50" s="246"/>
      <c r="G50" s="1238"/>
      <c r="H50" s="1239"/>
      <c r="I50" s="1239"/>
      <c r="J50" s="1240"/>
      <c r="K50" s="347" t="s">
        <v>527</v>
      </c>
      <c r="L50" s="347" t="s">
        <v>528</v>
      </c>
      <c r="M50" s="347" t="s">
        <v>529</v>
      </c>
      <c r="N50" s="347" t="s">
        <v>530</v>
      </c>
      <c r="O50" s="347" t="s">
        <v>531</v>
      </c>
    </row>
    <row r="51" spans="1:17">
      <c r="B51" s="250"/>
      <c r="C51" s="246"/>
      <c r="D51" s="246"/>
      <c r="E51" s="246"/>
      <c r="F51" s="246"/>
      <c r="G51" s="1241" t="s">
        <v>560</v>
      </c>
      <c r="H51" s="1242"/>
      <c r="I51" s="1247" t="s">
        <v>558</v>
      </c>
      <c r="J51" s="1247"/>
      <c r="K51" s="1260"/>
      <c r="L51" s="1260"/>
      <c r="M51" s="1260"/>
      <c r="N51" s="1225">
        <v>6.5</v>
      </c>
      <c r="O51" s="1225">
        <v>17.5</v>
      </c>
    </row>
    <row r="52" spans="1:17">
      <c r="B52" s="250"/>
      <c r="C52" s="246"/>
      <c r="D52" s="246"/>
      <c r="E52" s="246"/>
      <c r="F52" s="246"/>
      <c r="G52" s="1243"/>
      <c r="H52" s="1244"/>
      <c r="I52" s="1248"/>
      <c r="J52" s="1248"/>
      <c r="K52" s="1225"/>
      <c r="L52" s="1225"/>
      <c r="M52" s="1225"/>
      <c r="N52" s="1225"/>
      <c r="O52" s="1225"/>
    </row>
    <row r="53" spans="1:17">
      <c r="A53" s="357"/>
      <c r="B53" s="250"/>
      <c r="C53" s="246"/>
      <c r="D53" s="246"/>
      <c r="E53" s="246"/>
      <c r="F53" s="246"/>
      <c r="G53" s="1243"/>
      <c r="H53" s="1244"/>
      <c r="I53" s="1250" t="s">
        <v>568</v>
      </c>
      <c r="J53" s="1250"/>
      <c r="K53" s="1259"/>
      <c r="L53" s="1259"/>
      <c r="M53" s="1259"/>
      <c r="N53" s="1251">
        <v>62.6</v>
      </c>
      <c r="O53" s="1251">
        <v>62.9</v>
      </c>
    </row>
    <row r="54" spans="1:17">
      <c r="A54" s="357"/>
      <c r="B54" s="250"/>
      <c r="C54" s="246"/>
      <c r="D54" s="246"/>
      <c r="E54" s="246"/>
      <c r="F54" s="246"/>
      <c r="G54" s="1245"/>
      <c r="H54" s="1246"/>
      <c r="I54" s="1250"/>
      <c r="J54" s="1250"/>
      <c r="K54" s="1252"/>
      <c r="L54" s="1252"/>
      <c r="M54" s="1252"/>
      <c r="N54" s="1252"/>
      <c r="O54" s="1252"/>
    </row>
    <row r="55" spans="1:17">
      <c r="A55" s="357"/>
      <c r="B55" s="250"/>
      <c r="C55" s="246"/>
      <c r="D55" s="246"/>
      <c r="E55" s="246"/>
      <c r="F55" s="246"/>
      <c r="G55" s="1253" t="s">
        <v>559</v>
      </c>
      <c r="H55" s="1254"/>
      <c r="I55" s="1250" t="s">
        <v>558</v>
      </c>
      <c r="J55" s="1250"/>
      <c r="K55" s="1260"/>
      <c r="L55" s="1260"/>
      <c r="M55" s="1260"/>
      <c r="N55" s="1225">
        <v>33.6</v>
      </c>
      <c r="O55" s="1225">
        <v>35.299999999999997</v>
      </c>
    </row>
    <row r="56" spans="1:17">
      <c r="A56" s="357"/>
      <c r="B56" s="250"/>
      <c r="C56" s="246"/>
      <c r="D56" s="246"/>
      <c r="E56" s="246"/>
      <c r="F56" s="246"/>
      <c r="G56" s="1255"/>
      <c r="H56" s="1256"/>
      <c r="I56" s="1250"/>
      <c r="J56" s="1250"/>
      <c r="K56" s="1225"/>
      <c r="L56" s="1225"/>
      <c r="M56" s="1225"/>
      <c r="N56" s="1225"/>
      <c r="O56" s="1225"/>
    </row>
    <row r="57" spans="1:17" s="357" customFormat="1">
      <c r="B57" s="358"/>
      <c r="C57" s="354"/>
      <c r="D57" s="354"/>
      <c r="E57" s="354"/>
      <c r="F57" s="354"/>
      <c r="G57" s="1255"/>
      <c r="H57" s="1256"/>
      <c r="I57" s="1227" t="s">
        <v>568</v>
      </c>
      <c r="J57" s="1227"/>
      <c r="K57" s="1259"/>
      <c r="L57" s="1259"/>
      <c r="M57" s="1259"/>
      <c r="N57" s="1251">
        <v>56.8</v>
      </c>
      <c r="O57" s="1251">
        <v>52.3</v>
      </c>
      <c r="P57" s="363"/>
      <c r="Q57" s="358"/>
    </row>
    <row r="58" spans="1:17" s="357" customFormat="1">
      <c r="A58" s="245"/>
      <c r="B58" s="358"/>
      <c r="C58" s="354"/>
      <c r="D58" s="354"/>
      <c r="E58" s="354"/>
      <c r="F58" s="354"/>
      <c r="G58" s="1257"/>
      <c r="H58" s="1258"/>
      <c r="I58" s="1227"/>
      <c r="J58" s="1227"/>
      <c r="K58" s="1252"/>
      <c r="L58" s="1252"/>
      <c r="M58" s="1252"/>
      <c r="N58" s="1252"/>
      <c r="O58" s="1252"/>
      <c r="P58" s="363"/>
      <c r="Q58" s="358"/>
    </row>
    <row r="59" spans="1:17" s="357" customFormat="1">
      <c r="A59" s="245"/>
      <c r="B59" s="358"/>
      <c r="C59" s="354"/>
      <c r="D59" s="354"/>
      <c r="E59" s="354"/>
      <c r="F59" s="354"/>
      <c r="G59" s="354"/>
      <c r="H59" s="354"/>
      <c r="I59" s="354"/>
      <c r="J59" s="354"/>
      <c r="K59" s="364"/>
      <c r="L59" s="364"/>
      <c r="M59" s="364"/>
      <c r="N59" s="364"/>
      <c r="O59" s="364"/>
      <c r="P59" s="363"/>
      <c r="Q59" s="358"/>
    </row>
    <row r="60" spans="1:17" s="357" customFormat="1">
      <c r="A60" s="245"/>
      <c r="B60" s="358"/>
      <c r="C60" s="354"/>
      <c r="D60" s="354"/>
      <c r="E60" s="354"/>
      <c r="F60" s="354"/>
      <c r="G60" s="354"/>
      <c r="H60" s="354"/>
      <c r="I60" s="354"/>
      <c r="J60" s="354"/>
      <c r="K60" s="364"/>
      <c r="L60" s="364"/>
      <c r="M60" s="364"/>
      <c r="N60" s="364"/>
      <c r="O60" s="364"/>
      <c r="P60" s="363"/>
      <c r="Q60" s="358"/>
    </row>
    <row r="61" spans="1:17" s="357" customFormat="1">
      <c r="A61" s="245"/>
      <c r="B61" s="362"/>
      <c r="C61" s="361"/>
      <c r="D61" s="361"/>
      <c r="E61" s="361"/>
      <c r="F61" s="361"/>
      <c r="G61" s="361"/>
      <c r="H61" s="361"/>
      <c r="I61" s="361"/>
      <c r="J61" s="361"/>
      <c r="K61" s="361"/>
      <c r="L61" s="361"/>
      <c r="M61" s="360"/>
      <c r="N61" s="360"/>
      <c r="O61" s="360"/>
      <c r="P61" s="359"/>
      <c r="Q61" s="358"/>
    </row>
    <row r="62" spans="1:17">
      <c r="B62" s="356"/>
      <c r="C62" s="356"/>
      <c r="D62" s="356"/>
      <c r="E62" s="356"/>
      <c r="F62" s="356"/>
      <c r="G62" s="356"/>
      <c r="H62" s="356"/>
      <c r="I62" s="356"/>
      <c r="J62" s="356"/>
      <c r="K62" s="356"/>
      <c r="L62" s="356"/>
      <c r="M62" s="356"/>
      <c r="N62" s="356"/>
      <c r="O62" s="356"/>
      <c r="P62" s="356"/>
      <c r="Q62" s="246"/>
    </row>
    <row r="63" spans="1:17" ht="17.25">
      <c r="B63" s="309" t="s">
        <v>563</v>
      </c>
      <c r="C63" s="246"/>
      <c r="D63" s="246"/>
      <c r="E63" s="246"/>
      <c r="F63" s="246"/>
      <c r="G63" s="246"/>
      <c r="H63" s="246"/>
      <c r="I63" s="246"/>
      <c r="J63" s="246"/>
      <c r="K63" s="246"/>
      <c r="L63" s="246"/>
      <c r="M63" s="246"/>
      <c r="N63" s="246"/>
      <c r="O63" s="246"/>
    </row>
    <row r="64" spans="1:17">
      <c r="B64" s="250"/>
      <c r="C64" s="246"/>
      <c r="D64" s="246"/>
      <c r="E64" s="246"/>
      <c r="F64" s="246"/>
      <c r="G64" s="355" t="s">
        <v>562</v>
      </c>
      <c r="I64" s="354"/>
      <c r="J64" s="354"/>
      <c r="K64" s="354"/>
      <c r="L64" s="246"/>
      <c r="M64" s="246"/>
      <c r="N64" s="246"/>
      <c r="O64" s="246"/>
    </row>
    <row r="65" spans="2:30">
      <c r="B65" s="250"/>
      <c r="C65" s="246"/>
      <c r="D65" s="246"/>
      <c r="E65" s="246"/>
      <c r="F65" s="246"/>
      <c r="G65" s="1229" t="s">
        <v>569</v>
      </c>
      <c r="H65" s="1230"/>
      <c r="I65" s="1230"/>
      <c r="J65" s="1230"/>
      <c r="K65" s="1230"/>
      <c r="L65" s="1230"/>
      <c r="M65" s="1230"/>
      <c r="N65" s="1230"/>
      <c r="O65" s="1231"/>
    </row>
    <row r="66" spans="2:30">
      <c r="B66" s="250"/>
      <c r="C66" s="246"/>
      <c r="D66" s="246"/>
      <c r="E66" s="246"/>
      <c r="F66" s="246"/>
      <c r="G66" s="1232"/>
      <c r="H66" s="1233"/>
      <c r="I66" s="1233"/>
      <c r="J66" s="1233"/>
      <c r="K66" s="1233"/>
      <c r="L66" s="1233"/>
      <c r="M66" s="1233"/>
      <c r="N66" s="1233"/>
      <c r="O66" s="1234"/>
    </row>
    <row r="67" spans="2:30">
      <c r="B67" s="250"/>
      <c r="C67" s="246"/>
      <c r="D67" s="246"/>
      <c r="E67" s="246"/>
      <c r="F67" s="246"/>
      <c r="G67" s="1232"/>
      <c r="H67" s="1233"/>
      <c r="I67" s="1233"/>
      <c r="J67" s="1233"/>
      <c r="K67" s="1233"/>
      <c r="L67" s="1233"/>
      <c r="M67" s="1233"/>
      <c r="N67" s="1233"/>
      <c r="O67" s="1234"/>
    </row>
    <row r="68" spans="2:30">
      <c r="B68" s="250"/>
      <c r="C68" s="246"/>
      <c r="D68" s="246"/>
      <c r="E68" s="246"/>
      <c r="F68" s="246"/>
      <c r="G68" s="1232"/>
      <c r="H68" s="1233"/>
      <c r="I68" s="1233"/>
      <c r="J68" s="1233"/>
      <c r="K68" s="1233"/>
      <c r="L68" s="1233"/>
      <c r="M68" s="1233"/>
      <c r="N68" s="1233"/>
      <c r="O68" s="1234"/>
    </row>
    <row r="69" spans="2:30">
      <c r="B69" s="250"/>
      <c r="C69" s="246"/>
      <c r="D69" s="246"/>
      <c r="E69" s="246"/>
      <c r="F69" s="246"/>
      <c r="G69" s="1235"/>
      <c r="H69" s="1236"/>
      <c r="I69" s="1236"/>
      <c r="J69" s="1236"/>
      <c r="K69" s="1236"/>
      <c r="L69" s="1236"/>
      <c r="M69" s="1236"/>
      <c r="N69" s="1236"/>
      <c r="O69" s="1237"/>
    </row>
    <row r="70" spans="2:30">
      <c r="B70" s="250"/>
      <c r="C70" s="246"/>
      <c r="D70" s="246"/>
      <c r="E70" s="246"/>
      <c r="F70" s="246"/>
      <c r="G70" s="246"/>
      <c r="H70" s="353"/>
      <c r="I70" s="353"/>
      <c r="J70" s="350"/>
      <c r="K70" s="350"/>
      <c r="L70" s="349"/>
      <c r="M70" s="350"/>
      <c r="N70" s="349"/>
      <c r="O70" s="348"/>
    </row>
    <row r="71" spans="2:30">
      <c r="B71" s="250"/>
      <c r="C71" s="246"/>
      <c r="D71" s="246"/>
      <c r="E71" s="246"/>
      <c r="F71" s="246"/>
      <c r="G71" s="352" t="s">
        <v>561</v>
      </c>
      <c r="I71" s="351"/>
      <c r="J71" s="350"/>
      <c r="K71" s="350"/>
      <c r="L71" s="349"/>
      <c r="M71" s="350"/>
      <c r="N71" s="349"/>
      <c r="O71" s="348"/>
    </row>
    <row r="72" spans="2:30">
      <c r="B72" s="250"/>
      <c r="C72" s="246"/>
      <c r="D72" s="246"/>
      <c r="E72" s="246"/>
      <c r="F72" s="246"/>
      <c r="G72" s="1238"/>
      <c r="H72" s="1239"/>
      <c r="I72" s="1239"/>
      <c r="J72" s="1240"/>
      <c r="K72" s="347" t="s">
        <v>527</v>
      </c>
      <c r="L72" s="347" t="s">
        <v>528</v>
      </c>
      <c r="M72" s="347" t="s">
        <v>529</v>
      </c>
      <c r="N72" s="347" t="s">
        <v>530</v>
      </c>
      <c r="O72" s="347" t="s">
        <v>531</v>
      </c>
    </row>
    <row r="73" spans="2:30">
      <c r="B73" s="250"/>
      <c r="C73" s="246"/>
      <c r="D73" s="246"/>
      <c r="E73" s="246"/>
      <c r="F73" s="246"/>
      <c r="G73" s="1241" t="s">
        <v>560</v>
      </c>
      <c r="H73" s="1242"/>
      <c r="I73" s="1247" t="s">
        <v>558</v>
      </c>
      <c r="J73" s="1247"/>
      <c r="K73" s="1249">
        <v>27.6</v>
      </c>
      <c r="L73" s="1249">
        <v>18</v>
      </c>
      <c r="M73" s="1225">
        <v>9.1999999999999993</v>
      </c>
      <c r="N73" s="1225">
        <v>6.5</v>
      </c>
      <c r="O73" s="1225">
        <v>17.5</v>
      </c>
      <c r="S73" s="245">
        <v>9.9</v>
      </c>
    </row>
    <row r="74" spans="2:30">
      <c r="B74" s="250"/>
      <c r="C74" s="246"/>
      <c r="D74" s="246"/>
      <c r="E74" s="246"/>
      <c r="F74" s="246"/>
      <c r="G74" s="1243"/>
      <c r="H74" s="1244"/>
      <c r="I74" s="1248"/>
      <c r="J74" s="1248"/>
      <c r="K74" s="1249"/>
      <c r="L74" s="1249"/>
      <c r="M74" s="1225"/>
      <c r="N74" s="1225"/>
      <c r="O74" s="1225"/>
    </row>
    <row r="75" spans="2:30">
      <c r="B75" s="250"/>
      <c r="C75" s="246"/>
      <c r="D75" s="246"/>
      <c r="E75" s="246"/>
      <c r="F75" s="246"/>
      <c r="G75" s="1243"/>
      <c r="H75" s="1244"/>
      <c r="I75" s="1250" t="s">
        <v>557</v>
      </c>
      <c r="J75" s="1250"/>
      <c r="K75" s="1251">
        <v>4</v>
      </c>
      <c r="L75" s="1251">
        <v>3.5</v>
      </c>
      <c r="M75" s="1251">
        <v>2.7</v>
      </c>
      <c r="N75" s="1251">
        <v>2.4</v>
      </c>
      <c r="O75" s="1251">
        <v>2.5</v>
      </c>
      <c r="U75" s="245">
        <v>81.2</v>
      </c>
      <c r="W75" s="245">
        <v>87.2</v>
      </c>
      <c r="Y75" s="245">
        <v>99.8</v>
      </c>
      <c r="AA75" s="245">
        <v>109.5</v>
      </c>
      <c r="AC75" s="245">
        <v>115.2</v>
      </c>
    </row>
    <row r="76" spans="2:30">
      <c r="B76" s="250"/>
      <c r="C76" s="246"/>
      <c r="D76" s="246"/>
      <c r="E76" s="246"/>
      <c r="F76" s="246"/>
      <c r="G76" s="1245"/>
      <c r="H76" s="1246"/>
      <c r="I76" s="1250"/>
      <c r="J76" s="1250"/>
      <c r="K76" s="1252"/>
      <c r="L76" s="1252"/>
      <c r="M76" s="1252"/>
      <c r="N76" s="1252"/>
      <c r="O76" s="1252"/>
    </row>
    <row r="77" spans="2:30">
      <c r="B77" s="250"/>
      <c r="C77" s="246"/>
      <c r="D77" s="246"/>
      <c r="E77" s="246"/>
      <c r="F77" s="246"/>
      <c r="G77" s="1253" t="s">
        <v>559</v>
      </c>
      <c r="H77" s="1254"/>
      <c r="I77" s="1250" t="s">
        <v>558</v>
      </c>
      <c r="J77" s="1250"/>
      <c r="K77" s="1249">
        <v>58.2</v>
      </c>
      <c r="L77" s="1249">
        <v>50.3</v>
      </c>
      <c r="M77" s="1225">
        <v>45.9</v>
      </c>
      <c r="N77" s="1225">
        <v>33.6</v>
      </c>
      <c r="O77" s="1225">
        <v>35.299999999999997</v>
      </c>
      <c r="R77" s="245">
        <v>12.3</v>
      </c>
      <c r="T77" s="245">
        <v>11.1</v>
      </c>
    </row>
    <row r="78" spans="2:30">
      <c r="B78" s="250"/>
      <c r="C78" s="246"/>
      <c r="D78" s="246"/>
      <c r="E78" s="246"/>
      <c r="F78" s="246"/>
      <c r="G78" s="1255"/>
      <c r="H78" s="1256"/>
      <c r="I78" s="1250"/>
      <c r="J78" s="1250"/>
      <c r="K78" s="1249"/>
      <c r="L78" s="1249"/>
      <c r="M78" s="1225"/>
      <c r="N78" s="1225"/>
      <c r="O78" s="1225"/>
    </row>
    <row r="79" spans="2:30">
      <c r="B79" s="250"/>
      <c r="C79" s="246"/>
      <c r="D79" s="246"/>
      <c r="E79" s="246"/>
      <c r="F79" s="246"/>
      <c r="G79" s="1255"/>
      <c r="H79" s="1256"/>
      <c r="I79" s="1226" t="s">
        <v>557</v>
      </c>
      <c r="J79" s="1227"/>
      <c r="K79" s="1228">
        <v>10.3</v>
      </c>
      <c r="L79" s="1228">
        <v>9.6</v>
      </c>
      <c r="M79" s="1228">
        <v>8.8000000000000007</v>
      </c>
      <c r="N79" s="1228">
        <v>7</v>
      </c>
      <c r="O79" s="1228">
        <v>6.9</v>
      </c>
      <c r="V79" s="245">
        <v>53.5</v>
      </c>
      <c r="X79" s="245">
        <v>48.2</v>
      </c>
      <c r="Z79" s="245">
        <v>34.200000000000003</v>
      </c>
      <c r="AB79" s="245">
        <v>30.3</v>
      </c>
      <c r="AD79" s="245">
        <v>28.9</v>
      </c>
    </row>
    <row r="80" spans="2:30">
      <c r="B80" s="250"/>
      <c r="C80" s="246"/>
      <c r="D80" s="246"/>
      <c r="E80" s="246"/>
      <c r="F80" s="246"/>
      <c r="G80" s="1257"/>
      <c r="H80" s="1258"/>
      <c r="I80" s="1227"/>
      <c r="J80" s="1227"/>
      <c r="K80" s="1228"/>
      <c r="L80" s="1228"/>
      <c r="M80" s="1228"/>
      <c r="N80" s="1228"/>
      <c r="O80" s="1228"/>
    </row>
    <row r="81" spans="2:17">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44"/>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A125" sqref="A125"/>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Q106" sqref="Q106"/>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526</v>
      </c>
      <c r="G2" s="113"/>
      <c r="H2" s="114"/>
    </row>
    <row r="3" spans="1:8">
      <c r="A3" s="110" t="s">
        <v>519</v>
      </c>
      <c r="B3" s="115"/>
      <c r="C3" s="116"/>
      <c r="D3" s="117">
        <v>63939</v>
      </c>
      <c r="E3" s="118"/>
      <c r="F3" s="119">
        <v>50880</v>
      </c>
      <c r="G3" s="120"/>
      <c r="H3" s="121"/>
    </row>
    <row r="4" spans="1:8">
      <c r="A4" s="122"/>
      <c r="B4" s="123"/>
      <c r="C4" s="124"/>
      <c r="D4" s="125">
        <v>28396</v>
      </c>
      <c r="E4" s="126"/>
      <c r="F4" s="127">
        <v>26879</v>
      </c>
      <c r="G4" s="128"/>
      <c r="H4" s="129"/>
    </row>
    <row r="5" spans="1:8">
      <c r="A5" s="110" t="s">
        <v>521</v>
      </c>
      <c r="B5" s="115"/>
      <c r="C5" s="116"/>
      <c r="D5" s="117">
        <v>53098</v>
      </c>
      <c r="E5" s="118"/>
      <c r="F5" s="119">
        <v>63956</v>
      </c>
      <c r="G5" s="120"/>
      <c r="H5" s="121"/>
    </row>
    <row r="6" spans="1:8">
      <c r="A6" s="122"/>
      <c r="B6" s="123"/>
      <c r="C6" s="124"/>
      <c r="D6" s="125">
        <v>26352</v>
      </c>
      <c r="E6" s="126"/>
      <c r="F6" s="127">
        <v>29239</v>
      </c>
      <c r="G6" s="128"/>
      <c r="H6" s="129"/>
    </row>
    <row r="7" spans="1:8">
      <c r="A7" s="110" t="s">
        <v>522</v>
      </c>
      <c r="B7" s="115"/>
      <c r="C7" s="116"/>
      <c r="D7" s="117">
        <v>55078</v>
      </c>
      <c r="E7" s="118"/>
      <c r="F7" s="119">
        <v>66255</v>
      </c>
      <c r="G7" s="120"/>
      <c r="H7" s="121"/>
    </row>
    <row r="8" spans="1:8">
      <c r="A8" s="122"/>
      <c r="B8" s="123"/>
      <c r="C8" s="124"/>
      <c r="D8" s="125">
        <v>25472</v>
      </c>
      <c r="E8" s="126"/>
      <c r="F8" s="127">
        <v>31822</v>
      </c>
      <c r="G8" s="128"/>
      <c r="H8" s="129"/>
    </row>
    <row r="9" spans="1:8">
      <c r="A9" s="110" t="s">
        <v>523</v>
      </c>
      <c r="B9" s="115"/>
      <c r="C9" s="116"/>
      <c r="D9" s="117">
        <v>56348</v>
      </c>
      <c r="E9" s="118"/>
      <c r="F9" s="119">
        <v>47278</v>
      </c>
      <c r="G9" s="120"/>
      <c r="H9" s="121"/>
    </row>
    <row r="10" spans="1:8">
      <c r="A10" s="122"/>
      <c r="B10" s="123"/>
      <c r="C10" s="124"/>
      <c r="D10" s="125">
        <v>26968</v>
      </c>
      <c r="E10" s="126"/>
      <c r="F10" s="127">
        <v>24096</v>
      </c>
      <c r="G10" s="128"/>
      <c r="H10" s="129"/>
    </row>
    <row r="11" spans="1:8">
      <c r="A11" s="110" t="s">
        <v>524</v>
      </c>
      <c r="B11" s="115"/>
      <c r="C11" s="116"/>
      <c r="D11" s="117">
        <v>88286</v>
      </c>
      <c r="E11" s="118"/>
      <c r="F11" s="119">
        <v>44504</v>
      </c>
      <c r="G11" s="120"/>
      <c r="H11" s="121"/>
    </row>
    <row r="12" spans="1:8">
      <c r="A12" s="122"/>
      <c r="B12" s="123"/>
      <c r="C12" s="130"/>
      <c r="D12" s="125">
        <v>32784</v>
      </c>
      <c r="E12" s="126"/>
      <c r="F12" s="127">
        <v>25876</v>
      </c>
      <c r="G12" s="128"/>
      <c r="H12" s="129"/>
    </row>
    <row r="13" spans="1:8">
      <c r="A13" s="110"/>
      <c r="B13" s="115"/>
      <c r="C13" s="131"/>
      <c r="D13" s="132">
        <v>63350</v>
      </c>
      <c r="E13" s="133"/>
      <c r="F13" s="134">
        <v>54575</v>
      </c>
      <c r="G13" s="135"/>
      <c r="H13" s="121"/>
    </row>
    <row r="14" spans="1:8">
      <c r="A14" s="122"/>
      <c r="B14" s="123"/>
      <c r="C14" s="124"/>
      <c r="D14" s="125">
        <v>27994</v>
      </c>
      <c r="E14" s="126"/>
      <c r="F14" s="127">
        <v>27582</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8.1999999999999993</v>
      </c>
      <c r="C19" s="136">
        <f>ROUND(VALUE(SUBSTITUTE(実質収支比率等に係る経年分析!G$48,"▲","-")),2)</f>
        <v>9.68</v>
      </c>
      <c r="D19" s="136">
        <f>ROUND(VALUE(SUBSTITUTE(実質収支比率等に係る経年分析!H$48,"▲","-")),2)</f>
        <v>8.2100000000000009</v>
      </c>
      <c r="E19" s="136">
        <f>ROUND(VALUE(SUBSTITUTE(実質収支比率等に係る経年分析!I$48,"▲","-")),2)</f>
        <v>4.57</v>
      </c>
      <c r="F19" s="136">
        <f>ROUND(VALUE(SUBSTITUTE(実質収支比率等に係る経年分析!J$48,"▲","-")),2)</f>
        <v>3.43</v>
      </c>
    </row>
    <row r="20" spans="1:11">
      <c r="A20" s="136" t="s">
        <v>44</v>
      </c>
      <c r="B20" s="136">
        <f>ROUND(VALUE(SUBSTITUTE(実質収支比率等に係る経年分析!F$47,"▲","-")),2)</f>
        <v>6.83</v>
      </c>
      <c r="C20" s="136">
        <f>ROUND(VALUE(SUBSTITUTE(実質収支比率等に係る経年分析!G$47,"▲","-")),2)</f>
        <v>9.2799999999999994</v>
      </c>
      <c r="D20" s="136">
        <f>ROUND(VALUE(SUBSTITUTE(実質収支比率等に係る経年分析!H$47,"▲","-")),2)</f>
        <v>10.76</v>
      </c>
      <c r="E20" s="136">
        <f>ROUND(VALUE(SUBSTITUTE(実質収支比率等に係る経年分析!I$47,"▲","-")),2)</f>
        <v>10.5</v>
      </c>
      <c r="F20" s="136">
        <f>ROUND(VALUE(SUBSTITUTE(実質収支比率等に係る経年分析!J$47,"▲","-")),2)</f>
        <v>8.64</v>
      </c>
    </row>
    <row r="21" spans="1:11">
      <c r="A21" s="136" t="s">
        <v>45</v>
      </c>
      <c r="B21" s="136">
        <f>IF(ISNUMBER(VALUE(SUBSTITUTE(実質収支比率等に係る経年分析!F$49,"▲","-"))),ROUND(VALUE(SUBSTITUTE(実質収支比率等に係る経年分析!F$49,"▲","-")),2),NA())</f>
        <v>-4.43</v>
      </c>
      <c r="C21" s="136">
        <f>IF(ISNUMBER(VALUE(SUBSTITUTE(実質収支比率等に係る経年分析!G$49,"▲","-"))),ROUND(VALUE(SUBSTITUTE(実質収支比率等に係る経年分析!G$49,"▲","-")),2),NA())</f>
        <v>4.08</v>
      </c>
      <c r="D21" s="136">
        <f>IF(ISNUMBER(VALUE(SUBSTITUTE(実質収支比率等に係る経年分析!H$49,"▲","-"))),ROUND(VALUE(SUBSTITUTE(実質収支比率等に係る経年分析!H$49,"▲","-")),2),NA())</f>
        <v>0.11</v>
      </c>
      <c r="E21" s="136">
        <f>IF(ISNUMBER(VALUE(SUBSTITUTE(実質収支比率等に係る経年分析!I$49,"▲","-"))),ROUND(VALUE(SUBSTITUTE(実質収支比率等に係る経年分析!I$49,"▲","-")),2),NA())</f>
        <v>-3.4</v>
      </c>
      <c r="F21" s="136">
        <f>IF(ISNUMBER(VALUE(SUBSTITUTE(実質収支比率等に係る経年分析!J$49,"▲","-"))),ROUND(VALUE(SUBSTITUTE(実質収支比率等に係る経年分析!J$49,"▲","-")),2),NA())</f>
        <v>-3.12</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0.45</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0.82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0.34</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0.48</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0.18</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特定環境保全公共下水道特別会計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0.17</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0.21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0.25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7.0000000000000007E-2</v>
      </c>
    </row>
    <row r="30" spans="1:11">
      <c r="A30" s="137" t="str">
        <f>IF(連結実質赤字比率に係る赤字・黒字の構成分析!C$40="",NA(),連結実質赤字比率に係る赤字・黒字の構成分析!C$40)</f>
        <v>双柳南部土地区画整理特別会計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0.18</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0.15</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0.09</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0.09</v>
      </c>
    </row>
    <row r="31" spans="1:11">
      <c r="A31" s="137" t="str">
        <f>IF(連結実質赤字比率に係る赤字・黒字の構成分析!C$39="",NA(),連結実質赤字比率に係る赤字・黒字の構成分析!C$39)</f>
        <v>笠縫土地区画整理特別会計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0.56000000000000005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0.42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0.14000000000000001</v>
      </c>
    </row>
    <row r="32" spans="1:11">
      <c r="A32" s="137" t="str">
        <f>IF(連結実質赤字比率に係る赤字・黒字の構成分析!C$38="",NA(),連結実質赤字比率に係る赤字・黒字の構成分析!C$38)</f>
        <v>下水道特別会計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0.28999999999999998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0.55000000000000004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0.68</v>
      </c>
    </row>
    <row r="33" spans="1:16">
      <c r="A33" s="137" t="str">
        <f>IF(連結実質赤字比率に係る赤字・黒字の構成分析!C$37="",NA(),連結実質赤字比率に係る赤字・黒字の構成分析!C$37)</f>
        <v>国民健康保険特別会計（事業勘定）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2.98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3.12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2.4700000000000002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1.79</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0.94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0.81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0.93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2.63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1.9</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8.65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7.19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3.86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3.12</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6.95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3.43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4.49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5.71</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2602</v>
      </c>
      <c r="E42" s="138"/>
      <c r="F42" s="138"/>
      <c r="G42" s="138">
        <f>'実質公債費比率（分子）の構造'!L$52</f>
        <v>2677</v>
      </c>
      <c r="H42" s="138"/>
      <c r="I42" s="138"/>
      <c r="J42" s="138">
        <f>'実質公債費比率（分子）の構造'!M$52</f>
        <v>2819</v>
      </c>
      <c r="K42" s="138"/>
      <c r="L42" s="138"/>
      <c r="M42" s="138">
        <f>'実質公債費比率（分子）の構造'!N$52</f>
        <v>2673</v>
      </c>
      <c r="N42" s="138"/>
      <c r="O42" s="138"/>
      <c r="P42" s="138">
        <f>'実質公債費比率（分子）の構造'!O$52</f>
        <v>2774</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169</v>
      </c>
      <c r="C44" s="138"/>
      <c r="D44" s="138"/>
      <c r="E44" s="138">
        <f>'実質公債費比率（分子）の構造'!L$50</f>
        <v>169</v>
      </c>
      <c r="F44" s="138"/>
      <c r="G44" s="138"/>
      <c r="H44" s="138">
        <f>'実質公債費比率（分子）の構造'!M$50</f>
        <v>169</v>
      </c>
      <c r="I44" s="138"/>
      <c r="J44" s="138"/>
      <c r="K44" s="138">
        <f>'実質公債費比率（分子）の構造'!N$50</f>
        <v>169</v>
      </c>
      <c r="L44" s="138"/>
      <c r="M44" s="138"/>
      <c r="N44" s="138">
        <f>'実質公債費比率（分子）の構造'!O$50</f>
        <v>169</v>
      </c>
      <c r="O44" s="138"/>
      <c r="P44" s="138"/>
    </row>
    <row r="45" spans="1:16">
      <c r="A45" s="138" t="s">
        <v>55</v>
      </c>
      <c r="B45" s="138">
        <f>'実質公債費比率（分子）の構造'!K$49</f>
        <v>71</v>
      </c>
      <c r="C45" s="138"/>
      <c r="D45" s="138"/>
      <c r="E45" s="138">
        <f>'実質公債費比率（分子）の構造'!L$49</f>
        <v>51</v>
      </c>
      <c r="F45" s="138"/>
      <c r="G45" s="138"/>
      <c r="H45" s="138">
        <f>'実質公債費比率（分子）の構造'!M$49</f>
        <v>55</v>
      </c>
      <c r="I45" s="138"/>
      <c r="J45" s="138"/>
      <c r="K45" s="138">
        <f>'実質公債費比率（分子）の構造'!N$49</f>
        <v>69</v>
      </c>
      <c r="L45" s="138"/>
      <c r="M45" s="138"/>
      <c r="N45" s="138">
        <f>'実質公債費比率（分子）の構造'!O$49</f>
        <v>80</v>
      </c>
      <c r="O45" s="138"/>
      <c r="P45" s="138"/>
    </row>
    <row r="46" spans="1:16">
      <c r="A46" s="138" t="s">
        <v>56</v>
      </c>
      <c r="B46" s="138">
        <f>'実質公債費比率（分子）の構造'!K$48</f>
        <v>455</v>
      </c>
      <c r="C46" s="138"/>
      <c r="D46" s="138"/>
      <c r="E46" s="138">
        <f>'実質公債費比率（分子）の構造'!L$48</f>
        <v>447</v>
      </c>
      <c r="F46" s="138"/>
      <c r="G46" s="138"/>
      <c r="H46" s="138">
        <f>'実質公債費比率（分子）の構造'!M$48</f>
        <v>414</v>
      </c>
      <c r="I46" s="138"/>
      <c r="J46" s="138"/>
      <c r="K46" s="138">
        <f>'実質公債費比率（分子）の構造'!N$48</f>
        <v>441</v>
      </c>
      <c r="L46" s="138"/>
      <c r="M46" s="138"/>
      <c r="N46" s="138">
        <f>'実質公債費比率（分子）の構造'!O$48</f>
        <v>434</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2439</v>
      </c>
      <c r="C49" s="138"/>
      <c r="D49" s="138"/>
      <c r="E49" s="138">
        <f>'実質公債費比率（分子）の構造'!L$45</f>
        <v>2450</v>
      </c>
      <c r="F49" s="138"/>
      <c r="G49" s="138"/>
      <c r="H49" s="138">
        <f>'実質公債費比率（分子）の構造'!M$45</f>
        <v>2431</v>
      </c>
      <c r="I49" s="138"/>
      <c r="J49" s="138"/>
      <c r="K49" s="138">
        <f>'実質公債費比率（分子）の構造'!N$45</f>
        <v>2405</v>
      </c>
      <c r="L49" s="138"/>
      <c r="M49" s="138"/>
      <c r="N49" s="138">
        <f>'実質公債費比率（分子）の構造'!O$45</f>
        <v>2582</v>
      </c>
      <c r="O49" s="138"/>
      <c r="P49" s="138"/>
    </row>
    <row r="50" spans="1:16">
      <c r="A50" s="138" t="s">
        <v>60</v>
      </c>
      <c r="B50" s="138" t="e">
        <f>NA()</f>
        <v>#N/A</v>
      </c>
      <c r="C50" s="138">
        <f>IF(ISNUMBER('実質公債費比率（分子）の構造'!K$53),'実質公債費比率（分子）の構造'!K$53,NA())</f>
        <v>532</v>
      </c>
      <c r="D50" s="138" t="e">
        <f>NA()</f>
        <v>#N/A</v>
      </c>
      <c r="E50" s="138" t="e">
        <f>NA()</f>
        <v>#N/A</v>
      </c>
      <c r="F50" s="138">
        <f>IF(ISNUMBER('実質公債費比率（分子）の構造'!L$53),'実質公債費比率（分子）の構造'!L$53,NA())</f>
        <v>440</v>
      </c>
      <c r="G50" s="138" t="e">
        <f>NA()</f>
        <v>#N/A</v>
      </c>
      <c r="H50" s="138" t="e">
        <f>NA()</f>
        <v>#N/A</v>
      </c>
      <c r="I50" s="138">
        <f>IF(ISNUMBER('実質公債費比率（分子）の構造'!M$53),'実質公債費比率（分子）の構造'!M$53,NA())</f>
        <v>250</v>
      </c>
      <c r="J50" s="138" t="e">
        <f>NA()</f>
        <v>#N/A</v>
      </c>
      <c r="K50" s="138" t="e">
        <f>NA()</f>
        <v>#N/A</v>
      </c>
      <c r="L50" s="138">
        <f>IF(ISNUMBER('実質公債費比率（分子）の構造'!N$53),'実質公債費比率（分子）の構造'!N$53,NA())</f>
        <v>411</v>
      </c>
      <c r="M50" s="138" t="e">
        <f>NA()</f>
        <v>#N/A</v>
      </c>
      <c r="N50" s="138" t="e">
        <f>NA()</f>
        <v>#N/A</v>
      </c>
      <c r="O50" s="138">
        <f>IF(ISNUMBER('実質公債費比率（分子）の構造'!O$53),'実質公債費比率（分子）の構造'!O$53,NA())</f>
        <v>491</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26032</v>
      </c>
      <c r="E56" s="137"/>
      <c r="F56" s="137"/>
      <c r="G56" s="137">
        <f>'将来負担比率（分子）の構造'!J$52</f>
        <v>27054</v>
      </c>
      <c r="H56" s="137"/>
      <c r="I56" s="137"/>
      <c r="J56" s="137">
        <f>'将来負担比率（分子）の構造'!K$52</f>
        <v>28017</v>
      </c>
      <c r="K56" s="137"/>
      <c r="L56" s="137"/>
      <c r="M56" s="137">
        <f>'将来負担比率（分子）の構造'!L$52</f>
        <v>28504</v>
      </c>
      <c r="N56" s="137"/>
      <c r="O56" s="137"/>
      <c r="P56" s="137">
        <f>'将来負担比率（分子）の構造'!M$52</f>
        <v>29268</v>
      </c>
    </row>
    <row r="57" spans="1:16">
      <c r="A57" s="137" t="s">
        <v>36</v>
      </c>
      <c r="B57" s="137"/>
      <c r="C57" s="137"/>
      <c r="D57" s="137">
        <f>'将来負担比率（分子）の構造'!I$51</f>
        <v>6149</v>
      </c>
      <c r="E57" s="137"/>
      <c r="F57" s="137"/>
      <c r="G57" s="137">
        <f>'将来負担比率（分子）の構造'!J$51</f>
        <v>6199</v>
      </c>
      <c r="H57" s="137"/>
      <c r="I57" s="137"/>
      <c r="J57" s="137">
        <f>'将来負担比率（分子）の構造'!K$51</f>
        <v>6097</v>
      </c>
      <c r="K57" s="137"/>
      <c r="L57" s="137"/>
      <c r="M57" s="137">
        <f>'将来負担比率（分子）の構造'!L$51</f>
        <v>6066</v>
      </c>
      <c r="N57" s="137"/>
      <c r="O57" s="137"/>
      <c r="P57" s="137">
        <f>'将来負担比率（分子）の構造'!M$51</f>
        <v>5838</v>
      </c>
    </row>
    <row r="58" spans="1:16">
      <c r="A58" s="137" t="s">
        <v>35</v>
      </c>
      <c r="B58" s="137"/>
      <c r="C58" s="137"/>
      <c r="D58" s="137">
        <f>'将来負担比率（分子）の構造'!I$50</f>
        <v>4582</v>
      </c>
      <c r="E58" s="137"/>
      <c r="F58" s="137"/>
      <c r="G58" s="137">
        <f>'将来負担比率（分子）の構造'!J$50</f>
        <v>5365</v>
      </c>
      <c r="H58" s="137"/>
      <c r="I58" s="137"/>
      <c r="J58" s="137">
        <f>'将来負担比率（分子）の構造'!K$50</f>
        <v>6242</v>
      </c>
      <c r="K58" s="137"/>
      <c r="L58" s="137"/>
      <c r="M58" s="137">
        <f>'将来負担比率（分子）の構造'!L$50</f>
        <v>6443</v>
      </c>
      <c r="N58" s="137"/>
      <c r="O58" s="137"/>
      <c r="P58" s="137">
        <f>'将来負担比率（分子）の構造'!M$50</f>
        <v>5880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3</v>
      </c>
      <c r="C61" s="137"/>
      <c r="D61" s="137"/>
      <c r="E61" s="137">
        <f>'将来負担比率（分子）の構造'!J$46</f>
        <v>1</v>
      </c>
      <c r="F61" s="137"/>
      <c r="G61" s="137"/>
      <c r="H61" s="137">
        <f>'将来負担比率（分子）の構造'!K$46</f>
        <v>1</v>
      </c>
      <c r="I61" s="137"/>
      <c r="J61" s="137"/>
      <c r="K61" s="137">
        <f>'将来負担比率（分子）の構造'!L$46</f>
        <v>0</v>
      </c>
      <c r="L61" s="137"/>
      <c r="M61" s="137"/>
      <c r="N61" s="137">
        <f>'将来負担比率（分子）の構造'!M$46</f>
        <v>1</v>
      </c>
      <c r="O61" s="137"/>
      <c r="P61" s="137"/>
    </row>
    <row r="62" spans="1:16">
      <c r="A62" s="137" t="s">
        <v>29</v>
      </c>
      <c r="B62" s="137">
        <f>'将来負担比率（分子）の構造'!I$45</f>
        <v>6294</v>
      </c>
      <c r="C62" s="137"/>
      <c r="D62" s="137"/>
      <c r="E62" s="137">
        <f>'将来負担比率（分子）の構造'!J$45</f>
        <v>5669</v>
      </c>
      <c r="F62" s="137"/>
      <c r="G62" s="137"/>
      <c r="H62" s="137">
        <f>'将来負担比率（分子）の構造'!K$45</f>
        <v>5281</v>
      </c>
      <c r="I62" s="137"/>
      <c r="J62" s="137"/>
      <c r="K62" s="137">
        <f>'将来負担比率（分子）の構造'!L$45</f>
        <v>4964</v>
      </c>
      <c r="L62" s="137"/>
      <c r="M62" s="137"/>
      <c r="N62" s="137">
        <f>'将来負担比率（分子）の構造'!M$45</f>
        <v>5226</v>
      </c>
      <c r="O62" s="137"/>
      <c r="P62" s="137"/>
    </row>
    <row r="63" spans="1:16">
      <c r="A63" s="137" t="s">
        <v>28</v>
      </c>
      <c r="B63" s="137">
        <f>'将来負担比率（分子）の構造'!I$44</f>
        <v>268</v>
      </c>
      <c r="C63" s="137"/>
      <c r="D63" s="137"/>
      <c r="E63" s="137">
        <f>'将来負担比率（分子）の構造'!J$44</f>
        <v>385</v>
      </c>
      <c r="F63" s="137"/>
      <c r="G63" s="137"/>
      <c r="H63" s="137">
        <f>'将来負担比率（分子）の構造'!K$44</f>
        <v>466</v>
      </c>
      <c r="I63" s="137"/>
      <c r="J63" s="137"/>
      <c r="K63" s="137">
        <f>'将来負担比率（分子）の構造'!L$44</f>
        <v>553</v>
      </c>
      <c r="L63" s="137"/>
      <c r="M63" s="137"/>
      <c r="N63" s="137">
        <f>'将来負担比率（分子）の構造'!M$44</f>
        <v>773</v>
      </c>
      <c r="O63" s="137"/>
      <c r="P63" s="137"/>
    </row>
    <row r="64" spans="1:16">
      <c r="A64" s="137" t="s">
        <v>27</v>
      </c>
      <c r="B64" s="137">
        <f>'将来負担比率（分子）の構造'!I$43</f>
        <v>6421</v>
      </c>
      <c r="C64" s="137"/>
      <c r="D64" s="137"/>
      <c r="E64" s="137">
        <f>'将来負担比率（分子）の構造'!J$43</f>
        <v>6311</v>
      </c>
      <c r="F64" s="137"/>
      <c r="G64" s="137"/>
      <c r="H64" s="137">
        <f>'将来負担比率（分子）の構造'!K$43</f>
        <v>5945</v>
      </c>
      <c r="I64" s="137"/>
      <c r="J64" s="137"/>
      <c r="K64" s="137">
        <f>'将来負担比率（分子）の構造'!L$43</f>
        <v>5662</v>
      </c>
      <c r="L64" s="137"/>
      <c r="M64" s="137"/>
      <c r="N64" s="137">
        <f>'将来負担比率（分子）の構造'!M$43</f>
        <v>5436</v>
      </c>
      <c r="O64" s="137"/>
      <c r="P64" s="137"/>
    </row>
    <row r="65" spans="1:16">
      <c r="A65" s="137" t="s">
        <v>26</v>
      </c>
      <c r="B65" s="137">
        <f>'将来負担比率（分子）の構造'!I$42</f>
        <v>1880</v>
      </c>
      <c r="C65" s="137"/>
      <c r="D65" s="137"/>
      <c r="E65" s="137">
        <f>'将来負担比率（分子）の構造'!J$42</f>
        <v>1710</v>
      </c>
      <c r="F65" s="137"/>
      <c r="G65" s="137"/>
      <c r="H65" s="137">
        <f>'将来負担比率（分子）の構造'!K$42</f>
        <v>1541</v>
      </c>
      <c r="I65" s="137"/>
      <c r="J65" s="137"/>
      <c r="K65" s="137">
        <f>'将来負担比率（分子）の構造'!L$42</f>
        <v>1372</v>
      </c>
      <c r="L65" s="137"/>
      <c r="M65" s="137"/>
      <c r="N65" s="137">
        <f>'将来負担比率（分子）の構造'!M$42</f>
        <v>1202</v>
      </c>
      <c r="O65" s="137"/>
      <c r="P65" s="137"/>
    </row>
    <row r="66" spans="1:16">
      <c r="A66" s="137" t="s">
        <v>25</v>
      </c>
      <c r="B66" s="137">
        <f>'将来負担比率（分子）の構造'!I$41</f>
        <v>25934</v>
      </c>
      <c r="C66" s="137"/>
      <c r="D66" s="137"/>
      <c r="E66" s="137">
        <f>'将来負担比率（分子）の構造'!J$41</f>
        <v>27199</v>
      </c>
      <c r="F66" s="137"/>
      <c r="G66" s="137"/>
      <c r="H66" s="137">
        <f>'将来負担比率（分子）の構造'!K$41</f>
        <v>28483</v>
      </c>
      <c r="I66" s="137"/>
      <c r="J66" s="137"/>
      <c r="K66" s="137">
        <f>'将来負担比率（分子）の構造'!L$41</f>
        <v>29463</v>
      </c>
      <c r="L66" s="137"/>
      <c r="M66" s="137"/>
      <c r="N66" s="137">
        <f>'将来負担比率（分子）の構造'!M$41</f>
        <v>30959</v>
      </c>
      <c r="O66" s="137"/>
      <c r="P66" s="137"/>
    </row>
    <row r="67" spans="1:16">
      <c r="A67" s="137" t="s">
        <v>64</v>
      </c>
      <c r="B67" s="137" t="e">
        <f>NA()</f>
        <v>#N/A</v>
      </c>
      <c r="C67" s="137">
        <f>IF(ISNUMBER('将来負担比率（分子）の構造'!I$53), IF('将来負担比率（分子）の構造'!I$53 &lt; 0, 0, '将来負担比率（分子）の構造'!I$53), NA())</f>
        <v>4037</v>
      </c>
      <c r="D67" s="137" t="e">
        <f>NA()</f>
        <v>#N/A</v>
      </c>
      <c r="E67" s="137" t="e">
        <f>NA()</f>
        <v>#N/A</v>
      </c>
      <c r="F67" s="137">
        <f>IF(ISNUMBER('将来負担比率（分子）の構造'!J$53), IF('将来負担比率（分子）の構造'!J$53 &lt; 0, 0, '将来負担比率（分子）の構造'!J$53), NA())</f>
        <v>2656</v>
      </c>
      <c r="G67" s="137" t="e">
        <f>NA()</f>
        <v>#N/A</v>
      </c>
      <c r="H67" s="137" t="e">
        <f>NA()</f>
        <v>#N/A</v>
      </c>
      <c r="I67" s="137">
        <f>IF(ISNUMBER('将来負担比率（分子）の構造'!K$53), IF('将来負担比率（分子）の構造'!K$53 &lt; 0, 0, '将来負担比率（分子）の構造'!K$53), NA())</f>
        <v>1361</v>
      </c>
      <c r="J67" s="137" t="e">
        <f>NA()</f>
        <v>#N/A</v>
      </c>
      <c r="K67" s="137" t="e">
        <f>NA()</f>
        <v>#N/A</v>
      </c>
      <c r="L67" s="137">
        <f>IF(ISNUMBER('将来負担比率（分子）の構造'!L$53), IF('将来負担比率（分子）の構造'!L$53 &lt; 0, 0, '将来負担比率（分子）の構造'!L$53), NA())</f>
        <v>1001</v>
      </c>
      <c r="M67" s="137" t="e">
        <f>NA()</f>
        <v>#N/A</v>
      </c>
      <c r="N67" s="137" t="e">
        <f>NA()</f>
        <v>#N/A</v>
      </c>
      <c r="O67" s="137">
        <f>IF(ISNUMBER('将来負担比率（分子）の構造'!M$53), IF('将来負担比率（分子）の構造'!M$53 &lt; 0, 0, '将来負担比率（分子）の構造'!M$53), NA())</f>
        <v>2611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AP73" sqref="AP73:AT73"/>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12050659</v>
      </c>
      <c r="S5" s="615"/>
      <c r="T5" s="615"/>
      <c r="U5" s="615"/>
      <c r="V5" s="615"/>
      <c r="W5" s="615"/>
      <c r="X5" s="615"/>
      <c r="Y5" s="616"/>
      <c r="Z5" s="617">
        <v>37.700000000000003</v>
      </c>
      <c r="AA5" s="617"/>
      <c r="AB5" s="617"/>
      <c r="AC5" s="617"/>
      <c r="AD5" s="618">
        <v>11229972</v>
      </c>
      <c r="AE5" s="618"/>
      <c r="AF5" s="618"/>
      <c r="AG5" s="618"/>
      <c r="AH5" s="618"/>
      <c r="AI5" s="618"/>
      <c r="AJ5" s="618"/>
      <c r="AK5" s="618"/>
      <c r="AL5" s="619">
        <v>69.5</v>
      </c>
      <c r="AM5" s="620"/>
      <c r="AN5" s="620"/>
      <c r="AO5" s="621"/>
      <c r="AP5" s="611" t="s">
        <v>210</v>
      </c>
      <c r="AQ5" s="612"/>
      <c r="AR5" s="612"/>
      <c r="AS5" s="612"/>
      <c r="AT5" s="612"/>
      <c r="AU5" s="612"/>
      <c r="AV5" s="612"/>
      <c r="AW5" s="612"/>
      <c r="AX5" s="612"/>
      <c r="AY5" s="612"/>
      <c r="AZ5" s="612"/>
      <c r="BA5" s="612"/>
      <c r="BB5" s="612"/>
      <c r="BC5" s="612"/>
      <c r="BD5" s="612"/>
      <c r="BE5" s="612"/>
      <c r="BF5" s="613"/>
      <c r="BG5" s="625">
        <v>11228407</v>
      </c>
      <c r="BH5" s="626"/>
      <c r="BI5" s="626"/>
      <c r="BJ5" s="626"/>
      <c r="BK5" s="626"/>
      <c r="BL5" s="626"/>
      <c r="BM5" s="626"/>
      <c r="BN5" s="627"/>
      <c r="BO5" s="628">
        <v>93.2</v>
      </c>
      <c r="BP5" s="628"/>
      <c r="BQ5" s="628"/>
      <c r="BR5" s="628"/>
      <c r="BS5" s="629">
        <v>103954</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208094</v>
      </c>
      <c r="S6" s="626"/>
      <c r="T6" s="626"/>
      <c r="U6" s="626"/>
      <c r="V6" s="626"/>
      <c r="W6" s="626"/>
      <c r="X6" s="626"/>
      <c r="Y6" s="627"/>
      <c r="Z6" s="628">
        <v>0.7</v>
      </c>
      <c r="AA6" s="628"/>
      <c r="AB6" s="628"/>
      <c r="AC6" s="628"/>
      <c r="AD6" s="629">
        <v>208094</v>
      </c>
      <c r="AE6" s="629"/>
      <c r="AF6" s="629"/>
      <c r="AG6" s="629"/>
      <c r="AH6" s="629"/>
      <c r="AI6" s="629"/>
      <c r="AJ6" s="629"/>
      <c r="AK6" s="629"/>
      <c r="AL6" s="630">
        <v>1.3</v>
      </c>
      <c r="AM6" s="631"/>
      <c r="AN6" s="631"/>
      <c r="AO6" s="632"/>
      <c r="AP6" s="622" t="s">
        <v>215</v>
      </c>
      <c r="AQ6" s="623"/>
      <c r="AR6" s="623"/>
      <c r="AS6" s="623"/>
      <c r="AT6" s="623"/>
      <c r="AU6" s="623"/>
      <c r="AV6" s="623"/>
      <c r="AW6" s="623"/>
      <c r="AX6" s="623"/>
      <c r="AY6" s="623"/>
      <c r="AZ6" s="623"/>
      <c r="BA6" s="623"/>
      <c r="BB6" s="623"/>
      <c r="BC6" s="623"/>
      <c r="BD6" s="623"/>
      <c r="BE6" s="623"/>
      <c r="BF6" s="624"/>
      <c r="BG6" s="625">
        <v>11228407</v>
      </c>
      <c r="BH6" s="626"/>
      <c r="BI6" s="626"/>
      <c r="BJ6" s="626"/>
      <c r="BK6" s="626"/>
      <c r="BL6" s="626"/>
      <c r="BM6" s="626"/>
      <c r="BN6" s="627"/>
      <c r="BO6" s="628">
        <v>93.2</v>
      </c>
      <c r="BP6" s="628"/>
      <c r="BQ6" s="628"/>
      <c r="BR6" s="628"/>
      <c r="BS6" s="629">
        <v>103954</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220417</v>
      </c>
      <c r="CS6" s="626"/>
      <c r="CT6" s="626"/>
      <c r="CU6" s="626"/>
      <c r="CV6" s="626"/>
      <c r="CW6" s="626"/>
      <c r="CX6" s="626"/>
      <c r="CY6" s="627"/>
      <c r="CZ6" s="628">
        <v>0.7</v>
      </c>
      <c r="DA6" s="628"/>
      <c r="DB6" s="628"/>
      <c r="DC6" s="628"/>
      <c r="DD6" s="634" t="s">
        <v>217</v>
      </c>
      <c r="DE6" s="626"/>
      <c r="DF6" s="626"/>
      <c r="DG6" s="626"/>
      <c r="DH6" s="626"/>
      <c r="DI6" s="626"/>
      <c r="DJ6" s="626"/>
      <c r="DK6" s="626"/>
      <c r="DL6" s="626"/>
      <c r="DM6" s="626"/>
      <c r="DN6" s="626"/>
      <c r="DO6" s="626"/>
      <c r="DP6" s="627"/>
      <c r="DQ6" s="634">
        <v>220269</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9904</v>
      </c>
      <c r="S7" s="626"/>
      <c r="T7" s="626"/>
      <c r="U7" s="626"/>
      <c r="V7" s="626"/>
      <c r="W7" s="626"/>
      <c r="X7" s="626"/>
      <c r="Y7" s="627"/>
      <c r="Z7" s="628">
        <v>0</v>
      </c>
      <c r="AA7" s="628"/>
      <c r="AB7" s="628"/>
      <c r="AC7" s="628"/>
      <c r="AD7" s="629">
        <v>9904</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5172689</v>
      </c>
      <c r="BH7" s="626"/>
      <c r="BI7" s="626"/>
      <c r="BJ7" s="626"/>
      <c r="BK7" s="626"/>
      <c r="BL7" s="626"/>
      <c r="BM7" s="626"/>
      <c r="BN7" s="627"/>
      <c r="BO7" s="628">
        <v>42.9</v>
      </c>
      <c r="BP7" s="628"/>
      <c r="BQ7" s="628"/>
      <c r="BR7" s="628"/>
      <c r="BS7" s="629">
        <v>103954</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3278869</v>
      </c>
      <c r="CS7" s="626"/>
      <c r="CT7" s="626"/>
      <c r="CU7" s="626"/>
      <c r="CV7" s="626"/>
      <c r="CW7" s="626"/>
      <c r="CX7" s="626"/>
      <c r="CY7" s="627"/>
      <c r="CZ7" s="628">
        <v>10.8</v>
      </c>
      <c r="DA7" s="628"/>
      <c r="DB7" s="628"/>
      <c r="DC7" s="628"/>
      <c r="DD7" s="634">
        <v>69561</v>
      </c>
      <c r="DE7" s="626"/>
      <c r="DF7" s="626"/>
      <c r="DG7" s="626"/>
      <c r="DH7" s="626"/>
      <c r="DI7" s="626"/>
      <c r="DJ7" s="626"/>
      <c r="DK7" s="626"/>
      <c r="DL7" s="626"/>
      <c r="DM7" s="626"/>
      <c r="DN7" s="626"/>
      <c r="DO7" s="626"/>
      <c r="DP7" s="627"/>
      <c r="DQ7" s="634">
        <v>2864845</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41159</v>
      </c>
      <c r="S8" s="626"/>
      <c r="T8" s="626"/>
      <c r="U8" s="626"/>
      <c r="V8" s="626"/>
      <c r="W8" s="626"/>
      <c r="X8" s="626"/>
      <c r="Y8" s="627"/>
      <c r="Z8" s="628">
        <v>0.1</v>
      </c>
      <c r="AA8" s="628"/>
      <c r="AB8" s="628"/>
      <c r="AC8" s="628"/>
      <c r="AD8" s="629">
        <v>41159</v>
      </c>
      <c r="AE8" s="629"/>
      <c r="AF8" s="629"/>
      <c r="AG8" s="629"/>
      <c r="AH8" s="629"/>
      <c r="AI8" s="629"/>
      <c r="AJ8" s="629"/>
      <c r="AK8" s="629"/>
      <c r="AL8" s="630">
        <v>0.3</v>
      </c>
      <c r="AM8" s="631"/>
      <c r="AN8" s="631"/>
      <c r="AO8" s="632"/>
      <c r="AP8" s="622" t="s">
        <v>222</v>
      </c>
      <c r="AQ8" s="623"/>
      <c r="AR8" s="623"/>
      <c r="AS8" s="623"/>
      <c r="AT8" s="623"/>
      <c r="AU8" s="623"/>
      <c r="AV8" s="623"/>
      <c r="AW8" s="623"/>
      <c r="AX8" s="623"/>
      <c r="AY8" s="623"/>
      <c r="AZ8" s="623"/>
      <c r="BA8" s="623"/>
      <c r="BB8" s="623"/>
      <c r="BC8" s="623"/>
      <c r="BD8" s="623"/>
      <c r="BE8" s="623"/>
      <c r="BF8" s="624"/>
      <c r="BG8" s="625">
        <v>144434</v>
      </c>
      <c r="BH8" s="626"/>
      <c r="BI8" s="626"/>
      <c r="BJ8" s="626"/>
      <c r="BK8" s="626"/>
      <c r="BL8" s="626"/>
      <c r="BM8" s="626"/>
      <c r="BN8" s="627"/>
      <c r="BO8" s="628">
        <v>1.2</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9994867</v>
      </c>
      <c r="CS8" s="626"/>
      <c r="CT8" s="626"/>
      <c r="CU8" s="626"/>
      <c r="CV8" s="626"/>
      <c r="CW8" s="626"/>
      <c r="CX8" s="626"/>
      <c r="CY8" s="627"/>
      <c r="CZ8" s="628">
        <v>32.799999999999997</v>
      </c>
      <c r="DA8" s="628"/>
      <c r="DB8" s="628"/>
      <c r="DC8" s="628"/>
      <c r="DD8" s="634">
        <v>49238</v>
      </c>
      <c r="DE8" s="626"/>
      <c r="DF8" s="626"/>
      <c r="DG8" s="626"/>
      <c r="DH8" s="626"/>
      <c r="DI8" s="626"/>
      <c r="DJ8" s="626"/>
      <c r="DK8" s="626"/>
      <c r="DL8" s="626"/>
      <c r="DM8" s="626"/>
      <c r="DN8" s="626"/>
      <c r="DO8" s="626"/>
      <c r="DP8" s="627"/>
      <c r="DQ8" s="634">
        <v>5416281</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25021</v>
      </c>
      <c r="S9" s="626"/>
      <c r="T9" s="626"/>
      <c r="U9" s="626"/>
      <c r="V9" s="626"/>
      <c r="W9" s="626"/>
      <c r="X9" s="626"/>
      <c r="Y9" s="627"/>
      <c r="Z9" s="628">
        <v>0.1</v>
      </c>
      <c r="AA9" s="628"/>
      <c r="AB9" s="628"/>
      <c r="AC9" s="628"/>
      <c r="AD9" s="629">
        <v>25021</v>
      </c>
      <c r="AE9" s="629"/>
      <c r="AF9" s="629"/>
      <c r="AG9" s="629"/>
      <c r="AH9" s="629"/>
      <c r="AI9" s="629"/>
      <c r="AJ9" s="629"/>
      <c r="AK9" s="629"/>
      <c r="AL9" s="630">
        <v>0.2</v>
      </c>
      <c r="AM9" s="631"/>
      <c r="AN9" s="631"/>
      <c r="AO9" s="632"/>
      <c r="AP9" s="622" t="s">
        <v>225</v>
      </c>
      <c r="AQ9" s="623"/>
      <c r="AR9" s="623"/>
      <c r="AS9" s="623"/>
      <c r="AT9" s="623"/>
      <c r="AU9" s="623"/>
      <c r="AV9" s="623"/>
      <c r="AW9" s="623"/>
      <c r="AX9" s="623"/>
      <c r="AY9" s="623"/>
      <c r="AZ9" s="623"/>
      <c r="BA9" s="623"/>
      <c r="BB9" s="623"/>
      <c r="BC9" s="623"/>
      <c r="BD9" s="623"/>
      <c r="BE9" s="623"/>
      <c r="BF9" s="624"/>
      <c r="BG9" s="625">
        <v>4302404</v>
      </c>
      <c r="BH9" s="626"/>
      <c r="BI9" s="626"/>
      <c r="BJ9" s="626"/>
      <c r="BK9" s="626"/>
      <c r="BL9" s="626"/>
      <c r="BM9" s="626"/>
      <c r="BN9" s="627"/>
      <c r="BO9" s="628">
        <v>35.700000000000003</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5267666</v>
      </c>
      <c r="CS9" s="626"/>
      <c r="CT9" s="626"/>
      <c r="CU9" s="626"/>
      <c r="CV9" s="626"/>
      <c r="CW9" s="626"/>
      <c r="CX9" s="626"/>
      <c r="CY9" s="627"/>
      <c r="CZ9" s="628">
        <v>17.3</v>
      </c>
      <c r="DA9" s="628"/>
      <c r="DB9" s="628"/>
      <c r="DC9" s="628"/>
      <c r="DD9" s="634">
        <v>3296113</v>
      </c>
      <c r="DE9" s="626"/>
      <c r="DF9" s="626"/>
      <c r="DG9" s="626"/>
      <c r="DH9" s="626"/>
      <c r="DI9" s="626"/>
      <c r="DJ9" s="626"/>
      <c r="DK9" s="626"/>
      <c r="DL9" s="626"/>
      <c r="DM9" s="626"/>
      <c r="DN9" s="626"/>
      <c r="DO9" s="626"/>
      <c r="DP9" s="627"/>
      <c r="DQ9" s="634">
        <v>1894481</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1181494</v>
      </c>
      <c r="S10" s="626"/>
      <c r="T10" s="626"/>
      <c r="U10" s="626"/>
      <c r="V10" s="626"/>
      <c r="W10" s="626"/>
      <c r="X10" s="626"/>
      <c r="Y10" s="627"/>
      <c r="Z10" s="628">
        <v>3.7</v>
      </c>
      <c r="AA10" s="628"/>
      <c r="AB10" s="628"/>
      <c r="AC10" s="628"/>
      <c r="AD10" s="629">
        <v>1181494</v>
      </c>
      <c r="AE10" s="629"/>
      <c r="AF10" s="629"/>
      <c r="AG10" s="629"/>
      <c r="AH10" s="629"/>
      <c r="AI10" s="629"/>
      <c r="AJ10" s="629"/>
      <c r="AK10" s="629"/>
      <c r="AL10" s="630">
        <v>7.3</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183496</v>
      </c>
      <c r="BH10" s="626"/>
      <c r="BI10" s="626"/>
      <c r="BJ10" s="626"/>
      <c r="BK10" s="626"/>
      <c r="BL10" s="626"/>
      <c r="BM10" s="626"/>
      <c r="BN10" s="627"/>
      <c r="BO10" s="628">
        <v>1.5</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31058</v>
      </c>
      <c r="CS10" s="626"/>
      <c r="CT10" s="626"/>
      <c r="CU10" s="626"/>
      <c r="CV10" s="626"/>
      <c r="CW10" s="626"/>
      <c r="CX10" s="626"/>
      <c r="CY10" s="627"/>
      <c r="CZ10" s="628">
        <v>0.1</v>
      </c>
      <c r="DA10" s="628"/>
      <c r="DB10" s="628"/>
      <c r="DC10" s="628"/>
      <c r="DD10" s="634">
        <v>338</v>
      </c>
      <c r="DE10" s="626"/>
      <c r="DF10" s="626"/>
      <c r="DG10" s="626"/>
      <c r="DH10" s="626"/>
      <c r="DI10" s="626"/>
      <c r="DJ10" s="626"/>
      <c r="DK10" s="626"/>
      <c r="DL10" s="626"/>
      <c r="DM10" s="626"/>
      <c r="DN10" s="626"/>
      <c r="DO10" s="626"/>
      <c r="DP10" s="627"/>
      <c r="DQ10" s="634">
        <v>11047</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v>149430</v>
      </c>
      <c r="S11" s="626"/>
      <c r="T11" s="626"/>
      <c r="U11" s="626"/>
      <c r="V11" s="626"/>
      <c r="W11" s="626"/>
      <c r="X11" s="626"/>
      <c r="Y11" s="627"/>
      <c r="Z11" s="628">
        <v>0.5</v>
      </c>
      <c r="AA11" s="628"/>
      <c r="AB11" s="628"/>
      <c r="AC11" s="628"/>
      <c r="AD11" s="629">
        <v>149430</v>
      </c>
      <c r="AE11" s="629"/>
      <c r="AF11" s="629"/>
      <c r="AG11" s="629"/>
      <c r="AH11" s="629"/>
      <c r="AI11" s="629"/>
      <c r="AJ11" s="629"/>
      <c r="AK11" s="629"/>
      <c r="AL11" s="630">
        <v>0.9</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542355</v>
      </c>
      <c r="BH11" s="626"/>
      <c r="BI11" s="626"/>
      <c r="BJ11" s="626"/>
      <c r="BK11" s="626"/>
      <c r="BL11" s="626"/>
      <c r="BM11" s="626"/>
      <c r="BN11" s="627"/>
      <c r="BO11" s="628">
        <v>4.5</v>
      </c>
      <c r="BP11" s="628"/>
      <c r="BQ11" s="628"/>
      <c r="BR11" s="628"/>
      <c r="BS11" s="634">
        <v>103954</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239895</v>
      </c>
      <c r="CS11" s="626"/>
      <c r="CT11" s="626"/>
      <c r="CU11" s="626"/>
      <c r="CV11" s="626"/>
      <c r="CW11" s="626"/>
      <c r="CX11" s="626"/>
      <c r="CY11" s="627"/>
      <c r="CZ11" s="628">
        <v>0.8</v>
      </c>
      <c r="DA11" s="628"/>
      <c r="DB11" s="628"/>
      <c r="DC11" s="628"/>
      <c r="DD11" s="634">
        <v>42225</v>
      </c>
      <c r="DE11" s="626"/>
      <c r="DF11" s="626"/>
      <c r="DG11" s="626"/>
      <c r="DH11" s="626"/>
      <c r="DI11" s="626"/>
      <c r="DJ11" s="626"/>
      <c r="DK11" s="626"/>
      <c r="DL11" s="626"/>
      <c r="DM11" s="626"/>
      <c r="DN11" s="626"/>
      <c r="DO11" s="626"/>
      <c r="DP11" s="627"/>
      <c r="DQ11" s="634">
        <v>209347</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5423681</v>
      </c>
      <c r="BH12" s="626"/>
      <c r="BI12" s="626"/>
      <c r="BJ12" s="626"/>
      <c r="BK12" s="626"/>
      <c r="BL12" s="626"/>
      <c r="BM12" s="626"/>
      <c r="BN12" s="627"/>
      <c r="BO12" s="628">
        <v>45</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756741</v>
      </c>
      <c r="CS12" s="626"/>
      <c r="CT12" s="626"/>
      <c r="CU12" s="626"/>
      <c r="CV12" s="626"/>
      <c r="CW12" s="626"/>
      <c r="CX12" s="626"/>
      <c r="CY12" s="627"/>
      <c r="CZ12" s="628">
        <v>2.5</v>
      </c>
      <c r="DA12" s="628"/>
      <c r="DB12" s="628"/>
      <c r="DC12" s="628"/>
      <c r="DD12" s="634">
        <v>13302</v>
      </c>
      <c r="DE12" s="626"/>
      <c r="DF12" s="626"/>
      <c r="DG12" s="626"/>
      <c r="DH12" s="626"/>
      <c r="DI12" s="626"/>
      <c r="DJ12" s="626"/>
      <c r="DK12" s="626"/>
      <c r="DL12" s="626"/>
      <c r="DM12" s="626"/>
      <c r="DN12" s="626"/>
      <c r="DO12" s="626"/>
      <c r="DP12" s="627"/>
      <c r="DQ12" s="634">
        <v>497107</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65571</v>
      </c>
      <c r="S13" s="626"/>
      <c r="T13" s="626"/>
      <c r="U13" s="626"/>
      <c r="V13" s="626"/>
      <c r="W13" s="626"/>
      <c r="X13" s="626"/>
      <c r="Y13" s="627"/>
      <c r="Z13" s="628">
        <v>0.2</v>
      </c>
      <c r="AA13" s="628"/>
      <c r="AB13" s="628"/>
      <c r="AC13" s="628"/>
      <c r="AD13" s="629">
        <v>65571</v>
      </c>
      <c r="AE13" s="629"/>
      <c r="AF13" s="629"/>
      <c r="AG13" s="629"/>
      <c r="AH13" s="629"/>
      <c r="AI13" s="629"/>
      <c r="AJ13" s="629"/>
      <c r="AK13" s="629"/>
      <c r="AL13" s="630">
        <v>0.4</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5402531</v>
      </c>
      <c r="BH13" s="626"/>
      <c r="BI13" s="626"/>
      <c r="BJ13" s="626"/>
      <c r="BK13" s="626"/>
      <c r="BL13" s="626"/>
      <c r="BM13" s="626"/>
      <c r="BN13" s="627"/>
      <c r="BO13" s="628">
        <v>44.8</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4073225</v>
      </c>
      <c r="CS13" s="626"/>
      <c r="CT13" s="626"/>
      <c r="CU13" s="626"/>
      <c r="CV13" s="626"/>
      <c r="CW13" s="626"/>
      <c r="CX13" s="626"/>
      <c r="CY13" s="627"/>
      <c r="CZ13" s="628">
        <v>13.4</v>
      </c>
      <c r="DA13" s="628"/>
      <c r="DB13" s="628"/>
      <c r="DC13" s="628"/>
      <c r="DD13" s="634">
        <v>2803032</v>
      </c>
      <c r="DE13" s="626"/>
      <c r="DF13" s="626"/>
      <c r="DG13" s="626"/>
      <c r="DH13" s="626"/>
      <c r="DI13" s="626"/>
      <c r="DJ13" s="626"/>
      <c r="DK13" s="626"/>
      <c r="DL13" s="626"/>
      <c r="DM13" s="626"/>
      <c r="DN13" s="626"/>
      <c r="DO13" s="626"/>
      <c r="DP13" s="627"/>
      <c r="DQ13" s="634">
        <v>2205838</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173517</v>
      </c>
      <c r="BH14" s="626"/>
      <c r="BI14" s="626"/>
      <c r="BJ14" s="626"/>
      <c r="BK14" s="626"/>
      <c r="BL14" s="626"/>
      <c r="BM14" s="626"/>
      <c r="BN14" s="627"/>
      <c r="BO14" s="628">
        <v>1.4</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1367603</v>
      </c>
      <c r="CS14" s="626"/>
      <c r="CT14" s="626"/>
      <c r="CU14" s="626"/>
      <c r="CV14" s="626"/>
      <c r="CW14" s="626"/>
      <c r="CX14" s="626"/>
      <c r="CY14" s="627"/>
      <c r="CZ14" s="628">
        <v>4.5</v>
      </c>
      <c r="DA14" s="628"/>
      <c r="DB14" s="628"/>
      <c r="DC14" s="628"/>
      <c r="DD14" s="634">
        <v>93456</v>
      </c>
      <c r="DE14" s="626"/>
      <c r="DF14" s="626"/>
      <c r="DG14" s="626"/>
      <c r="DH14" s="626"/>
      <c r="DI14" s="626"/>
      <c r="DJ14" s="626"/>
      <c r="DK14" s="626"/>
      <c r="DL14" s="626"/>
      <c r="DM14" s="626"/>
      <c r="DN14" s="626"/>
      <c r="DO14" s="626"/>
      <c r="DP14" s="627"/>
      <c r="DQ14" s="634">
        <v>1274776</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50320</v>
      </c>
      <c r="S15" s="626"/>
      <c r="T15" s="626"/>
      <c r="U15" s="626"/>
      <c r="V15" s="626"/>
      <c r="W15" s="626"/>
      <c r="X15" s="626"/>
      <c r="Y15" s="627"/>
      <c r="Z15" s="628">
        <v>0.2</v>
      </c>
      <c r="AA15" s="628"/>
      <c r="AB15" s="628"/>
      <c r="AC15" s="628"/>
      <c r="AD15" s="629">
        <v>50320</v>
      </c>
      <c r="AE15" s="629"/>
      <c r="AF15" s="629"/>
      <c r="AG15" s="629"/>
      <c r="AH15" s="629"/>
      <c r="AI15" s="629"/>
      <c r="AJ15" s="629"/>
      <c r="AK15" s="629"/>
      <c r="AL15" s="630">
        <v>0.3</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457223</v>
      </c>
      <c r="BH15" s="626"/>
      <c r="BI15" s="626"/>
      <c r="BJ15" s="626"/>
      <c r="BK15" s="626"/>
      <c r="BL15" s="626"/>
      <c r="BM15" s="626"/>
      <c r="BN15" s="627"/>
      <c r="BO15" s="628">
        <v>3.8</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2428979</v>
      </c>
      <c r="CS15" s="626"/>
      <c r="CT15" s="626"/>
      <c r="CU15" s="626"/>
      <c r="CV15" s="626"/>
      <c r="CW15" s="626"/>
      <c r="CX15" s="626"/>
      <c r="CY15" s="627"/>
      <c r="CZ15" s="628">
        <v>8</v>
      </c>
      <c r="DA15" s="628"/>
      <c r="DB15" s="628"/>
      <c r="DC15" s="628"/>
      <c r="DD15" s="634">
        <v>521495</v>
      </c>
      <c r="DE15" s="626"/>
      <c r="DF15" s="626"/>
      <c r="DG15" s="626"/>
      <c r="DH15" s="626"/>
      <c r="DI15" s="626"/>
      <c r="DJ15" s="626"/>
      <c r="DK15" s="626"/>
      <c r="DL15" s="626"/>
      <c r="DM15" s="626"/>
      <c r="DN15" s="626"/>
      <c r="DO15" s="626"/>
      <c r="DP15" s="627"/>
      <c r="DQ15" s="634">
        <v>2067048</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3379329</v>
      </c>
      <c r="S16" s="626"/>
      <c r="T16" s="626"/>
      <c r="U16" s="626"/>
      <c r="V16" s="626"/>
      <c r="W16" s="626"/>
      <c r="X16" s="626"/>
      <c r="Y16" s="627"/>
      <c r="Z16" s="628">
        <v>10.6</v>
      </c>
      <c r="AA16" s="628"/>
      <c r="AB16" s="628"/>
      <c r="AC16" s="628"/>
      <c r="AD16" s="629">
        <v>3032762</v>
      </c>
      <c r="AE16" s="629"/>
      <c r="AF16" s="629"/>
      <c r="AG16" s="629"/>
      <c r="AH16" s="629"/>
      <c r="AI16" s="629"/>
      <c r="AJ16" s="629"/>
      <c r="AK16" s="629"/>
      <c r="AL16" s="630">
        <v>18.8</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v>1297</v>
      </c>
      <c r="BH16" s="626"/>
      <c r="BI16" s="626"/>
      <c r="BJ16" s="626"/>
      <c r="BK16" s="626"/>
      <c r="BL16" s="626"/>
      <c r="BM16" s="626"/>
      <c r="BN16" s="627"/>
      <c r="BO16" s="628">
        <v>0</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3032762</v>
      </c>
      <c r="S17" s="626"/>
      <c r="T17" s="626"/>
      <c r="U17" s="626"/>
      <c r="V17" s="626"/>
      <c r="W17" s="626"/>
      <c r="X17" s="626"/>
      <c r="Y17" s="627"/>
      <c r="Z17" s="628">
        <v>9.5</v>
      </c>
      <c r="AA17" s="628"/>
      <c r="AB17" s="628"/>
      <c r="AC17" s="628"/>
      <c r="AD17" s="629">
        <v>3032762</v>
      </c>
      <c r="AE17" s="629"/>
      <c r="AF17" s="629"/>
      <c r="AG17" s="629"/>
      <c r="AH17" s="629"/>
      <c r="AI17" s="629"/>
      <c r="AJ17" s="629"/>
      <c r="AK17" s="629"/>
      <c r="AL17" s="630">
        <v>18.8</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2582112</v>
      </c>
      <c r="CS17" s="626"/>
      <c r="CT17" s="626"/>
      <c r="CU17" s="626"/>
      <c r="CV17" s="626"/>
      <c r="CW17" s="626"/>
      <c r="CX17" s="626"/>
      <c r="CY17" s="627"/>
      <c r="CZ17" s="628">
        <v>8.5</v>
      </c>
      <c r="DA17" s="628"/>
      <c r="DB17" s="628"/>
      <c r="DC17" s="628"/>
      <c r="DD17" s="634" t="s">
        <v>112</v>
      </c>
      <c r="DE17" s="626"/>
      <c r="DF17" s="626"/>
      <c r="DG17" s="626"/>
      <c r="DH17" s="626"/>
      <c r="DI17" s="626"/>
      <c r="DJ17" s="626"/>
      <c r="DK17" s="626"/>
      <c r="DL17" s="626"/>
      <c r="DM17" s="626"/>
      <c r="DN17" s="626"/>
      <c r="DO17" s="626"/>
      <c r="DP17" s="627"/>
      <c r="DQ17" s="634">
        <v>2572204</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346483</v>
      </c>
      <c r="S18" s="626"/>
      <c r="T18" s="626"/>
      <c r="U18" s="626"/>
      <c r="V18" s="626"/>
      <c r="W18" s="626"/>
      <c r="X18" s="626"/>
      <c r="Y18" s="627"/>
      <c r="Z18" s="628">
        <v>1.1000000000000001</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v>200000</v>
      </c>
      <c r="CS18" s="626"/>
      <c r="CT18" s="626"/>
      <c r="CU18" s="626"/>
      <c r="CV18" s="626"/>
      <c r="CW18" s="626"/>
      <c r="CX18" s="626"/>
      <c r="CY18" s="627"/>
      <c r="CZ18" s="628">
        <v>0.7</v>
      </c>
      <c r="DA18" s="628"/>
      <c r="DB18" s="628"/>
      <c r="DC18" s="628"/>
      <c r="DD18" s="634">
        <v>200000</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v>84</v>
      </c>
      <c r="S19" s="626"/>
      <c r="T19" s="626"/>
      <c r="U19" s="626"/>
      <c r="V19" s="626"/>
      <c r="W19" s="626"/>
      <c r="X19" s="626"/>
      <c r="Y19" s="627"/>
      <c r="Z19" s="628">
        <v>0</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822252</v>
      </c>
      <c r="BH19" s="626"/>
      <c r="BI19" s="626"/>
      <c r="BJ19" s="626"/>
      <c r="BK19" s="626"/>
      <c r="BL19" s="626"/>
      <c r="BM19" s="626"/>
      <c r="BN19" s="627"/>
      <c r="BO19" s="628">
        <v>6.8</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17160981</v>
      </c>
      <c r="S20" s="626"/>
      <c r="T20" s="626"/>
      <c r="U20" s="626"/>
      <c r="V20" s="626"/>
      <c r="W20" s="626"/>
      <c r="X20" s="626"/>
      <c r="Y20" s="627"/>
      <c r="Z20" s="628">
        <v>53.6</v>
      </c>
      <c r="AA20" s="628"/>
      <c r="AB20" s="628"/>
      <c r="AC20" s="628"/>
      <c r="AD20" s="629">
        <v>15993727</v>
      </c>
      <c r="AE20" s="629"/>
      <c r="AF20" s="629"/>
      <c r="AG20" s="629"/>
      <c r="AH20" s="629"/>
      <c r="AI20" s="629"/>
      <c r="AJ20" s="629"/>
      <c r="AK20" s="629"/>
      <c r="AL20" s="630">
        <v>99</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822252</v>
      </c>
      <c r="BH20" s="626"/>
      <c r="BI20" s="626"/>
      <c r="BJ20" s="626"/>
      <c r="BK20" s="626"/>
      <c r="BL20" s="626"/>
      <c r="BM20" s="626"/>
      <c r="BN20" s="627"/>
      <c r="BO20" s="628">
        <v>6.8</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30441432</v>
      </c>
      <c r="CS20" s="626"/>
      <c r="CT20" s="626"/>
      <c r="CU20" s="626"/>
      <c r="CV20" s="626"/>
      <c r="CW20" s="626"/>
      <c r="CX20" s="626"/>
      <c r="CY20" s="627"/>
      <c r="CZ20" s="628">
        <v>100</v>
      </c>
      <c r="DA20" s="628"/>
      <c r="DB20" s="628"/>
      <c r="DC20" s="628"/>
      <c r="DD20" s="634">
        <v>7088760</v>
      </c>
      <c r="DE20" s="626"/>
      <c r="DF20" s="626"/>
      <c r="DG20" s="626"/>
      <c r="DH20" s="626"/>
      <c r="DI20" s="626"/>
      <c r="DJ20" s="626"/>
      <c r="DK20" s="626"/>
      <c r="DL20" s="626"/>
      <c r="DM20" s="626"/>
      <c r="DN20" s="626"/>
      <c r="DO20" s="626"/>
      <c r="DP20" s="627"/>
      <c r="DQ20" s="634">
        <v>19233243</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9411</v>
      </c>
      <c r="S21" s="626"/>
      <c r="T21" s="626"/>
      <c r="U21" s="626"/>
      <c r="V21" s="626"/>
      <c r="W21" s="626"/>
      <c r="X21" s="626"/>
      <c r="Y21" s="627"/>
      <c r="Z21" s="628">
        <v>0</v>
      </c>
      <c r="AA21" s="628"/>
      <c r="AB21" s="628"/>
      <c r="AC21" s="628"/>
      <c r="AD21" s="629">
        <v>9411</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1565</v>
      </c>
      <c r="BH21" s="626"/>
      <c r="BI21" s="626"/>
      <c r="BJ21" s="626"/>
      <c r="BK21" s="626"/>
      <c r="BL21" s="626"/>
      <c r="BM21" s="626"/>
      <c r="BN21" s="627"/>
      <c r="BO21" s="628">
        <v>0</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103342</v>
      </c>
      <c r="S22" s="626"/>
      <c r="T22" s="626"/>
      <c r="U22" s="626"/>
      <c r="V22" s="626"/>
      <c r="W22" s="626"/>
      <c r="X22" s="626"/>
      <c r="Y22" s="627"/>
      <c r="Z22" s="628">
        <v>0.3</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404504</v>
      </c>
      <c r="S23" s="626"/>
      <c r="T23" s="626"/>
      <c r="U23" s="626"/>
      <c r="V23" s="626"/>
      <c r="W23" s="626"/>
      <c r="X23" s="626"/>
      <c r="Y23" s="627"/>
      <c r="Z23" s="628">
        <v>1.3</v>
      </c>
      <c r="AA23" s="628"/>
      <c r="AB23" s="628"/>
      <c r="AC23" s="628"/>
      <c r="AD23" s="629">
        <v>49501</v>
      </c>
      <c r="AE23" s="629"/>
      <c r="AF23" s="629"/>
      <c r="AG23" s="629"/>
      <c r="AH23" s="629"/>
      <c r="AI23" s="629"/>
      <c r="AJ23" s="629"/>
      <c r="AK23" s="629"/>
      <c r="AL23" s="630">
        <v>0.3</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820687</v>
      </c>
      <c r="BH23" s="626"/>
      <c r="BI23" s="626"/>
      <c r="BJ23" s="626"/>
      <c r="BK23" s="626"/>
      <c r="BL23" s="626"/>
      <c r="BM23" s="626"/>
      <c r="BN23" s="627"/>
      <c r="BO23" s="628">
        <v>6.8</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96377</v>
      </c>
      <c r="S24" s="626"/>
      <c r="T24" s="626"/>
      <c r="U24" s="626"/>
      <c r="V24" s="626"/>
      <c r="W24" s="626"/>
      <c r="X24" s="626"/>
      <c r="Y24" s="627"/>
      <c r="Z24" s="628">
        <v>0.3</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12659627</v>
      </c>
      <c r="CS24" s="615"/>
      <c r="CT24" s="615"/>
      <c r="CU24" s="615"/>
      <c r="CV24" s="615"/>
      <c r="CW24" s="615"/>
      <c r="CX24" s="615"/>
      <c r="CY24" s="616"/>
      <c r="CZ24" s="652">
        <v>41.6</v>
      </c>
      <c r="DA24" s="653"/>
      <c r="DB24" s="653"/>
      <c r="DC24" s="654"/>
      <c r="DD24" s="651">
        <v>8483410</v>
      </c>
      <c r="DE24" s="615"/>
      <c r="DF24" s="615"/>
      <c r="DG24" s="615"/>
      <c r="DH24" s="615"/>
      <c r="DI24" s="615"/>
      <c r="DJ24" s="615"/>
      <c r="DK24" s="616"/>
      <c r="DL24" s="651">
        <v>8482512</v>
      </c>
      <c r="DM24" s="615"/>
      <c r="DN24" s="615"/>
      <c r="DO24" s="615"/>
      <c r="DP24" s="615"/>
      <c r="DQ24" s="615"/>
      <c r="DR24" s="615"/>
      <c r="DS24" s="615"/>
      <c r="DT24" s="615"/>
      <c r="DU24" s="615"/>
      <c r="DV24" s="616"/>
      <c r="DW24" s="619">
        <v>49.1</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5158741</v>
      </c>
      <c r="S25" s="626"/>
      <c r="T25" s="626"/>
      <c r="U25" s="626"/>
      <c r="V25" s="626"/>
      <c r="W25" s="626"/>
      <c r="X25" s="626"/>
      <c r="Y25" s="627"/>
      <c r="Z25" s="628">
        <v>16.100000000000001</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4462653</v>
      </c>
      <c r="CS25" s="657"/>
      <c r="CT25" s="657"/>
      <c r="CU25" s="657"/>
      <c r="CV25" s="657"/>
      <c r="CW25" s="657"/>
      <c r="CX25" s="657"/>
      <c r="CY25" s="658"/>
      <c r="CZ25" s="659">
        <v>14.7</v>
      </c>
      <c r="DA25" s="660"/>
      <c r="DB25" s="660"/>
      <c r="DC25" s="661"/>
      <c r="DD25" s="634">
        <v>4267914</v>
      </c>
      <c r="DE25" s="657"/>
      <c r="DF25" s="657"/>
      <c r="DG25" s="657"/>
      <c r="DH25" s="657"/>
      <c r="DI25" s="657"/>
      <c r="DJ25" s="657"/>
      <c r="DK25" s="658"/>
      <c r="DL25" s="634">
        <v>4267016</v>
      </c>
      <c r="DM25" s="657"/>
      <c r="DN25" s="657"/>
      <c r="DO25" s="657"/>
      <c r="DP25" s="657"/>
      <c r="DQ25" s="657"/>
      <c r="DR25" s="657"/>
      <c r="DS25" s="657"/>
      <c r="DT25" s="657"/>
      <c r="DU25" s="657"/>
      <c r="DV25" s="658"/>
      <c r="DW25" s="630">
        <v>24.7</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3077984</v>
      </c>
      <c r="CS26" s="626"/>
      <c r="CT26" s="626"/>
      <c r="CU26" s="626"/>
      <c r="CV26" s="626"/>
      <c r="CW26" s="626"/>
      <c r="CX26" s="626"/>
      <c r="CY26" s="627"/>
      <c r="CZ26" s="659">
        <v>10.1</v>
      </c>
      <c r="DA26" s="660"/>
      <c r="DB26" s="660"/>
      <c r="DC26" s="661"/>
      <c r="DD26" s="634">
        <v>2904592</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1323221</v>
      </c>
      <c r="S27" s="626"/>
      <c r="T27" s="626"/>
      <c r="U27" s="626"/>
      <c r="V27" s="626"/>
      <c r="W27" s="626"/>
      <c r="X27" s="626"/>
      <c r="Y27" s="627"/>
      <c r="Z27" s="628">
        <v>4.0999999999999996</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12050659</v>
      </c>
      <c r="BH27" s="626"/>
      <c r="BI27" s="626"/>
      <c r="BJ27" s="626"/>
      <c r="BK27" s="626"/>
      <c r="BL27" s="626"/>
      <c r="BM27" s="626"/>
      <c r="BN27" s="627"/>
      <c r="BO27" s="628">
        <v>100</v>
      </c>
      <c r="BP27" s="628"/>
      <c r="BQ27" s="628"/>
      <c r="BR27" s="628"/>
      <c r="BS27" s="634">
        <v>103954</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5614862</v>
      </c>
      <c r="CS27" s="657"/>
      <c r="CT27" s="657"/>
      <c r="CU27" s="657"/>
      <c r="CV27" s="657"/>
      <c r="CW27" s="657"/>
      <c r="CX27" s="657"/>
      <c r="CY27" s="658"/>
      <c r="CZ27" s="659">
        <v>18.399999999999999</v>
      </c>
      <c r="DA27" s="660"/>
      <c r="DB27" s="660"/>
      <c r="DC27" s="661"/>
      <c r="DD27" s="634">
        <v>1643292</v>
      </c>
      <c r="DE27" s="657"/>
      <c r="DF27" s="657"/>
      <c r="DG27" s="657"/>
      <c r="DH27" s="657"/>
      <c r="DI27" s="657"/>
      <c r="DJ27" s="657"/>
      <c r="DK27" s="658"/>
      <c r="DL27" s="634">
        <v>1643292</v>
      </c>
      <c r="DM27" s="657"/>
      <c r="DN27" s="657"/>
      <c r="DO27" s="657"/>
      <c r="DP27" s="657"/>
      <c r="DQ27" s="657"/>
      <c r="DR27" s="657"/>
      <c r="DS27" s="657"/>
      <c r="DT27" s="657"/>
      <c r="DU27" s="657"/>
      <c r="DV27" s="658"/>
      <c r="DW27" s="630">
        <v>9.5</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103669</v>
      </c>
      <c r="S28" s="626"/>
      <c r="T28" s="626"/>
      <c r="U28" s="626"/>
      <c r="V28" s="626"/>
      <c r="W28" s="626"/>
      <c r="X28" s="626"/>
      <c r="Y28" s="627"/>
      <c r="Z28" s="628">
        <v>0.3</v>
      </c>
      <c r="AA28" s="628"/>
      <c r="AB28" s="628"/>
      <c r="AC28" s="628"/>
      <c r="AD28" s="629">
        <v>26554</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2582112</v>
      </c>
      <c r="CS28" s="626"/>
      <c r="CT28" s="626"/>
      <c r="CU28" s="626"/>
      <c r="CV28" s="626"/>
      <c r="CW28" s="626"/>
      <c r="CX28" s="626"/>
      <c r="CY28" s="627"/>
      <c r="CZ28" s="659">
        <v>8.5</v>
      </c>
      <c r="DA28" s="660"/>
      <c r="DB28" s="660"/>
      <c r="DC28" s="661"/>
      <c r="DD28" s="634">
        <v>2572204</v>
      </c>
      <c r="DE28" s="626"/>
      <c r="DF28" s="626"/>
      <c r="DG28" s="626"/>
      <c r="DH28" s="626"/>
      <c r="DI28" s="626"/>
      <c r="DJ28" s="626"/>
      <c r="DK28" s="627"/>
      <c r="DL28" s="634">
        <v>2572204</v>
      </c>
      <c r="DM28" s="626"/>
      <c r="DN28" s="626"/>
      <c r="DO28" s="626"/>
      <c r="DP28" s="626"/>
      <c r="DQ28" s="626"/>
      <c r="DR28" s="626"/>
      <c r="DS28" s="626"/>
      <c r="DT28" s="626"/>
      <c r="DU28" s="626"/>
      <c r="DV28" s="627"/>
      <c r="DW28" s="630">
        <v>14.9</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187114</v>
      </c>
      <c r="S29" s="626"/>
      <c r="T29" s="626"/>
      <c r="U29" s="626"/>
      <c r="V29" s="626"/>
      <c r="W29" s="626"/>
      <c r="X29" s="626"/>
      <c r="Y29" s="627"/>
      <c r="Z29" s="628">
        <v>0.6</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59</v>
      </c>
      <c r="CG29" s="640"/>
      <c r="CH29" s="640"/>
      <c r="CI29" s="640"/>
      <c r="CJ29" s="640"/>
      <c r="CK29" s="640"/>
      <c r="CL29" s="640"/>
      <c r="CM29" s="640"/>
      <c r="CN29" s="640"/>
      <c r="CO29" s="640"/>
      <c r="CP29" s="640"/>
      <c r="CQ29" s="641"/>
      <c r="CR29" s="625">
        <v>2582109</v>
      </c>
      <c r="CS29" s="657"/>
      <c r="CT29" s="657"/>
      <c r="CU29" s="657"/>
      <c r="CV29" s="657"/>
      <c r="CW29" s="657"/>
      <c r="CX29" s="657"/>
      <c r="CY29" s="658"/>
      <c r="CZ29" s="659">
        <v>8.5</v>
      </c>
      <c r="DA29" s="660"/>
      <c r="DB29" s="660"/>
      <c r="DC29" s="661"/>
      <c r="DD29" s="634">
        <v>2572201</v>
      </c>
      <c r="DE29" s="657"/>
      <c r="DF29" s="657"/>
      <c r="DG29" s="657"/>
      <c r="DH29" s="657"/>
      <c r="DI29" s="657"/>
      <c r="DJ29" s="657"/>
      <c r="DK29" s="658"/>
      <c r="DL29" s="634">
        <v>2572201</v>
      </c>
      <c r="DM29" s="657"/>
      <c r="DN29" s="657"/>
      <c r="DO29" s="657"/>
      <c r="DP29" s="657"/>
      <c r="DQ29" s="657"/>
      <c r="DR29" s="657"/>
      <c r="DS29" s="657"/>
      <c r="DT29" s="657"/>
      <c r="DU29" s="657"/>
      <c r="DV29" s="658"/>
      <c r="DW29" s="630">
        <v>14.9</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1319653</v>
      </c>
      <c r="S30" s="626"/>
      <c r="T30" s="626"/>
      <c r="U30" s="626"/>
      <c r="V30" s="626"/>
      <c r="W30" s="626"/>
      <c r="X30" s="626"/>
      <c r="Y30" s="627"/>
      <c r="Z30" s="628">
        <v>4.0999999999999996</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99.1</v>
      </c>
      <c r="BH30" s="684"/>
      <c r="BI30" s="684"/>
      <c r="BJ30" s="684"/>
      <c r="BK30" s="684"/>
      <c r="BL30" s="684"/>
      <c r="BM30" s="620">
        <v>95.7</v>
      </c>
      <c r="BN30" s="684"/>
      <c r="BO30" s="684"/>
      <c r="BP30" s="684"/>
      <c r="BQ30" s="685"/>
      <c r="BR30" s="683">
        <v>98.7</v>
      </c>
      <c r="BS30" s="684"/>
      <c r="BT30" s="684"/>
      <c r="BU30" s="684"/>
      <c r="BV30" s="684"/>
      <c r="BW30" s="684"/>
      <c r="BX30" s="620">
        <v>95.1</v>
      </c>
      <c r="BY30" s="684"/>
      <c r="BZ30" s="684"/>
      <c r="CA30" s="684"/>
      <c r="CB30" s="685"/>
      <c r="CD30" s="688"/>
      <c r="CE30" s="689"/>
      <c r="CF30" s="639" t="s">
        <v>293</v>
      </c>
      <c r="CG30" s="640"/>
      <c r="CH30" s="640"/>
      <c r="CI30" s="640"/>
      <c r="CJ30" s="640"/>
      <c r="CK30" s="640"/>
      <c r="CL30" s="640"/>
      <c r="CM30" s="640"/>
      <c r="CN30" s="640"/>
      <c r="CO30" s="640"/>
      <c r="CP30" s="640"/>
      <c r="CQ30" s="641"/>
      <c r="CR30" s="625">
        <v>2344533</v>
      </c>
      <c r="CS30" s="626"/>
      <c r="CT30" s="626"/>
      <c r="CU30" s="626"/>
      <c r="CV30" s="626"/>
      <c r="CW30" s="626"/>
      <c r="CX30" s="626"/>
      <c r="CY30" s="627"/>
      <c r="CZ30" s="659">
        <v>7.7</v>
      </c>
      <c r="DA30" s="660"/>
      <c r="DB30" s="660"/>
      <c r="DC30" s="661"/>
      <c r="DD30" s="634">
        <v>2336234</v>
      </c>
      <c r="DE30" s="626"/>
      <c r="DF30" s="626"/>
      <c r="DG30" s="626"/>
      <c r="DH30" s="626"/>
      <c r="DI30" s="626"/>
      <c r="DJ30" s="626"/>
      <c r="DK30" s="627"/>
      <c r="DL30" s="634">
        <v>2336234</v>
      </c>
      <c r="DM30" s="626"/>
      <c r="DN30" s="626"/>
      <c r="DO30" s="626"/>
      <c r="DP30" s="626"/>
      <c r="DQ30" s="626"/>
      <c r="DR30" s="626"/>
      <c r="DS30" s="626"/>
      <c r="DT30" s="626"/>
      <c r="DU30" s="626"/>
      <c r="DV30" s="627"/>
      <c r="DW30" s="630">
        <v>13.5</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1755819</v>
      </c>
      <c r="S31" s="626"/>
      <c r="T31" s="626"/>
      <c r="U31" s="626"/>
      <c r="V31" s="626"/>
      <c r="W31" s="626"/>
      <c r="X31" s="626"/>
      <c r="Y31" s="627"/>
      <c r="Z31" s="628">
        <v>5.5</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98.9</v>
      </c>
      <c r="BH31" s="657"/>
      <c r="BI31" s="657"/>
      <c r="BJ31" s="657"/>
      <c r="BK31" s="657"/>
      <c r="BL31" s="657"/>
      <c r="BM31" s="631">
        <v>95</v>
      </c>
      <c r="BN31" s="681"/>
      <c r="BO31" s="681"/>
      <c r="BP31" s="681"/>
      <c r="BQ31" s="682"/>
      <c r="BR31" s="680">
        <v>98.5</v>
      </c>
      <c r="BS31" s="657"/>
      <c r="BT31" s="657"/>
      <c r="BU31" s="657"/>
      <c r="BV31" s="657"/>
      <c r="BW31" s="657"/>
      <c r="BX31" s="631">
        <v>94.4</v>
      </c>
      <c r="BY31" s="681"/>
      <c r="BZ31" s="681"/>
      <c r="CA31" s="681"/>
      <c r="CB31" s="682"/>
      <c r="CD31" s="688"/>
      <c r="CE31" s="689"/>
      <c r="CF31" s="639" t="s">
        <v>297</v>
      </c>
      <c r="CG31" s="640"/>
      <c r="CH31" s="640"/>
      <c r="CI31" s="640"/>
      <c r="CJ31" s="640"/>
      <c r="CK31" s="640"/>
      <c r="CL31" s="640"/>
      <c r="CM31" s="640"/>
      <c r="CN31" s="640"/>
      <c r="CO31" s="640"/>
      <c r="CP31" s="640"/>
      <c r="CQ31" s="641"/>
      <c r="CR31" s="625">
        <v>237576</v>
      </c>
      <c r="CS31" s="657"/>
      <c r="CT31" s="657"/>
      <c r="CU31" s="657"/>
      <c r="CV31" s="657"/>
      <c r="CW31" s="657"/>
      <c r="CX31" s="657"/>
      <c r="CY31" s="658"/>
      <c r="CZ31" s="659">
        <v>0.8</v>
      </c>
      <c r="DA31" s="660"/>
      <c r="DB31" s="660"/>
      <c r="DC31" s="661"/>
      <c r="DD31" s="634">
        <v>235967</v>
      </c>
      <c r="DE31" s="657"/>
      <c r="DF31" s="657"/>
      <c r="DG31" s="657"/>
      <c r="DH31" s="657"/>
      <c r="DI31" s="657"/>
      <c r="DJ31" s="657"/>
      <c r="DK31" s="658"/>
      <c r="DL31" s="634">
        <v>235967</v>
      </c>
      <c r="DM31" s="657"/>
      <c r="DN31" s="657"/>
      <c r="DO31" s="657"/>
      <c r="DP31" s="657"/>
      <c r="DQ31" s="657"/>
      <c r="DR31" s="657"/>
      <c r="DS31" s="657"/>
      <c r="DT31" s="657"/>
      <c r="DU31" s="657"/>
      <c r="DV31" s="658"/>
      <c r="DW31" s="630">
        <v>1.4</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540708</v>
      </c>
      <c r="S32" s="626"/>
      <c r="T32" s="626"/>
      <c r="U32" s="626"/>
      <c r="V32" s="626"/>
      <c r="W32" s="626"/>
      <c r="X32" s="626"/>
      <c r="Y32" s="627"/>
      <c r="Z32" s="628">
        <v>1.7</v>
      </c>
      <c r="AA32" s="628"/>
      <c r="AB32" s="628"/>
      <c r="AC32" s="628"/>
      <c r="AD32" s="629">
        <v>72048</v>
      </c>
      <c r="AE32" s="629"/>
      <c r="AF32" s="629"/>
      <c r="AG32" s="629"/>
      <c r="AH32" s="629"/>
      <c r="AI32" s="629"/>
      <c r="AJ32" s="629"/>
      <c r="AK32" s="629"/>
      <c r="AL32" s="630">
        <v>0.4</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99.2</v>
      </c>
      <c r="BH32" s="693"/>
      <c r="BI32" s="693"/>
      <c r="BJ32" s="693"/>
      <c r="BK32" s="693"/>
      <c r="BL32" s="693"/>
      <c r="BM32" s="694">
        <v>96</v>
      </c>
      <c r="BN32" s="693"/>
      <c r="BO32" s="693"/>
      <c r="BP32" s="693"/>
      <c r="BQ32" s="695"/>
      <c r="BR32" s="692">
        <v>98.8</v>
      </c>
      <c r="BS32" s="693"/>
      <c r="BT32" s="693"/>
      <c r="BU32" s="693"/>
      <c r="BV32" s="693"/>
      <c r="BW32" s="693"/>
      <c r="BX32" s="694">
        <v>95.2</v>
      </c>
      <c r="BY32" s="693"/>
      <c r="BZ32" s="693"/>
      <c r="CA32" s="693"/>
      <c r="CB32" s="695"/>
      <c r="CD32" s="690"/>
      <c r="CE32" s="691"/>
      <c r="CF32" s="639" t="s">
        <v>300</v>
      </c>
      <c r="CG32" s="640"/>
      <c r="CH32" s="640"/>
      <c r="CI32" s="640"/>
      <c r="CJ32" s="640"/>
      <c r="CK32" s="640"/>
      <c r="CL32" s="640"/>
      <c r="CM32" s="640"/>
      <c r="CN32" s="640"/>
      <c r="CO32" s="640"/>
      <c r="CP32" s="640"/>
      <c r="CQ32" s="641"/>
      <c r="CR32" s="625">
        <v>3</v>
      </c>
      <c r="CS32" s="626"/>
      <c r="CT32" s="626"/>
      <c r="CU32" s="626"/>
      <c r="CV32" s="626"/>
      <c r="CW32" s="626"/>
      <c r="CX32" s="626"/>
      <c r="CY32" s="627"/>
      <c r="CZ32" s="659">
        <v>0</v>
      </c>
      <c r="DA32" s="660"/>
      <c r="DB32" s="660"/>
      <c r="DC32" s="661"/>
      <c r="DD32" s="634">
        <v>3</v>
      </c>
      <c r="DE32" s="626"/>
      <c r="DF32" s="626"/>
      <c r="DG32" s="626"/>
      <c r="DH32" s="626"/>
      <c r="DI32" s="626"/>
      <c r="DJ32" s="626"/>
      <c r="DK32" s="627"/>
      <c r="DL32" s="634">
        <v>3</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3840509</v>
      </c>
      <c r="S33" s="626"/>
      <c r="T33" s="626"/>
      <c r="U33" s="626"/>
      <c r="V33" s="626"/>
      <c r="W33" s="626"/>
      <c r="X33" s="626"/>
      <c r="Y33" s="627"/>
      <c r="Z33" s="628">
        <v>12</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10693045</v>
      </c>
      <c r="CS33" s="657"/>
      <c r="CT33" s="657"/>
      <c r="CU33" s="657"/>
      <c r="CV33" s="657"/>
      <c r="CW33" s="657"/>
      <c r="CX33" s="657"/>
      <c r="CY33" s="658"/>
      <c r="CZ33" s="659">
        <v>35.1</v>
      </c>
      <c r="DA33" s="660"/>
      <c r="DB33" s="660"/>
      <c r="DC33" s="661"/>
      <c r="DD33" s="634">
        <v>9264182</v>
      </c>
      <c r="DE33" s="657"/>
      <c r="DF33" s="657"/>
      <c r="DG33" s="657"/>
      <c r="DH33" s="657"/>
      <c r="DI33" s="657"/>
      <c r="DJ33" s="657"/>
      <c r="DK33" s="658"/>
      <c r="DL33" s="634">
        <v>7889034</v>
      </c>
      <c r="DM33" s="657"/>
      <c r="DN33" s="657"/>
      <c r="DO33" s="657"/>
      <c r="DP33" s="657"/>
      <c r="DQ33" s="657"/>
      <c r="DR33" s="657"/>
      <c r="DS33" s="657"/>
      <c r="DT33" s="657"/>
      <c r="DU33" s="657"/>
      <c r="DV33" s="658"/>
      <c r="DW33" s="630">
        <v>45.7</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4212406</v>
      </c>
      <c r="CS34" s="626"/>
      <c r="CT34" s="626"/>
      <c r="CU34" s="626"/>
      <c r="CV34" s="626"/>
      <c r="CW34" s="626"/>
      <c r="CX34" s="626"/>
      <c r="CY34" s="627"/>
      <c r="CZ34" s="659">
        <v>13.8</v>
      </c>
      <c r="DA34" s="660"/>
      <c r="DB34" s="660"/>
      <c r="DC34" s="661"/>
      <c r="DD34" s="634">
        <v>3722509</v>
      </c>
      <c r="DE34" s="626"/>
      <c r="DF34" s="626"/>
      <c r="DG34" s="626"/>
      <c r="DH34" s="626"/>
      <c r="DI34" s="626"/>
      <c r="DJ34" s="626"/>
      <c r="DK34" s="627"/>
      <c r="DL34" s="634">
        <v>3498049</v>
      </c>
      <c r="DM34" s="626"/>
      <c r="DN34" s="626"/>
      <c r="DO34" s="626"/>
      <c r="DP34" s="626"/>
      <c r="DQ34" s="626"/>
      <c r="DR34" s="626"/>
      <c r="DS34" s="626"/>
      <c r="DT34" s="626"/>
      <c r="DU34" s="626"/>
      <c r="DV34" s="627"/>
      <c r="DW34" s="630">
        <v>20.3</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1122009</v>
      </c>
      <c r="S35" s="626"/>
      <c r="T35" s="626"/>
      <c r="U35" s="626"/>
      <c r="V35" s="626"/>
      <c r="W35" s="626"/>
      <c r="X35" s="626"/>
      <c r="Y35" s="627"/>
      <c r="Z35" s="628">
        <v>3.5</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3209816</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309530</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354906</v>
      </c>
      <c r="CS35" s="657"/>
      <c r="CT35" s="657"/>
      <c r="CU35" s="657"/>
      <c r="CV35" s="657"/>
      <c r="CW35" s="657"/>
      <c r="CX35" s="657"/>
      <c r="CY35" s="658"/>
      <c r="CZ35" s="659">
        <v>1.2</v>
      </c>
      <c r="DA35" s="660"/>
      <c r="DB35" s="660"/>
      <c r="DC35" s="661"/>
      <c r="DD35" s="634">
        <v>261448</v>
      </c>
      <c r="DE35" s="657"/>
      <c r="DF35" s="657"/>
      <c r="DG35" s="657"/>
      <c r="DH35" s="657"/>
      <c r="DI35" s="657"/>
      <c r="DJ35" s="657"/>
      <c r="DK35" s="658"/>
      <c r="DL35" s="634">
        <v>260252</v>
      </c>
      <c r="DM35" s="657"/>
      <c r="DN35" s="657"/>
      <c r="DO35" s="657"/>
      <c r="DP35" s="657"/>
      <c r="DQ35" s="657"/>
      <c r="DR35" s="657"/>
      <c r="DS35" s="657"/>
      <c r="DT35" s="657"/>
      <c r="DU35" s="657"/>
      <c r="DV35" s="658"/>
      <c r="DW35" s="630">
        <v>1.5</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32004049</v>
      </c>
      <c r="S36" s="698"/>
      <c r="T36" s="698"/>
      <c r="U36" s="698"/>
      <c r="V36" s="698"/>
      <c r="W36" s="698"/>
      <c r="X36" s="698"/>
      <c r="Y36" s="699"/>
      <c r="Z36" s="700">
        <v>100</v>
      </c>
      <c r="AA36" s="700"/>
      <c r="AB36" s="700"/>
      <c r="AC36" s="700"/>
      <c r="AD36" s="701">
        <v>16151241</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549534</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-125868</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2583228</v>
      </c>
      <c r="CS36" s="626"/>
      <c r="CT36" s="626"/>
      <c r="CU36" s="626"/>
      <c r="CV36" s="626"/>
      <c r="CW36" s="626"/>
      <c r="CX36" s="626"/>
      <c r="CY36" s="627"/>
      <c r="CZ36" s="659">
        <v>8.5</v>
      </c>
      <c r="DA36" s="660"/>
      <c r="DB36" s="660"/>
      <c r="DC36" s="661"/>
      <c r="DD36" s="634">
        <v>2400262</v>
      </c>
      <c r="DE36" s="626"/>
      <c r="DF36" s="626"/>
      <c r="DG36" s="626"/>
      <c r="DH36" s="626"/>
      <c r="DI36" s="626"/>
      <c r="DJ36" s="626"/>
      <c r="DK36" s="627"/>
      <c r="DL36" s="634">
        <v>1787490</v>
      </c>
      <c r="DM36" s="626"/>
      <c r="DN36" s="626"/>
      <c r="DO36" s="626"/>
      <c r="DP36" s="626"/>
      <c r="DQ36" s="626"/>
      <c r="DR36" s="626"/>
      <c r="DS36" s="626"/>
      <c r="DT36" s="626"/>
      <c r="DU36" s="626"/>
      <c r="DV36" s="627"/>
      <c r="DW36" s="630">
        <v>10.3</v>
      </c>
      <c r="DX36" s="655"/>
      <c r="DY36" s="655"/>
      <c r="DZ36" s="655"/>
      <c r="EA36" s="655"/>
      <c r="EB36" s="655"/>
      <c r="EC36" s="656"/>
    </row>
    <row r="37" spans="2:133" ht="11.25" customHeight="1">
      <c r="AQ37" s="704" t="s">
        <v>315</v>
      </c>
      <c r="AR37" s="705"/>
      <c r="AS37" s="705"/>
      <c r="AT37" s="705"/>
      <c r="AU37" s="705"/>
      <c r="AV37" s="705"/>
      <c r="AW37" s="705"/>
      <c r="AX37" s="705"/>
      <c r="AY37" s="706"/>
      <c r="AZ37" s="625">
        <v>33742</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13003</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1183473</v>
      </c>
      <c r="CS37" s="657"/>
      <c r="CT37" s="657"/>
      <c r="CU37" s="657"/>
      <c r="CV37" s="657"/>
      <c r="CW37" s="657"/>
      <c r="CX37" s="657"/>
      <c r="CY37" s="658"/>
      <c r="CZ37" s="659">
        <v>3.9</v>
      </c>
      <c r="DA37" s="660"/>
      <c r="DB37" s="660"/>
      <c r="DC37" s="661"/>
      <c r="DD37" s="634">
        <v>1183473</v>
      </c>
      <c r="DE37" s="657"/>
      <c r="DF37" s="657"/>
      <c r="DG37" s="657"/>
      <c r="DH37" s="657"/>
      <c r="DI37" s="657"/>
      <c r="DJ37" s="657"/>
      <c r="DK37" s="658"/>
      <c r="DL37" s="634">
        <v>1128216</v>
      </c>
      <c r="DM37" s="657"/>
      <c r="DN37" s="657"/>
      <c r="DO37" s="657"/>
      <c r="DP37" s="657"/>
      <c r="DQ37" s="657"/>
      <c r="DR37" s="657"/>
      <c r="DS37" s="657"/>
      <c r="DT37" s="657"/>
      <c r="DU37" s="657"/>
      <c r="DV37" s="658"/>
      <c r="DW37" s="630">
        <v>6.5</v>
      </c>
      <c r="DX37" s="655"/>
      <c r="DY37" s="655"/>
      <c r="DZ37" s="655"/>
      <c r="EA37" s="655"/>
      <c r="EB37" s="655"/>
      <c r="EC37" s="656"/>
    </row>
    <row r="38" spans="2:133" ht="11.25" customHeight="1">
      <c r="AQ38" s="704" t="s">
        <v>318</v>
      </c>
      <c r="AR38" s="705"/>
      <c r="AS38" s="705"/>
      <c r="AT38" s="705"/>
      <c r="AU38" s="705"/>
      <c r="AV38" s="705"/>
      <c r="AW38" s="705"/>
      <c r="AX38" s="705"/>
      <c r="AY38" s="706"/>
      <c r="AZ38" s="625">
        <v>9009</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21566</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3200807</v>
      </c>
      <c r="CS38" s="626"/>
      <c r="CT38" s="626"/>
      <c r="CU38" s="626"/>
      <c r="CV38" s="626"/>
      <c r="CW38" s="626"/>
      <c r="CX38" s="626"/>
      <c r="CY38" s="627"/>
      <c r="CZ38" s="659">
        <v>10.5</v>
      </c>
      <c r="DA38" s="660"/>
      <c r="DB38" s="660"/>
      <c r="DC38" s="661"/>
      <c r="DD38" s="634">
        <v>2852428</v>
      </c>
      <c r="DE38" s="626"/>
      <c r="DF38" s="626"/>
      <c r="DG38" s="626"/>
      <c r="DH38" s="626"/>
      <c r="DI38" s="626"/>
      <c r="DJ38" s="626"/>
      <c r="DK38" s="627"/>
      <c r="DL38" s="634">
        <v>2343243</v>
      </c>
      <c r="DM38" s="626"/>
      <c r="DN38" s="626"/>
      <c r="DO38" s="626"/>
      <c r="DP38" s="626"/>
      <c r="DQ38" s="626"/>
      <c r="DR38" s="626"/>
      <c r="DS38" s="626"/>
      <c r="DT38" s="626"/>
      <c r="DU38" s="626"/>
      <c r="DV38" s="627"/>
      <c r="DW38" s="630">
        <v>13.6</v>
      </c>
      <c r="DX38" s="655"/>
      <c r="DY38" s="655"/>
      <c r="DZ38" s="655"/>
      <c r="EA38" s="655"/>
      <c r="EB38" s="655"/>
      <c r="EC38" s="656"/>
    </row>
    <row r="39" spans="2:133" ht="11.25" customHeight="1">
      <c r="AQ39" s="704" t="s">
        <v>321</v>
      </c>
      <c r="AR39" s="705"/>
      <c r="AS39" s="705"/>
      <c r="AT39" s="705"/>
      <c r="AU39" s="705"/>
      <c r="AV39" s="705"/>
      <c r="AW39" s="705"/>
      <c r="AX39" s="705"/>
      <c r="AY39" s="706"/>
      <c r="AZ39" s="625" t="s">
        <v>322</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91</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218978</v>
      </c>
      <c r="CS39" s="657"/>
      <c r="CT39" s="657"/>
      <c r="CU39" s="657"/>
      <c r="CV39" s="657"/>
      <c r="CW39" s="657"/>
      <c r="CX39" s="657"/>
      <c r="CY39" s="658"/>
      <c r="CZ39" s="659">
        <v>0.7</v>
      </c>
      <c r="DA39" s="660"/>
      <c r="DB39" s="660"/>
      <c r="DC39" s="661"/>
      <c r="DD39" s="634">
        <v>27455</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806653</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93</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122720</v>
      </c>
      <c r="CS40" s="626"/>
      <c r="CT40" s="626"/>
      <c r="CU40" s="626"/>
      <c r="CV40" s="626"/>
      <c r="CW40" s="626"/>
      <c r="CX40" s="626"/>
      <c r="CY40" s="627"/>
      <c r="CZ40" s="659">
        <v>0.4</v>
      </c>
      <c r="DA40" s="660"/>
      <c r="DB40" s="660"/>
      <c r="DC40" s="661"/>
      <c r="DD40" s="634">
        <v>80</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1810878</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286</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7088760</v>
      </c>
      <c r="CS42" s="626"/>
      <c r="CT42" s="626"/>
      <c r="CU42" s="626"/>
      <c r="CV42" s="626"/>
      <c r="CW42" s="626"/>
      <c r="CX42" s="626"/>
      <c r="CY42" s="627"/>
      <c r="CZ42" s="659">
        <v>23.3</v>
      </c>
      <c r="DA42" s="708"/>
      <c r="DB42" s="708"/>
      <c r="DC42" s="709"/>
      <c r="DD42" s="634">
        <v>1485651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251189</v>
      </c>
      <c r="CS43" s="657"/>
      <c r="CT43" s="657"/>
      <c r="CU43" s="657"/>
      <c r="CV43" s="657"/>
      <c r="CW43" s="657"/>
      <c r="CX43" s="657"/>
      <c r="CY43" s="658"/>
      <c r="CZ43" s="659">
        <v>0.8</v>
      </c>
      <c r="DA43" s="660"/>
      <c r="DB43" s="660"/>
      <c r="DC43" s="661"/>
      <c r="DD43" s="634">
        <v>251189</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7088760</v>
      </c>
      <c r="CS44" s="626"/>
      <c r="CT44" s="626"/>
      <c r="CU44" s="626"/>
      <c r="CV44" s="626"/>
      <c r="CW44" s="626"/>
      <c r="CX44" s="626"/>
      <c r="CY44" s="627"/>
      <c r="CZ44" s="659">
        <v>23.3</v>
      </c>
      <c r="DA44" s="708"/>
      <c r="DB44" s="708"/>
      <c r="DC44" s="709"/>
      <c r="DD44" s="634">
        <v>1485651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4455522</v>
      </c>
      <c r="CS45" s="657"/>
      <c r="CT45" s="657"/>
      <c r="CU45" s="657"/>
      <c r="CV45" s="657"/>
      <c r="CW45" s="657"/>
      <c r="CX45" s="657"/>
      <c r="CY45" s="658"/>
      <c r="CZ45" s="659">
        <v>14.6</v>
      </c>
      <c r="DA45" s="660"/>
      <c r="DB45" s="660"/>
      <c r="DC45" s="661"/>
      <c r="DD45" s="634">
        <v>68258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2632314</v>
      </c>
      <c r="CS46" s="626"/>
      <c r="CT46" s="626"/>
      <c r="CU46" s="626"/>
      <c r="CV46" s="626"/>
      <c r="CW46" s="626"/>
      <c r="CX46" s="626"/>
      <c r="CY46" s="627"/>
      <c r="CZ46" s="659">
        <v>8.6</v>
      </c>
      <c r="DA46" s="708"/>
      <c r="DB46" s="708"/>
      <c r="DC46" s="709"/>
      <c r="DD46" s="634">
        <v>1416469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30441432</v>
      </c>
      <c r="CS49" s="693"/>
      <c r="CT49" s="693"/>
      <c r="CU49" s="693"/>
      <c r="CV49" s="693"/>
      <c r="CW49" s="693"/>
      <c r="CX49" s="693"/>
      <c r="CY49" s="720"/>
      <c r="CZ49" s="721">
        <v>100</v>
      </c>
      <c r="DA49" s="722"/>
      <c r="DB49" s="722"/>
      <c r="DC49" s="723"/>
      <c r="DD49" s="724">
        <v>19233243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election activeCell="DB86" sqref="DB86:DF86"/>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31398</v>
      </c>
      <c r="R7" s="755"/>
      <c r="S7" s="755"/>
      <c r="T7" s="755"/>
      <c r="U7" s="755"/>
      <c r="V7" s="755">
        <v>29923</v>
      </c>
      <c r="W7" s="755"/>
      <c r="X7" s="755"/>
      <c r="Y7" s="755"/>
      <c r="Z7" s="755"/>
      <c r="AA7" s="755">
        <v>1476</v>
      </c>
      <c r="AB7" s="755"/>
      <c r="AC7" s="755"/>
      <c r="AD7" s="755"/>
      <c r="AE7" s="756"/>
      <c r="AF7" s="757">
        <v>538</v>
      </c>
      <c r="AG7" s="758"/>
      <c r="AH7" s="758"/>
      <c r="AI7" s="758"/>
      <c r="AJ7" s="759"/>
      <c r="AK7" s="794">
        <v>1245</v>
      </c>
      <c r="AL7" s="795"/>
      <c r="AM7" s="795"/>
      <c r="AN7" s="795"/>
      <c r="AO7" s="795"/>
      <c r="AP7" s="795">
        <v>27986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556</v>
      </c>
      <c r="BS7" s="798" t="s">
        <v>545</v>
      </c>
      <c r="BT7" s="799"/>
      <c r="BU7" s="799"/>
      <c r="BV7" s="799"/>
      <c r="BW7" s="799"/>
      <c r="BX7" s="799"/>
      <c r="BY7" s="799"/>
      <c r="BZ7" s="799"/>
      <c r="CA7" s="799"/>
      <c r="CB7" s="799"/>
      <c r="CC7" s="799"/>
      <c r="CD7" s="799"/>
      <c r="CE7" s="799"/>
      <c r="CF7" s="799"/>
      <c r="CG7" s="800"/>
      <c r="CH7" s="791">
        <v>1</v>
      </c>
      <c r="CI7" s="792"/>
      <c r="CJ7" s="792"/>
      <c r="CK7" s="792"/>
      <c r="CL7" s="793"/>
      <c r="CM7" s="791">
        <v>89</v>
      </c>
      <c r="CN7" s="792"/>
      <c r="CO7" s="792"/>
      <c r="CP7" s="792"/>
      <c r="CQ7" s="793"/>
      <c r="CR7" s="791">
        <v>1</v>
      </c>
      <c r="CS7" s="792"/>
      <c r="CT7" s="792"/>
      <c r="CU7" s="792"/>
      <c r="CV7" s="793"/>
      <c r="CW7" s="791">
        <v>22</v>
      </c>
      <c r="CX7" s="792"/>
      <c r="CY7" s="792"/>
      <c r="CZ7" s="792"/>
      <c r="DA7" s="793"/>
      <c r="DB7" s="791">
        <v>2148</v>
      </c>
      <c r="DC7" s="792"/>
      <c r="DD7" s="792"/>
      <c r="DE7" s="792"/>
      <c r="DF7" s="793"/>
      <c r="DG7" s="791">
        <v>0</v>
      </c>
      <c r="DH7" s="792"/>
      <c r="DI7" s="792"/>
      <c r="DJ7" s="792"/>
      <c r="DK7" s="793"/>
      <c r="DL7" s="791">
        <v>0</v>
      </c>
      <c r="DM7" s="792"/>
      <c r="DN7" s="792"/>
      <c r="DO7" s="792"/>
      <c r="DP7" s="793"/>
      <c r="DQ7" s="791">
        <v>0</v>
      </c>
      <c r="DR7" s="792"/>
      <c r="DS7" s="792"/>
      <c r="DT7" s="792"/>
      <c r="DU7" s="793"/>
      <c r="DV7" s="772"/>
      <c r="DW7" s="773"/>
      <c r="DX7" s="773"/>
      <c r="DY7" s="773"/>
      <c r="DZ7" s="774"/>
      <c r="EA7" s="207"/>
    </row>
    <row r="8" spans="1:131" s="208" customFormat="1" ht="26.25" customHeight="1">
      <c r="A8" s="214">
        <v>2</v>
      </c>
      <c r="B8" s="775" t="s">
        <v>367</v>
      </c>
      <c r="C8" s="776"/>
      <c r="D8" s="776"/>
      <c r="E8" s="776"/>
      <c r="F8" s="776"/>
      <c r="G8" s="776"/>
      <c r="H8" s="776"/>
      <c r="I8" s="776"/>
      <c r="J8" s="776"/>
      <c r="K8" s="776"/>
      <c r="L8" s="776"/>
      <c r="M8" s="776"/>
      <c r="N8" s="776"/>
      <c r="O8" s="776"/>
      <c r="P8" s="777"/>
      <c r="Q8" s="778">
        <v>717</v>
      </c>
      <c r="R8" s="779"/>
      <c r="S8" s="779"/>
      <c r="T8" s="779"/>
      <c r="U8" s="779"/>
      <c r="V8" s="779">
        <v>680</v>
      </c>
      <c r="W8" s="779"/>
      <c r="X8" s="779"/>
      <c r="Y8" s="779"/>
      <c r="Z8" s="779"/>
      <c r="AA8" s="779">
        <v>37</v>
      </c>
      <c r="AB8" s="779"/>
      <c r="AC8" s="779"/>
      <c r="AD8" s="779"/>
      <c r="AE8" s="780"/>
      <c r="AF8" s="781">
        <v>25</v>
      </c>
      <c r="AG8" s="782"/>
      <c r="AH8" s="782"/>
      <c r="AI8" s="782"/>
      <c r="AJ8" s="783"/>
      <c r="AK8" s="784">
        <v>498</v>
      </c>
      <c r="AL8" s="785"/>
      <c r="AM8" s="785"/>
      <c r="AN8" s="785"/>
      <c r="AO8" s="785"/>
      <c r="AP8" s="785">
        <v>1566</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t="s">
        <v>368</v>
      </c>
      <c r="C9" s="776"/>
      <c r="D9" s="776"/>
      <c r="E9" s="776"/>
      <c r="F9" s="776"/>
      <c r="G9" s="776"/>
      <c r="H9" s="776"/>
      <c r="I9" s="776"/>
      <c r="J9" s="776"/>
      <c r="K9" s="776"/>
      <c r="L9" s="776"/>
      <c r="M9" s="776"/>
      <c r="N9" s="776"/>
      <c r="O9" s="776"/>
      <c r="P9" s="777"/>
      <c r="Q9" s="778">
        <v>315</v>
      </c>
      <c r="R9" s="779"/>
      <c r="S9" s="779"/>
      <c r="T9" s="779"/>
      <c r="U9" s="779"/>
      <c r="V9" s="779">
        <v>299</v>
      </c>
      <c r="W9" s="779"/>
      <c r="X9" s="779"/>
      <c r="Y9" s="779"/>
      <c r="Z9" s="779"/>
      <c r="AA9" s="779">
        <v>16</v>
      </c>
      <c r="AB9" s="779"/>
      <c r="AC9" s="779"/>
      <c r="AD9" s="779"/>
      <c r="AE9" s="780"/>
      <c r="AF9" s="781">
        <v>16</v>
      </c>
      <c r="AG9" s="782"/>
      <c r="AH9" s="782"/>
      <c r="AI9" s="782"/>
      <c r="AJ9" s="783"/>
      <c r="AK9" s="784">
        <v>208</v>
      </c>
      <c r="AL9" s="785"/>
      <c r="AM9" s="785"/>
      <c r="AN9" s="785"/>
      <c r="AO9" s="785"/>
      <c r="AP9" s="785">
        <v>604</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t="s">
        <v>369</v>
      </c>
      <c r="C10" s="776"/>
      <c r="D10" s="776"/>
      <c r="E10" s="776"/>
      <c r="F10" s="776"/>
      <c r="G10" s="776"/>
      <c r="H10" s="776"/>
      <c r="I10" s="776"/>
      <c r="J10" s="776"/>
      <c r="K10" s="776"/>
      <c r="L10" s="776"/>
      <c r="M10" s="776"/>
      <c r="N10" s="776"/>
      <c r="O10" s="776"/>
      <c r="P10" s="777"/>
      <c r="Q10" s="778">
        <v>468</v>
      </c>
      <c r="R10" s="779"/>
      <c r="S10" s="779"/>
      <c r="T10" s="779"/>
      <c r="U10" s="779"/>
      <c r="V10" s="779">
        <v>457</v>
      </c>
      <c r="W10" s="779"/>
      <c r="X10" s="779"/>
      <c r="Y10" s="779"/>
      <c r="Z10" s="779"/>
      <c r="AA10" s="779">
        <v>11</v>
      </c>
      <c r="AB10" s="779"/>
      <c r="AC10" s="779"/>
      <c r="AD10" s="779"/>
      <c r="AE10" s="780"/>
      <c r="AF10" s="781">
        <v>2</v>
      </c>
      <c r="AG10" s="782"/>
      <c r="AH10" s="782"/>
      <c r="AI10" s="782"/>
      <c r="AJ10" s="783"/>
      <c r="AK10" s="784">
        <v>254</v>
      </c>
      <c r="AL10" s="785"/>
      <c r="AM10" s="785"/>
      <c r="AN10" s="785"/>
      <c r="AO10" s="785"/>
      <c r="AP10" s="785">
        <v>393</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t="s">
        <v>370</v>
      </c>
      <c r="C11" s="776"/>
      <c r="D11" s="776"/>
      <c r="E11" s="776"/>
      <c r="F11" s="776"/>
      <c r="G11" s="776"/>
      <c r="H11" s="776"/>
      <c r="I11" s="776"/>
      <c r="J11" s="776"/>
      <c r="K11" s="776"/>
      <c r="L11" s="776"/>
      <c r="M11" s="776"/>
      <c r="N11" s="776"/>
      <c r="O11" s="776"/>
      <c r="P11" s="777"/>
      <c r="Q11" s="778">
        <v>391</v>
      </c>
      <c r="R11" s="779"/>
      <c r="S11" s="779"/>
      <c r="T11" s="779"/>
      <c r="U11" s="779"/>
      <c r="V11" s="779">
        <v>368</v>
      </c>
      <c r="W11" s="779"/>
      <c r="X11" s="779"/>
      <c r="Y11" s="779"/>
      <c r="Z11" s="779"/>
      <c r="AA11" s="779">
        <v>23</v>
      </c>
      <c r="AB11" s="779"/>
      <c r="AC11" s="779"/>
      <c r="AD11" s="779"/>
      <c r="AE11" s="780"/>
      <c r="AF11" s="781">
        <v>10</v>
      </c>
      <c r="AG11" s="782"/>
      <c r="AH11" s="782"/>
      <c r="AI11" s="782"/>
      <c r="AJ11" s="783"/>
      <c r="AK11" s="784">
        <v>220</v>
      </c>
      <c r="AL11" s="785"/>
      <c r="AM11" s="785"/>
      <c r="AN11" s="785"/>
      <c r="AO11" s="785"/>
      <c r="AP11" s="785">
        <v>409</v>
      </c>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371</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372</v>
      </c>
      <c r="B23" s="810" t="s">
        <v>373</v>
      </c>
      <c r="C23" s="811"/>
      <c r="D23" s="811"/>
      <c r="E23" s="811"/>
      <c r="F23" s="811"/>
      <c r="G23" s="811"/>
      <c r="H23" s="811"/>
      <c r="I23" s="811"/>
      <c r="J23" s="811"/>
      <c r="K23" s="811"/>
      <c r="L23" s="811"/>
      <c r="M23" s="811"/>
      <c r="N23" s="811"/>
      <c r="O23" s="811"/>
      <c r="P23" s="812"/>
      <c r="Q23" s="813">
        <v>32004</v>
      </c>
      <c r="R23" s="814"/>
      <c r="S23" s="814"/>
      <c r="T23" s="814"/>
      <c r="U23" s="814"/>
      <c r="V23" s="814">
        <v>30441</v>
      </c>
      <c r="W23" s="814"/>
      <c r="X23" s="814"/>
      <c r="Y23" s="814"/>
      <c r="Z23" s="814"/>
      <c r="AA23" s="814">
        <v>1563</v>
      </c>
      <c r="AB23" s="814"/>
      <c r="AC23" s="814"/>
      <c r="AD23" s="814"/>
      <c r="AE23" s="815"/>
      <c r="AF23" s="816">
        <v>590</v>
      </c>
      <c r="AG23" s="814"/>
      <c r="AH23" s="814"/>
      <c r="AI23" s="814"/>
      <c r="AJ23" s="817"/>
      <c r="AK23" s="818"/>
      <c r="AL23" s="819"/>
      <c r="AM23" s="819"/>
      <c r="AN23" s="819"/>
      <c r="AO23" s="819"/>
      <c r="AP23" s="814">
        <v>30959</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374</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375</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376</v>
      </c>
      <c r="R26" s="738"/>
      <c r="S26" s="738"/>
      <c r="T26" s="738"/>
      <c r="U26" s="739"/>
      <c r="V26" s="737" t="s">
        <v>377</v>
      </c>
      <c r="W26" s="738"/>
      <c r="X26" s="738"/>
      <c r="Y26" s="738"/>
      <c r="Z26" s="739"/>
      <c r="AA26" s="737" t="s">
        <v>378</v>
      </c>
      <c r="AB26" s="738"/>
      <c r="AC26" s="738"/>
      <c r="AD26" s="738"/>
      <c r="AE26" s="738"/>
      <c r="AF26" s="832" t="s">
        <v>379</v>
      </c>
      <c r="AG26" s="833"/>
      <c r="AH26" s="833"/>
      <c r="AI26" s="833"/>
      <c r="AJ26" s="834"/>
      <c r="AK26" s="738" t="s">
        <v>380</v>
      </c>
      <c r="AL26" s="738"/>
      <c r="AM26" s="738"/>
      <c r="AN26" s="738"/>
      <c r="AO26" s="739"/>
      <c r="AP26" s="737" t="s">
        <v>381</v>
      </c>
      <c r="AQ26" s="738"/>
      <c r="AR26" s="738"/>
      <c r="AS26" s="738"/>
      <c r="AT26" s="739"/>
      <c r="AU26" s="737" t="s">
        <v>382</v>
      </c>
      <c r="AV26" s="738"/>
      <c r="AW26" s="738"/>
      <c r="AX26" s="738"/>
      <c r="AY26" s="739"/>
      <c r="AZ26" s="737" t="s">
        <v>383</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384</v>
      </c>
      <c r="C28" s="752"/>
      <c r="D28" s="752"/>
      <c r="E28" s="752"/>
      <c r="F28" s="752"/>
      <c r="G28" s="752"/>
      <c r="H28" s="752"/>
      <c r="I28" s="752"/>
      <c r="J28" s="752"/>
      <c r="K28" s="752"/>
      <c r="L28" s="752"/>
      <c r="M28" s="752"/>
      <c r="N28" s="752"/>
      <c r="O28" s="752"/>
      <c r="P28" s="753"/>
      <c r="Q28" s="842">
        <v>10825</v>
      </c>
      <c r="R28" s="843"/>
      <c r="S28" s="843"/>
      <c r="T28" s="843"/>
      <c r="U28" s="843"/>
      <c r="V28" s="843">
        <v>10516</v>
      </c>
      <c r="W28" s="843"/>
      <c r="X28" s="843"/>
      <c r="Y28" s="843"/>
      <c r="Z28" s="843"/>
      <c r="AA28" s="843">
        <v>310</v>
      </c>
      <c r="AB28" s="843"/>
      <c r="AC28" s="843"/>
      <c r="AD28" s="843"/>
      <c r="AE28" s="844"/>
      <c r="AF28" s="845">
        <v>310</v>
      </c>
      <c r="AG28" s="843"/>
      <c r="AH28" s="843"/>
      <c r="AI28" s="843"/>
      <c r="AJ28" s="846"/>
      <c r="AK28" s="847">
        <v>854</v>
      </c>
      <c r="AL28" s="848"/>
      <c r="AM28" s="848"/>
      <c r="AN28" s="848"/>
      <c r="AO28" s="848"/>
      <c r="AP28" s="838" t="s">
        <v>546</v>
      </c>
      <c r="AQ28" s="839"/>
      <c r="AR28" s="839"/>
      <c r="AS28" s="839"/>
      <c r="AT28" s="839"/>
      <c r="AU28" s="838" t="s">
        <v>546</v>
      </c>
      <c r="AV28" s="839"/>
      <c r="AW28" s="839"/>
      <c r="AX28" s="839"/>
      <c r="AY28" s="839"/>
      <c r="AZ28" s="838" t="s">
        <v>546</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385</v>
      </c>
      <c r="C29" s="776"/>
      <c r="D29" s="776"/>
      <c r="E29" s="776"/>
      <c r="F29" s="776"/>
      <c r="G29" s="776"/>
      <c r="H29" s="776"/>
      <c r="I29" s="776"/>
      <c r="J29" s="776"/>
      <c r="K29" s="776"/>
      <c r="L29" s="776"/>
      <c r="M29" s="776"/>
      <c r="N29" s="776"/>
      <c r="O29" s="776"/>
      <c r="P29" s="777"/>
      <c r="Q29" s="778">
        <v>87</v>
      </c>
      <c r="R29" s="779"/>
      <c r="S29" s="779"/>
      <c r="T29" s="779"/>
      <c r="U29" s="779"/>
      <c r="V29" s="779">
        <v>77</v>
      </c>
      <c r="W29" s="779"/>
      <c r="X29" s="779"/>
      <c r="Y29" s="779"/>
      <c r="Z29" s="779"/>
      <c r="AA29" s="779">
        <v>10</v>
      </c>
      <c r="AB29" s="779"/>
      <c r="AC29" s="779"/>
      <c r="AD29" s="779"/>
      <c r="AE29" s="780"/>
      <c r="AF29" s="781">
        <v>10</v>
      </c>
      <c r="AG29" s="782"/>
      <c r="AH29" s="782"/>
      <c r="AI29" s="782"/>
      <c r="AJ29" s="783"/>
      <c r="AK29" s="838">
        <v>22</v>
      </c>
      <c r="AL29" s="839"/>
      <c r="AM29" s="839"/>
      <c r="AN29" s="839"/>
      <c r="AO29" s="839"/>
      <c r="AP29" s="838" t="s">
        <v>546</v>
      </c>
      <c r="AQ29" s="839"/>
      <c r="AR29" s="839"/>
      <c r="AS29" s="839"/>
      <c r="AT29" s="839"/>
      <c r="AU29" s="838" t="s">
        <v>546</v>
      </c>
      <c r="AV29" s="839"/>
      <c r="AW29" s="839"/>
      <c r="AX29" s="839"/>
      <c r="AY29" s="839"/>
      <c r="AZ29" s="838" t="s">
        <v>546</v>
      </c>
      <c r="BA29" s="839"/>
      <c r="BB29" s="839"/>
      <c r="BC29" s="839"/>
      <c r="BD29" s="839"/>
      <c r="BE29" s="849"/>
      <c r="BF29" s="849"/>
      <c r="BG29" s="849"/>
      <c r="BH29" s="849"/>
      <c r="BI29" s="850"/>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386</v>
      </c>
      <c r="C30" s="776"/>
      <c r="D30" s="776"/>
      <c r="E30" s="776"/>
      <c r="F30" s="776"/>
      <c r="G30" s="776"/>
      <c r="H30" s="776"/>
      <c r="I30" s="776"/>
      <c r="J30" s="776"/>
      <c r="K30" s="776"/>
      <c r="L30" s="776"/>
      <c r="M30" s="776"/>
      <c r="N30" s="776"/>
      <c r="O30" s="776"/>
      <c r="P30" s="777"/>
      <c r="Q30" s="778">
        <v>71</v>
      </c>
      <c r="R30" s="779"/>
      <c r="S30" s="779"/>
      <c r="T30" s="779"/>
      <c r="U30" s="779"/>
      <c r="V30" s="779">
        <v>63</v>
      </c>
      <c r="W30" s="779"/>
      <c r="X30" s="779"/>
      <c r="Y30" s="779"/>
      <c r="Z30" s="779"/>
      <c r="AA30" s="779">
        <v>8</v>
      </c>
      <c r="AB30" s="779"/>
      <c r="AC30" s="779"/>
      <c r="AD30" s="779"/>
      <c r="AE30" s="780"/>
      <c r="AF30" s="781">
        <v>8</v>
      </c>
      <c r="AG30" s="782"/>
      <c r="AH30" s="782"/>
      <c r="AI30" s="782"/>
      <c r="AJ30" s="783"/>
      <c r="AK30" s="838">
        <v>22</v>
      </c>
      <c r="AL30" s="839"/>
      <c r="AM30" s="839"/>
      <c r="AN30" s="839"/>
      <c r="AO30" s="839"/>
      <c r="AP30" s="838" t="s">
        <v>546</v>
      </c>
      <c r="AQ30" s="839"/>
      <c r="AR30" s="839"/>
      <c r="AS30" s="839"/>
      <c r="AT30" s="839"/>
      <c r="AU30" s="838" t="s">
        <v>546</v>
      </c>
      <c r="AV30" s="839"/>
      <c r="AW30" s="839"/>
      <c r="AX30" s="839"/>
      <c r="AY30" s="839"/>
      <c r="AZ30" s="838" t="s">
        <v>546</v>
      </c>
      <c r="BA30" s="839"/>
      <c r="BB30" s="839"/>
      <c r="BC30" s="839"/>
      <c r="BD30" s="839"/>
      <c r="BE30" s="849"/>
      <c r="BF30" s="849"/>
      <c r="BG30" s="849"/>
      <c r="BH30" s="849"/>
      <c r="BI30" s="850"/>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387</v>
      </c>
      <c r="C31" s="776"/>
      <c r="D31" s="776"/>
      <c r="E31" s="776"/>
      <c r="F31" s="776"/>
      <c r="G31" s="776"/>
      <c r="H31" s="776"/>
      <c r="I31" s="776"/>
      <c r="J31" s="776"/>
      <c r="K31" s="776"/>
      <c r="L31" s="776"/>
      <c r="M31" s="776"/>
      <c r="N31" s="776"/>
      <c r="O31" s="776"/>
      <c r="P31" s="777"/>
      <c r="Q31" s="778">
        <v>6625</v>
      </c>
      <c r="R31" s="779"/>
      <c r="S31" s="779"/>
      <c r="T31" s="779"/>
      <c r="U31" s="779"/>
      <c r="V31" s="779">
        <v>6297</v>
      </c>
      <c r="W31" s="779"/>
      <c r="X31" s="779"/>
      <c r="Y31" s="779"/>
      <c r="Z31" s="779"/>
      <c r="AA31" s="779">
        <v>328</v>
      </c>
      <c r="AB31" s="779"/>
      <c r="AC31" s="779"/>
      <c r="AD31" s="779"/>
      <c r="AE31" s="780"/>
      <c r="AF31" s="781">
        <v>328</v>
      </c>
      <c r="AG31" s="782"/>
      <c r="AH31" s="782"/>
      <c r="AI31" s="782"/>
      <c r="AJ31" s="783"/>
      <c r="AK31" s="838">
        <v>884</v>
      </c>
      <c r="AL31" s="839"/>
      <c r="AM31" s="839"/>
      <c r="AN31" s="839"/>
      <c r="AO31" s="839"/>
      <c r="AP31" s="838" t="s">
        <v>546</v>
      </c>
      <c r="AQ31" s="839"/>
      <c r="AR31" s="839"/>
      <c r="AS31" s="839"/>
      <c r="AT31" s="839"/>
      <c r="AU31" s="838" t="s">
        <v>546</v>
      </c>
      <c r="AV31" s="839"/>
      <c r="AW31" s="839"/>
      <c r="AX31" s="839"/>
      <c r="AY31" s="839"/>
      <c r="AZ31" s="838" t="s">
        <v>546</v>
      </c>
      <c r="BA31" s="839"/>
      <c r="BB31" s="839"/>
      <c r="BC31" s="839"/>
      <c r="BD31" s="839"/>
      <c r="BE31" s="849"/>
      <c r="BF31" s="849"/>
      <c r="BG31" s="849"/>
      <c r="BH31" s="849"/>
      <c r="BI31" s="850"/>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388</v>
      </c>
      <c r="C32" s="776"/>
      <c r="D32" s="776"/>
      <c r="E32" s="776"/>
      <c r="F32" s="776"/>
      <c r="G32" s="776"/>
      <c r="H32" s="776"/>
      <c r="I32" s="776"/>
      <c r="J32" s="776"/>
      <c r="K32" s="776"/>
      <c r="L32" s="776"/>
      <c r="M32" s="776"/>
      <c r="N32" s="776"/>
      <c r="O32" s="776"/>
      <c r="P32" s="777"/>
      <c r="Q32" s="778">
        <v>851</v>
      </c>
      <c r="R32" s="779"/>
      <c r="S32" s="779"/>
      <c r="T32" s="779"/>
      <c r="U32" s="779"/>
      <c r="V32" s="779">
        <v>849</v>
      </c>
      <c r="W32" s="779"/>
      <c r="X32" s="779"/>
      <c r="Y32" s="779"/>
      <c r="Z32" s="779"/>
      <c r="AA32" s="779">
        <v>2</v>
      </c>
      <c r="AB32" s="779"/>
      <c r="AC32" s="779"/>
      <c r="AD32" s="779"/>
      <c r="AE32" s="780"/>
      <c r="AF32" s="781">
        <v>2</v>
      </c>
      <c r="AG32" s="782"/>
      <c r="AH32" s="782"/>
      <c r="AI32" s="782"/>
      <c r="AJ32" s="783"/>
      <c r="AK32" s="838">
        <v>160</v>
      </c>
      <c r="AL32" s="839"/>
      <c r="AM32" s="839"/>
      <c r="AN32" s="839"/>
      <c r="AO32" s="839"/>
      <c r="AP32" s="838" t="s">
        <v>546</v>
      </c>
      <c r="AQ32" s="839"/>
      <c r="AR32" s="839"/>
      <c r="AS32" s="839"/>
      <c r="AT32" s="839"/>
      <c r="AU32" s="838" t="s">
        <v>546</v>
      </c>
      <c r="AV32" s="839"/>
      <c r="AW32" s="839"/>
      <c r="AX32" s="839"/>
      <c r="AY32" s="839"/>
      <c r="AZ32" s="838" t="s">
        <v>546</v>
      </c>
      <c r="BA32" s="839"/>
      <c r="BB32" s="839"/>
      <c r="BC32" s="839"/>
      <c r="BD32" s="839"/>
      <c r="BE32" s="849"/>
      <c r="BF32" s="849"/>
      <c r="BG32" s="849"/>
      <c r="BH32" s="849"/>
      <c r="BI32" s="850"/>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389</v>
      </c>
      <c r="C33" s="776"/>
      <c r="D33" s="776"/>
      <c r="E33" s="776"/>
      <c r="F33" s="776"/>
      <c r="G33" s="776"/>
      <c r="H33" s="776"/>
      <c r="I33" s="776"/>
      <c r="J33" s="776"/>
      <c r="K33" s="776"/>
      <c r="L33" s="776"/>
      <c r="M33" s="776"/>
      <c r="N33" s="776"/>
      <c r="O33" s="776"/>
      <c r="P33" s="777"/>
      <c r="Q33" s="778">
        <v>58</v>
      </c>
      <c r="R33" s="779"/>
      <c r="S33" s="779"/>
      <c r="T33" s="779"/>
      <c r="U33" s="779"/>
      <c r="V33" s="779">
        <v>58</v>
      </c>
      <c r="W33" s="779"/>
      <c r="X33" s="779"/>
      <c r="Y33" s="779"/>
      <c r="Z33" s="779"/>
      <c r="AA33" s="779">
        <v>0</v>
      </c>
      <c r="AB33" s="779"/>
      <c r="AC33" s="779"/>
      <c r="AD33" s="779"/>
      <c r="AE33" s="780"/>
      <c r="AF33" s="781">
        <v>0</v>
      </c>
      <c r="AG33" s="782"/>
      <c r="AH33" s="782"/>
      <c r="AI33" s="782"/>
      <c r="AJ33" s="783"/>
      <c r="AK33" s="838">
        <v>14</v>
      </c>
      <c r="AL33" s="839"/>
      <c r="AM33" s="839"/>
      <c r="AN33" s="839"/>
      <c r="AO33" s="839"/>
      <c r="AP33" s="838" t="s">
        <v>546</v>
      </c>
      <c r="AQ33" s="839"/>
      <c r="AR33" s="839"/>
      <c r="AS33" s="839"/>
      <c r="AT33" s="839"/>
      <c r="AU33" s="838" t="s">
        <v>546</v>
      </c>
      <c r="AV33" s="839"/>
      <c r="AW33" s="839"/>
      <c r="AX33" s="839"/>
      <c r="AY33" s="839"/>
      <c r="AZ33" s="838" t="s">
        <v>546</v>
      </c>
      <c r="BA33" s="839"/>
      <c r="BB33" s="839"/>
      <c r="BC33" s="839"/>
      <c r="BD33" s="839"/>
      <c r="BE33" s="849"/>
      <c r="BF33" s="849"/>
      <c r="BG33" s="849"/>
      <c r="BH33" s="849"/>
      <c r="BI33" s="850"/>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390</v>
      </c>
      <c r="C34" s="776"/>
      <c r="D34" s="776"/>
      <c r="E34" s="776"/>
      <c r="F34" s="776"/>
      <c r="G34" s="776"/>
      <c r="H34" s="776"/>
      <c r="I34" s="776"/>
      <c r="J34" s="776"/>
      <c r="K34" s="776"/>
      <c r="L34" s="776"/>
      <c r="M34" s="776"/>
      <c r="N34" s="776"/>
      <c r="O34" s="776"/>
      <c r="P34" s="777"/>
      <c r="Q34" s="778">
        <v>20</v>
      </c>
      <c r="R34" s="779"/>
      <c r="S34" s="779"/>
      <c r="T34" s="779"/>
      <c r="U34" s="779"/>
      <c r="V34" s="779">
        <v>20</v>
      </c>
      <c r="W34" s="779"/>
      <c r="X34" s="779"/>
      <c r="Y34" s="779"/>
      <c r="Z34" s="779"/>
      <c r="AA34" s="779">
        <v>0</v>
      </c>
      <c r="AB34" s="779"/>
      <c r="AC34" s="779"/>
      <c r="AD34" s="779"/>
      <c r="AE34" s="780"/>
      <c r="AF34" s="781" t="s">
        <v>112</v>
      </c>
      <c r="AG34" s="782"/>
      <c r="AH34" s="782"/>
      <c r="AI34" s="782"/>
      <c r="AJ34" s="783"/>
      <c r="AK34" s="838" t="s">
        <v>546</v>
      </c>
      <c r="AL34" s="839"/>
      <c r="AM34" s="839"/>
      <c r="AN34" s="839"/>
      <c r="AO34" s="839"/>
      <c r="AP34" s="838" t="s">
        <v>546</v>
      </c>
      <c r="AQ34" s="839"/>
      <c r="AR34" s="839"/>
      <c r="AS34" s="839"/>
      <c r="AT34" s="839"/>
      <c r="AU34" s="838" t="s">
        <v>546</v>
      </c>
      <c r="AV34" s="839"/>
      <c r="AW34" s="839"/>
      <c r="AX34" s="839"/>
      <c r="AY34" s="839"/>
      <c r="AZ34" s="838" t="s">
        <v>546</v>
      </c>
      <c r="BA34" s="839"/>
      <c r="BB34" s="839"/>
      <c r="BC34" s="839"/>
      <c r="BD34" s="839"/>
      <c r="BE34" s="849"/>
      <c r="BF34" s="849"/>
      <c r="BG34" s="849"/>
      <c r="BH34" s="849"/>
      <c r="BI34" s="850"/>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391</v>
      </c>
      <c r="C35" s="776"/>
      <c r="D35" s="776"/>
      <c r="E35" s="776"/>
      <c r="F35" s="776"/>
      <c r="G35" s="776"/>
      <c r="H35" s="776"/>
      <c r="I35" s="776"/>
      <c r="J35" s="776"/>
      <c r="K35" s="776"/>
      <c r="L35" s="776"/>
      <c r="M35" s="776"/>
      <c r="N35" s="776"/>
      <c r="O35" s="776"/>
      <c r="P35" s="777"/>
      <c r="Q35" s="778">
        <v>1813</v>
      </c>
      <c r="R35" s="779"/>
      <c r="S35" s="779"/>
      <c r="T35" s="779"/>
      <c r="U35" s="779"/>
      <c r="V35" s="779">
        <v>1599</v>
      </c>
      <c r="W35" s="779"/>
      <c r="X35" s="779"/>
      <c r="Y35" s="779"/>
      <c r="Z35" s="779"/>
      <c r="AA35" s="779">
        <v>214</v>
      </c>
      <c r="AB35" s="779"/>
      <c r="AC35" s="779"/>
      <c r="AD35" s="779"/>
      <c r="AE35" s="780"/>
      <c r="AF35" s="781">
        <v>985</v>
      </c>
      <c r="AG35" s="782"/>
      <c r="AH35" s="782"/>
      <c r="AI35" s="782"/>
      <c r="AJ35" s="783"/>
      <c r="AK35" s="838">
        <v>9</v>
      </c>
      <c r="AL35" s="839"/>
      <c r="AM35" s="839"/>
      <c r="AN35" s="839"/>
      <c r="AO35" s="839"/>
      <c r="AP35" s="839">
        <v>3468</v>
      </c>
      <c r="AQ35" s="839"/>
      <c r="AR35" s="839"/>
      <c r="AS35" s="839"/>
      <c r="AT35" s="839"/>
      <c r="AU35" s="839">
        <v>101</v>
      </c>
      <c r="AV35" s="839"/>
      <c r="AW35" s="839"/>
      <c r="AX35" s="839"/>
      <c r="AY35" s="839"/>
      <c r="AZ35" s="838" t="s">
        <v>546</v>
      </c>
      <c r="BA35" s="839"/>
      <c r="BB35" s="839"/>
      <c r="BC35" s="839"/>
      <c r="BD35" s="839"/>
      <c r="BE35" s="849" t="s">
        <v>392</v>
      </c>
      <c r="BF35" s="849"/>
      <c r="BG35" s="849"/>
      <c r="BH35" s="849"/>
      <c r="BI35" s="850"/>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393</v>
      </c>
      <c r="C36" s="776"/>
      <c r="D36" s="776"/>
      <c r="E36" s="776"/>
      <c r="F36" s="776"/>
      <c r="G36" s="776"/>
      <c r="H36" s="776"/>
      <c r="I36" s="776"/>
      <c r="J36" s="776"/>
      <c r="K36" s="776"/>
      <c r="L36" s="776"/>
      <c r="M36" s="776"/>
      <c r="N36" s="776"/>
      <c r="O36" s="776"/>
      <c r="P36" s="777"/>
      <c r="Q36" s="778">
        <v>2648</v>
      </c>
      <c r="R36" s="779"/>
      <c r="S36" s="779"/>
      <c r="T36" s="779"/>
      <c r="U36" s="779"/>
      <c r="V36" s="779">
        <v>2531</v>
      </c>
      <c r="W36" s="779"/>
      <c r="X36" s="779"/>
      <c r="Y36" s="779"/>
      <c r="Z36" s="779"/>
      <c r="AA36" s="779">
        <v>117</v>
      </c>
      <c r="AB36" s="779"/>
      <c r="AC36" s="779"/>
      <c r="AD36" s="779"/>
      <c r="AE36" s="780"/>
      <c r="AF36" s="781">
        <v>117</v>
      </c>
      <c r="AG36" s="782"/>
      <c r="AH36" s="782"/>
      <c r="AI36" s="782"/>
      <c r="AJ36" s="783"/>
      <c r="AK36" s="838">
        <v>571</v>
      </c>
      <c r="AL36" s="839"/>
      <c r="AM36" s="839"/>
      <c r="AN36" s="839"/>
      <c r="AO36" s="839"/>
      <c r="AP36" s="839">
        <v>9696</v>
      </c>
      <c r="AQ36" s="839"/>
      <c r="AR36" s="839"/>
      <c r="AS36" s="839"/>
      <c r="AT36" s="839"/>
      <c r="AU36" s="839">
        <v>5216</v>
      </c>
      <c r="AV36" s="839"/>
      <c r="AW36" s="839"/>
      <c r="AX36" s="839"/>
      <c r="AY36" s="839"/>
      <c r="AZ36" s="838" t="s">
        <v>546</v>
      </c>
      <c r="BA36" s="839"/>
      <c r="BB36" s="839"/>
      <c r="BC36" s="839"/>
      <c r="BD36" s="839"/>
      <c r="BE36" s="849" t="s">
        <v>394</v>
      </c>
      <c r="BF36" s="849"/>
      <c r="BG36" s="849"/>
      <c r="BH36" s="849"/>
      <c r="BI36" s="850"/>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t="s">
        <v>395</v>
      </c>
      <c r="C37" s="776"/>
      <c r="D37" s="776"/>
      <c r="E37" s="776"/>
      <c r="F37" s="776"/>
      <c r="G37" s="776"/>
      <c r="H37" s="776"/>
      <c r="I37" s="776"/>
      <c r="J37" s="776"/>
      <c r="K37" s="776"/>
      <c r="L37" s="776"/>
      <c r="M37" s="776"/>
      <c r="N37" s="776"/>
      <c r="O37" s="776"/>
      <c r="P37" s="777"/>
      <c r="Q37" s="778">
        <v>92</v>
      </c>
      <c r="R37" s="779"/>
      <c r="S37" s="779"/>
      <c r="T37" s="779"/>
      <c r="U37" s="779"/>
      <c r="V37" s="779">
        <v>79</v>
      </c>
      <c r="W37" s="779"/>
      <c r="X37" s="779"/>
      <c r="Y37" s="779"/>
      <c r="Z37" s="779"/>
      <c r="AA37" s="779">
        <v>13</v>
      </c>
      <c r="AB37" s="779"/>
      <c r="AC37" s="779"/>
      <c r="AD37" s="779"/>
      <c r="AE37" s="780"/>
      <c r="AF37" s="781">
        <v>13</v>
      </c>
      <c r="AG37" s="782"/>
      <c r="AH37" s="782"/>
      <c r="AI37" s="782"/>
      <c r="AJ37" s="783"/>
      <c r="AK37" s="838">
        <v>34</v>
      </c>
      <c r="AL37" s="839"/>
      <c r="AM37" s="839"/>
      <c r="AN37" s="839"/>
      <c r="AO37" s="839"/>
      <c r="AP37" s="839">
        <v>119</v>
      </c>
      <c r="AQ37" s="839"/>
      <c r="AR37" s="839"/>
      <c r="AS37" s="839"/>
      <c r="AT37" s="839"/>
      <c r="AU37" s="839">
        <v>119</v>
      </c>
      <c r="AV37" s="839"/>
      <c r="AW37" s="839"/>
      <c r="AX37" s="839"/>
      <c r="AY37" s="839"/>
      <c r="AZ37" s="838" t="s">
        <v>546</v>
      </c>
      <c r="BA37" s="839"/>
      <c r="BB37" s="839"/>
      <c r="BC37" s="839"/>
      <c r="BD37" s="839"/>
      <c r="BE37" s="849" t="s">
        <v>394</v>
      </c>
      <c r="BF37" s="849"/>
      <c r="BG37" s="849"/>
      <c r="BH37" s="849"/>
      <c r="BI37" s="850"/>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38"/>
      <c r="AL38" s="839"/>
      <c r="AM38" s="839"/>
      <c r="AN38" s="839"/>
      <c r="AO38" s="839"/>
      <c r="AP38" s="839"/>
      <c r="AQ38" s="839"/>
      <c r="AR38" s="839"/>
      <c r="AS38" s="839"/>
      <c r="AT38" s="839"/>
      <c r="AU38" s="839"/>
      <c r="AV38" s="839"/>
      <c r="AW38" s="839"/>
      <c r="AX38" s="839"/>
      <c r="AY38" s="839"/>
      <c r="AZ38" s="851"/>
      <c r="BA38" s="851"/>
      <c r="BB38" s="851"/>
      <c r="BC38" s="851"/>
      <c r="BD38" s="851"/>
      <c r="BE38" s="849"/>
      <c r="BF38" s="849"/>
      <c r="BG38" s="849"/>
      <c r="BH38" s="849"/>
      <c r="BI38" s="850"/>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38"/>
      <c r="AL39" s="839"/>
      <c r="AM39" s="839"/>
      <c r="AN39" s="839"/>
      <c r="AO39" s="839"/>
      <c r="AP39" s="839"/>
      <c r="AQ39" s="839"/>
      <c r="AR39" s="839"/>
      <c r="AS39" s="839"/>
      <c r="AT39" s="839"/>
      <c r="AU39" s="839"/>
      <c r="AV39" s="839"/>
      <c r="AW39" s="839"/>
      <c r="AX39" s="839"/>
      <c r="AY39" s="839"/>
      <c r="AZ39" s="851"/>
      <c r="BA39" s="851"/>
      <c r="BB39" s="851"/>
      <c r="BC39" s="851"/>
      <c r="BD39" s="851"/>
      <c r="BE39" s="849"/>
      <c r="BF39" s="849"/>
      <c r="BG39" s="849"/>
      <c r="BH39" s="849"/>
      <c r="BI39" s="850"/>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38"/>
      <c r="AL40" s="839"/>
      <c r="AM40" s="839"/>
      <c r="AN40" s="839"/>
      <c r="AO40" s="839"/>
      <c r="AP40" s="839"/>
      <c r="AQ40" s="839"/>
      <c r="AR40" s="839"/>
      <c r="AS40" s="839"/>
      <c r="AT40" s="839"/>
      <c r="AU40" s="839"/>
      <c r="AV40" s="839"/>
      <c r="AW40" s="839"/>
      <c r="AX40" s="839"/>
      <c r="AY40" s="839"/>
      <c r="AZ40" s="851"/>
      <c r="BA40" s="851"/>
      <c r="BB40" s="851"/>
      <c r="BC40" s="851"/>
      <c r="BD40" s="851"/>
      <c r="BE40" s="849"/>
      <c r="BF40" s="849"/>
      <c r="BG40" s="849"/>
      <c r="BH40" s="849"/>
      <c r="BI40" s="850"/>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38"/>
      <c r="AL41" s="839"/>
      <c r="AM41" s="839"/>
      <c r="AN41" s="839"/>
      <c r="AO41" s="839"/>
      <c r="AP41" s="839"/>
      <c r="AQ41" s="839"/>
      <c r="AR41" s="839"/>
      <c r="AS41" s="839"/>
      <c r="AT41" s="839"/>
      <c r="AU41" s="839"/>
      <c r="AV41" s="839"/>
      <c r="AW41" s="839"/>
      <c r="AX41" s="839"/>
      <c r="AY41" s="839"/>
      <c r="AZ41" s="851"/>
      <c r="BA41" s="851"/>
      <c r="BB41" s="851"/>
      <c r="BC41" s="851"/>
      <c r="BD41" s="851"/>
      <c r="BE41" s="849"/>
      <c r="BF41" s="849"/>
      <c r="BG41" s="849"/>
      <c r="BH41" s="849"/>
      <c r="BI41" s="850"/>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38"/>
      <c r="AL42" s="839"/>
      <c r="AM42" s="839"/>
      <c r="AN42" s="839"/>
      <c r="AO42" s="839"/>
      <c r="AP42" s="839"/>
      <c r="AQ42" s="839"/>
      <c r="AR42" s="839"/>
      <c r="AS42" s="839"/>
      <c r="AT42" s="839"/>
      <c r="AU42" s="839"/>
      <c r="AV42" s="839"/>
      <c r="AW42" s="839"/>
      <c r="AX42" s="839"/>
      <c r="AY42" s="839"/>
      <c r="AZ42" s="851"/>
      <c r="BA42" s="851"/>
      <c r="BB42" s="851"/>
      <c r="BC42" s="851"/>
      <c r="BD42" s="851"/>
      <c r="BE42" s="849"/>
      <c r="BF42" s="849"/>
      <c r="BG42" s="849"/>
      <c r="BH42" s="849"/>
      <c r="BI42" s="850"/>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38"/>
      <c r="AL43" s="839"/>
      <c r="AM43" s="839"/>
      <c r="AN43" s="839"/>
      <c r="AO43" s="839"/>
      <c r="AP43" s="839"/>
      <c r="AQ43" s="839"/>
      <c r="AR43" s="839"/>
      <c r="AS43" s="839"/>
      <c r="AT43" s="839"/>
      <c r="AU43" s="839"/>
      <c r="AV43" s="839"/>
      <c r="AW43" s="839"/>
      <c r="AX43" s="839"/>
      <c r="AY43" s="839"/>
      <c r="AZ43" s="851"/>
      <c r="BA43" s="851"/>
      <c r="BB43" s="851"/>
      <c r="BC43" s="851"/>
      <c r="BD43" s="851"/>
      <c r="BE43" s="849"/>
      <c r="BF43" s="849"/>
      <c r="BG43" s="849"/>
      <c r="BH43" s="849"/>
      <c r="BI43" s="850"/>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38"/>
      <c r="AL44" s="839"/>
      <c r="AM44" s="839"/>
      <c r="AN44" s="839"/>
      <c r="AO44" s="839"/>
      <c r="AP44" s="839"/>
      <c r="AQ44" s="839"/>
      <c r="AR44" s="839"/>
      <c r="AS44" s="839"/>
      <c r="AT44" s="839"/>
      <c r="AU44" s="839"/>
      <c r="AV44" s="839"/>
      <c r="AW44" s="839"/>
      <c r="AX44" s="839"/>
      <c r="AY44" s="839"/>
      <c r="AZ44" s="851"/>
      <c r="BA44" s="851"/>
      <c r="BB44" s="851"/>
      <c r="BC44" s="851"/>
      <c r="BD44" s="851"/>
      <c r="BE44" s="849"/>
      <c r="BF44" s="849"/>
      <c r="BG44" s="849"/>
      <c r="BH44" s="849"/>
      <c r="BI44" s="850"/>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38"/>
      <c r="AL45" s="839"/>
      <c r="AM45" s="839"/>
      <c r="AN45" s="839"/>
      <c r="AO45" s="839"/>
      <c r="AP45" s="839"/>
      <c r="AQ45" s="839"/>
      <c r="AR45" s="839"/>
      <c r="AS45" s="839"/>
      <c r="AT45" s="839"/>
      <c r="AU45" s="839"/>
      <c r="AV45" s="839"/>
      <c r="AW45" s="839"/>
      <c r="AX45" s="839"/>
      <c r="AY45" s="839"/>
      <c r="AZ45" s="851"/>
      <c r="BA45" s="851"/>
      <c r="BB45" s="851"/>
      <c r="BC45" s="851"/>
      <c r="BD45" s="851"/>
      <c r="BE45" s="849"/>
      <c r="BF45" s="849"/>
      <c r="BG45" s="849"/>
      <c r="BH45" s="849"/>
      <c r="BI45" s="850"/>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38"/>
      <c r="AL46" s="839"/>
      <c r="AM46" s="839"/>
      <c r="AN46" s="839"/>
      <c r="AO46" s="839"/>
      <c r="AP46" s="839"/>
      <c r="AQ46" s="839"/>
      <c r="AR46" s="839"/>
      <c r="AS46" s="839"/>
      <c r="AT46" s="839"/>
      <c r="AU46" s="839"/>
      <c r="AV46" s="839"/>
      <c r="AW46" s="839"/>
      <c r="AX46" s="839"/>
      <c r="AY46" s="839"/>
      <c r="AZ46" s="851"/>
      <c r="BA46" s="851"/>
      <c r="BB46" s="851"/>
      <c r="BC46" s="851"/>
      <c r="BD46" s="851"/>
      <c r="BE46" s="849"/>
      <c r="BF46" s="849"/>
      <c r="BG46" s="849"/>
      <c r="BH46" s="849"/>
      <c r="BI46" s="850"/>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38"/>
      <c r="AL47" s="839"/>
      <c r="AM47" s="839"/>
      <c r="AN47" s="839"/>
      <c r="AO47" s="839"/>
      <c r="AP47" s="839"/>
      <c r="AQ47" s="839"/>
      <c r="AR47" s="839"/>
      <c r="AS47" s="839"/>
      <c r="AT47" s="839"/>
      <c r="AU47" s="839"/>
      <c r="AV47" s="839"/>
      <c r="AW47" s="839"/>
      <c r="AX47" s="839"/>
      <c r="AY47" s="839"/>
      <c r="AZ47" s="851"/>
      <c r="BA47" s="851"/>
      <c r="BB47" s="851"/>
      <c r="BC47" s="851"/>
      <c r="BD47" s="851"/>
      <c r="BE47" s="849"/>
      <c r="BF47" s="849"/>
      <c r="BG47" s="849"/>
      <c r="BH47" s="849"/>
      <c r="BI47" s="850"/>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38"/>
      <c r="AL48" s="839"/>
      <c r="AM48" s="839"/>
      <c r="AN48" s="839"/>
      <c r="AO48" s="839"/>
      <c r="AP48" s="839"/>
      <c r="AQ48" s="839"/>
      <c r="AR48" s="839"/>
      <c r="AS48" s="839"/>
      <c r="AT48" s="839"/>
      <c r="AU48" s="839"/>
      <c r="AV48" s="839"/>
      <c r="AW48" s="839"/>
      <c r="AX48" s="839"/>
      <c r="AY48" s="839"/>
      <c r="AZ48" s="851"/>
      <c r="BA48" s="851"/>
      <c r="BB48" s="851"/>
      <c r="BC48" s="851"/>
      <c r="BD48" s="851"/>
      <c r="BE48" s="849"/>
      <c r="BF48" s="849"/>
      <c r="BG48" s="849"/>
      <c r="BH48" s="849"/>
      <c r="BI48" s="850"/>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38"/>
      <c r="AL49" s="839"/>
      <c r="AM49" s="839"/>
      <c r="AN49" s="839"/>
      <c r="AO49" s="839"/>
      <c r="AP49" s="839"/>
      <c r="AQ49" s="839"/>
      <c r="AR49" s="839"/>
      <c r="AS49" s="839"/>
      <c r="AT49" s="839"/>
      <c r="AU49" s="839"/>
      <c r="AV49" s="839"/>
      <c r="AW49" s="839"/>
      <c r="AX49" s="839"/>
      <c r="AY49" s="839"/>
      <c r="AZ49" s="851"/>
      <c r="BA49" s="851"/>
      <c r="BB49" s="851"/>
      <c r="BC49" s="851"/>
      <c r="BD49" s="851"/>
      <c r="BE49" s="849"/>
      <c r="BF49" s="849"/>
      <c r="BG49" s="849"/>
      <c r="BH49" s="849"/>
      <c r="BI49" s="850"/>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2"/>
      <c r="R50" s="853"/>
      <c r="S50" s="853"/>
      <c r="T50" s="853"/>
      <c r="U50" s="853"/>
      <c r="V50" s="853"/>
      <c r="W50" s="853"/>
      <c r="X50" s="853"/>
      <c r="Y50" s="853"/>
      <c r="Z50" s="853"/>
      <c r="AA50" s="853"/>
      <c r="AB50" s="853"/>
      <c r="AC50" s="853"/>
      <c r="AD50" s="853"/>
      <c r="AE50" s="854"/>
      <c r="AF50" s="781"/>
      <c r="AG50" s="782"/>
      <c r="AH50" s="782"/>
      <c r="AI50" s="782"/>
      <c r="AJ50" s="783"/>
      <c r="AK50" s="855"/>
      <c r="AL50" s="853"/>
      <c r="AM50" s="853"/>
      <c r="AN50" s="853"/>
      <c r="AO50" s="853"/>
      <c r="AP50" s="853"/>
      <c r="AQ50" s="853"/>
      <c r="AR50" s="853"/>
      <c r="AS50" s="853"/>
      <c r="AT50" s="853"/>
      <c r="AU50" s="853"/>
      <c r="AV50" s="853"/>
      <c r="AW50" s="853"/>
      <c r="AX50" s="853"/>
      <c r="AY50" s="853"/>
      <c r="AZ50" s="856"/>
      <c r="BA50" s="856"/>
      <c r="BB50" s="856"/>
      <c r="BC50" s="856"/>
      <c r="BD50" s="856"/>
      <c r="BE50" s="849"/>
      <c r="BF50" s="849"/>
      <c r="BG50" s="849"/>
      <c r="BH50" s="849"/>
      <c r="BI50" s="850"/>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2"/>
      <c r="R51" s="853"/>
      <c r="S51" s="853"/>
      <c r="T51" s="853"/>
      <c r="U51" s="853"/>
      <c r="V51" s="853"/>
      <c r="W51" s="853"/>
      <c r="X51" s="853"/>
      <c r="Y51" s="853"/>
      <c r="Z51" s="853"/>
      <c r="AA51" s="853"/>
      <c r="AB51" s="853"/>
      <c r="AC51" s="853"/>
      <c r="AD51" s="853"/>
      <c r="AE51" s="854"/>
      <c r="AF51" s="781"/>
      <c r="AG51" s="782"/>
      <c r="AH51" s="782"/>
      <c r="AI51" s="782"/>
      <c r="AJ51" s="783"/>
      <c r="AK51" s="855"/>
      <c r="AL51" s="853"/>
      <c r="AM51" s="853"/>
      <c r="AN51" s="853"/>
      <c r="AO51" s="853"/>
      <c r="AP51" s="853"/>
      <c r="AQ51" s="853"/>
      <c r="AR51" s="853"/>
      <c r="AS51" s="853"/>
      <c r="AT51" s="853"/>
      <c r="AU51" s="853"/>
      <c r="AV51" s="853"/>
      <c r="AW51" s="853"/>
      <c r="AX51" s="853"/>
      <c r="AY51" s="853"/>
      <c r="AZ51" s="856"/>
      <c r="BA51" s="856"/>
      <c r="BB51" s="856"/>
      <c r="BC51" s="856"/>
      <c r="BD51" s="856"/>
      <c r="BE51" s="849"/>
      <c r="BF51" s="849"/>
      <c r="BG51" s="849"/>
      <c r="BH51" s="849"/>
      <c r="BI51" s="850"/>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2"/>
      <c r="R52" s="853"/>
      <c r="S52" s="853"/>
      <c r="T52" s="853"/>
      <c r="U52" s="853"/>
      <c r="V52" s="853"/>
      <c r="W52" s="853"/>
      <c r="X52" s="853"/>
      <c r="Y52" s="853"/>
      <c r="Z52" s="853"/>
      <c r="AA52" s="853"/>
      <c r="AB52" s="853"/>
      <c r="AC52" s="853"/>
      <c r="AD52" s="853"/>
      <c r="AE52" s="854"/>
      <c r="AF52" s="781"/>
      <c r="AG52" s="782"/>
      <c r="AH52" s="782"/>
      <c r="AI52" s="782"/>
      <c r="AJ52" s="783"/>
      <c r="AK52" s="855"/>
      <c r="AL52" s="853"/>
      <c r="AM52" s="853"/>
      <c r="AN52" s="853"/>
      <c r="AO52" s="853"/>
      <c r="AP52" s="853"/>
      <c r="AQ52" s="853"/>
      <c r="AR52" s="853"/>
      <c r="AS52" s="853"/>
      <c r="AT52" s="853"/>
      <c r="AU52" s="853"/>
      <c r="AV52" s="853"/>
      <c r="AW52" s="853"/>
      <c r="AX52" s="853"/>
      <c r="AY52" s="853"/>
      <c r="AZ52" s="856"/>
      <c r="BA52" s="856"/>
      <c r="BB52" s="856"/>
      <c r="BC52" s="856"/>
      <c r="BD52" s="856"/>
      <c r="BE52" s="849"/>
      <c r="BF52" s="849"/>
      <c r="BG52" s="849"/>
      <c r="BH52" s="849"/>
      <c r="BI52" s="850"/>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2"/>
      <c r="R53" s="853"/>
      <c r="S53" s="853"/>
      <c r="T53" s="853"/>
      <c r="U53" s="853"/>
      <c r="V53" s="853"/>
      <c r="W53" s="853"/>
      <c r="X53" s="853"/>
      <c r="Y53" s="853"/>
      <c r="Z53" s="853"/>
      <c r="AA53" s="853"/>
      <c r="AB53" s="853"/>
      <c r="AC53" s="853"/>
      <c r="AD53" s="853"/>
      <c r="AE53" s="854"/>
      <c r="AF53" s="781"/>
      <c r="AG53" s="782"/>
      <c r="AH53" s="782"/>
      <c r="AI53" s="782"/>
      <c r="AJ53" s="783"/>
      <c r="AK53" s="855"/>
      <c r="AL53" s="853"/>
      <c r="AM53" s="853"/>
      <c r="AN53" s="853"/>
      <c r="AO53" s="853"/>
      <c r="AP53" s="853"/>
      <c r="AQ53" s="853"/>
      <c r="AR53" s="853"/>
      <c r="AS53" s="853"/>
      <c r="AT53" s="853"/>
      <c r="AU53" s="853"/>
      <c r="AV53" s="853"/>
      <c r="AW53" s="853"/>
      <c r="AX53" s="853"/>
      <c r="AY53" s="853"/>
      <c r="AZ53" s="856"/>
      <c r="BA53" s="856"/>
      <c r="BB53" s="856"/>
      <c r="BC53" s="856"/>
      <c r="BD53" s="856"/>
      <c r="BE53" s="849"/>
      <c r="BF53" s="849"/>
      <c r="BG53" s="849"/>
      <c r="BH53" s="849"/>
      <c r="BI53" s="850"/>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2"/>
      <c r="R54" s="853"/>
      <c r="S54" s="853"/>
      <c r="T54" s="853"/>
      <c r="U54" s="853"/>
      <c r="V54" s="853"/>
      <c r="W54" s="853"/>
      <c r="X54" s="853"/>
      <c r="Y54" s="853"/>
      <c r="Z54" s="853"/>
      <c r="AA54" s="853"/>
      <c r="AB54" s="853"/>
      <c r="AC54" s="853"/>
      <c r="AD54" s="853"/>
      <c r="AE54" s="854"/>
      <c r="AF54" s="781"/>
      <c r="AG54" s="782"/>
      <c r="AH54" s="782"/>
      <c r="AI54" s="782"/>
      <c r="AJ54" s="783"/>
      <c r="AK54" s="855"/>
      <c r="AL54" s="853"/>
      <c r="AM54" s="853"/>
      <c r="AN54" s="853"/>
      <c r="AO54" s="853"/>
      <c r="AP54" s="853"/>
      <c r="AQ54" s="853"/>
      <c r="AR54" s="853"/>
      <c r="AS54" s="853"/>
      <c r="AT54" s="853"/>
      <c r="AU54" s="853"/>
      <c r="AV54" s="853"/>
      <c r="AW54" s="853"/>
      <c r="AX54" s="853"/>
      <c r="AY54" s="853"/>
      <c r="AZ54" s="856"/>
      <c r="BA54" s="856"/>
      <c r="BB54" s="856"/>
      <c r="BC54" s="856"/>
      <c r="BD54" s="856"/>
      <c r="BE54" s="849"/>
      <c r="BF54" s="849"/>
      <c r="BG54" s="849"/>
      <c r="BH54" s="849"/>
      <c r="BI54" s="850"/>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2"/>
      <c r="R55" s="853"/>
      <c r="S55" s="853"/>
      <c r="T55" s="853"/>
      <c r="U55" s="853"/>
      <c r="V55" s="853"/>
      <c r="W55" s="853"/>
      <c r="X55" s="853"/>
      <c r="Y55" s="853"/>
      <c r="Z55" s="853"/>
      <c r="AA55" s="853"/>
      <c r="AB55" s="853"/>
      <c r="AC55" s="853"/>
      <c r="AD55" s="853"/>
      <c r="AE55" s="854"/>
      <c r="AF55" s="781"/>
      <c r="AG55" s="782"/>
      <c r="AH55" s="782"/>
      <c r="AI55" s="782"/>
      <c r="AJ55" s="783"/>
      <c r="AK55" s="855"/>
      <c r="AL55" s="853"/>
      <c r="AM55" s="853"/>
      <c r="AN55" s="853"/>
      <c r="AO55" s="853"/>
      <c r="AP55" s="853"/>
      <c r="AQ55" s="853"/>
      <c r="AR55" s="853"/>
      <c r="AS55" s="853"/>
      <c r="AT55" s="853"/>
      <c r="AU55" s="853"/>
      <c r="AV55" s="853"/>
      <c r="AW55" s="853"/>
      <c r="AX55" s="853"/>
      <c r="AY55" s="853"/>
      <c r="AZ55" s="856"/>
      <c r="BA55" s="856"/>
      <c r="BB55" s="856"/>
      <c r="BC55" s="856"/>
      <c r="BD55" s="856"/>
      <c r="BE55" s="849"/>
      <c r="BF55" s="849"/>
      <c r="BG55" s="849"/>
      <c r="BH55" s="849"/>
      <c r="BI55" s="850"/>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2"/>
      <c r="R56" s="853"/>
      <c r="S56" s="853"/>
      <c r="T56" s="853"/>
      <c r="U56" s="853"/>
      <c r="V56" s="853"/>
      <c r="W56" s="853"/>
      <c r="X56" s="853"/>
      <c r="Y56" s="853"/>
      <c r="Z56" s="853"/>
      <c r="AA56" s="853"/>
      <c r="AB56" s="853"/>
      <c r="AC56" s="853"/>
      <c r="AD56" s="853"/>
      <c r="AE56" s="854"/>
      <c r="AF56" s="781"/>
      <c r="AG56" s="782"/>
      <c r="AH56" s="782"/>
      <c r="AI56" s="782"/>
      <c r="AJ56" s="783"/>
      <c r="AK56" s="855"/>
      <c r="AL56" s="853"/>
      <c r="AM56" s="853"/>
      <c r="AN56" s="853"/>
      <c r="AO56" s="853"/>
      <c r="AP56" s="853"/>
      <c r="AQ56" s="853"/>
      <c r="AR56" s="853"/>
      <c r="AS56" s="853"/>
      <c r="AT56" s="853"/>
      <c r="AU56" s="853"/>
      <c r="AV56" s="853"/>
      <c r="AW56" s="853"/>
      <c r="AX56" s="853"/>
      <c r="AY56" s="853"/>
      <c r="AZ56" s="856"/>
      <c r="BA56" s="856"/>
      <c r="BB56" s="856"/>
      <c r="BC56" s="856"/>
      <c r="BD56" s="856"/>
      <c r="BE56" s="849"/>
      <c r="BF56" s="849"/>
      <c r="BG56" s="849"/>
      <c r="BH56" s="849"/>
      <c r="BI56" s="850"/>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2"/>
      <c r="R57" s="853"/>
      <c r="S57" s="853"/>
      <c r="T57" s="853"/>
      <c r="U57" s="853"/>
      <c r="V57" s="853"/>
      <c r="W57" s="853"/>
      <c r="X57" s="853"/>
      <c r="Y57" s="853"/>
      <c r="Z57" s="853"/>
      <c r="AA57" s="853"/>
      <c r="AB57" s="853"/>
      <c r="AC57" s="853"/>
      <c r="AD57" s="853"/>
      <c r="AE57" s="854"/>
      <c r="AF57" s="781"/>
      <c r="AG57" s="782"/>
      <c r="AH57" s="782"/>
      <c r="AI57" s="782"/>
      <c r="AJ57" s="783"/>
      <c r="AK57" s="855"/>
      <c r="AL57" s="853"/>
      <c r="AM57" s="853"/>
      <c r="AN57" s="853"/>
      <c r="AO57" s="853"/>
      <c r="AP57" s="853"/>
      <c r="AQ57" s="853"/>
      <c r="AR57" s="853"/>
      <c r="AS57" s="853"/>
      <c r="AT57" s="853"/>
      <c r="AU57" s="853"/>
      <c r="AV57" s="853"/>
      <c r="AW57" s="853"/>
      <c r="AX57" s="853"/>
      <c r="AY57" s="853"/>
      <c r="AZ57" s="856"/>
      <c r="BA57" s="856"/>
      <c r="BB57" s="856"/>
      <c r="BC57" s="856"/>
      <c r="BD57" s="856"/>
      <c r="BE57" s="849"/>
      <c r="BF57" s="849"/>
      <c r="BG57" s="849"/>
      <c r="BH57" s="849"/>
      <c r="BI57" s="850"/>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2"/>
      <c r="R58" s="853"/>
      <c r="S58" s="853"/>
      <c r="T58" s="853"/>
      <c r="U58" s="853"/>
      <c r="V58" s="853"/>
      <c r="W58" s="853"/>
      <c r="X58" s="853"/>
      <c r="Y58" s="853"/>
      <c r="Z58" s="853"/>
      <c r="AA58" s="853"/>
      <c r="AB58" s="853"/>
      <c r="AC58" s="853"/>
      <c r="AD58" s="853"/>
      <c r="AE58" s="854"/>
      <c r="AF58" s="781"/>
      <c r="AG58" s="782"/>
      <c r="AH58" s="782"/>
      <c r="AI58" s="782"/>
      <c r="AJ58" s="783"/>
      <c r="AK58" s="855"/>
      <c r="AL58" s="853"/>
      <c r="AM58" s="853"/>
      <c r="AN58" s="853"/>
      <c r="AO58" s="853"/>
      <c r="AP58" s="853"/>
      <c r="AQ58" s="853"/>
      <c r="AR58" s="853"/>
      <c r="AS58" s="853"/>
      <c r="AT58" s="853"/>
      <c r="AU58" s="853"/>
      <c r="AV58" s="853"/>
      <c r="AW58" s="853"/>
      <c r="AX58" s="853"/>
      <c r="AY58" s="853"/>
      <c r="AZ58" s="856"/>
      <c r="BA58" s="856"/>
      <c r="BB58" s="856"/>
      <c r="BC58" s="856"/>
      <c r="BD58" s="856"/>
      <c r="BE58" s="849"/>
      <c r="BF58" s="849"/>
      <c r="BG58" s="849"/>
      <c r="BH58" s="849"/>
      <c r="BI58" s="850"/>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2"/>
      <c r="R59" s="853"/>
      <c r="S59" s="853"/>
      <c r="T59" s="853"/>
      <c r="U59" s="853"/>
      <c r="V59" s="853"/>
      <c r="W59" s="853"/>
      <c r="X59" s="853"/>
      <c r="Y59" s="853"/>
      <c r="Z59" s="853"/>
      <c r="AA59" s="853"/>
      <c r="AB59" s="853"/>
      <c r="AC59" s="853"/>
      <c r="AD59" s="853"/>
      <c r="AE59" s="854"/>
      <c r="AF59" s="781"/>
      <c r="AG59" s="782"/>
      <c r="AH59" s="782"/>
      <c r="AI59" s="782"/>
      <c r="AJ59" s="783"/>
      <c r="AK59" s="855"/>
      <c r="AL59" s="853"/>
      <c r="AM59" s="853"/>
      <c r="AN59" s="853"/>
      <c r="AO59" s="853"/>
      <c r="AP59" s="853"/>
      <c r="AQ59" s="853"/>
      <c r="AR59" s="853"/>
      <c r="AS59" s="853"/>
      <c r="AT59" s="853"/>
      <c r="AU59" s="853"/>
      <c r="AV59" s="853"/>
      <c r="AW59" s="853"/>
      <c r="AX59" s="853"/>
      <c r="AY59" s="853"/>
      <c r="AZ59" s="856"/>
      <c r="BA59" s="856"/>
      <c r="BB59" s="856"/>
      <c r="BC59" s="856"/>
      <c r="BD59" s="856"/>
      <c r="BE59" s="849"/>
      <c r="BF59" s="849"/>
      <c r="BG59" s="849"/>
      <c r="BH59" s="849"/>
      <c r="BI59" s="850"/>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2"/>
      <c r="R60" s="853"/>
      <c r="S60" s="853"/>
      <c r="T60" s="853"/>
      <c r="U60" s="853"/>
      <c r="V60" s="853"/>
      <c r="W60" s="853"/>
      <c r="X60" s="853"/>
      <c r="Y60" s="853"/>
      <c r="Z60" s="853"/>
      <c r="AA60" s="853"/>
      <c r="AB60" s="853"/>
      <c r="AC60" s="853"/>
      <c r="AD60" s="853"/>
      <c r="AE60" s="854"/>
      <c r="AF60" s="781"/>
      <c r="AG60" s="782"/>
      <c r="AH60" s="782"/>
      <c r="AI60" s="782"/>
      <c r="AJ60" s="783"/>
      <c r="AK60" s="855"/>
      <c r="AL60" s="853"/>
      <c r="AM60" s="853"/>
      <c r="AN60" s="853"/>
      <c r="AO60" s="853"/>
      <c r="AP60" s="853"/>
      <c r="AQ60" s="853"/>
      <c r="AR60" s="853"/>
      <c r="AS60" s="853"/>
      <c r="AT60" s="853"/>
      <c r="AU60" s="853"/>
      <c r="AV60" s="853"/>
      <c r="AW60" s="853"/>
      <c r="AX60" s="853"/>
      <c r="AY60" s="853"/>
      <c r="AZ60" s="856"/>
      <c r="BA60" s="856"/>
      <c r="BB60" s="856"/>
      <c r="BC60" s="856"/>
      <c r="BD60" s="856"/>
      <c r="BE60" s="849"/>
      <c r="BF60" s="849"/>
      <c r="BG60" s="849"/>
      <c r="BH60" s="849"/>
      <c r="BI60" s="850"/>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2"/>
      <c r="R61" s="853"/>
      <c r="S61" s="853"/>
      <c r="T61" s="853"/>
      <c r="U61" s="853"/>
      <c r="V61" s="853"/>
      <c r="W61" s="853"/>
      <c r="X61" s="853"/>
      <c r="Y61" s="853"/>
      <c r="Z61" s="853"/>
      <c r="AA61" s="853"/>
      <c r="AB61" s="853"/>
      <c r="AC61" s="853"/>
      <c r="AD61" s="853"/>
      <c r="AE61" s="854"/>
      <c r="AF61" s="781"/>
      <c r="AG61" s="782"/>
      <c r="AH61" s="782"/>
      <c r="AI61" s="782"/>
      <c r="AJ61" s="783"/>
      <c r="AK61" s="855"/>
      <c r="AL61" s="853"/>
      <c r="AM61" s="853"/>
      <c r="AN61" s="853"/>
      <c r="AO61" s="853"/>
      <c r="AP61" s="853"/>
      <c r="AQ61" s="853"/>
      <c r="AR61" s="853"/>
      <c r="AS61" s="853"/>
      <c r="AT61" s="853"/>
      <c r="AU61" s="853"/>
      <c r="AV61" s="853"/>
      <c r="AW61" s="853"/>
      <c r="AX61" s="853"/>
      <c r="AY61" s="853"/>
      <c r="AZ61" s="856"/>
      <c r="BA61" s="856"/>
      <c r="BB61" s="856"/>
      <c r="BC61" s="856"/>
      <c r="BD61" s="856"/>
      <c r="BE61" s="849"/>
      <c r="BF61" s="849"/>
      <c r="BG61" s="849"/>
      <c r="BH61" s="849"/>
      <c r="BI61" s="850"/>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2"/>
      <c r="R62" s="853"/>
      <c r="S62" s="853"/>
      <c r="T62" s="853"/>
      <c r="U62" s="853"/>
      <c r="V62" s="853"/>
      <c r="W62" s="853"/>
      <c r="X62" s="853"/>
      <c r="Y62" s="853"/>
      <c r="Z62" s="853"/>
      <c r="AA62" s="853"/>
      <c r="AB62" s="853"/>
      <c r="AC62" s="853"/>
      <c r="AD62" s="853"/>
      <c r="AE62" s="854"/>
      <c r="AF62" s="781"/>
      <c r="AG62" s="782"/>
      <c r="AH62" s="782"/>
      <c r="AI62" s="782"/>
      <c r="AJ62" s="783"/>
      <c r="AK62" s="855"/>
      <c r="AL62" s="853"/>
      <c r="AM62" s="853"/>
      <c r="AN62" s="853"/>
      <c r="AO62" s="853"/>
      <c r="AP62" s="853"/>
      <c r="AQ62" s="853"/>
      <c r="AR62" s="853"/>
      <c r="AS62" s="853"/>
      <c r="AT62" s="853"/>
      <c r="AU62" s="853"/>
      <c r="AV62" s="853"/>
      <c r="AW62" s="853"/>
      <c r="AX62" s="853"/>
      <c r="AY62" s="853"/>
      <c r="AZ62" s="856"/>
      <c r="BA62" s="856"/>
      <c r="BB62" s="856"/>
      <c r="BC62" s="856"/>
      <c r="BD62" s="856"/>
      <c r="BE62" s="849"/>
      <c r="BF62" s="849"/>
      <c r="BG62" s="849"/>
      <c r="BH62" s="849"/>
      <c r="BI62" s="850"/>
      <c r="BJ62" s="864" t="s">
        <v>396</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372</v>
      </c>
      <c r="B63" s="810" t="s">
        <v>397</v>
      </c>
      <c r="C63" s="811"/>
      <c r="D63" s="811"/>
      <c r="E63" s="811"/>
      <c r="F63" s="811"/>
      <c r="G63" s="811"/>
      <c r="H63" s="811"/>
      <c r="I63" s="811"/>
      <c r="J63" s="811"/>
      <c r="K63" s="811"/>
      <c r="L63" s="811"/>
      <c r="M63" s="811"/>
      <c r="N63" s="811"/>
      <c r="O63" s="811"/>
      <c r="P63" s="812"/>
      <c r="Q63" s="857"/>
      <c r="R63" s="858"/>
      <c r="S63" s="858"/>
      <c r="T63" s="858"/>
      <c r="U63" s="858"/>
      <c r="V63" s="858"/>
      <c r="W63" s="858"/>
      <c r="X63" s="858"/>
      <c r="Y63" s="858"/>
      <c r="Z63" s="858"/>
      <c r="AA63" s="858"/>
      <c r="AB63" s="858"/>
      <c r="AC63" s="858"/>
      <c r="AD63" s="858"/>
      <c r="AE63" s="859"/>
      <c r="AF63" s="860">
        <v>1773</v>
      </c>
      <c r="AG63" s="861"/>
      <c r="AH63" s="861"/>
      <c r="AI63" s="861"/>
      <c r="AJ63" s="862"/>
      <c r="AK63" s="863"/>
      <c r="AL63" s="858"/>
      <c r="AM63" s="858"/>
      <c r="AN63" s="858"/>
      <c r="AO63" s="858"/>
      <c r="AP63" s="861">
        <v>13283</v>
      </c>
      <c r="AQ63" s="861"/>
      <c r="AR63" s="861"/>
      <c r="AS63" s="861"/>
      <c r="AT63" s="861"/>
      <c r="AU63" s="861">
        <v>5436</v>
      </c>
      <c r="AV63" s="861"/>
      <c r="AW63" s="861"/>
      <c r="AX63" s="861"/>
      <c r="AY63" s="861"/>
      <c r="AZ63" s="865"/>
      <c r="BA63" s="865"/>
      <c r="BB63" s="865"/>
      <c r="BC63" s="865"/>
      <c r="BD63" s="865"/>
      <c r="BE63" s="866"/>
      <c r="BF63" s="866"/>
      <c r="BG63" s="866"/>
      <c r="BH63" s="866"/>
      <c r="BI63" s="867"/>
      <c r="BJ63" s="868" t="s">
        <v>112</v>
      </c>
      <c r="BK63" s="869"/>
      <c r="BL63" s="869"/>
      <c r="BM63" s="869"/>
      <c r="BN63" s="870"/>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399</v>
      </c>
      <c r="B66" s="761"/>
      <c r="C66" s="761"/>
      <c r="D66" s="761"/>
      <c r="E66" s="761"/>
      <c r="F66" s="761"/>
      <c r="G66" s="761"/>
      <c r="H66" s="761"/>
      <c r="I66" s="761"/>
      <c r="J66" s="761"/>
      <c r="K66" s="761"/>
      <c r="L66" s="761"/>
      <c r="M66" s="761"/>
      <c r="N66" s="761"/>
      <c r="O66" s="761"/>
      <c r="P66" s="762"/>
      <c r="Q66" s="737" t="s">
        <v>376</v>
      </c>
      <c r="R66" s="738"/>
      <c r="S66" s="738"/>
      <c r="T66" s="738"/>
      <c r="U66" s="739"/>
      <c r="V66" s="737" t="s">
        <v>377</v>
      </c>
      <c r="W66" s="738"/>
      <c r="X66" s="738"/>
      <c r="Y66" s="738"/>
      <c r="Z66" s="739"/>
      <c r="AA66" s="737" t="s">
        <v>378</v>
      </c>
      <c r="AB66" s="738"/>
      <c r="AC66" s="738"/>
      <c r="AD66" s="738"/>
      <c r="AE66" s="739"/>
      <c r="AF66" s="871" t="s">
        <v>379</v>
      </c>
      <c r="AG66" s="833"/>
      <c r="AH66" s="833"/>
      <c r="AI66" s="833"/>
      <c r="AJ66" s="872"/>
      <c r="AK66" s="737" t="s">
        <v>380</v>
      </c>
      <c r="AL66" s="761"/>
      <c r="AM66" s="761"/>
      <c r="AN66" s="761"/>
      <c r="AO66" s="762"/>
      <c r="AP66" s="737" t="s">
        <v>381</v>
      </c>
      <c r="AQ66" s="738"/>
      <c r="AR66" s="738"/>
      <c r="AS66" s="738"/>
      <c r="AT66" s="739"/>
      <c r="AU66" s="737" t="s">
        <v>400</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2"/>
      <c r="BT66" s="883"/>
      <c r="BU66" s="883"/>
      <c r="BV66" s="883"/>
      <c r="BW66" s="883"/>
      <c r="BX66" s="883"/>
      <c r="BY66" s="883"/>
      <c r="BZ66" s="883"/>
      <c r="CA66" s="883"/>
      <c r="CB66" s="883"/>
      <c r="CC66" s="883"/>
      <c r="CD66" s="883"/>
      <c r="CE66" s="883"/>
      <c r="CF66" s="883"/>
      <c r="CG66" s="884"/>
      <c r="CH66" s="879"/>
      <c r="CI66" s="880"/>
      <c r="CJ66" s="880"/>
      <c r="CK66" s="880"/>
      <c r="CL66" s="881"/>
      <c r="CM66" s="879"/>
      <c r="CN66" s="880"/>
      <c r="CO66" s="880"/>
      <c r="CP66" s="880"/>
      <c r="CQ66" s="881"/>
      <c r="CR66" s="879"/>
      <c r="CS66" s="880"/>
      <c r="CT66" s="880"/>
      <c r="CU66" s="880"/>
      <c r="CV66" s="881"/>
      <c r="CW66" s="879"/>
      <c r="CX66" s="880"/>
      <c r="CY66" s="880"/>
      <c r="CZ66" s="880"/>
      <c r="DA66" s="881"/>
      <c r="DB66" s="879"/>
      <c r="DC66" s="880"/>
      <c r="DD66" s="880"/>
      <c r="DE66" s="880"/>
      <c r="DF66" s="881"/>
      <c r="DG66" s="879"/>
      <c r="DH66" s="880"/>
      <c r="DI66" s="880"/>
      <c r="DJ66" s="880"/>
      <c r="DK66" s="881"/>
      <c r="DL66" s="879"/>
      <c r="DM66" s="880"/>
      <c r="DN66" s="880"/>
      <c r="DO66" s="880"/>
      <c r="DP66" s="881"/>
      <c r="DQ66" s="879"/>
      <c r="DR66" s="880"/>
      <c r="DS66" s="880"/>
      <c r="DT66" s="880"/>
      <c r="DU66" s="881"/>
      <c r="DV66" s="876"/>
      <c r="DW66" s="877"/>
      <c r="DX66" s="877"/>
      <c r="DY66" s="877"/>
      <c r="DZ66" s="878"/>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3"/>
      <c r="AG67" s="836"/>
      <c r="AH67" s="836"/>
      <c r="AI67" s="836"/>
      <c r="AJ67" s="874"/>
      <c r="AK67" s="875"/>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2"/>
      <c r="BT67" s="883"/>
      <c r="BU67" s="883"/>
      <c r="BV67" s="883"/>
      <c r="BW67" s="883"/>
      <c r="BX67" s="883"/>
      <c r="BY67" s="883"/>
      <c r="BZ67" s="883"/>
      <c r="CA67" s="883"/>
      <c r="CB67" s="883"/>
      <c r="CC67" s="883"/>
      <c r="CD67" s="883"/>
      <c r="CE67" s="883"/>
      <c r="CF67" s="883"/>
      <c r="CG67" s="884"/>
      <c r="CH67" s="879"/>
      <c r="CI67" s="880"/>
      <c r="CJ67" s="880"/>
      <c r="CK67" s="880"/>
      <c r="CL67" s="881"/>
      <c r="CM67" s="879"/>
      <c r="CN67" s="880"/>
      <c r="CO67" s="880"/>
      <c r="CP67" s="880"/>
      <c r="CQ67" s="881"/>
      <c r="CR67" s="879"/>
      <c r="CS67" s="880"/>
      <c r="CT67" s="880"/>
      <c r="CU67" s="880"/>
      <c r="CV67" s="881"/>
      <c r="CW67" s="879"/>
      <c r="CX67" s="880"/>
      <c r="CY67" s="880"/>
      <c r="CZ67" s="880"/>
      <c r="DA67" s="881"/>
      <c r="DB67" s="879"/>
      <c r="DC67" s="880"/>
      <c r="DD67" s="880"/>
      <c r="DE67" s="880"/>
      <c r="DF67" s="881"/>
      <c r="DG67" s="879"/>
      <c r="DH67" s="880"/>
      <c r="DI67" s="880"/>
      <c r="DJ67" s="880"/>
      <c r="DK67" s="881"/>
      <c r="DL67" s="879"/>
      <c r="DM67" s="880"/>
      <c r="DN67" s="880"/>
      <c r="DO67" s="880"/>
      <c r="DP67" s="881"/>
      <c r="DQ67" s="879"/>
      <c r="DR67" s="880"/>
      <c r="DS67" s="880"/>
      <c r="DT67" s="880"/>
      <c r="DU67" s="881"/>
      <c r="DV67" s="876"/>
      <c r="DW67" s="877"/>
      <c r="DX67" s="877"/>
      <c r="DY67" s="877"/>
      <c r="DZ67" s="878"/>
      <c r="EA67" s="199"/>
    </row>
    <row r="68" spans="1:131" s="200" customFormat="1" ht="26.25" customHeight="1" thickTop="1">
      <c r="A68" s="211">
        <v>1</v>
      </c>
      <c r="B68" s="887" t="s">
        <v>547</v>
      </c>
      <c r="C68" s="888"/>
      <c r="D68" s="888"/>
      <c r="E68" s="888"/>
      <c r="F68" s="888"/>
      <c r="G68" s="888"/>
      <c r="H68" s="888"/>
      <c r="I68" s="888"/>
      <c r="J68" s="888"/>
      <c r="K68" s="888"/>
      <c r="L68" s="888"/>
      <c r="M68" s="888"/>
      <c r="N68" s="888"/>
      <c r="O68" s="888"/>
      <c r="P68" s="889"/>
      <c r="Q68" s="890">
        <v>1551</v>
      </c>
      <c r="R68" s="891"/>
      <c r="S68" s="891"/>
      <c r="T68" s="891"/>
      <c r="U68" s="838"/>
      <c r="V68" s="892">
        <v>1512</v>
      </c>
      <c r="W68" s="891"/>
      <c r="X68" s="891"/>
      <c r="Y68" s="891"/>
      <c r="Z68" s="838"/>
      <c r="AA68" s="892">
        <v>38</v>
      </c>
      <c r="AB68" s="891"/>
      <c r="AC68" s="891"/>
      <c r="AD68" s="891"/>
      <c r="AE68" s="838"/>
      <c r="AF68" s="892">
        <v>38</v>
      </c>
      <c r="AG68" s="891"/>
      <c r="AH68" s="891"/>
      <c r="AI68" s="891"/>
      <c r="AJ68" s="838"/>
      <c r="AK68" s="838" t="s">
        <v>546</v>
      </c>
      <c r="AL68" s="839"/>
      <c r="AM68" s="839"/>
      <c r="AN68" s="839"/>
      <c r="AO68" s="839"/>
      <c r="AP68" s="838" t="s">
        <v>546</v>
      </c>
      <c r="AQ68" s="839"/>
      <c r="AR68" s="839"/>
      <c r="AS68" s="839"/>
      <c r="AT68" s="839"/>
      <c r="AU68" s="838" t="s">
        <v>546</v>
      </c>
      <c r="AV68" s="839"/>
      <c r="AW68" s="839"/>
      <c r="AX68" s="839"/>
      <c r="AY68" s="839"/>
      <c r="AZ68" s="885" t="s">
        <v>548</v>
      </c>
      <c r="BA68" s="885"/>
      <c r="BB68" s="885"/>
      <c r="BC68" s="885"/>
      <c r="BD68" s="886"/>
      <c r="BE68" s="218"/>
      <c r="BF68" s="218"/>
      <c r="BG68" s="218"/>
      <c r="BH68" s="218"/>
      <c r="BI68" s="218"/>
      <c r="BJ68" s="218"/>
      <c r="BK68" s="218"/>
      <c r="BL68" s="218"/>
      <c r="BM68" s="218"/>
      <c r="BN68" s="218"/>
      <c r="BO68" s="218"/>
      <c r="BP68" s="218"/>
      <c r="BQ68" s="215">
        <v>62</v>
      </c>
      <c r="BR68" s="220"/>
      <c r="BS68" s="882"/>
      <c r="BT68" s="883"/>
      <c r="BU68" s="883"/>
      <c r="BV68" s="883"/>
      <c r="BW68" s="883"/>
      <c r="BX68" s="883"/>
      <c r="BY68" s="883"/>
      <c r="BZ68" s="883"/>
      <c r="CA68" s="883"/>
      <c r="CB68" s="883"/>
      <c r="CC68" s="883"/>
      <c r="CD68" s="883"/>
      <c r="CE68" s="883"/>
      <c r="CF68" s="883"/>
      <c r="CG68" s="884"/>
      <c r="CH68" s="879"/>
      <c r="CI68" s="880"/>
      <c r="CJ68" s="880"/>
      <c r="CK68" s="880"/>
      <c r="CL68" s="881"/>
      <c r="CM68" s="879"/>
      <c r="CN68" s="880"/>
      <c r="CO68" s="880"/>
      <c r="CP68" s="880"/>
      <c r="CQ68" s="881"/>
      <c r="CR68" s="879"/>
      <c r="CS68" s="880"/>
      <c r="CT68" s="880"/>
      <c r="CU68" s="880"/>
      <c r="CV68" s="881"/>
      <c r="CW68" s="879"/>
      <c r="CX68" s="880"/>
      <c r="CY68" s="880"/>
      <c r="CZ68" s="880"/>
      <c r="DA68" s="881"/>
      <c r="DB68" s="879"/>
      <c r="DC68" s="880"/>
      <c r="DD68" s="880"/>
      <c r="DE68" s="880"/>
      <c r="DF68" s="881"/>
      <c r="DG68" s="879"/>
      <c r="DH68" s="880"/>
      <c r="DI68" s="880"/>
      <c r="DJ68" s="880"/>
      <c r="DK68" s="881"/>
      <c r="DL68" s="879"/>
      <c r="DM68" s="880"/>
      <c r="DN68" s="880"/>
      <c r="DO68" s="880"/>
      <c r="DP68" s="881"/>
      <c r="DQ68" s="879"/>
      <c r="DR68" s="880"/>
      <c r="DS68" s="880"/>
      <c r="DT68" s="880"/>
      <c r="DU68" s="881"/>
      <c r="DV68" s="876"/>
      <c r="DW68" s="877"/>
      <c r="DX68" s="877"/>
      <c r="DY68" s="877"/>
      <c r="DZ68" s="878"/>
      <c r="EA68" s="199"/>
    </row>
    <row r="69" spans="1:131" s="200" customFormat="1" ht="26.25" customHeight="1">
      <c r="A69" s="214">
        <v>2</v>
      </c>
      <c r="B69" s="893" t="s">
        <v>547</v>
      </c>
      <c r="C69" s="894"/>
      <c r="D69" s="894"/>
      <c r="E69" s="894"/>
      <c r="F69" s="894"/>
      <c r="G69" s="894"/>
      <c r="H69" s="894"/>
      <c r="I69" s="894"/>
      <c r="J69" s="894"/>
      <c r="K69" s="894"/>
      <c r="L69" s="894"/>
      <c r="M69" s="894"/>
      <c r="N69" s="894"/>
      <c r="O69" s="894"/>
      <c r="P69" s="895"/>
      <c r="Q69" s="890">
        <v>653677</v>
      </c>
      <c r="R69" s="891"/>
      <c r="S69" s="891"/>
      <c r="T69" s="891"/>
      <c r="U69" s="838"/>
      <c r="V69" s="892">
        <v>638723</v>
      </c>
      <c r="W69" s="891"/>
      <c r="X69" s="891"/>
      <c r="Y69" s="891"/>
      <c r="Z69" s="838"/>
      <c r="AA69" s="892">
        <v>14954</v>
      </c>
      <c r="AB69" s="891"/>
      <c r="AC69" s="891"/>
      <c r="AD69" s="891"/>
      <c r="AE69" s="838"/>
      <c r="AF69" s="892">
        <v>14954</v>
      </c>
      <c r="AG69" s="891"/>
      <c r="AH69" s="891"/>
      <c r="AI69" s="891"/>
      <c r="AJ69" s="838"/>
      <c r="AK69" s="892">
        <v>3939</v>
      </c>
      <c r="AL69" s="891"/>
      <c r="AM69" s="891"/>
      <c r="AN69" s="891"/>
      <c r="AO69" s="838"/>
      <c r="AP69" s="838" t="s">
        <v>546</v>
      </c>
      <c r="AQ69" s="839"/>
      <c r="AR69" s="839"/>
      <c r="AS69" s="839"/>
      <c r="AT69" s="839"/>
      <c r="AU69" s="838" t="s">
        <v>546</v>
      </c>
      <c r="AV69" s="839"/>
      <c r="AW69" s="839"/>
      <c r="AX69" s="839"/>
      <c r="AY69" s="839"/>
      <c r="AZ69" s="896" t="s">
        <v>549</v>
      </c>
      <c r="BA69" s="896"/>
      <c r="BB69" s="896"/>
      <c r="BC69" s="896"/>
      <c r="BD69" s="897"/>
      <c r="BE69" s="218"/>
      <c r="BF69" s="218"/>
      <c r="BG69" s="218"/>
      <c r="BH69" s="218"/>
      <c r="BI69" s="218"/>
      <c r="BJ69" s="218"/>
      <c r="BK69" s="218"/>
      <c r="BL69" s="218"/>
      <c r="BM69" s="218"/>
      <c r="BN69" s="218"/>
      <c r="BO69" s="218"/>
      <c r="BP69" s="218"/>
      <c r="BQ69" s="215">
        <v>63</v>
      </c>
      <c r="BR69" s="220"/>
      <c r="BS69" s="882"/>
      <c r="BT69" s="883"/>
      <c r="BU69" s="883"/>
      <c r="BV69" s="883"/>
      <c r="BW69" s="883"/>
      <c r="BX69" s="883"/>
      <c r="BY69" s="883"/>
      <c r="BZ69" s="883"/>
      <c r="CA69" s="883"/>
      <c r="CB69" s="883"/>
      <c r="CC69" s="883"/>
      <c r="CD69" s="883"/>
      <c r="CE69" s="883"/>
      <c r="CF69" s="883"/>
      <c r="CG69" s="884"/>
      <c r="CH69" s="879"/>
      <c r="CI69" s="880"/>
      <c r="CJ69" s="880"/>
      <c r="CK69" s="880"/>
      <c r="CL69" s="881"/>
      <c r="CM69" s="879"/>
      <c r="CN69" s="880"/>
      <c r="CO69" s="880"/>
      <c r="CP69" s="880"/>
      <c r="CQ69" s="881"/>
      <c r="CR69" s="879"/>
      <c r="CS69" s="880"/>
      <c r="CT69" s="880"/>
      <c r="CU69" s="880"/>
      <c r="CV69" s="881"/>
      <c r="CW69" s="879"/>
      <c r="CX69" s="880"/>
      <c r="CY69" s="880"/>
      <c r="CZ69" s="880"/>
      <c r="DA69" s="881"/>
      <c r="DB69" s="879"/>
      <c r="DC69" s="880"/>
      <c r="DD69" s="880"/>
      <c r="DE69" s="880"/>
      <c r="DF69" s="881"/>
      <c r="DG69" s="879"/>
      <c r="DH69" s="880"/>
      <c r="DI69" s="880"/>
      <c r="DJ69" s="880"/>
      <c r="DK69" s="881"/>
      <c r="DL69" s="879"/>
      <c r="DM69" s="880"/>
      <c r="DN69" s="880"/>
      <c r="DO69" s="880"/>
      <c r="DP69" s="881"/>
      <c r="DQ69" s="879"/>
      <c r="DR69" s="880"/>
      <c r="DS69" s="880"/>
      <c r="DT69" s="880"/>
      <c r="DU69" s="881"/>
      <c r="DV69" s="876"/>
      <c r="DW69" s="877"/>
      <c r="DX69" s="877"/>
      <c r="DY69" s="877"/>
      <c r="DZ69" s="878"/>
      <c r="EA69" s="199"/>
    </row>
    <row r="70" spans="1:131" s="200" customFormat="1" ht="26.25" customHeight="1">
      <c r="A70" s="214">
        <v>3</v>
      </c>
      <c r="B70" s="893" t="s">
        <v>550</v>
      </c>
      <c r="C70" s="894"/>
      <c r="D70" s="894"/>
      <c r="E70" s="894"/>
      <c r="F70" s="894"/>
      <c r="G70" s="894"/>
      <c r="H70" s="894"/>
      <c r="I70" s="894"/>
      <c r="J70" s="894"/>
      <c r="K70" s="894"/>
      <c r="L70" s="894"/>
      <c r="M70" s="894"/>
      <c r="N70" s="894"/>
      <c r="O70" s="894"/>
      <c r="P70" s="895"/>
      <c r="Q70" s="890">
        <v>28888</v>
      </c>
      <c r="R70" s="891"/>
      <c r="S70" s="891"/>
      <c r="T70" s="891"/>
      <c r="U70" s="838"/>
      <c r="V70" s="892">
        <v>27514</v>
      </c>
      <c r="W70" s="891"/>
      <c r="X70" s="891"/>
      <c r="Y70" s="891"/>
      <c r="Z70" s="838"/>
      <c r="AA70" s="892">
        <v>1374</v>
      </c>
      <c r="AB70" s="891"/>
      <c r="AC70" s="891"/>
      <c r="AD70" s="891"/>
      <c r="AE70" s="838"/>
      <c r="AF70" s="892">
        <v>1374</v>
      </c>
      <c r="AG70" s="891"/>
      <c r="AH70" s="891"/>
      <c r="AI70" s="891"/>
      <c r="AJ70" s="838"/>
      <c r="AK70" s="892">
        <v>22</v>
      </c>
      <c r="AL70" s="891"/>
      <c r="AM70" s="891"/>
      <c r="AN70" s="891"/>
      <c r="AO70" s="838"/>
      <c r="AP70" s="838" t="s">
        <v>546</v>
      </c>
      <c r="AQ70" s="839"/>
      <c r="AR70" s="839"/>
      <c r="AS70" s="839"/>
      <c r="AT70" s="839"/>
      <c r="AU70" s="838" t="s">
        <v>546</v>
      </c>
      <c r="AV70" s="839"/>
      <c r="AW70" s="839"/>
      <c r="AX70" s="839"/>
      <c r="AY70" s="839"/>
      <c r="AZ70" s="896" t="s">
        <v>548</v>
      </c>
      <c r="BA70" s="896"/>
      <c r="BB70" s="896"/>
      <c r="BC70" s="896"/>
      <c r="BD70" s="897"/>
      <c r="BE70" s="218"/>
      <c r="BF70" s="218"/>
      <c r="BG70" s="218"/>
      <c r="BH70" s="218"/>
      <c r="BI70" s="218"/>
      <c r="BJ70" s="218"/>
      <c r="BK70" s="218"/>
      <c r="BL70" s="218"/>
      <c r="BM70" s="218"/>
      <c r="BN70" s="218"/>
      <c r="BO70" s="218"/>
      <c r="BP70" s="218"/>
      <c r="BQ70" s="215">
        <v>64</v>
      </c>
      <c r="BR70" s="220"/>
      <c r="BS70" s="882"/>
      <c r="BT70" s="883"/>
      <c r="BU70" s="883"/>
      <c r="BV70" s="883"/>
      <c r="BW70" s="883"/>
      <c r="BX70" s="883"/>
      <c r="BY70" s="883"/>
      <c r="BZ70" s="883"/>
      <c r="CA70" s="883"/>
      <c r="CB70" s="883"/>
      <c r="CC70" s="883"/>
      <c r="CD70" s="883"/>
      <c r="CE70" s="883"/>
      <c r="CF70" s="883"/>
      <c r="CG70" s="884"/>
      <c r="CH70" s="879"/>
      <c r="CI70" s="880"/>
      <c r="CJ70" s="880"/>
      <c r="CK70" s="880"/>
      <c r="CL70" s="881"/>
      <c r="CM70" s="879"/>
      <c r="CN70" s="880"/>
      <c r="CO70" s="880"/>
      <c r="CP70" s="880"/>
      <c r="CQ70" s="881"/>
      <c r="CR70" s="879"/>
      <c r="CS70" s="880"/>
      <c r="CT70" s="880"/>
      <c r="CU70" s="880"/>
      <c r="CV70" s="881"/>
      <c r="CW70" s="879"/>
      <c r="CX70" s="880"/>
      <c r="CY70" s="880"/>
      <c r="CZ70" s="880"/>
      <c r="DA70" s="881"/>
      <c r="DB70" s="879"/>
      <c r="DC70" s="880"/>
      <c r="DD70" s="880"/>
      <c r="DE70" s="880"/>
      <c r="DF70" s="881"/>
      <c r="DG70" s="879"/>
      <c r="DH70" s="880"/>
      <c r="DI70" s="880"/>
      <c r="DJ70" s="880"/>
      <c r="DK70" s="881"/>
      <c r="DL70" s="879"/>
      <c r="DM70" s="880"/>
      <c r="DN70" s="880"/>
      <c r="DO70" s="880"/>
      <c r="DP70" s="881"/>
      <c r="DQ70" s="879"/>
      <c r="DR70" s="880"/>
      <c r="DS70" s="880"/>
      <c r="DT70" s="880"/>
      <c r="DU70" s="881"/>
      <c r="DV70" s="876"/>
      <c r="DW70" s="877"/>
      <c r="DX70" s="877"/>
      <c r="DY70" s="877"/>
      <c r="DZ70" s="878"/>
      <c r="EA70" s="199"/>
    </row>
    <row r="71" spans="1:131" s="200" customFormat="1" ht="26.25" customHeight="1">
      <c r="A71" s="214">
        <v>4</v>
      </c>
      <c r="B71" s="893" t="s">
        <v>550</v>
      </c>
      <c r="C71" s="894"/>
      <c r="D71" s="894"/>
      <c r="E71" s="894"/>
      <c r="F71" s="894"/>
      <c r="G71" s="894"/>
      <c r="H71" s="894"/>
      <c r="I71" s="894"/>
      <c r="J71" s="894"/>
      <c r="K71" s="894"/>
      <c r="L71" s="894"/>
      <c r="M71" s="894"/>
      <c r="N71" s="894"/>
      <c r="O71" s="894"/>
      <c r="P71" s="895"/>
      <c r="Q71" s="890">
        <v>366</v>
      </c>
      <c r="R71" s="891"/>
      <c r="S71" s="891"/>
      <c r="T71" s="891"/>
      <c r="U71" s="838"/>
      <c r="V71" s="892">
        <v>149</v>
      </c>
      <c r="W71" s="891"/>
      <c r="X71" s="891"/>
      <c r="Y71" s="891"/>
      <c r="Z71" s="838"/>
      <c r="AA71" s="892">
        <v>218</v>
      </c>
      <c r="AB71" s="891"/>
      <c r="AC71" s="891"/>
      <c r="AD71" s="891"/>
      <c r="AE71" s="838"/>
      <c r="AF71" s="892">
        <v>218</v>
      </c>
      <c r="AG71" s="891"/>
      <c r="AH71" s="891"/>
      <c r="AI71" s="891"/>
      <c r="AJ71" s="838"/>
      <c r="AK71" s="838" t="s">
        <v>546</v>
      </c>
      <c r="AL71" s="839"/>
      <c r="AM71" s="839"/>
      <c r="AN71" s="839"/>
      <c r="AO71" s="839"/>
      <c r="AP71" s="838" t="s">
        <v>546</v>
      </c>
      <c r="AQ71" s="839"/>
      <c r="AR71" s="839"/>
      <c r="AS71" s="839"/>
      <c r="AT71" s="839"/>
      <c r="AU71" s="838" t="s">
        <v>546</v>
      </c>
      <c r="AV71" s="839"/>
      <c r="AW71" s="839"/>
      <c r="AX71" s="839"/>
      <c r="AY71" s="839"/>
      <c r="AZ71" s="898" t="s">
        <v>551</v>
      </c>
      <c r="BA71" s="898"/>
      <c r="BB71" s="898"/>
      <c r="BC71" s="898"/>
      <c r="BD71" s="899"/>
      <c r="BE71" s="218"/>
      <c r="BF71" s="218"/>
      <c r="BG71" s="218"/>
      <c r="BH71" s="218"/>
      <c r="BI71" s="218"/>
      <c r="BJ71" s="218"/>
      <c r="BK71" s="218"/>
      <c r="BL71" s="218"/>
      <c r="BM71" s="218"/>
      <c r="BN71" s="218"/>
      <c r="BO71" s="218"/>
      <c r="BP71" s="218"/>
      <c r="BQ71" s="215">
        <v>65</v>
      </c>
      <c r="BR71" s="220"/>
      <c r="BS71" s="882"/>
      <c r="BT71" s="883"/>
      <c r="BU71" s="883"/>
      <c r="BV71" s="883"/>
      <c r="BW71" s="883"/>
      <c r="BX71" s="883"/>
      <c r="BY71" s="883"/>
      <c r="BZ71" s="883"/>
      <c r="CA71" s="883"/>
      <c r="CB71" s="883"/>
      <c r="CC71" s="883"/>
      <c r="CD71" s="883"/>
      <c r="CE71" s="883"/>
      <c r="CF71" s="883"/>
      <c r="CG71" s="884"/>
      <c r="CH71" s="879"/>
      <c r="CI71" s="880"/>
      <c r="CJ71" s="880"/>
      <c r="CK71" s="880"/>
      <c r="CL71" s="881"/>
      <c r="CM71" s="879"/>
      <c r="CN71" s="880"/>
      <c r="CO71" s="880"/>
      <c r="CP71" s="880"/>
      <c r="CQ71" s="881"/>
      <c r="CR71" s="879"/>
      <c r="CS71" s="880"/>
      <c r="CT71" s="880"/>
      <c r="CU71" s="880"/>
      <c r="CV71" s="881"/>
      <c r="CW71" s="879"/>
      <c r="CX71" s="880"/>
      <c r="CY71" s="880"/>
      <c r="CZ71" s="880"/>
      <c r="DA71" s="881"/>
      <c r="DB71" s="879"/>
      <c r="DC71" s="880"/>
      <c r="DD71" s="880"/>
      <c r="DE71" s="880"/>
      <c r="DF71" s="881"/>
      <c r="DG71" s="879"/>
      <c r="DH71" s="880"/>
      <c r="DI71" s="880"/>
      <c r="DJ71" s="880"/>
      <c r="DK71" s="881"/>
      <c r="DL71" s="879"/>
      <c r="DM71" s="880"/>
      <c r="DN71" s="880"/>
      <c r="DO71" s="880"/>
      <c r="DP71" s="881"/>
      <c r="DQ71" s="879"/>
      <c r="DR71" s="880"/>
      <c r="DS71" s="880"/>
      <c r="DT71" s="880"/>
      <c r="DU71" s="881"/>
      <c r="DV71" s="876"/>
      <c r="DW71" s="877"/>
      <c r="DX71" s="877"/>
      <c r="DY71" s="877"/>
      <c r="DZ71" s="878"/>
      <c r="EA71" s="199"/>
    </row>
    <row r="72" spans="1:131" s="200" customFormat="1" ht="26.25" customHeight="1">
      <c r="A72" s="214">
        <v>5</v>
      </c>
      <c r="B72" s="893" t="s">
        <v>552</v>
      </c>
      <c r="C72" s="894"/>
      <c r="D72" s="894"/>
      <c r="E72" s="894"/>
      <c r="F72" s="894"/>
      <c r="G72" s="894"/>
      <c r="H72" s="894"/>
      <c r="I72" s="894"/>
      <c r="J72" s="894"/>
      <c r="K72" s="894"/>
      <c r="L72" s="894"/>
      <c r="M72" s="894"/>
      <c r="N72" s="894"/>
      <c r="O72" s="894"/>
      <c r="P72" s="895"/>
      <c r="Q72" s="890">
        <v>437</v>
      </c>
      <c r="R72" s="891"/>
      <c r="S72" s="891"/>
      <c r="T72" s="891"/>
      <c r="U72" s="838"/>
      <c r="V72" s="892">
        <v>412</v>
      </c>
      <c r="W72" s="891"/>
      <c r="X72" s="891"/>
      <c r="Y72" s="891"/>
      <c r="Z72" s="838"/>
      <c r="AA72" s="892">
        <v>25</v>
      </c>
      <c r="AB72" s="891"/>
      <c r="AC72" s="891"/>
      <c r="AD72" s="891"/>
      <c r="AE72" s="838"/>
      <c r="AF72" s="892">
        <v>25</v>
      </c>
      <c r="AG72" s="891"/>
      <c r="AH72" s="891"/>
      <c r="AI72" s="891"/>
      <c r="AJ72" s="838"/>
      <c r="AK72" s="892">
        <v>90</v>
      </c>
      <c r="AL72" s="891"/>
      <c r="AM72" s="891"/>
      <c r="AN72" s="891"/>
      <c r="AO72" s="838"/>
      <c r="AP72" s="838" t="s">
        <v>546</v>
      </c>
      <c r="AQ72" s="839"/>
      <c r="AR72" s="839"/>
      <c r="AS72" s="839"/>
      <c r="AT72" s="839"/>
      <c r="AU72" s="838" t="s">
        <v>546</v>
      </c>
      <c r="AV72" s="839"/>
      <c r="AW72" s="839"/>
      <c r="AX72" s="839"/>
      <c r="AY72" s="839"/>
      <c r="AZ72" s="896"/>
      <c r="BA72" s="896"/>
      <c r="BB72" s="896"/>
      <c r="BC72" s="896"/>
      <c r="BD72" s="897"/>
      <c r="BE72" s="218"/>
      <c r="BF72" s="218"/>
      <c r="BG72" s="218"/>
      <c r="BH72" s="218"/>
      <c r="BI72" s="218"/>
      <c r="BJ72" s="218"/>
      <c r="BK72" s="218"/>
      <c r="BL72" s="218"/>
      <c r="BM72" s="218"/>
      <c r="BN72" s="218"/>
      <c r="BO72" s="218"/>
      <c r="BP72" s="218"/>
      <c r="BQ72" s="215">
        <v>66</v>
      </c>
      <c r="BR72" s="220"/>
      <c r="BS72" s="882"/>
      <c r="BT72" s="883"/>
      <c r="BU72" s="883"/>
      <c r="BV72" s="883"/>
      <c r="BW72" s="883"/>
      <c r="BX72" s="883"/>
      <c r="BY72" s="883"/>
      <c r="BZ72" s="883"/>
      <c r="CA72" s="883"/>
      <c r="CB72" s="883"/>
      <c r="CC72" s="883"/>
      <c r="CD72" s="883"/>
      <c r="CE72" s="883"/>
      <c r="CF72" s="883"/>
      <c r="CG72" s="884"/>
      <c r="CH72" s="879"/>
      <c r="CI72" s="880"/>
      <c r="CJ72" s="880"/>
      <c r="CK72" s="880"/>
      <c r="CL72" s="881"/>
      <c r="CM72" s="879"/>
      <c r="CN72" s="880"/>
      <c r="CO72" s="880"/>
      <c r="CP72" s="880"/>
      <c r="CQ72" s="881"/>
      <c r="CR72" s="879"/>
      <c r="CS72" s="880"/>
      <c r="CT72" s="880"/>
      <c r="CU72" s="880"/>
      <c r="CV72" s="881"/>
      <c r="CW72" s="879"/>
      <c r="CX72" s="880"/>
      <c r="CY72" s="880"/>
      <c r="CZ72" s="880"/>
      <c r="DA72" s="881"/>
      <c r="DB72" s="879"/>
      <c r="DC72" s="880"/>
      <c r="DD72" s="880"/>
      <c r="DE72" s="880"/>
      <c r="DF72" s="881"/>
      <c r="DG72" s="879"/>
      <c r="DH72" s="880"/>
      <c r="DI72" s="880"/>
      <c r="DJ72" s="880"/>
      <c r="DK72" s="881"/>
      <c r="DL72" s="879"/>
      <c r="DM72" s="880"/>
      <c r="DN72" s="880"/>
      <c r="DO72" s="880"/>
      <c r="DP72" s="881"/>
      <c r="DQ72" s="879"/>
      <c r="DR72" s="880"/>
      <c r="DS72" s="880"/>
      <c r="DT72" s="880"/>
      <c r="DU72" s="881"/>
      <c r="DV72" s="876"/>
      <c r="DW72" s="877"/>
      <c r="DX72" s="877"/>
      <c r="DY72" s="877"/>
      <c r="DZ72" s="878"/>
      <c r="EA72" s="199"/>
    </row>
    <row r="73" spans="1:131" s="200" customFormat="1" ht="26.25" customHeight="1">
      <c r="A73" s="214">
        <v>6</v>
      </c>
      <c r="B73" s="893" t="s">
        <v>553</v>
      </c>
      <c r="C73" s="894"/>
      <c r="D73" s="894"/>
      <c r="E73" s="894"/>
      <c r="F73" s="894"/>
      <c r="G73" s="894"/>
      <c r="H73" s="894"/>
      <c r="I73" s="894"/>
      <c r="J73" s="894"/>
      <c r="K73" s="894"/>
      <c r="L73" s="894"/>
      <c r="M73" s="894"/>
      <c r="N73" s="894"/>
      <c r="O73" s="894"/>
      <c r="P73" s="895"/>
      <c r="Q73" s="890">
        <v>62992</v>
      </c>
      <c r="R73" s="891"/>
      <c r="S73" s="891"/>
      <c r="T73" s="891"/>
      <c r="U73" s="838"/>
      <c r="V73" s="892">
        <v>59463</v>
      </c>
      <c r="W73" s="891"/>
      <c r="X73" s="891"/>
      <c r="Y73" s="891"/>
      <c r="Z73" s="838"/>
      <c r="AA73" s="892">
        <v>3529</v>
      </c>
      <c r="AB73" s="891"/>
      <c r="AC73" s="891"/>
      <c r="AD73" s="891"/>
      <c r="AE73" s="838"/>
      <c r="AF73" s="892">
        <v>3529</v>
      </c>
      <c r="AG73" s="891"/>
      <c r="AH73" s="891"/>
      <c r="AI73" s="891"/>
      <c r="AJ73" s="838"/>
      <c r="AK73" s="838" t="s">
        <v>546</v>
      </c>
      <c r="AL73" s="839"/>
      <c r="AM73" s="839"/>
      <c r="AN73" s="839"/>
      <c r="AO73" s="839"/>
      <c r="AP73" s="838" t="s">
        <v>546</v>
      </c>
      <c r="AQ73" s="839"/>
      <c r="AR73" s="839"/>
      <c r="AS73" s="839"/>
      <c r="AT73" s="839"/>
      <c r="AU73" s="838" t="s">
        <v>546</v>
      </c>
      <c r="AV73" s="839"/>
      <c r="AW73" s="839"/>
      <c r="AX73" s="839"/>
      <c r="AY73" s="839"/>
      <c r="AZ73" s="896"/>
      <c r="BA73" s="896"/>
      <c r="BB73" s="896"/>
      <c r="BC73" s="896"/>
      <c r="BD73" s="897"/>
      <c r="BE73" s="218"/>
      <c r="BF73" s="218"/>
      <c r="BG73" s="218"/>
      <c r="BH73" s="218"/>
      <c r="BI73" s="218"/>
      <c r="BJ73" s="218"/>
      <c r="BK73" s="218"/>
      <c r="BL73" s="218"/>
      <c r="BM73" s="218"/>
      <c r="BN73" s="218"/>
      <c r="BO73" s="218"/>
      <c r="BP73" s="218"/>
      <c r="BQ73" s="215">
        <v>67</v>
      </c>
      <c r="BR73" s="220"/>
      <c r="BS73" s="882"/>
      <c r="BT73" s="883"/>
      <c r="BU73" s="883"/>
      <c r="BV73" s="883"/>
      <c r="BW73" s="883"/>
      <c r="BX73" s="883"/>
      <c r="BY73" s="883"/>
      <c r="BZ73" s="883"/>
      <c r="CA73" s="883"/>
      <c r="CB73" s="883"/>
      <c r="CC73" s="883"/>
      <c r="CD73" s="883"/>
      <c r="CE73" s="883"/>
      <c r="CF73" s="883"/>
      <c r="CG73" s="884"/>
      <c r="CH73" s="879"/>
      <c r="CI73" s="880"/>
      <c r="CJ73" s="880"/>
      <c r="CK73" s="880"/>
      <c r="CL73" s="881"/>
      <c r="CM73" s="879"/>
      <c r="CN73" s="880"/>
      <c r="CO73" s="880"/>
      <c r="CP73" s="880"/>
      <c r="CQ73" s="881"/>
      <c r="CR73" s="879"/>
      <c r="CS73" s="880"/>
      <c r="CT73" s="880"/>
      <c r="CU73" s="880"/>
      <c r="CV73" s="881"/>
      <c r="CW73" s="879"/>
      <c r="CX73" s="880"/>
      <c r="CY73" s="880"/>
      <c r="CZ73" s="880"/>
      <c r="DA73" s="881"/>
      <c r="DB73" s="879"/>
      <c r="DC73" s="880"/>
      <c r="DD73" s="880"/>
      <c r="DE73" s="880"/>
      <c r="DF73" s="881"/>
      <c r="DG73" s="879"/>
      <c r="DH73" s="880"/>
      <c r="DI73" s="880"/>
      <c r="DJ73" s="880"/>
      <c r="DK73" s="881"/>
      <c r="DL73" s="879"/>
      <c r="DM73" s="880"/>
      <c r="DN73" s="880"/>
      <c r="DO73" s="880"/>
      <c r="DP73" s="881"/>
      <c r="DQ73" s="879"/>
      <c r="DR73" s="880"/>
      <c r="DS73" s="880"/>
      <c r="DT73" s="880"/>
      <c r="DU73" s="881"/>
      <c r="DV73" s="876"/>
      <c r="DW73" s="877"/>
      <c r="DX73" s="877"/>
      <c r="DY73" s="877"/>
      <c r="DZ73" s="878"/>
      <c r="EA73" s="199"/>
    </row>
    <row r="74" spans="1:131" s="200" customFormat="1" ht="26.25" customHeight="1">
      <c r="A74" s="214">
        <v>7</v>
      </c>
      <c r="B74" s="900" t="s">
        <v>554</v>
      </c>
      <c r="C74" s="901"/>
      <c r="D74" s="901"/>
      <c r="E74" s="901"/>
      <c r="F74" s="901"/>
      <c r="G74" s="901"/>
      <c r="H74" s="901"/>
      <c r="I74" s="901"/>
      <c r="J74" s="901"/>
      <c r="K74" s="901"/>
      <c r="L74" s="901"/>
      <c r="M74" s="901"/>
      <c r="N74" s="901"/>
      <c r="O74" s="901"/>
      <c r="P74" s="902"/>
      <c r="Q74" s="890">
        <v>154</v>
      </c>
      <c r="R74" s="891"/>
      <c r="S74" s="891"/>
      <c r="T74" s="891"/>
      <c r="U74" s="838"/>
      <c r="V74" s="892">
        <v>139</v>
      </c>
      <c r="W74" s="891"/>
      <c r="X74" s="891"/>
      <c r="Y74" s="891"/>
      <c r="Z74" s="838"/>
      <c r="AA74" s="892">
        <v>14</v>
      </c>
      <c r="AB74" s="891"/>
      <c r="AC74" s="891"/>
      <c r="AD74" s="891"/>
      <c r="AE74" s="838"/>
      <c r="AF74" s="892">
        <v>14</v>
      </c>
      <c r="AG74" s="891"/>
      <c r="AH74" s="891"/>
      <c r="AI74" s="891"/>
      <c r="AJ74" s="838"/>
      <c r="AK74" s="838" t="s">
        <v>546</v>
      </c>
      <c r="AL74" s="839"/>
      <c r="AM74" s="839"/>
      <c r="AN74" s="839"/>
      <c r="AO74" s="839"/>
      <c r="AP74" s="838" t="s">
        <v>546</v>
      </c>
      <c r="AQ74" s="839"/>
      <c r="AR74" s="839"/>
      <c r="AS74" s="839"/>
      <c r="AT74" s="839"/>
      <c r="AU74" s="838" t="s">
        <v>546</v>
      </c>
      <c r="AV74" s="839"/>
      <c r="AW74" s="839"/>
      <c r="AX74" s="839"/>
      <c r="AY74" s="839"/>
      <c r="AZ74" s="903"/>
      <c r="BA74" s="903"/>
      <c r="BB74" s="903"/>
      <c r="BC74" s="903"/>
      <c r="BD74" s="904"/>
      <c r="BE74" s="218"/>
      <c r="BF74" s="218"/>
      <c r="BG74" s="218"/>
      <c r="BH74" s="218"/>
      <c r="BI74" s="218"/>
      <c r="BJ74" s="218"/>
      <c r="BK74" s="218"/>
      <c r="BL74" s="218"/>
      <c r="BM74" s="218"/>
      <c r="BN74" s="218"/>
      <c r="BO74" s="218"/>
      <c r="BP74" s="218"/>
      <c r="BQ74" s="215">
        <v>68</v>
      </c>
      <c r="BR74" s="220"/>
      <c r="BS74" s="882"/>
      <c r="BT74" s="883"/>
      <c r="BU74" s="883"/>
      <c r="BV74" s="883"/>
      <c r="BW74" s="883"/>
      <c r="BX74" s="883"/>
      <c r="BY74" s="883"/>
      <c r="BZ74" s="883"/>
      <c r="CA74" s="883"/>
      <c r="CB74" s="883"/>
      <c r="CC74" s="883"/>
      <c r="CD74" s="883"/>
      <c r="CE74" s="883"/>
      <c r="CF74" s="883"/>
      <c r="CG74" s="884"/>
      <c r="CH74" s="879"/>
      <c r="CI74" s="880"/>
      <c r="CJ74" s="880"/>
      <c r="CK74" s="880"/>
      <c r="CL74" s="881"/>
      <c r="CM74" s="879"/>
      <c r="CN74" s="880"/>
      <c r="CO74" s="880"/>
      <c r="CP74" s="880"/>
      <c r="CQ74" s="881"/>
      <c r="CR74" s="879"/>
      <c r="CS74" s="880"/>
      <c r="CT74" s="880"/>
      <c r="CU74" s="880"/>
      <c r="CV74" s="881"/>
      <c r="CW74" s="879"/>
      <c r="CX74" s="880"/>
      <c r="CY74" s="880"/>
      <c r="CZ74" s="880"/>
      <c r="DA74" s="881"/>
      <c r="DB74" s="879"/>
      <c r="DC74" s="880"/>
      <c r="DD74" s="880"/>
      <c r="DE74" s="880"/>
      <c r="DF74" s="881"/>
      <c r="DG74" s="879"/>
      <c r="DH74" s="880"/>
      <c r="DI74" s="880"/>
      <c r="DJ74" s="880"/>
      <c r="DK74" s="881"/>
      <c r="DL74" s="879"/>
      <c r="DM74" s="880"/>
      <c r="DN74" s="880"/>
      <c r="DO74" s="880"/>
      <c r="DP74" s="881"/>
      <c r="DQ74" s="879"/>
      <c r="DR74" s="880"/>
      <c r="DS74" s="880"/>
      <c r="DT74" s="880"/>
      <c r="DU74" s="881"/>
      <c r="DV74" s="876"/>
      <c r="DW74" s="877"/>
      <c r="DX74" s="877"/>
      <c r="DY74" s="877"/>
      <c r="DZ74" s="878"/>
      <c r="EA74" s="199"/>
    </row>
    <row r="75" spans="1:131" s="200" customFormat="1" ht="26.25" customHeight="1">
      <c r="A75" s="214">
        <v>8</v>
      </c>
      <c r="B75" s="900" t="s">
        <v>555</v>
      </c>
      <c r="C75" s="901"/>
      <c r="D75" s="901"/>
      <c r="E75" s="901"/>
      <c r="F75" s="901"/>
      <c r="G75" s="901"/>
      <c r="H75" s="901"/>
      <c r="I75" s="901"/>
      <c r="J75" s="901"/>
      <c r="K75" s="901"/>
      <c r="L75" s="901"/>
      <c r="M75" s="901"/>
      <c r="N75" s="901"/>
      <c r="O75" s="901"/>
      <c r="P75" s="902"/>
      <c r="Q75" s="890">
        <v>10531</v>
      </c>
      <c r="R75" s="891"/>
      <c r="S75" s="891"/>
      <c r="T75" s="891"/>
      <c r="U75" s="838"/>
      <c r="V75" s="892">
        <v>10138</v>
      </c>
      <c r="W75" s="891"/>
      <c r="X75" s="891"/>
      <c r="Y75" s="891"/>
      <c r="Z75" s="838"/>
      <c r="AA75" s="892">
        <v>393</v>
      </c>
      <c r="AB75" s="891"/>
      <c r="AC75" s="891"/>
      <c r="AD75" s="891"/>
      <c r="AE75" s="838"/>
      <c r="AF75" s="892">
        <v>393</v>
      </c>
      <c r="AG75" s="891"/>
      <c r="AH75" s="891"/>
      <c r="AI75" s="891"/>
      <c r="AJ75" s="838"/>
      <c r="AK75" s="838" t="s">
        <v>546</v>
      </c>
      <c r="AL75" s="839"/>
      <c r="AM75" s="839"/>
      <c r="AN75" s="839"/>
      <c r="AO75" s="839"/>
      <c r="AP75" s="892">
        <v>3362</v>
      </c>
      <c r="AQ75" s="891"/>
      <c r="AR75" s="891"/>
      <c r="AS75" s="891"/>
      <c r="AT75" s="838"/>
      <c r="AU75" s="892">
        <v>773</v>
      </c>
      <c r="AV75" s="891"/>
      <c r="AW75" s="891"/>
      <c r="AX75" s="891"/>
      <c r="AY75" s="838"/>
      <c r="AZ75" s="903"/>
      <c r="BA75" s="903"/>
      <c r="BB75" s="903"/>
      <c r="BC75" s="903"/>
      <c r="BD75" s="904"/>
      <c r="BE75" s="218"/>
      <c r="BF75" s="218"/>
      <c r="BG75" s="218"/>
      <c r="BH75" s="218"/>
      <c r="BI75" s="218"/>
      <c r="BJ75" s="218"/>
      <c r="BK75" s="218"/>
      <c r="BL75" s="218"/>
      <c r="BM75" s="218"/>
      <c r="BN75" s="218"/>
      <c r="BO75" s="218"/>
      <c r="BP75" s="218"/>
      <c r="BQ75" s="215">
        <v>69</v>
      </c>
      <c r="BR75" s="220"/>
      <c r="BS75" s="882"/>
      <c r="BT75" s="883"/>
      <c r="BU75" s="883"/>
      <c r="BV75" s="883"/>
      <c r="BW75" s="883"/>
      <c r="BX75" s="883"/>
      <c r="BY75" s="883"/>
      <c r="BZ75" s="883"/>
      <c r="CA75" s="883"/>
      <c r="CB75" s="883"/>
      <c r="CC75" s="883"/>
      <c r="CD75" s="883"/>
      <c r="CE75" s="883"/>
      <c r="CF75" s="883"/>
      <c r="CG75" s="884"/>
      <c r="CH75" s="879"/>
      <c r="CI75" s="880"/>
      <c r="CJ75" s="880"/>
      <c r="CK75" s="880"/>
      <c r="CL75" s="881"/>
      <c r="CM75" s="879"/>
      <c r="CN75" s="880"/>
      <c r="CO75" s="880"/>
      <c r="CP75" s="880"/>
      <c r="CQ75" s="881"/>
      <c r="CR75" s="879"/>
      <c r="CS75" s="880"/>
      <c r="CT75" s="880"/>
      <c r="CU75" s="880"/>
      <c r="CV75" s="881"/>
      <c r="CW75" s="879"/>
      <c r="CX75" s="880"/>
      <c r="CY75" s="880"/>
      <c r="CZ75" s="880"/>
      <c r="DA75" s="881"/>
      <c r="DB75" s="879"/>
      <c r="DC75" s="880"/>
      <c r="DD75" s="880"/>
      <c r="DE75" s="880"/>
      <c r="DF75" s="881"/>
      <c r="DG75" s="879"/>
      <c r="DH75" s="880"/>
      <c r="DI75" s="880"/>
      <c r="DJ75" s="880"/>
      <c r="DK75" s="881"/>
      <c r="DL75" s="879"/>
      <c r="DM75" s="880"/>
      <c r="DN75" s="880"/>
      <c r="DO75" s="880"/>
      <c r="DP75" s="881"/>
      <c r="DQ75" s="879"/>
      <c r="DR75" s="880"/>
      <c r="DS75" s="880"/>
      <c r="DT75" s="880"/>
      <c r="DU75" s="881"/>
      <c r="DV75" s="876"/>
      <c r="DW75" s="877"/>
      <c r="DX75" s="877"/>
      <c r="DY75" s="877"/>
      <c r="DZ75" s="878"/>
      <c r="EA75" s="199"/>
    </row>
    <row r="76" spans="1:131" s="200" customFormat="1" ht="26.25" customHeight="1">
      <c r="A76" s="214">
        <v>9</v>
      </c>
      <c r="B76" s="900"/>
      <c r="C76" s="901"/>
      <c r="D76" s="901"/>
      <c r="E76" s="901"/>
      <c r="F76" s="901"/>
      <c r="G76" s="901"/>
      <c r="H76" s="901"/>
      <c r="I76" s="901"/>
      <c r="J76" s="901"/>
      <c r="K76" s="901"/>
      <c r="L76" s="901"/>
      <c r="M76" s="901"/>
      <c r="N76" s="901"/>
      <c r="O76" s="901"/>
      <c r="P76" s="902"/>
      <c r="Q76" s="890"/>
      <c r="R76" s="891"/>
      <c r="S76" s="891"/>
      <c r="T76" s="891"/>
      <c r="U76" s="838"/>
      <c r="V76" s="892"/>
      <c r="W76" s="891"/>
      <c r="X76" s="891"/>
      <c r="Y76" s="891"/>
      <c r="Z76" s="838"/>
      <c r="AA76" s="892"/>
      <c r="AB76" s="891"/>
      <c r="AC76" s="891"/>
      <c r="AD76" s="891"/>
      <c r="AE76" s="838"/>
      <c r="AF76" s="892"/>
      <c r="AG76" s="891"/>
      <c r="AH76" s="891"/>
      <c r="AI76" s="891"/>
      <c r="AJ76" s="838"/>
      <c r="AK76" s="892"/>
      <c r="AL76" s="891"/>
      <c r="AM76" s="891"/>
      <c r="AN76" s="891"/>
      <c r="AO76" s="838"/>
      <c r="AP76" s="892"/>
      <c r="AQ76" s="891"/>
      <c r="AR76" s="891"/>
      <c r="AS76" s="891"/>
      <c r="AT76" s="838"/>
      <c r="AU76" s="892"/>
      <c r="AV76" s="891"/>
      <c r="AW76" s="891"/>
      <c r="AX76" s="891"/>
      <c r="AY76" s="838"/>
      <c r="AZ76" s="903"/>
      <c r="BA76" s="903"/>
      <c r="BB76" s="903"/>
      <c r="BC76" s="903"/>
      <c r="BD76" s="904"/>
      <c r="BE76" s="218"/>
      <c r="BF76" s="218"/>
      <c r="BG76" s="218"/>
      <c r="BH76" s="218"/>
      <c r="BI76" s="218"/>
      <c r="BJ76" s="218"/>
      <c r="BK76" s="218"/>
      <c r="BL76" s="218"/>
      <c r="BM76" s="218"/>
      <c r="BN76" s="218"/>
      <c r="BO76" s="218"/>
      <c r="BP76" s="218"/>
      <c r="BQ76" s="215">
        <v>70</v>
      </c>
      <c r="BR76" s="220"/>
      <c r="BS76" s="882"/>
      <c r="BT76" s="883"/>
      <c r="BU76" s="883"/>
      <c r="BV76" s="883"/>
      <c r="BW76" s="883"/>
      <c r="BX76" s="883"/>
      <c r="BY76" s="883"/>
      <c r="BZ76" s="883"/>
      <c r="CA76" s="883"/>
      <c r="CB76" s="883"/>
      <c r="CC76" s="883"/>
      <c r="CD76" s="883"/>
      <c r="CE76" s="883"/>
      <c r="CF76" s="883"/>
      <c r="CG76" s="884"/>
      <c r="CH76" s="879"/>
      <c r="CI76" s="880"/>
      <c r="CJ76" s="880"/>
      <c r="CK76" s="880"/>
      <c r="CL76" s="881"/>
      <c r="CM76" s="879"/>
      <c r="CN76" s="880"/>
      <c r="CO76" s="880"/>
      <c r="CP76" s="880"/>
      <c r="CQ76" s="881"/>
      <c r="CR76" s="879"/>
      <c r="CS76" s="880"/>
      <c r="CT76" s="880"/>
      <c r="CU76" s="880"/>
      <c r="CV76" s="881"/>
      <c r="CW76" s="879"/>
      <c r="CX76" s="880"/>
      <c r="CY76" s="880"/>
      <c r="CZ76" s="880"/>
      <c r="DA76" s="881"/>
      <c r="DB76" s="879"/>
      <c r="DC76" s="880"/>
      <c r="DD76" s="880"/>
      <c r="DE76" s="880"/>
      <c r="DF76" s="881"/>
      <c r="DG76" s="879"/>
      <c r="DH76" s="880"/>
      <c r="DI76" s="880"/>
      <c r="DJ76" s="880"/>
      <c r="DK76" s="881"/>
      <c r="DL76" s="879"/>
      <c r="DM76" s="880"/>
      <c r="DN76" s="880"/>
      <c r="DO76" s="880"/>
      <c r="DP76" s="881"/>
      <c r="DQ76" s="879"/>
      <c r="DR76" s="880"/>
      <c r="DS76" s="880"/>
      <c r="DT76" s="880"/>
      <c r="DU76" s="881"/>
      <c r="DV76" s="876"/>
      <c r="DW76" s="877"/>
      <c r="DX76" s="877"/>
      <c r="DY76" s="877"/>
      <c r="DZ76" s="878"/>
      <c r="EA76" s="199"/>
    </row>
    <row r="77" spans="1:131" s="200" customFormat="1" ht="26.25" customHeight="1">
      <c r="A77" s="214">
        <v>10</v>
      </c>
      <c r="B77" s="900"/>
      <c r="C77" s="901"/>
      <c r="D77" s="901"/>
      <c r="E77" s="901"/>
      <c r="F77" s="901"/>
      <c r="G77" s="901"/>
      <c r="H77" s="901"/>
      <c r="I77" s="901"/>
      <c r="J77" s="901"/>
      <c r="K77" s="901"/>
      <c r="L77" s="901"/>
      <c r="M77" s="901"/>
      <c r="N77" s="901"/>
      <c r="O77" s="901"/>
      <c r="P77" s="902"/>
      <c r="Q77" s="890"/>
      <c r="R77" s="891"/>
      <c r="S77" s="891"/>
      <c r="T77" s="891"/>
      <c r="U77" s="838"/>
      <c r="V77" s="892"/>
      <c r="W77" s="891"/>
      <c r="X77" s="891"/>
      <c r="Y77" s="891"/>
      <c r="Z77" s="838"/>
      <c r="AA77" s="892"/>
      <c r="AB77" s="891"/>
      <c r="AC77" s="891"/>
      <c r="AD77" s="891"/>
      <c r="AE77" s="838"/>
      <c r="AF77" s="892"/>
      <c r="AG77" s="891"/>
      <c r="AH77" s="891"/>
      <c r="AI77" s="891"/>
      <c r="AJ77" s="838"/>
      <c r="AK77" s="892"/>
      <c r="AL77" s="891"/>
      <c r="AM77" s="891"/>
      <c r="AN77" s="891"/>
      <c r="AO77" s="838"/>
      <c r="AP77" s="892"/>
      <c r="AQ77" s="891"/>
      <c r="AR77" s="891"/>
      <c r="AS77" s="891"/>
      <c r="AT77" s="838"/>
      <c r="AU77" s="892"/>
      <c r="AV77" s="891"/>
      <c r="AW77" s="891"/>
      <c r="AX77" s="891"/>
      <c r="AY77" s="838"/>
      <c r="AZ77" s="903"/>
      <c r="BA77" s="903"/>
      <c r="BB77" s="903"/>
      <c r="BC77" s="903"/>
      <c r="BD77" s="904"/>
      <c r="BE77" s="218"/>
      <c r="BF77" s="218"/>
      <c r="BG77" s="218"/>
      <c r="BH77" s="218"/>
      <c r="BI77" s="218"/>
      <c r="BJ77" s="218"/>
      <c r="BK77" s="218"/>
      <c r="BL77" s="218"/>
      <c r="BM77" s="218"/>
      <c r="BN77" s="218"/>
      <c r="BO77" s="218"/>
      <c r="BP77" s="218"/>
      <c r="BQ77" s="215">
        <v>71</v>
      </c>
      <c r="BR77" s="220"/>
      <c r="BS77" s="882"/>
      <c r="BT77" s="883"/>
      <c r="BU77" s="883"/>
      <c r="BV77" s="883"/>
      <c r="BW77" s="883"/>
      <c r="BX77" s="883"/>
      <c r="BY77" s="883"/>
      <c r="BZ77" s="883"/>
      <c r="CA77" s="883"/>
      <c r="CB77" s="883"/>
      <c r="CC77" s="883"/>
      <c r="CD77" s="883"/>
      <c r="CE77" s="883"/>
      <c r="CF77" s="883"/>
      <c r="CG77" s="884"/>
      <c r="CH77" s="879"/>
      <c r="CI77" s="880"/>
      <c r="CJ77" s="880"/>
      <c r="CK77" s="880"/>
      <c r="CL77" s="881"/>
      <c r="CM77" s="879"/>
      <c r="CN77" s="880"/>
      <c r="CO77" s="880"/>
      <c r="CP77" s="880"/>
      <c r="CQ77" s="881"/>
      <c r="CR77" s="879"/>
      <c r="CS77" s="880"/>
      <c r="CT77" s="880"/>
      <c r="CU77" s="880"/>
      <c r="CV77" s="881"/>
      <c r="CW77" s="879"/>
      <c r="CX77" s="880"/>
      <c r="CY77" s="880"/>
      <c r="CZ77" s="880"/>
      <c r="DA77" s="881"/>
      <c r="DB77" s="879"/>
      <c r="DC77" s="880"/>
      <c r="DD77" s="880"/>
      <c r="DE77" s="880"/>
      <c r="DF77" s="881"/>
      <c r="DG77" s="879"/>
      <c r="DH77" s="880"/>
      <c r="DI77" s="880"/>
      <c r="DJ77" s="880"/>
      <c r="DK77" s="881"/>
      <c r="DL77" s="879"/>
      <c r="DM77" s="880"/>
      <c r="DN77" s="880"/>
      <c r="DO77" s="880"/>
      <c r="DP77" s="881"/>
      <c r="DQ77" s="879"/>
      <c r="DR77" s="880"/>
      <c r="DS77" s="880"/>
      <c r="DT77" s="880"/>
      <c r="DU77" s="881"/>
      <c r="DV77" s="876"/>
      <c r="DW77" s="877"/>
      <c r="DX77" s="877"/>
      <c r="DY77" s="877"/>
      <c r="DZ77" s="878"/>
      <c r="EA77" s="199"/>
    </row>
    <row r="78" spans="1:131" s="200" customFormat="1" ht="26.25" customHeight="1">
      <c r="A78" s="214">
        <v>11</v>
      </c>
      <c r="B78" s="900"/>
      <c r="C78" s="901"/>
      <c r="D78" s="901"/>
      <c r="E78" s="901"/>
      <c r="F78" s="901"/>
      <c r="G78" s="901"/>
      <c r="H78" s="901"/>
      <c r="I78" s="901"/>
      <c r="J78" s="901"/>
      <c r="K78" s="901"/>
      <c r="L78" s="901"/>
      <c r="M78" s="901"/>
      <c r="N78" s="901"/>
      <c r="O78" s="901"/>
      <c r="P78" s="902"/>
      <c r="Q78" s="905"/>
      <c r="R78" s="839"/>
      <c r="S78" s="839"/>
      <c r="T78" s="839"/>
      <c r="U78" s="839"/>
      <c r="V78" s="839"/>
      <c r="W78" s="839"/>
      <c r="X78" s="839"/>
      <c r="Y78" s="839"/>
      <c r="Z78" s="839"/>
      <c r="AA78" s="839"/>
      <c r="AB78" s="839"/>
      <c r="AC78" s="839"/>
      <c r="AD78" s="839"/>
      <c r="AE78" s="839"/>
      <c r="AF78" s="839"/>
      <c r="AG78" s="839"/>
      <c r="AH78" s="839"/>
      <c r="AI78" s="839"/>
      <c r="AJ78" s="839"/>
      <c r="AK78" s="839"/>
      <c r="AL78" s="839"/>
      <c r="AM78" s="839"/>
      <c r="AN78" s="839"/>
      <c r="AO78" s="839"/>
      <c r="AP78" s="839"/>
      <c r="AQ78" s="839"/>
      <c r="AR78" s="839"/>
      <c r="AS78" s="839"/>
      <c r="AT78" s="839"/>
      <c r="AU78" s="839"/>
      <c r="AV78" s="839"/>
      <c r="AW78" s="839"/>
      <c r="AX78" s="839"/>
      <c r="AY78" s="839"/>
      <c r="AZ78" s="903"/>
      <c r="BA78" s="903"/>
      <c r="BB78" s="903"/>
      <c r="BC78" s="903"/>
      <c r="BD78" s="904"/>
      <c r="BE78" s="218"/>
      <c r="BF78" s="218"/>
      <c r="BG78" s="218"/>
      <c r="BH78" s="218"/>
      <c r="BI78" s="218"/>
      <c r="BJ78" s="221"/>
      <c r="BK78" s="221"/>
      <c r="BL78" s="221"/>
      <c r="BM78" s="221"/>
      <c r="BN78" s="221"/>
      <c r="BO78" s="218"/>
      <c r="BP78" s="218"/>
      <c r="BQ78" s="215">
        <v>72</v>
      </c>
      <c r="BR78" s="220"/>
      <c r="BS78" s="882"/>
      <c r="BT78" s="883"/>
      <c r="BU78" s="883"/>
      <c r="BV78" s="883"/>
      <c r="BW78" s="883"/>
      <c r="BX78" s="883"/>
      <c r="BY78" s="883"/>
      <c r="BZ78" s="883"/>
      <c r="CA78" s="883"/>
      <c r="CB78" s="883"/>
      <c r="CC78" s="883"/>
      <c r="CD78" s="883"/>
      <c r="CE78" s="883"/>
      <c r="CF78" s="883"/>
      <c r="CG78" s="884"/>
      <c r="CH78" s="879"/>
      <c r="CI78" s="880"/>
      <c r="CJ78" s="880"/>
      <c r="CK78" s="880"/>
      <c r="CL78" s="881"/>
      <c r="CM78" s="879"/>
      <c r="CN78" s="880"/>
      <c r="CO78" s="880"/>
      <c r="CP78" s="880"/>
      <c r="CQ78" s="881"/>
      <c r="CR78" s="879"/>
      <c r="CS78" s="880"/>
      <c r="CT78" s="880"/>
      <c r="CU78" s="880"/>
      <c r="CV78" s="881"/>
      <c r="CW78" s="879"/>
      <c r="CX78" s="880"/>
      <c r="CY78" s="880"/>
      <c r="CZ78" s="880"/>
      <c r="DA78" s="881"/>
      <c r="DB78" s="879"/>
      <c r="DC78" s="880"/>
      <c r="DD78" s="880"/>
      <c r="DE78" s="880"/>
      <c r="DF78" s="881"/>
      <c r="DG78" s="879"/>
      <c r="DH78" s="880"/>
      <c r="DI78" s="880"/>
      <c r="DJ78" s="880"/>
      <c r="DK78" s="881"/>
      <c r="DL78" s="879"/>
      <c r="DM78" s="880"/>
      <c r="DN78" s="880"/>
      <c r="DO78" s="880"/>
      <c r="DP78" s="881"/>
      <c r="DQ78" s="879"/>
      <c r="DR78" s="880"/>
      <c r="DS78" s="880"/>
      <c r="DT78" s="880"/>
      <c r="DU78" s="881"/>
      <c r="DV78" s="876"/>
      <c r="DW78" s="877"/>
      <c r="DX78" s="877"/>
      <c r="DY78" s="877"/>
      <c r="DZ78" s="878"/>
      <c r="EA78" s="199"/>
    </row>
    <row r="79" spans="1:131" s="200" customFormat="1" ht="26.25" customHeight="1">
      <c r="A79" s="214">
        <v>12</v>
      </c>
      <c r="B79" s="900"/>
      <c r="C79" s="901"/>
      <c r="D79" s="901"/>
      <c r="E79" s="901"/>
      <c r="F79" s="901"/>
      <c r="G79" s="901"/>
      <c r="H79" s="901"/>
      <c r="I79" s="901"/>
      <c r="J79" s="901"/>
      <c r="K79" s="901"/>
      <c r="L79" s="901"/>
      <c r="M79" s="901"/>
      <c r="N79" s="901"/>
      <c r="O79" s="901"/>
      <c r="P79" s="902"/>
      <c r="Q79" s="905"/>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839"/>
      <c r="AP79" s="839"/>
      <c r="AQ79" s="839"/>
      <c r="AR79" s="839"/>
      <c r="AS79" s="839"/>
      <c r="AT79" s="839"/>
      <c r="AU79" s="839"/>
      <c r="AV79" s="839"/>
      <c r="AW79" s="839"/>
      <c r="AX79" s="839"/>
      <c r="AY79" s="839"/>
      <c r="AZ79" s="903"/>
      <c r="BA79" s="903"/>
      <c r="BB79" s="903"/>
      <c r="BC79" s="903"/>
      <c r="BD79" s="904"/>
      <c r="BE79" s="218"/>
      <c r="BF79" s="218"/>
      <c r="BG79" s="218"/>
      <c r="BH79" s="218"/>
      <c r="BI79" s="218"/>
      <c r="BJ79" s="221"/>
      <c r="BK79" s="221"/>
      <c r="BL79" s="221"/>
      <c r="BM79" s="221"/>
      <c r="BN79" s="221"/>
      <c r="BO79" s="218"/>
      <c r="BP79" s="218"/>
      <c r="BQ79" s="215">
        <v>73</v>
      </c>
      <c r="BR79" s="220"/>
      <c r="BS79" s="882"/>
      <c r="BT79" s="883"/>
      <c r="BU79" s="883"/>
      <c r="BV79" s="883"/>
      <c r="BW79" s="883"/>
      <c r="BX79" s="883"/>
      <c r="BY79" s="883"/>
      <c r="BZ79" s="883"/>
      <c r="CA79" s="883"/>
      <c r="CB79" s="883"/>
      <c r="CC79" s="883"/>
      <c r="CD79" s="883"/>
      <c r="CE79" s="883"/>
      <c r="CF79" s="883"/>
      <c r="CG79" s="884"/>
      <c r="CH79" s="879"/>
      <c r="CI79" s="880"/>
      <c r="CJ79" s="880"/>
      <c r="CK79" s="880"/>
      <c r="CL79" s="881"/>
      <c r="CM79" s="879"/>
      <c r="CN79" s="880"/>
      <c r="CO79" s="880"/>
      <c r="CP79" s="880"/>
      <c r="CQ79" s="881"/>
      <c r="CR79" s="879"/>
      <c r="CS79" s="880"/>
      <c r="CT79" s="880"/>
      <c r="CU79" s="880"/>
      <c r="CV79" s="881"/>
      <c r="CW79" s="879"/>
      <c r="CX79" s="880"/>
      <c r="CY79" s="880"/>
      <c r="CZ79" s="880"/>
      <c r="DA79" s="881"/>
      <c r="DB79" s="879"/>
      <c r="DC79" s="880"/>
      <c r="DD79" s="880"/>
      <c r="DE79" s="880"/>
      <c r="DF79" s="881"/>
      <c r="DG79" s="879"/>
      <c r="DH79" s="880"/>
      <c r="DI79" s="880"/>
      <c r="DJ79" s="880"/>
      <c r="DK79" s="881"/>
      <c r="DL79" s="879"/>
      <c r="DM79" s="880"/>
      <c r="DN79" s="880"/>
      <c r="DO79" s="880"/>
      <c r="DP79" s="881"/>
      <c r="DQ79" s="879"/>
      <c r="DR79" s="880"/>
      <c r="DS79" s="880"/>
      <c r="DT79" s="880"/>
      <c r="DU79" s="881"/>
      <c r="DV79" s="876"/>
      <c r="DW79" s="877"/>
      <c r="DX79" s="877"/>
      <c r="DY79" s="877"/>
      <c r="DZ79" s="878"/>
      <c r="EA79" s="199"/>
    </row>
    <row r="80" spans="1:131" s="200" customFormat="1" ht="26.25" customHeight="1">
      <c r="A80" s="214">
        <v>13</v>
      </c>
      <c r="B80" s="900"/>
      <c r="C80" s="901"/>
      <c r="D80" s="901"/>
      <c r="E80" s="901"/>
      <c r="F80" s="901"/>
      <c r="G80" s="901"/>
      <c r="H80" s="901"/>
      <c r="I80" s="901"/>
      <c r="J80" s="901"/>
      <c r="K80" s="901"/>
      <c r="L80" s="901"/>
      <c r="M80" s="901"/>
      <c r="N80" s="901"/>
      <c r="O80" s="901"/>
      <c r="P80" s="902"/>
      <c r="Q80" s="905"/>
      <c r="R80" s="839"/>
      <c r="S80" s="839"/>
      <c r="T80" s="839"/>
      <c r="U80" s="839"/>
      <c r="V80" s="839"/>
      <c r="W80" s="839"/>
      <c r="X80" s="839"/>
      <c r="Y80" s="839"/>
      <c r="Z80" s="839"/>
      <c r="AA80" s="839"/>
      <c r="AB80" s="839"/>
      <c r="AC80" s="839"/>
      <c r="AD80" s="839"/>
      <c r="AE80" s="839"/>
      <c r="AF80" s="839"/>
      <c r="AG80" s="839"/>
      <c r="AH80" s="839"/>
      <c r="AI80" s="839"/>
      <c r="AJ80" s="839"/>
      <c r="AK80" s="839"/>
      <c r="AL80" s="839"/>
      <c r="AM80" s="839"/>
      <c r="AN80" s="839"/>
      <c r="AO80" s="839"/>
      <c r="AP80" s="839"/>
      <c r="AQ80" s="839"/>
      <c r="AR80" s="839"/>
      <c r="AS80" s="839"/>
      <c r="AT80" s="839"/>
      <c r="AU80" s="839"/>
      <c r="AV80" s="839"/>
      <c r="AW80" s="839"/>
      <c r="AX80" s="839"/>
      <c r="AY80" s="839"/>
      <c r="AZ80" s="903"/>
      <c r="BA80" s="903"/>
      <c r="BB80" s="903"/>
      <c r="BC80" s="903"/>
      <c r="BD80" s="904"/>
      <c r="BE80" s="218"/>
      <c r="BF80" s="218"/>
      <c r="BG80" s="218"/>
      <c r="BH80" s="218"/>
      <c r="BI80" s="218"/>
      <c r="BJ80" s="218"/>
      <c r="BK80" s="218"/>
      <c r="BL80" s="218"/>
      <c r="BM80" s="218"/>
      <c r="BN80" s="218"/>
      <c r="BO80" s="218"/>
      <c r="BP80" s="218"/>
      <c r="BQ80" s="215">
        <v>74</v>
      </c>
      <c r="BR80" s="220"/>
      <c r="BS80" s="882"/>
      <c r="BT80" s="883"/>
      <c r="BU80" s="883"/>
      <c r="BV80" s="883"/>
      <c r="BW80" s="883"/>
      <c r="BX80" s="883"/>
      <c r="BY80" s="883"/>
      <c r="BZ80" s="883"/>
      <c r="CA80" s="883"/>
      <c r="CB80" s="883"/>
      <c r="CC80" s="883"/>
      <c r="CD80" s="883"/>
      <c r="CE80" s="883"/>
      <c r="CF80" s="883"/>
      <c r="CG80" s="884"/>
      <c r="CH80" s="879"/>
      <c r="CI80" s="880"/>
      <c r="CJ80" s="880"/>
      <c r="CK80" s="880"/>
      <c r="CL80" s="881"/>
      <c r="CM80" s="879"/>
      <c r="CN80" s="880"/>
      <c r="CO80" s="880"/>
      <c r="CP80" s="880"/>
      <c r="CQ80" s="881"/>
      <c r="CR80" s="879"/>
      <c r="CS80" s="880"/>
      <c r="CT80" s="880"/>
      <c r="CU80" s="880"/>
      <c r="CV80" s="881"/>
      <c r="CW80" s="879"/>
      <c r="CX80" s="880"/>
      <c r="CY80" s="880"/>
      <c r="CZ80" s="880"/>
      <c r="DA80" s="881"/>
      <c r="DB80" s="879"/>
      <c r="DC80" s="880"/>
      <c r="DD80" s="880"/>
      <c r="DE80" s="880"/>
      <c r="DF80" s="881"/>
      <c r="DG80" s="879"/>
      <c r="DH80" s="880"/>
      <c r="DI80" s="880"/>
      <c r="DJ80" s="880"/>
      <c r="DK80" s="881"/>
      <c r="DL80" s="879"/>
      <c r="DM80" s="880"/>
      <c r="DN80" s="880"/>
      <c r="DO80" s="880"/>
      <c r="DP80" s="881"/>
      <c r="DQ80" s="879"/>
      <c r="DR80" s="880"/>
      <c r="DS80" s="880"/>
      <c r="DT80" s="880"/>
      <c r="DU80" s="881"/>
      <c r="DV80" s="876"/>
      <c r="DW80" s="877"/>
      <c r="DX80" s="877"/>
      <c r="DY80" s="877"/>
      <c r="DZ80" s="878"/>
      <c r="EA80" s="199"/>
    </row>
    <row r="81" spans="1:131" s="200" customFormat="1" ht="26.25" customHeight="1">
      <c r="A81" s="214">
        <v>14</v>
      </c>
      <c r="B81" s="900"/>
      <c r="C81" s="901"/>
      <c r="D81" s="901"/>
      <c r="E81" s="901"/>
      <c r="F81" s="901"/>
      <c r="G81" s="901"/>
      <c r="H81" s="901"/>
      <c r="I81" s="901"/>
      <c r="J81" s="901"/>
      <c r="K81" s="901"/>
      <c r="L81" s="901"/>
      <c r="M81" s="901"/>
      <c r="N81" s="901"/>
      <c r="O81" s="901"/>
      <c r="P81" s="902"/>
      <c r="Q81" s="905"/>
      <c r="R81" s="839"/>
      <c r="S81" s="839"/>
      <c r="T81" s="839"/>
      <c r="U81" s="839"/>
      <c r="V81" s="839"/>
      <c r="W81" s="839"/>
      <c r="X81" s="839"/>
      <c r="Y81" s="839"/>
      <c r="Z81" s="839"/>
      <c r="AA81" s="839"/>
      <c r="AB81" s="839"/>
      <c r="AC81" s="839"/>
      <c r="AD81" s="839"/>
      <c r="AE81" s="839"/>
      <c r="AF81" s="839"/>
      <c r="AG81" s="839"/>
      <c r="AH81" s="839"/>
      <c r="AI81" s="839"/>
      <c r="AJ81" s="839"/>
      <c r="AK81" s="839"/>
      <c r="AL81" s="839"/>
      <c r="AM81" s="839"/>
      <c r="AN81" s="839"/>
      <c r="AO81" s="839"/>
      <c r="AP81" s="839"/>
      <c r="AQ81" s="839"/>
      <c r="AR81" s="839"/>
      <c r="AS81" s="839"/>
      <c r="AT81" s="839"/>
      <c r="AU81" s="839"/>
      <c r="AV81" s="839"/>
      <c r="AW81" s="839"/>
      <c r="AX81" s="839"/>
      <c r="AY81" s="839"/>
      <c r="AZ81" s="903"/>
      <c r="BA81" s="903"/>
      <c r="BB81" s="903"/>
      <c r="BC81" s="903"/>
      <c r="BD81" s="904"/>
      <c r="BE81" s="218"/>
      <c r="BF81" s="218"/>
      <c r="BG81" s="218"/>
      <c r="BH81" s="218"/>
      <c r="BI81" s="218"/>
      <c r="BJ81" s="218"/>
      <c r="BK81" s="218"/>
      <c r="BL81" s="218"/>
      <c r="BM81" s="218"/>
      <c r="BN81" s="218"/>
      <c r="BO81" s="218"/>
      <c r="BP81" s="218"/>
      <c r="BQ81" s="215">
        <v>75</v>
      </c>
      <c r="BR81" s="220"/>
      <c r="BS81" s="882"/>
      <c r="BT81" s="883"/>
      <c r="BU81" s="883"/>
      <c r="BV81" s="883"/>
      <c r="BW81" s="883"/>
      <c r="BX81" s="883"/>
      <c r="BY81" s="883"/>
      <c r="BZ81" s="883"/>
      <c r="CA81" s="883"/>
      <c r="CB81" s="883"/>
      <c r="CC81" s="883"/>
      <c r="CD81" s="883"/>
      <c r="CE81" s="883"/>
      <c r="CF81" s="883"/>
      <c r="CG81" s="884"/>
      <c r="CH81" s="879"/>
      <c r="CI81" s="880"/>
      <c r="CJ81" s="880"/>
      <c r="CK81" s="880"/>
      <c r="CL81" s="881"/>
      <c r="CM81" s="879"/>
      <c r="CN81" s="880"/>
      <c r="CO81" s="880"/>
      <c r="CP81" s="880"/>
      <c r="CQ81" s="881"/>
      <c r="CR81" s="879"/>
      <c r="CS81" s="880"/>
      <c r="CT81" s="880"/>
      <c r="CU81" s="880"/>
      <c r="CV81" s="881"/>
      <c r="CW81" s="879"/>
      <c r="CX81" s="880"/>
      <c r="CY81" s="880"/>
      <c r="CZ81" s="880"/>
      <c r="DA81" s="881"/>
      <c r="DB81" s="879"/>
      <c r="DC81" s="880"/>
      <c r="DD81" s="880"/>
      <c r="DE81" s="880"/>
      <c r="DF81" s="881"/>
      <c r="DG81" s="879"/>
      <c r="DH81" s="880"/>
      <c r="DI81" s="880"/>
      <c r="DJ81" s="880"/>
      <c r="DK81" s="881"/>
      <c r="DL81" s="879"/>
      <c r="DM81" s="880"/>
      <c r="DN81" s="880"/>
      <c r="DO81" s="880"/>
      <c r="DP81" s="881"/>
      <c r="DQ81" s="879"/>
      <c r="DR81" s="880"/>
      <c r="DS81" s="880"/>
      <c r="DT81" s="880"/>
      <c r="DU81" s="881"/>
      <c r="DV81" s="876"/>
      <c r="DW81" s="877"/>
      <c r="DX81" s="877"/>
      <c r="DY81" s="877"/>
      <c r="DZ81" s="878"/>
      <c r="EA81" s="199"/>
    </row>
    <row r="82" spans="1:131" s="200" customFormat="1" ht="26.25" customHeight="1">
      <c r="A82" s="214">
        <v>15</v>
      </c>
      <c r="B82" s="900"/>
      <c r="C82" s="901"/>
      <c r="D82" s="901"/>
      <c r="E82" s="901"/>
      <c r="F82" s="901"/>
      <c r="G82" s="901"/>
      <c r="H82" s="901"/>
      <c r="I82" s="901"/>
      <c r="J82" s="901"/>
      <c r="K82" s="901"/>
      <c r="L82" s="901"/>
      <c r="M82" s="901"/>
      <c r="N82" s="901"/>
      <c r="O82" s="901"/>
      <c r="P82" s="902"/>
      <c r="Q82" s="905"/>
      <c r="R82" s="839"/>
      <c r="S82" s="839"/>
      <c r="T82" s="839"/>
      <c r="U82" s="839"/>
      <c r="V82" s="839"/>
      <c r="W82" s="839"/>
      <c r="X82" s="839"/>
      <c r="Y82" s="839"/>
      <c r="Z82" s="839"/>
      <c r="AA82" s="839"/>
      <c r="AB82" s="839"/>
      <c r="AC82" s="839"/>
      <c r="AD82" s="839"/>
      <c r="AE82" s="839"/>
      <c r="AF82" s="839"/>
      <c r="AG82" s="839"/>
      <c r="AH82" s="839"/>
      <c r="AI82" s="839"/>
      <c r="AJ82" s="839"/>
      <c r="AK82" s="839"/>
      <c r="AL82" s="839"/>
      <c r="AM82" s="839"/>
      <c r="AN82" s="839"/>
      <c r="AO82" s="839"/>
      <c r="AP82" s="839"/>
      <c r="AQ82" s="839"/>
      <c r="AR82" s="839"/>
      <c r="AS82" s="839"/>
      <c r="AT82" s="839"/>
      <c r="AU82" s="839"/>
      <c r="AV82" s="839"/>
      <c r="AW82" s="839"/>
      <c r="AX82" s="839"/>
      <c r="AY82" s="839"/>
      <c r="AZ82" s="903"/>
      <c r="BA82" s="903"/>
      <c r="BB82" s="903"/>
      <c r="BC82" s="903"/>
      <c r="BD82" s="904"/>
      <c r="BE82" s="218"/>
      <c r="BF82" s="218"/>
      <c r="BG82" s="218"/>
      <c r="BH82" s="218"/>
      <c r="BI82" s="218"/>
      <c r="BJ82" s="218"/>
      <c r="BK82" s="218"/>
      <c r="BL82" s="218"/>
      <c r="BM82" s="218"/>
      <c r="BN82" s="218"/>
      <c r="BO82" s="218"/>
      <c r="BP82" s="218"/>
      <c r="BQ82" s="215">
        <v>76</v>
      </c>
      <c r="BR82" s="220"/>
      <c r="BS82" s="882"/>
      <c r="BT82" s="883"/>
      <c r="BU82" s="883"/>
      <c r="BV82" s="883"/>
      <c r="BW82" s="883"/>
      <c r="BX82" s="883"/>
      <c r="BY82" s="883"/>
      <c r="BZ82" s="883"/>
      <c r="CA82" s="883"/>
      <c r="CB82" s="883"/>
      <c r="CC82" s="883"/>
      <c r="CD82" s="883"/>
      <c r="CE82" s="883"/>
      <c r="CF82" s="883"/>
      <c r="CG82" s="884"/>
      <c r="CH82" s="879"/>
      <c r="CI82" s="880"/>
      <c r="CJ82" s="880"/>
      <c r="CK82" s="880"/>
      <c r="CL82" s="881"/>
      <c r="CM82" s="879"/>
      <c r="CN82" s="880"/>
      <c r="CO82" s="880"/>
      <c r="CP82" s="880"/>
      <c r="CQ82" s="881"/>
      <c r="CR82" s="879"/>
      <c r="CS82" s="880"/>
      <c r="CT82" s="880"/>
      <c r="CU82" s="880"/>
      <c r="CV82" s="881"/>
      <c r="CW82" s="879"/>
      <c r="CX82" s="880"/>
      <c r="CY82" s="880"/>
      <c r="CZ82" s="880"/>
      <c r="DA82" s="881"/>
      <c r="DB82" s="879"/>
      <c r="DC82" s="880"/>
      <c r="DD82" s="880"/>
      <c r="DE82" s="880"/>
      <c r="DF82" s="881"/>
      <c r="DG82" s="879"/>
      <c r="DH82" s="880"/>
      <c r="DI82" s="880"/>
      <c r="DJ82" s="880"/>
      <c r="DK82" s="881"/>
      <c r="DL82" s="879"/>
      <c r="DM82" s="880"/>
      <c r="DN82" s="880"/>
      <c r="DO82" s="880"/>
      <c r="DP82" s="881"/>
      <c r="DQ82" s="879"/>
      <c r="DR82" s="880"/>
      <c r="DS82" s="880"/>
      <c r="DT82" s="880"/>
      <c r="DU82" s="881"/>
      <c r="DV82" s="876"/>
      <c r="DW82" s="877"/>
      <c r="DX82" s="877"/>
      <c r="DY82" s="877"/>
      <c r="DZ82" s="878"/>
      <c r="EA82" s="199"/>
    </row>
    <row r="83" spans="1:131" s="200" customFormat="1" ht="26.25" customHeight="1">
      <c r="A83" s="214">
        <v>16</v>
      </c>
      <c r="B83" s="900"/>
      <c r="C83" s="901"/>
      <c r="D83" s="901"/>
      <c r="E83" s="901"/>
      <c r="F83" s="901"/>
      <c r="G83" s="901"/>
      <c r="H83" s="901"/>
      <c r="I83" s="901"/>
      <c r="J83" s="901"/>
      <c r="K83" s="901"/>
      <c r="L83" s="901"/>
      <c r="M83" s="901"/>
      <c r="N83" s="901"/>
      <c r="O83" s="901"/>
      <c r="P83" s="902"/>
      <c r="Q83" s="905"/>
      <c r="R83" s="839"/>
      <c r="S83" s="839"/>
      <c r="T83" s="839"/>
      <c r="U83" s="839"/>
      <c r="V83" s="839"/>
      <c r="W83" s="839"/>
      <c r="X83" s="839"/>
      <c r="Y83" s="839"/>
      <c r="Z83" s="839"/>
      <c r="AA83" s="839"/>
      <c r="AB83" s="839"/>
      <c r="AC83" s="839"/>
      <c r="AD83" s="839"/>
      <c r="AE83" s="839"/>
      <c r="AF83" s="839"/>
      <c r="AG83" s="839"/>
      <c r="AH83" s="839"/>
      <c r="AI83" s="839"/>
      <c r="AJ83" s="839"/>
      <c r="AK83" s="839"/>
      <c r="AL83" s="839"/>
      <c r="AM83" s="839"/>
      <c r="AN83" s="839"/>
      <c r="AO83" s="839"/>
      <c r="AP83" s="839"/>
      <c r="AQ83" s="839"/>
      <c r="AR83" s="839"/>
      <c r="AS83" s="839"/>
      <c r="AT83" s="839"/>
      <c r="AU83" s="839"/>
      <c r="AV83" s="839"/>
      <c r="AW83" s="839"/>
      <c r="AX83" s="839"/>
      <c r="AY83" s="839"/>
      <c r="AZ83" s="903"/>
      <c r="BA83" s="903"/>
      <c r="BB83" s="903"/>
      <c r="BC83" s="903"/>
      <c r="BD83" s="904"/>
      <c r="BE83" s="218"/>
      <c r="BF83" s="218"/>
      <c r="BG83" s="218"/>
      <c r="BH83" s="218"/>
      <c r="BI83" s="218"/>
      <c r="BJ83" s="218"/>
      <c r="BK83" s="218"/>
      <c r="BL83" s="218"/>
      <c r="BM83" s="218"/>
      <c r="BN83" s="218"/>
      <c r="BO83" s="218"/>
      <c r="BP83" s="218"/>
      <c r="BQ83" s="215">
        <v>77</v>
      </c>
      <c r="BR83" s="220"/>
      <c r="BS83" s="882"/>
      <c r="BT83" s="883"/>
      <c r="BU83" s="883"/>
      <c r="BV83" s="883"/>
      <c r="BW83" s="883"/>
      <c r="BX83" s="883"/>
      <c r="BY83" s="883"/>
      <c r="BZ83" s="883"/>
      <c r="CA83" s="883"/>
      <c r="CB83" s="883"/>
      <c r="CC83" s="883"/>
      <c r="CD83" s="883"/>
      <c r="CE83" s="883"/>
      <c r="CF83" s="883"/>
      <c r="CG83" s="884"/>
      <c r="CH83" s="879"/>
      <c r="CI83" s="880"/>
      <c r="CJ83" s="880"/>
      <c r="CK83" s="880"/>
      <c r="CL83" s="881"/>
      <c r="CM83" s="879"/>
      <c r="CN83" s="880"/>
      <c r="CO83" s="880"/>
      <c r="CP83" s="880"/>
      <c r="CQ83" s="881"/>
      <c r="CR83" s="879"/>
      <c r="CS83" s="880"/>
      <c r="CT83" s="880"/>
      <c r="CU83" s="880"/>
      <c r="CV83" s="881"/>
      <c r="CW83" s="879"/>
      <c r="CX83" s="880"/>
      <c r="CY83" s="880"/>
      <c r="CZ83" s="880"/>
      <c r="DA83" s="881"/>
      <c r="DB83" s="879"/>
      <c r="DC83" s="880"/>
      <c r="DD83" s="880"/>
      <c r="DE83" s="880"/>
      <c r="DF83" s="881"/>
      <c r="DG83" s="879"/>
      <c r="DH83" s="880"/>
      <c r="DI83" s="880"/>
      <c r="DJ83" s="880"/>
      <c r="DK83" s="881"/>
      <c r="DL83" s="879"/>
      <c r="DM83" s="880"/>
      <c r="DN83" s="880"/>
      <c r="DO83" s="880"/>
      <c r="DP83" s="881"/>
      <c r="DQ83" s="879"/>
      <c r="DR83" s="880"/>
      <c r="DS83" s="880"/>
      <c r="DT83" s="880"/>
      <c r="DU83" s="881"/>
      <c r="DV83" s="876"/>
      <c r="DW83" s="877"/>
      <c r="DX83" s="877"/>
      <c r="DY83" s="877"/>
      <c r="DZ83" s="878"/>
      <c r="EA83" s="199"/>
    </row>
    <row r="84" spans="1:131" s="200" customFormat="1" ht="26.25" customHeight="1">
      <c r="A84" s="214">
        <v>17</v>
      </c>
      <c r="B84" s="900"/>
      <c r="C84" s="901"/>
      <c r="D84" s="901"/>
      <c r="E84" s="901"/>
      <c r="F84" s="901"/>
      <c r="G84" s="901"/>
      <c r="H84" s="901"/>
      <c r="I84" s="901"/>
      <c r="J84" s="901"/>
      <c r="K84" s="901"/>
      <c r="L84" s="901"/>
      <c r="M84" s="901"/>
      <c r="N84" s="901"/>
      <c r="O84" s="901"/>
      <c r="P84" s="902"/>
      <c r="Q84" s="905"/>
      <c r="R84" s="839"/>
      <c r="S84" s="839"/>
      <c r="T84" s="839"/>
      <c r="U84" s="839"/>
      <c r="V84" s="839"/>
      <c r="W84" s="839"/>
      <c r="X84" s="839"/>
      <c r="Y84" s="839"/>
      <c r="Z84" s="839"/>
      <c r="AA84" s="839"/>
      <c r="AB84" s="839"/>
      <c r="AC84" s="839"/>
      <c r="AD84" s="839"/>
      <c r="AE84" s="839"/>
      <c r="AF84" s="839"/>
      <c r="AG84" s="839"/>
      <c r="AH84" s="839"/>
      <c r="AI84" s="839"/>
      <c r="AJ84" s="839"/>
      <c r="AK84" s="839"/>
      <c r="AL84" s="839"/>
      <c r="AM84" s="839"/>
      <c r="AN84" s="839"/>
      <c r="AO84" s="839"/>
      <c r="AP84" s="839"/>
      <c r="AQ84" s="839"/>
      <c r="AR84" s="839"/>
      <c r="AS84" s="839"/>
      <c r="AT84" s="839"/>
      <c r="AU84" s="839"/>
      <c r="AV84" s="839"/>
      <c r="AW84" s="839"/>
      <c r="AX84" s="839"/>
      <c r="AY84" s="839"/>
      <c r="AZ84" s="903"/>
      <c r="BA84" s="903"/>
      <c r="BB84" s="903"/>
      <c r="BC84" s="903"/>
      <c r="BD84" s="904"/>
      <c r="BE84" s="218"/>
      <c r="BF84" s="218"/>
      <c r="BG84" s="218"/>
      <c r="BH84" s="218"/>
      <c r="BI84" s="218"/>
      <c r="BJ84" s="218"/>
      <c r="BK84" s="218"/>
      <c r="BL84" s="218"/>
      <c r="BM84" s="218"/>
      <c r="BN84" s="218"/>
      <c r="BO84" s="218"/>
      <c r="BP84" s="218"/>
      <c r="BQ84" s="215">
        <v>78</v>
      </c>
      <c r="BR84" s="220"/>
      <c r="BS84" s="882"/>
      <c r="BT84" s="883"/>
      <c r="BU84" s="883"/>
      <c r="BV84" s="883"/>
      <c r="BW84" s="883"/>
      <c r="BX84" s="883"/>
      <c r="BY84" s="883"/>
      <c r="BZ84" s="883"/>
      <c r="CA84" s="883"/>
      <c r="CB84" s="883"/>
      <c r="CC84" s="883"/>
      <c r="CD84" s="883"/>
      <c r="CE84" s="883"/>
      <c r="CF84" s="883"/>
      <c r="CG84" s="884"/>
      <c r="CH84" s="879"/>
      <c r="CI84" s="880"/>
      <c r="CJ84" s="880"/>
      <c r="CK84" s="880"/>
      <c r="CL84" s="881"/>
      <c r="CM84" s="879"/>
      <c r="CN84" s="880"/>
      <c r="CO84" s="880"/>
      <c r="CP84" s="880"/>
      <c r="CQ84" s="881"/>
      <c r="CR84" s="879"/>
      <c r="CS84" s="880"/>
      <c r="CT84" s="880"/>
      <c r="CU84" s="880"/>
      <c r="CV84" s="881"/>
      <c r="CW84" s="879"/>
      <c r="CX84" s="880"/>
      <c r="CY84" s="880"/>
      <c r="CZ84" s="880"/>
      <c r="DA84" s="881"/>
      <c r="DB84" s="879"/>
      <c r="DC84" s="880"/>
      <c r="DD84" s="880"/>
      <c r="DE84" s="880"/>
      <c r="DF84" s="881"/>
      <c r="DG84" s="879"/>
      <c r="DH84" s="880"/>
      <c r="DI84" s="880"/>
      <c r="DJ84" s="880"/>
      <c r="DK84" s="881"/>
      <c r="DL84" s="879"/>
      <c r="DM84" s="880"/>
      <c r="DN84" s="880"/>
      <c r="DO84" s="880"/>
      <c r="DP84" s="881"/>
      <c r="DQ84" s="879"/>
      <c r="DR84" s="880"/>
      <c r="DS84" s="880"/>
      <c r="DT84" s="880"/>
      <c r="DU84" s="881"/>
      <c r="DV84" s="876"/>
      <c r="DW84" s="877"/>
      <c r="DX84" s="877"/>
      <c r="DY84" s="877"/>
      <c r="DZ84" s="878"/>
      <c r="EA84" s="199"/>
    </row>
    <row r="85" spans="1:131" s="200" customFormat="1" ht="26.25" customHeight="1">
      <c r="A85" s="214">
        <v>18</v>
      </c>
      <c r="B85" s="900"/>
      <c r="C85" s="901"/>
      <c r="D85" s="901"/>
      <c r="E85" s="901"/>
      <c r="F85" s="901"/>
      <c r="G85" s="901"/>
      <c r="H85" s="901"/>
      <c r="I85" s="901"/>
      <c r="J85" s="901"/>
      <c r="K85" s="901"/>
      <c r="L85" s="901"/>
      <c r="M85" s="901"/>
      <c r="N85" s="901"/>
      <c r="O85" s="901"/>
      <c r="P85" s="902"/>
      <c r="Q85" s="905"/>
      <c r="R85" s="839"/>
      <c r="S85" s="839"/>
      <c r="T85" s="839"/>
      <c r="U85" s="839"/>
      <c r="V85" s="839"/>
      <c r="W85" s="839"/>
      <c r="X85" s="839"/>
      <c r="Y85" s="839"/>
      <c r="Z85" s="839"/>
      <c r="AA85" s="839"/>
      <c r="AB85" s="839"/>
      <c r="AC85" s="839"/>
      <c r="AD85" s="839"/>
      <c r="AE85" s="839"/>
      <c r="AF85" s="839"/>
      <c r="AG85" s="839"/>
      <c r="AH85" s="839"/>
      <c r="AI85" s="839"/>
      <c r="AJ85" s="839"/>
      <c r="AK85" s="839"/>
      <c r="AL85" s="839"/>
      <c r="AM85" s="839"/>
      <c r="AN85" s="839"/>
      <c r="AO85" s="839"/>
      <c r="AP85" s="839"/>
      <c r="AQ85" s="839"/>
      <c r="AR85" s="839"/>
      <c r="AS85" s="839"/>
      <c r="AT85" s="839"/>
      <c r="AU85" s="839"/>
      <c r="AV85" s="839"/>
      <c r="AW85" s="839"/>
      <c r="AX85" s="839"/>
      <c r="AY85" s="839"/>
      <c r="AZ85" s="903"/>
      <c r="BA85" s="903"/>
      <c r="BB85" s="903"/>
      <c r="BC85" s="903"/>
      <c r="BD85" s="904"/>
      <c r="BE85" s="218"/>
      <c r="BF85" s="218"/>
      <c r="BG85" s="218"/>
      <c r="BH85" s="218"/>
      <c r="BI85" s="218"/>
      <c r="BJ85" s="218"/>
      <c r="BK85" s="218"/>
      <c r="BL85" s="218"/>
      <c r="BM85" s="218"/>
      <c r="BN85" s="218"/>
      <c r="BO85" s="218"/>
      <c r="BP85" s="218"/>
      <c r="BQ85" s="215">
        <v>79</v>
      </c>
      <c r="BR85" s="220"/>
      <c r="BS85" s="882"/>
      <c r="BT85" s="883"/>
      <c r="BU85" s="883"/>
      <c r="BV85" s="883"/>
      <c r="BW85" s="883"/>
      <c r="BX85" s="883"/>
      <c r="BY85" s="883"/>
      <c r="BZ85" s="883"/>
      <c r="CA85" s="883"/>
      <c r="CB85" s="883"/>
      <c r="CC85" s="883"/>
      <c r="CD85" s="883"/>
      <c r="CE85" s="883"/>
      <c r="CF85" s="883"/>
      <c r="CG85" s="884"/>
      <c r="CH85" s="879"/>
      <c r="CI85" s="880"/>
      <c r="CJ85" s="880"/>
      <c r="CK85" s="880"/>
      <c r="CL85" s="881"/>
      <c r="CM85" s="879"/>
      <c r="CN85" s="880"/>
      <c r="CO85" s="880"/>
      <c r="CP85" s="880"/>
      <c r="CQ85" s="881"/>
      <c r="CR85" s="879"/>
      <c r="CS85" s="880"/>
      <c r="CT85" s="880"/>
      <c r="CU85" s="880"/>
      <c r="CV85" s="881"/>
      <c r="CW85" s="879"/>
      <c r="CX85" s="880"/>
      <c r="CY85" s="880"/>
      <c r="CZ85" s="880"/>
      <c r="DA85" s="881"/>
      <c r="DB85" s="879"/>
      <c r="DC85" s="880"/>
      <c r="DD85" s="880"/>
      <c r="DE85" s="880"/>
      <c r="DF85" s="881"/>
      <c r="DG85" s="879"/>
      <c r="DH85" s="880"/>
      <c r="DI85" s="880"/>
      <c r="DJ85" s="880"/>
      <c r="DK85" s="881"/>
      <c r="DL85" s="879"/>
      <c r="DM85" s="880"/>
      <c r="DN85" s="880"/>
      <c r="DO85" s="880"/>
      <c r="DP85" s="881"/>
      <c r="DQ85" s="879"/>
      <c r="DR85" s="880"/>
      <c r="DS85" s="880"/>
      <c r="DT85" s="880"/>
      <c r="DU85" s="881"/>
      <c r="DV85" s="876"/>
      <c r="DW85" s="877"/>
      <c r="DX85" s="877"/>
      <c r="DY85" s="877"/>
      <c r="DZ85" s="878"/>
      <c r="EA85" s="199"/>
    </row>
    <row r="86" spans="1:131" s="200" customFormat="1" ht="26.25" customHeight="1">
      <c r="A86" s="214">
        <v>19</v>
      </c>
      <c r="B86" s="900"/>
      <c r="C86" s="901"/>
      <c r="D86" s="901"/>
      <c r="E86" s="901"/>
      <c r="F86" s="901"/>
      <c r="G86" s="901"/>
      <c r="H86" s="901"/>
      <c r="I86" s="901"/>
      <c r="J86" s="901"/>
      <c r="K86" s="901"/>
      <c r="L86" s="901"/>
      <c r="M86" s="901"/>
      <c r="N86" s="901"/>
      <c r="O86" s="901"/>
      <c r="P86" s="902"/>
      <c r="Q86" s="905"/>
      <c r="R86" s="839"/>
      <c r="S86" s="839"/>
      <c r="T86" s="839"/>
      <c r="U86" s="839"/>
      <c r="V86" s="839"/>
      <c r="W86" s="839"/>
      <c r="X86" s="839"/>
      <c r="Y86" s="839"/>
      <c r="Z86" s="839"/>
      <c r="AA86" s="839"/>
      <c r="AB86" s="839"/>
      <c r="AC86" s="839"/>
      <c r="AD86" s="839"/>
      <c r="AE86" s="839"/>
      <c r="AF86" s="839"/>
      <c r="AG86" s="839"/>
      <c r="AH86" s="839"/>
      <c r="AI86" s="839"/>
      <c r="AJ86" s="839"/>
      <c r="AK86" s="839"/>
      <c r="AL86" s="839"/>
      <c r="AM86" s="839"/>
      <c r="AN86" s="839"/>
      <c r="AO86" s="839"/>
      <c r="AP86" s="839"/>
      <c r="AQ86" s="839"/>
      <c r="AR86" s="839"/>
      <c r="AS86" s="839"/>
      <c r="AT86" s="839"/>
      <c r="AU86" s="839"/>
      <c r="AV86" s="839"/>
      <c r="AW86" s="839"/>
      <c r="AX86" s="839"/>
      <c r="AY86" s="839"/>
      <c r="AZ86" s="903"/>
      <c r="BA86" s="903"/>
      <c r="BB86" s="903"/>
      <c r="BC86" s="903"/>
      <c r="BD86" s="904"/>
      <c r="BE86" s="218"/>
      <c r="BF86" s="218"/>
      <c r="BG86" s="218"/>
      <c r="BH86" s="218"/>
      <c r="BI86" s="218"/>
      <c r="BJ86" s="218"/>
      <c r="BK86" s="218"/>
      <c r="BL86" s="218"/>
      <c r="BM86" s="218"/>
      <c r="BN86" s="218"/>
      <c r="BO86" s="218"/>
      <c r="BP86" s="218"/>
      <c r="BQ86" s="215">
        <v>80</v>
      </c>
      <c r="BR86" s="220"/>
      <c r="BS86" s="882"/>
      <c r="BT86" s="883"/>
      <c r="BU86" s="883"/>
      <c r="BV86" s="883"/>
      <c r="BW86" s="883"/>
      <c r="BX86" s="883"/>
      <c r="BY86" s="883"/>
      <c r="BZ86" s="883"/>
      <c r="CA86" s="883"/>
      <c r="CB86" s="883"/>
      <c r="CC86" s="883"/>
      <c r="CD86" s="883"/>
      <c r="CE86" s="883"/>
      <c r="CF86" s="883"/>
      <c r="CG86" s="884"/>
      <c r="CH86" s="879"/>
      <c r="CI86" s="880"/>
      <c r="CJ86" s="880"/>
      <c r="CK86" s="880"/>
      <c r="CL86" s="881"/>
      <c r="CM86" s="879"/>
      <c r="CN86" s="880"/>
      <c r="CO86" s="880"/>
      <c r="CP86" s="880"/>
      <c r="CQ86" s="881"/>
      <c r="CR86" s="879"/>
      <c r="CS86" s="880"/>
      <c r="CT86" s="880"/>
      <c r="CU86" s="880"/>
      <c r="CV86" s="881"/>
      <c r="CW86" s="879"/>
      <c r="CX86" s="880"/>
      <c r="CY86" s="880"/>
      <c r="CZ86" s="880"/>
      <c r="DA86" s="881"/>
      <c r="DB86" s="879"/>
      <c r="DC86" s="880"/>
      <c r="DD86" s="880"/>
      <c r="DE86" s="880"/>
      <c r="DF86" s="881"/>
      <c r="DG86" s="879"/>
      <c r="DH86" s="880"/>
      <c r="DI86" s="880"/>
      <c r="DJ86" s="880"/>
      <c r="DK86" s="881"/>
      <c r="DL86" s="879"/>
      <c r="DM86" s="880"/>
      <c r="DN86" s="880"/>
      <c r="DO86" s="880"/>
      <c r="DP86" s="881"/>
      <c r="DQ86" s="879"/>
      <c r="DR86" s="880"/>
      <c r="DS86" s="880"/>
      <c r="DT86" s="880"/>
      <c r="DU86" s="881"/>
      <c r="DV86" s="876"/>
      <c r="DW86" s="877"/>
      <c r="DX86" s="877"/>
      <c r="DY86" s="877"/>
      <c r="DZ86" s="878"/>
      <c r="EA86" s="199"/>
    </row>
    <row r="87" spans="1:131" s="200" customFormat="1" ht="26.25" customHeight="1">
      <c r="A87" s="222">
        <v>20</v>
      </c>
      <c r="B87" s="906"/>
      <c r="C87" s="907"/>
      <c r="D87" s="907"/>
      <c r="E87" s="907"/>
      <c r="F87" s="907"/>
      <c r="G87" s="907"/>
      <c r="H87" s="907"/>
      <c r="I87" s="907"/>
      <c r="J87" s="907"/>
      <c r="K87" s="907"/>
      <c r="L87" s="907"/>
      <c r="M87" s="907"/>
      <c r="N87" s="907"/>
      <c r="O87" s="907"/>
      <c r="P87" s="908"/>
      <c r="Q87" s="909"/>
      <c r="R87" s="910"/>
      <c r="S87" s="910"/>
      <c r="T87" s="910"/>
      <c r="U87" s="910"/>
      <c r="V87" s="910"/>
      <c r="W87" s="910"/>
      <c r="X87" s="910"/>
      <c r="Y87" s="910"/>
      <c r="Z87" s="910"/>
      <c r="AA87" s="910"/>
      <c r="AB87" s="910"/>
      <c r="AC87" s="910"/>
      <c r="AD87" s="910"/>
      <c r="AE87" s="910"/>
      <c r="AF87" s="910"/>
      <c r="AG87" s="910"/>
      <c r="AH87" s="910"/>
      <c r="AI87" s="910"/>
      <c r="AJ87" s="910"/>
      <c r="AK87" s="910"/>
      <c r="AL87" s="910"/>
      <c r="AM87" s="910"/>
      <c r="AN87" s="910"/>
      <c r="AO87" s="910"/>
      <c r="AP87" s="910"/>
      <c r="AQ87" s="910"/>
      <c r="AR87" s="910"/>
      <c r="AS87" s="910"/>
      <c r="AT87" s="910"/>
      <c r="AU87" s="910"/>
      <c r="AV87" s="910"/>
      <c r="AW87" s="910"/>
      <c r="AX87" s="910"/>
      <c r="AY87" s="910"/>
      <c r="AZ87" s="911"/>
      <c r="BA87" s="911"/>
      <c r="BB87" s="911"/>
      <c r="BC87" s="911"/>
      <c r="BD87" s="912"/>
      <c r="BE87" s="218"/>
      <c r="BF87" s="218"/>
      <c r="BG87" s="218"/>
      <c r="BH87" s="218"/>
      <c r="BI87" s="218"/>
      <c r="BJ87" s="218"/>
      <c r="BK87" s="218"/>
      <c r="BL87" s="218"/>
      <c r="BM87" s="218"/>
      <c r="BN87" s="218"/>
      <c r="BO87" s="218"/>
      <c r="BP87" s="218"/>
      <c r="BQ87" s="215">
        <v>81</v>
      </c>
      <c r="BR87" s="220"/>
      <c r="BS87" s="882"/>
      <c r="BT87" s="883"/>
      <c r="BU87" s="883"/>
      <c r="BV87" s="883"/>
      <c r="BW87" s="883"/>
      <c r="BX87" s="883"/>
      <c r="BY87" s="883"/>
      <c r="BZ87" s="883"/>
      <c r="CA87" s="883"/>
      <c r="CB87" s="883"/>
      <c r="CC87" s="883"/>
      <c r="CD87" s="883"/>
      <c r="CE87" s="883"/>
      <c r="CF87" s="883"/>
      <c r="CG87" s="884"/>
      <c r="CH87" s="879"/>
      <c r="CI87" s="880"/>
      <c r="CJ87" s="880"/>
      <c r="CK87" s="880"/>
      <c r="CL87" s="881"/>
      <c r="CM87" s="879"/>
      <c r="CN87" s="880"/>
      <c r="CO87" s="880"/>
      <c r="CP87" s="880"/>
      <c r="CQ87" s="881"/>
      <c r="CR87" s="879"/>
      <c r="CS87" s="880"/>
      <c r="CT87" s="880"/>
      <c r="CU87" s="880"/>
      <c r="CV87" s="881"/>
      <c r="CW87" s="879"/>
      <c r="CX87" s="880"/>
      <c r="CY87" s="880"/>
      <c r="CZ87" s="880"/>
      <c r="DA87" s="881"/>
      <c r="DB87" s="879"/>
      <c r="DC87" s="880"/>
      <c r="DD87" s="880"/>
      <c r="DE87" s="880"/>
      <c r="DF87" s="881"/>
      <c r="DG87" s="879"/>
      <c r="DH87" s="880"/>
      <c r="DI87" s="880"/>
      <c r="DJ87" s="880"/>
      <c r="DK87" s="881"/>
      <c r="DL87" s="879"/>
      <c r="DM87" s="880"/>
      <c r="DN87" s="880"/>
      <c r="DO87" s="880"/>
      <c r="DP87" s="881"/>
      <c r="DQ87" s="879"/>
      <c r="DR87" s="880"/>
      <c r="DS87" s="880"/>
      <c r="DT87" s="880"/>
      <c r="DU87" s="881"/>
      <c r="DV87" s="876"/>
      <c r="DW87" s="877"/>
      <c r="DX87" s="877"/>
      <c r="DY87" s="877"/>
      <c r="DZ87" s="878"/>
      <c r="EA87" s="199"/>
    </row>
    <row r="88" spans="1:131" s="200" customFormat="1" ht="26.25" customHeight="1" thickBot="1">
      <c r="A88" s="217" t="s">
        <v>372</v>
      </c>
      <c r="B88" s="810" t="s">
        <v>401</v>
      </c>
      <c r="C88" s="811"/>
      <c r="D88" s="811"/>
      <c r="E88" s="811"/>
      <c r="F88" s="811"/>
      <c r="G88" s="811"/>
      <c r="H88" s="811"/>
      <c r="I88" s="811"/>
      <c r="J88" s="811"/>
      <c r="K88" s="811"/>
      <c r="L88" s="811"/>
      <c r="M88" s="811"/>
      <c r="N88" s="811"/>
      <c r="O88" s="811"/>
      <c r="P88" s="812"/>
      <c r="Q88" s="857"/>
      <c r="R88" s="858"/>
      <c r="S88" s="858"/>
      <c r="T88" s="858"/>
      <c r="U88" s="858"/>
      <c r="V88" s="858"/>
      <c r="W88" s="858"/>
      <c r="X88" s="858"/>
      <c r="Y88" s="858"/>
      <c r="Z88" s="858"/>
      <c r="AA88" s="858"/>
      <c r="AB88" s="858"/>
      <c r="AC88" s="858"/>
      <c r="AD88" s="858"/>
      <c r="AE88" s="858"/>
      <c r="AF88" s="861">
        <v>20545</v>
      </c>
      <c r="AG88" s="861"/>
      <c r="AH88" s="861"/>
      <c r="AI88" s="861"/>
      <c r="AJ88" s="861"/>
      <c r="AK88" s="858"/>
      <c r="AL88" s="858"/>
      <c r="AM88" s="858"/>
      <c r="AN88" s="858"/>
      <c r="AO88" s="858"/>
      <c r="AP88" s="861">
        <v>3362</v>
      </c>
      <c r="AQ88" s="861"/>
      <c r="AR88" s="861"/>
      <c r="AS88" s="861"/>
      <c r="AT88" s="861"/>
      <c r="AU88" s="861">
        <v>773</v>
      </c>
      <c r="AV88" s="861"/>
      <c r="AW88" s="861"/>
      <c r="AX88" s="861"/>
      <c r="AY88" s="861"/>
      <c r="AZ88" s="866"/>
      <c r="BA88" s="866"/>
      <c r="BB88" s="866"/>
      <c r="BC88" s="866"/>
      <c r="BD88" s="867"/>
      <c r="BE88" s="218"/>
      <c r="BF88" s="218"/>
      <c r="BG88" s="218"/>
      <c r="BH88" s="218"/>
      <c r="BI88" s="218"/>
      <c r="BJ88" s="218"/>
      <c r="BK88" s="218"/>
      <c r="BL88" s="218"/>
      <c r="BM88" s="218"/>
      <c r="BN88" s="218"/>
      <c r="BO88" s="218"/>
      <c r="BP88" s="218"/>
      <c r="BQ88" s="215">
        <v>82</v>
      </c>
      <c r="BR88" s="220"/>
      <c r="BS88" s="882"/>
      <c r="BT88" s="883"/>
      <c r="BU88" s="883"/>
      <c r="BV88" s="883"/>
      <c r="BW88" s="883"/>
      <c r="BX88" s="883"/>
      <c r="BY88" s="883"/>
      <c r="BZ88" s="883"/>
      <c r="CA88" s="883"/>
      <c r="CB88" s="883"/>
      <c r="CC88" s="883"/>
      <c r="CD88" s="883"/>
      <c r="CE88" s="883"/>
      <c r="CF88" s="883"/>
      <c r="CG88" s="884"/>
      <c r="CH88" s="879"/>
      <c r="CI88" s="880"/>
      <c r="CJ88" s="880"/>
      <c r="CK88" s="880"/>
      <c r="CL88" s="881"/>
      <c r="CM88" s="879"/>
      <c r="CN88" s="880"/>
      <c r="CO88" s="880"/>
      <c r="CP88" s="880"/>
      <c r="CQ88" s="881"/>
      <c r="CR88" s="879"/>
      <c r="CS88" s="880"/>
      <c r="CT88" s="880"/>
      <c r="CU88" s="880"/>
      <c r="CV88" s="881"/>
      <c r="CW88" s="879"/>
      <c r="CX88" s="880"/>
      <c r="CY88" s="880"/>
      <c r="CZ88" s="880"/>
      <c r="DA88" s="881"/>
      <c r="DB88" s="879"/>
      <c r="DC88" s="880"/>
      <c r="DD88" s="880"/>
      <c r="DE88" s="880"/>
      <c r="DF88" s="881"/>
      <c r="DG88" s="879"/>
      <c r="DH88" s="880"/>
      <c r="DI88" s="880"/>
      <c r="DJ88" s="880"/>
      <c r="DK88" s="881"/>
      <c r="DL88" s="879"/>
      <c r="DM88" s="880"/>
      <c r="DN88" s="880"/>
      <c r="DO88" s="880"/>
      <c r="DP88" s="881"/>
      <c r="DQ88" s="879"/>
      <c r="DR88" s="880"/>
      <c r="DS88" s="880"/>
      <c r="DT88" s="880"/>
      <c r="DU88" s="881"/>
      <c r="DV88" s="876"/>
      <c r="DW88" s="877"/>
      <c r="DX88" s="877"/>
      <c r="DY88" s="877"/>
      <c r="DZ88" s="878"/>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2"/>
      <c r="BT89" s="883"/>
      <c r="BU89" s="883"/>
      <c r="BV89" s="883"/>
      <c r="BW89" s="883"/>
      <c r="BX89" s="883"/>
      <c r="BY89" s="883"/>
      <c r="BZ89" s="883"/>
      <c r="CA89" s="883"/>
      <c r="CB89" s="883"/>
      <c r="CC89" s="883"/>
      <c r="CD89" s="883"/>
      <c r="CE89" s="883"/>
      <c r="CF89" s="883"/>
      <c r="CG89" s="884"/>
      <c r="CH89" s="879"/>
      <c r="CI89" s="880"/>
      <c r="CJ89" s="880"/>
      <c r="CK89" s="880"/>
      <c r="CL89" s="881"/>
      <c r="CM89" s="879"/>
      <c r="CN89" s="880"/>
      <c r="CO89" s="880"/>
      <c r="CP89" s="880"/>
      <c r="CQ89" s="881"/>
      <c r="CR89" s="879"/>
      <c r="CS89" s="880"/>
      <c r="CT89" s="880"/>
      <c r="CU89" s="880"/>
      <c r="CV89" s="881"/>
      <c r="CW89" s="879"/>
      <c r="CX89" s="880"/>
      <c r="CY89" s="880"/>
      <c r="CZ89" s="880"/>
      <c r="DA89" s="881"/>
      <c r="DB89" s="879"/>
      <c r="DC89" s="880"/>
      <c r="DD89" s="880"/>
      <c r="DE89" s="880"/>
      <c r="DF89" s="881"/>
      <c r="DG89" s="879"/>
      <c r="DH89" s="880"/>
      <c r="DI89" s="880"/>
      <c r="DJ89" s="880"/>
      <c r="DK89" s="881"/>
      <c r="DL89" s="879"/>
      <c r="DM89" s="880"/>
      <c r="DN89" s="880"/>
      <c r="DO89" s="880"/>
      <c r="DP89" s="881"/>
      <c r="DQ89" s="879"/>
      <c r="DR89" s="880"/>
      <c r="DS89" s="880"/>
      <c r="DT89" s="880"/>
      <c r="DU89" s="881"/>
      <c r="DV89" s="876"/>
      <c r="DW89" s="877"/>
      <c r="DX89" s="877"/>
      <c r="DY89" s="877"/>
      <c r="DZ89" s="878"/>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2"/>
      <c r="BT90" s="883"/>
      <c r="BU90" s="883"/>
      <c r="BV90" s="883"/>
      <c r="BW90" s="883"/>
      <c r="BX90" s="883"/>
      <c r="BY90" s="883"/>
      <c r="BZ90" s="883"/>
      <c r="CA90" s="883"/>
      <c r="CB90" s="883"/>
      <c r="CC90" s="883"/>
      <c r="CD90" s="883"/>
      <c r="CE90" s="883"/>
      <c r="CF90" s="883"/>
      <c r="CG90" s="884"/>
      <c r="CH90" s="879"/>
      <c r="CI90" s="880"/>
      <c r="CJ90" s="880"/>
      <c r="CK90" s="880"/>
      <c r="CL90" s="881"/>
      <c r="CM90" s="879"/>
      <c r="CN90" s="880"/>
      <c r="CO90" s="880"/>
      <c r="CP90" s="880"/>
      <c r="CQ90" s="881"/>
      <c r="CR90" s="879"/>
      <c r="CS90" s="880"/>
      <c r="CT90" s="880"/>
      <c r="CU90" s="880"/>
      <c r="CV90" s="881"/>
      <c r="CW90" s="879"/>
      <c r="CX90" s="880"/>
      <c r="CY90" s="880"/>
      <c r="CZ90" s="880"/>
      <c r="DA90" s="881"/>
      <c r="DB90" s="879"/>
      <c r="DC90" s="880"/>
      <c r="DD90" s="880"/>
      <c r="DE90" s="880"/>
      <c r="DF90" s="881"/>
      <c r="DG90" s="879"/>
      <c r="DH90" s="880"/>
      <c r="DI90" s="880"/>
      <c r="DJ90" s="880"/>
      <c r="DK90" s="881"/>
      <c r="DL90" s="879"/>
      <c r="DM90" s="880"/>
      <c r="DN90" s="880"/>
      <c r="DO90" s="880"/>
      <c r="DP90" s="881"/>
      <c r="DQ90" s="879"/>
      <c r="DR90" s="880"/>
      <c r="DS90" s="880"/>
      <c r="DT90" s="880"/>
      <c r="DU90" s="881"/>
      <c r="DV90" s="876"/>
      <c r="DW90" s="877"/>
      <c r="DX90" s="877"/>
      <c r="DY90" s="877"/>
      <c r="DZ90" s="878"/>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2"/>
      <c r="BT91" s="883"/>
      <c r="BU91" s="883"/>
      <c r="BV91" s="883"/>
      <c r="BW91" s="883"/>
      <c r="BX91" s="883"/>
      <c r="BY91" s="883"/>
      <c r="BZ91" s="883"/>
      <c r="CA91" s="883"/>
      <c r="CB91" s="883"/>
      <c r="CC91" s="883"/>
      <c r="CD91" s="883"/>
      <c r="CE91" s="883"/>
      <c r="CF91" s="883"/>
      <c r="CG91" s="884"/>
      <c r="CH91" s="879"/>
      <c r="CI91" s="880"/>
      <c r="CJ91" s="880"/>
      <c r="CK91" s="880"/>
      <c r="CL91" s="881"/>
      <c r="CM91" s="879"/>
      <c r="CN91" s="880"/>
      <c r="CO91" s="880"/>
      <c r="CP91" s="880"/>
      <c r="CQ91" s="881"/>
      <c r="CR91" s="879"/>
      <c r="CS91" s="880"/>
      <c r="CT91" s="880"/>
      <c r="CU91" s="880"/>
      <c r="CV91" s="881"/>
      <c r="CW91" s="879"/>
      <c r="CX91" s="880"/>
      <c r="CY91" s="880"/>
      <c r="CZ91" s="880"/>
      <c r="DA91" s="881"/>
      <c r="DB91" s="879"/>
      <c r="DC91" s="880"/>
      <c r="DD91" s="880"/>
      <c r="DE91" s="880"/>
      <c r="DF91" s="881"/>
      <c r="DG91" s="879"/>
      <c r="DH91" s="880"/>
      <c r="DI91" s="880"/>
      <c r="DJ91" s="880"/>
      <c r="DK91" s="881"/>
      <c r="DL91" s="879"/>
      <c r="DM91" s="880"/>
      <c r="DN91" s="880"/>
      <c r="DO91" s="880"/>
      <c r="DP91" s="881"/>
      <c r="DQ91" s="879"/>
      <c r="DR91" s="880"/>
      <c r="DS91" s="880"/>
      <c r="DT91" s="880"/>
      <c r="DU91" s="881"/>
      <c r="DV91" s="876"/>
      <c r="DW91" s="877"/>
      <c r="DX91" s="877"/>
      <c r="DY91" s="877"/>
      <c r="DZ91" s="878"/>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2"/>
      <c r="BT92" s="883"/>
      <c r="BU92" s="883"/>
      <c r="BV92" s="883"/>
      <c r="BW92" s="883"/>
      <c r="BX92" s="883"/>
      <c r="BY92" s="883"/>
      <c r="BZ92" s="883"/>
      <c r="CA92" s="883"/>
      <c r="CB92" s="883"/>
      <c r="CC92" s="883"/>
      <c r="CD92" s="883"/>
      <c r="CE92" s="883"/>
      <c r="CF92" s="883"/>
      <c r="CG92" s="884"/>
      <c r="CH92" s="879"/>
      <c r="CI92" s="880"/>
      <c r="CJ92" s="880"/>
      <c r="CK92" s="880"/>
      <c r="CL92" s="881"/>
      <c r="CM92" s="879"/>
      <c r="CN92" s="880"/>
      <c r="CO92" s="880"/>
      <c r="CP92" s="880"/>
      <c r="CQ92" s="881"/>
      <c r="CR92" s="879"/>
      <c r="CS92" s="880"/>
      <c r="CT92" s="880"/>
      <c r="CU92" s="880"/>
      <c r="CV92" s="881"/>
      <c r="CW92" s="879"/>
      <c r="CX92" s="880"/>
      <c r="CY92" s="880"/>
      <c r="CZ92" s="880"/>
      <c r="DA92" s="881"/>
      <c r="DB92" s="879"/>
      <c r="DC92" s="880"/>
      <c r="DD92" s="880"/>
      <c r="DE92" s="880"/>
      <c r="DF92" s="881"/>
      <c r="DG92" s="879"/>
      <c r="DH92" s="880"/>
      <c r="DI92" s="880"/>
      <c r="DJ92" s="880"/>
      <c r="DK92" s="881"/>
      <c r="DL92" s="879"/>
      <c r="DM92" s="880"/>
      <c r="DN92" s="880"/>
      <c r="DO92" s="880"/>
      <c r="DP92" s="881"/>
      <c r="DQ92" s="879"/>
      <c r="DR92" s="880"/>
      <c r="DS92" s="880"/>
      <c r="DT92" s="880"/>
      <c r="DU92" s="881"/>
      <c r="DV92" s="876"/>
      <c r="DW92" s="877"/>
      <c r="DX92" s="877"/>
      <c r="DY92" s="877"/>
      <c r="DZ92" s="878"/>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2"/>
      <c r="BT93" s="883"/>
      <c r="BU93" s="883"/>
      <c r="BV93" s="883"/>
      <c r="BW93" s="883"/>
      <c r="BX93" s="883"/>
      <c r="BY93" s="883"/>
      <c r="BZ93" s="883"/>
      <c r="CA93" s="883"/>
      <c r="CB93" s="883"/>
      <c r="CC93" s="883"/>
      <c r="CD93" s="883"/>
      <c r="CE93" s="883"/>
      <c r="CF93" s="883"/>
      <c r="CG93" s="884"/>
      <c r="CH93" s="879"/>
      <c r="CI93" s="880"/>
      <c r="CJ93" s="880"/>
      <c r="CK93" s="880"/>
      <c r="CL93" s="881"/>
      <c r="CM93" s="879"/>
      <c r="CN93" s="880"/>
      <c r="CO93" s="880"/>
      <c r="CP93" s="880"/>
      <c r="CQ93" s="881"/>
      <c r="CR93" s="879"/>
      <c r="CS93" s="880"/>
      <c r="CT93" s="880"/>
      <c r="CU93" s="880"/>
      <c r="CV93" s="881"/>
      <c r="CW93" s="879"/>
      <c r="CX93" s="880"/>
      <c r="CY93" s="880"/>
      <c r="CZ93" s="880"/>
      <c r="DA93" s="881"/>
      <c r="DB93" s="879"/>
      <c r="DC93" s="880"/>
      <c r="DD93" s="880"/>
      <c r="DE93" s="880"/>
      <c r="DF93" s="881"/>
      <c r="DG93" s="879"/>
      <c r="DH93" s="880"/>
      <c r="DI93" s="880"/>
      <c r="DJ93" s="880"/>
      <c r="DK93" s="881"/>
      <c r="DL93" s="879"/>
      <c r="DM93" s="880"/>
      <c r="DN93" s="880"/>
      <c r="DO93" s="880"/>
      <c r="DP93" s="881"/>
      <c r="DQ93" s="879"/>
      <c r="DR93" s="880"/>
      <c r="DS93" s="880"/>
      <c r="DT93" s="880"/>
      <c r="DU93" s="881"/>
      <c r="DV93" s="876"/>
      <c r="DW93" s="877"/>
      <c r="DX93" s="877"/>
      <c r="DY93" s="877"/>
      <c r="DZ93" s="878"/>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2"/>
      <c r="BT94" s="883"/>
      <c r="BU94" s="883"/>
      <c r="BV94" s="883"/>
      <c r="BW94" s="883"/>
      <c r="BX94" s="883"/>
      <c r="BY94" s="883"/>
      <c r="BZ94" s="883"/>
      <c r="CA94" s="883"/>
      <c r="CB94" s="883"/>
      <c r="CC94" s="883"/>
      <c r="CD94" s="883"/>
      <c r="CE94" s="883"/>
      <c r="CF94" s="883"/>
      <c r="CG94" s="884"/>
      <c r="CH94" s="879"/>
      <c r="CI94" s="880"/>
      <c r="CJ94" s="880"/>
      <c r="CK94" s="880"/>
      <c r="CL94" s="881"/>
      <c r="CM94" s="879"/>
      <c r="CN94" s="880"/>
      <c r="CO94" s="880"/>
      <c r="CP94" s="880"/>
      <c r="CQ94" s="881"/>
      <c r="CR94" s="879"/>
      <c r="CS94" s="880"/>
      <c r="CT94" s="880"/>
      <c r="CU94" s="880"/>
      <c r="CV94" s="881"/>
      <c r="CW94" s="879"/>
      <c r="CX94" s="880"/>
      <c r="CY94" s="880"/>
      <c r="CZ94" s="880"/>
      <c r="DA94" s="881"/>
      <c r="DB94" s="879"/>
      <c r="DC94" s="880"/>
      <c r="DD94" s="880"/>
      <c r="DE94" s="880"/>
      <c r="DF94" s="881"/>
      <c r="DG94" s="879"/>
      <c r="DH94" s="880"/>
      <c r="DI94" s="880"/>
      <c r="DJ94" s="880"/>
      <c r="DK94" s="881"/>
      <c r="DL94" s="879"/>
      <c r="DM94" s="880"/>
      <c r="DN94" s="880"/>
      <c r="DO94" s="880"/>
      <c r="DP94" s="881"/>
      <c r="DQ94" s="879"/>
      <c r="DR94" s="880"/>
      <c r="DS94" s="880"/>
      <c r="DT94" s="880"/>
      <c r="DU94" s="881"/>
      <c r="DV94" s="876"/>
      <c r="DW94" s="877"/>
      <c r="DX94" s="877"/>
      <c r="DY94" s="877"/>
      <c r="DZ94" s="878"/>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2"/>
      <c r="BT95" s="883"/>
      <c r="BU95" s="883"/>
      <c r="BV95" s="883"/>
      <c r="BW95" s="883"/>
      <c r="BX95" s="883"/>
      <c r="BY95" s="883"/>
      <c r="BZ95" s="883"/>
      <c r="CA95" s="883"/>
      <c r="CB95" s="883"/>
      <c r="CC95" s="883"/>
      <c r="CD95" s="883"/>
      <c r="CE95" s="883"/>
      <c r="CF95" s="883"/>
      <c r="CG95" s="884"/>
      <c r="CH95" s="879"/>
      <c r="CI95" s="880"/>
      <c r="CJ95" s="880"/>
      <c r="CK95" s="880"/>
      <c r="CL95" s="881"/>
      <c r="CM95" s="879"/>
      <c r="CN95" s="880"/>
      <c r="CO95" s="880"/>
      <c r="CP95" s="880"/>
      <c r="CQ95" s="881"/>
      <c r="CR95" s="879"/>
      <c r="CS95" s="880"/>
      <c r="CT95" s="880"/>
      <c r="CU95" s="880"/>
      <c r="CV95" s="881"/>
      <c r="CW95" s="879"/>
      <c r="CX95" s="880"/>
      <c r="CY95" s="880"/>
      <c r="CZ95" s="880"/>
      <c r="DA95" s="881"/>
      <c r="DB95" s="879"/>
      <c r="DC95" s="880"/>
      <c r="DD95" s="880"/>
      <c r="DE95" s="880"/>
      <c r="DF95" s="881"/>
      <c r="DG95" s="879"/>
      <c r="DH95" s="880"/>
      <c r="DI95" s="880"/>
      <c r="DJ95" s="880"/>
      <c r="DK95" s="881"/>
      <c r="DL95" s="879"/>
      <c r="DM95" s="880"/>
      <c r="DN95" s="880"/>
      <c r="DO95" s="880"/>
      <c r="DP95" s="881"/>
      <c r="DQ95" s="879"/>
      <c r="DR95" s="880"/>
      <c r="DS95" s="880"/>
      <c r="DT95" s="880"/>
      <c r="DU95" s="881"/>
      <c r="DV95" s="876"/>
      <c r="DW95" s="877"/>
      <c r="DX95" s="877"/>
      <c r="DY95" s="877"/>
      <c r="DZ95" s="878"/>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2"/>
      <c r="BT96" s="883"/>
      <c r="BU96" s="883"/>
      <c r="BV96" s="883"/>
      <c r="BW96" s="883"/>
      <c r="BX96" s="883"/>
      <c r="BY96" s="883"/>
      <c r="BZ96" s="883"/>
      <c r="CA96" s="883"/>
      <c r="CB96" s="883"/>
      <c r="CC96" s="883"/>
      <c r="CD96" s="883"/>
      <c r="CE96" s="883"/>
      <c r="CF96" s="883"/>
      <c r="CG96" s="884"/>
      <c r="CH96" s="879"/>
      <c r="CI96" s="880"/>
      <c r="CJ96" s="880"/>
      <c r="CK96" s="880"/>
      <c r="CL96" s="881"/>
      <c r="CM96" s="879"/>
      <c r="CN96" s="880"/>
      <c r="CO96" s="880"/>
      <c r="CP96" s="880"/>
      <c r="CQ96" s="881"/>
      <c r="CR96" s="879"/>
      <c r="CS96" s="880"/>
      <c r="CT96" s="880"/>
      <c r="CU96" s="880"/>
      <c r="CV96" s="881"/>
      <c r="CW96" s="879"/>
      <c r="CX96" s="880"/>
      <c r="CY96" s="880"/>
      <c r="CZ96" s="880"/>
      <c r="DA96" s="881"/>
      <c r="DB96" s="879"/>
      <c r="DC96" s="880"/>
      <c r="DD96" s="880"/>
      <c r="DE96" s="880"/>
      <c r="DF96" s="881"/>
      <c r="DG96" s="879"/>
      <c r="DH96" s="880"/>
      <c r="DI96" s="880"/>
      <c r="DJ96" s="880"/>
      <c r="DK96" s="881"/>
      <c r="DL96" s="879"/>
      <c r="DM96" s="880"/>
      <c r="DN96" s="880"/>
      <c r="DO96" s="880"/>
      <c r="DP96" s="881"/>
      <c r="DQ96" s="879"/>
      <c r="DR96" s="880"/>
      <c r="DS96" s="880"/>
      <c r="DT96" s="880"/>
      <c r="DU96" s="881"/>
      <c r="DV96" s="876"/>
      <c r="DW96" s="877"/>
      <c r="DX96" s="877"/>
      <c r="DY96" s="877"/>
      <c r="DZ96" s="878"/>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2"/>
      <c r="BT97" s="883"/>
      <c r="BU97" s="883"/>
      <c r="BV97" s="883"/>
      <c r="BW97" s="883"/>
      <c r="BX97" s="883"/>
      <c r="BY97" s="883"/>
      <c r="BZ97" s="883"/>
      <c r="CA97" s="883"/>
      <c r="CB97" s="883"/>
      <c r="CC97" s="883"/>
      <c r="CD97" s="883"/>
      <c r="CE97" s="883"/>
      <c r="CF97" s="883"/>
      <c r="CG97" s="884"/>
      <c r="CH97" s="879"/>
      <c r="CI97" s="880"/>
      <c r="CJ97" s="880"/>
      <c r="CK97" s="880"/>
      <c r="CL97" s="881"/>
      <c r="CM97" s="879"/>
      <c r="CN97" s="880"/>
      <c r="CO97" s="880"/>
      <c r="CP97" s="880"/>
      <c r="CQ97" s="881"/>
      <c r="CR97" s="879"/>
      <c r="CS97" s="880"/>
      <c r="CT97" s="880"/>
      <c r="CU97" s="880"/>
      <c r="CV97" s="881"/>
      <c r="CW97" s="879"/>
      <c r="CX97" s="880"/>
      <c r="CY97" s="880"/>
      <c r="CZ97" s="880"/>
      <c r="DA97" s="881"/>
      <c r="DB97" s="879"/>
      <c r="DC97" s="880"/>
      <c r="DD97" s="880"/>
      <c r="DE97" s="880"/>
      <c r="DF97" s="881"/>
      <c r="DG97" s="879"/>
      <c r="DH97" s="880"/>
      <c r="DI97" s="880"/>
      <c r="DJ97" s="880"/>
      <c r="DK97" s="881"/>
      <c r="DL97" s="879"/>
      <c r="DM97" s="880"/>
      <c r="DN97" s="880"/>
      <c r="DO97" s="880"/>
      <c r="DP97" s="881"/>
      <c r="DQ97" s="879"/>
      <c r="DR97" s="880"/>
      <c r="DS97" s="880"/>
      <c r="DT97" s="880"/>
      <c r="DU97" s="881"/>
      <c r="DV97" s="876"/>
      <c r="DW97" s="877"/>
      <c r="DX97" s="877"/>
      <c r="DY97" s="877"/>
      <c r="DZ97" s="878"/>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2"/>
      <c r="BT98" s="883"/>
      <c r="BU98" s="883"/>
      <c r="BV98" s="883"/>
      <c r="BW98" s="883"/>
      <c r="BX98" s="883"/>
      <c r="BY98" s="883"/>
      <c r="BZ98" s="883"/>
      <c r="CA98" s="883"/>
      <c r="CB98" s="883"/>
      <c r="CC98" s="883"/>
      <c r="CD98" s="883"/>
      <c r="CE98" s="883"/>
      <c r="CF98" s="883"/>
      <c r="CG98" s="884"/>
      <c r="CH98" s="879"/>
      <c r="CI98" s="880"/>
      <c r="CJ98" s="880"/>
      <c r="CK98" s="880"/>
      <c r="CL98" s="881"/>
      <c r="CM98" s="879"/>
      <c r="CN98" s="880"/>
      <c r="CO98" s="880"/>
      <c r="CP98" s="880"/>
      <c r="CQ98" s="881"/>
      <c r="CR98" s="879"/>
      <c r="CS98" s="880"/>
      <c r="CT98" s="880"/>
      <c r="CU98" s="880"/>
      <c r="CV98" s="881"/>
      <c r="CW98" s="879"/>
      <c r="CX98" s="880"/>
      <c r="CY98" s="880"/>
      <c r="CZ98" s="880"/>
      <c r="DA98" s="881"/>
      <c r="DB98" s="879"/>
      <c r="DC98" s="880"/>
      <c r="DD98" s="880"/>
      <c r="DE98" s="880"/>
      <c r="DF98" s="881"/>
      <c r="DG98" s="879"/>
      <c r="DH98" s="880"/>
      <c r="DI98" s="880"/>
      <c r="DJ98" s="880"/>
      <c r="DK98" s="881"/>
      <c r="DL98" s="879"/>
      <c r="DM98" s="880"/>
      <c r="DN98" s="880"/>
      <c r="DO98" s="880"/>
      <c r="DP98" s="881"/>
      <c r="DQ98" s="879"/>
      <c r="DR98" s="880"/>
      <c r="DS98" s="880"/>
      <c r="DT98" s="880"/>
      <c r="DU98" s="881"/>
      <c r="DV98" s="876"/>
      <c r="DW98" s="877"/>
      <c r="DX98" s="877"/>
      <c r="DY98" s="877"/>
      <c r="DZ98" s="878"/>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2"/>
      <c r="BT99" s="883"/>
      <c r="BU99" s="883"/>
      <c r="BV99" s="883"/>
      <c r="BW99" s="883"/>
      <c r="BX99" s="883"/>
      <c r="BY99" s="883"/>
      <c r="BZ99" s="883"/>
      <c r="CA99" s="883"/>
      <c r="CB99" s="883"/>
      <c r="CC99" s="883"/>
      <c r="CD99" s="883"/>
      <c r="CE99" s="883"/>
      <c r="CF99" s="883"/>
      <c r="CG99" s="884"/>
      <c r="CH99" s="879"/>
      <c r="CI99" s="880"/>
      <c r="CJ99" s="880"/>
      <c r="CK99" s="880"/>
      <c r="CL99" s="881"/>
      <c r="CM99" s="879"/>
      <c r="CN99" s="880"/>
      <c r="CO99" s="880"/>
      <c r="CP99" s="880"/>
      <c r="CQ99" s="881"/>
      <c r="CR99" s="879"/>
      <c r="CS99" s="880"/>
      <c r="CT99" s="880"/>
      <c r="CU99" s="880"/>
      <c r="CV99" s="881"/>
      <c r="CW99" s="879"/>
      <c r="CX99" s="880"/>
      <c r="CY99" s="880"/>
      <c r="CZ99" s="880"/>
      <c r="DA99" s="881"/>
      <c r="DB99" s="879"/>
      <c r="DC99" s="880"/>
      <c r="DD99" s="880"/>
      <c r="DE99" s="880"/>
      <c r="DF99" s="881"/>
      <c r="DG99" s="879"/>
      <c r="DH99" s="880"/>
      <c r="DI99" s="880"/>
      <c r="DJ99" s="880"/>
      <c r="DK99" s="881"/>
      <c r="DL99" s="879"/>
      <c r="DM99" s="880"/>
      <c r="DN99" s="880"/>
      <c r="DO99" s="880"/>
      <c r="DP99" s="881"/>
      <c r="DQ99" s="879"/>
      <c r="DR99" s="880"/>
      <c r="DS99" s="880"/>
      <c r="DT99" s="880"/>
      <c r="DU99" s="881"/>
      <c r="DV99" s="876"/>
      <c r="DW99" s="877"/>
      <c r="DX99" s="877"/>
      <c r="DY99" s="877"/>
      <c r="DZ99" s="878"/>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2"/>
      <c r="BT100" s="883"/>
      <c r="BU100" s="883"/>
      <c r="BV100" s="883"/>
      <c r="BW100" s="883"/>
      <c r="BX100" s="883"/>
      <c r="BY100" s="883"/>
      <c r="BZ100" s="883"/>
      <c r="CA100" s="883"/>
      <c r="CB100" s="883"/>
      <c r="CC100" s="883"/>
      <c r="CD100" s="883"/>
      <c r="CE100" s="883"/>
      <c r="CF100" s="883"/>
      <c r="CG100" s="884"/>
      <c r="CH100" s="879"/>
      <c r="CI100" s="880"/>
      <c r="CJ100" s="880"/>
      <c r="CK100" s="880"/>
      <c r="CL100" s="881"/>
      <c r="CM100" s="879"/>
      <c r="CN100" s="880"/>
      <c r="CO100" s="880"/>
      <c r="CP100" s="880"/>
      <c r="CQ100" s="881"/>
      <c r="CR100" s="879"/>
      <c r="CS100" s="880"/>
      <c r="CT100" s="880"/>
      <c r="CU100" s="880"/>
      <c r="CV100" s="881"/>
      <c r="CW100" s="879"/>
      <c r="CX100" s="880"/>
      <c r="CY100" s="880"/>
      <c r="CZ100" s="880"/>
      <c r="DA100" s="881"/>
      <c r="DB100" s="879"/>
      <c r="DC100" s="880"/>
      <c r="DD100" s="880"/>
      <c r="DE100" s="880"/>
      <c r="DF100" s="881"/>
      <c r="DG100" s="879"/>
      <c r="DH100" s="880"/>
      <c r="DI100" s="880"/>
      <c r="DJ100" s="880"/>
      <c r="DK100" s="881"/>
      <c r="DL100" s="879"/>
      <c r="DM100" s="880"/>
      <c r="DN100" s="880"/>
      <c r="DO100" s="880"/>
      <c r="DP100" s="881"/>
      <c r="DQ100" s="879"/>
      <c r="DR100" s="880"/>
      <c r="DS100" s="880"/>
      <c r="DT100" s="880"/>
      <c r="DU100" s="881"/>
      <c r="DV100" s="876"/>
      <c r="DW100" s="877"/>
      <c r="DX100" s="877"/>
      <c r="DY100" s="877"/>
      <c r="DZ100" s="878"/>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2"/>
      <c r="BT101" s="883"/>
      <c r="BU101" s="883"/>
      <c r="BV101" s="883"/>
      <c r="BW101" s="883"/>
      <c r="BX101" s="883"/>
      <c r="BY101" s="883"/>
      <c r="BZ101" s="883"/>
      <c r="CA101" s="883"/>
      <c r="CB101" s="883"/>
      <c r="CC101" s="883"/>
      <c r="CD101" s="883"/>
      <c r="CE101" s="883"/>
      <c r="CF101" s="883"/>
      <c r="CG101" s="884"/>
      <c r="CH101" s="879"/>
      <c r="CI101" s="880"/>
      <c r="CJ101" s="880"/>
      <c r="CK101" s="880"/>
      <c r="CL101" s="881"/>
      <c r="CM101" s="879"/>
      <c r="CN101" s="880"/>
      <c r="CO101" s="880"/>
      <c r="CP101" s="880"/>
      <c r="CQ101" s="881"/>
      <c r="CR101" s="879"/>
      <c r="CS101" s="880"/>
      <c r="CT101" s="880"/>
      <c r="CU101" s="880"/>
      <c r="CV101" s="881"/>
      <c r="CW101" s="879"/>
      <c r="CX101" s="880"/>
      <c r="CY101" s="880"/>
      <c r="CZ101" s="880"/>
      <c r="DA101" s="881"/>
      <c r="DB101" s="879"/>
      <c r="DC101" s="880"/>
      <c r="DD101" s="880"/>
      <c r="DE101" s="880"/>
      <c r="DF101" s="881"/>
      <c r="DG101" s="879"/>
      <c r="DH101" s="880"/>
      <c r="DI101" s="880"/>
      <c r="DJ101" s="880"/>
      <c r="DK101" s="881"/>
      <c r="DL101" s="879"/>
      <c r="DM101" s="880"/>
      <c r="DN101" s="880"/>
      <c r="DO101" s="880"/>
      <c r="DP101" s="881"/>
      <c r="DQ101" s="879"/>
      <c r="DR101" s="880"/>
      <c r="DS101" s="880"/>
      <c r="DT101" s="880"/>
      <c r="DU101" s="881"/>
      <c r="DV101" s="876"/>
      <c r="DW101" s="877"/>
      <c r="DX101" s="877"/>
      <c r="DY101" s="877"/>
      <c r="DZ101" s="878"/>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372</v>
      </c>
      <c r="BR102" s="810" t="s">
        <v>402</v>
      </c>
      <c r="BS102" s="811"/>
      <c r="BT102" s="811"/>
      <c r="BU102" s="811"/>
      <c r="BV102" s="811"/>
      <c r="BW102" s="811"/>
      <c r="BX102" s="811"/>
      <c r="BY102" s="811"/>
      <c r="BZ102" s="811"/>
      <c r="CA102" s="811"/>
      <c r="CB102" s="811"/>
      <c r="CC102" s="811"/>
      <c r="CD102" s="811"/>
      <c r="CE102" s="811"/>
      <c r="CF102" s="811"/>
      <c r="CG102" s="812"/>
      <c r="CH102" s="913"/>
      <c r="CI102" s="914"/>
      <c r="CJ102" s="914"/>
      <c r="CK102" s="914"/>
      <c r="CL102" s="915"/>
      <c r="CM102" s="913"/>
      <c r="CN102" s="914"/>
      <c r="CO102" s="914"/>
      <c r="CP102" s="914"/>
      <c r="CQ102" s="915"/>
      <c r="CR102" s="916">
        <v>1</v>
      </c>
      <c r="CS102" s="869"/>
      <c r="CT102" s="869"/>
      <c r="CU102" s="869"/>
      <c r="CV102" s="917"/>
      <c r="CW102" s="916">
        <v>22</v>
      </c>
      <c r="CX102" s="869"/>
      <c r="CY102" s="869"/>
      <c r="CZ102" s="869"/>
      <c r="DA102" s="917"/>
      <c r="DB102" s="916">
        <v>2148</v>
      </c>
      <c r="DC102" s="869"/>
      <c r="DD102" s="869"/>
      <c r="DE102" s="869"/>
      <c r="DF102" s="917"/>
      <c r="DG102" s="916">
        <v>0</v>
      </c>
      <c r="DH102" s="869"/>
      <c r="DI102" s="869"/>
      <c r="DJ102" s="869"/>
      <c r="DK102" s="917"/>
      <c r="DL102" s="916">
        <v>0</v>
      </c>
      <c r="DM102" s="869"/>
      <c r="DN102" s="869"/>
      <c r="DO102" s="869"/>
      <c r="DP102" s="917"/>
      <c r="DQ102" s="916">
        <v>0</v>
      </c>
      <c r="DR102" s="869"/>
      <c r="DS102" s="869"/>
      <c r="DT102" s="869"/>
      <c r="DU102" s="917"/>
      <c r="DV102" s="940"/>
      <c r="DW102" s="941"/>
      <c r="DX102" s="941"/>
      <c r="DY102" s="941"/>
      <c r="DZ102" s="942"/>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3" t="s">
        <v>403</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4" t="s">
        <v>404</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5" t="s">
        <v>407</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408</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199" customFormat="1" ht="26.25" customHeight="1">
      <c r="A109" s="938" t="s">
        <v>409</v>
      </c>
      <c r="B109" s="919"/>
      <c r="C109" s="919"/>
      <c r="D109" s="919"/>
      <c r="E109" s="919"/>
      <c r="F109" s="919"/>
      <c r="G109" s="919"/>
      <c r="H109" s="919"/>
      <c r="I109" s="919"/>
      <c r="J109" s="919"/>
      <c r="K109" s="919"/>
      <c r="L109" s="919"/>
      <c r="M109" s="919"/>
      <c r="N109" s="919"/>
      <c r="O109" s="919"/>
      <c r="P109" s="919"/>
      <c r="Q109" s="919"/>
      <c r="R109" s="919"/>
      <c r="S109" s="919"/>
      <c r="T109" s="919"/>
      <c r="U109" s="919"/>
      <c r="V109" s="919"/>
      <c r="W109" s="919"/>
      <c r="X109" s="919"/>
      <c r="Y109" s="919"/>
      <c r="Z109" s="920"/>
      <c r="AA109" s="918" t="s">
        <v>410</v>
      </c>
      <c r="AB109" s="919"/>
      <c r="AC109" s="919"/>
      <c r="AD109" s="919"/>
      <c r="AE109" s="920"/>
      <c r="AF109" s="918" t="s">
        <v>288</v>
      </c>
      <c r="AG109" s="919"/>
      <c r="AH109" s="919"/>
      <c r="AI109" s="919"/>
      <c r="AJ109" s="920"/>
      <c r="AK109" s="918" t="s">
        <v>287</v>
      </c>
      <c r="AL109" s="919"/>
      <c r="AM109" s="919"/>
      <c r="AN109" s="919"/>
      <c r="AO109" s="920"/>
      <c r="AP109" s="918" t="s">
        <v>411</v>
      </c>
      <c r="AQ109" s="919"/>
      <c r="AR109" s="919"/>
      <c r="AS109" s="919"/>
      <c r="AT109" s="921"/>
      <c r="AU109" s="938" t="s">
        <v>409</v>
      </c>
      <c r="AV109" s="919"/>
      <c r="AW109" s="919"/>
      <c r="AX109" s="919"/>
      <c r="AY109" s="919"/>
      <c r="AZ109" s="919"/>
      <c r="BA109" s="919"/>
      <c r="BB109" s="919"/>
      <c r="BC109" s="919"/>
      <c r="BD109" s="919"/>
      <c r="BE109" s="919"/>
      <c r="BF109" s="919"/>
      <c r="BG109" s="919"/>
      <c r="BH109" s="919"/>
      <c r="BI109" s="919"/>
      <c r="BJ109" s="919"/>
      <c r="BK109" s="919"/>
      <c r="BL109" s="919"/>
      <c r="BM109" s="919"/>
      <c r="BN109" s="919"/>
      <c r="BO109" s="919"/>
      <c r="BP109" s="920"/>
      <c r="BQ109" s="918" t="s">
        <v>410</v>
      </c>
      <c r="BR109" s="919"/>
      <c r="BS109" s="919"/>
      <c r="BT109" s="919"/>
      <c r="BU109" s="920"/>
      <c r="BV109" s="918" t="s">
        <v>288</v>
      </c>
      <c r="BW109" s="919"/>
      <c r="BX109" s="919"/>
      <c r="BY109" s="919"/>
      <c r="BZ109" s="920"/>
      <c r="CA109" s="918" t="s">
        <v>287</v>
      </c>
      <c r="CB109" s="919"/>
      <c r="CC109" s="919"/>
      <c r="CD109" s="919"/>
      <c r="CE109" s="920"/>
      <c r="CF109" s="939" t="s">
        <v>411</v>
      </c>
      <c r="CG109" s="939"/>
      <c r="CH109" s="939"/>
      <c r="CI109" s="939"/>
      <c r="CJ109" s="939"/>
      <c r="CK109" s="918" t="s">
        <v>412</v>
      </c>
      <c r="CL109" s="919"/>
      <c r="CM109" s="919"/>
      <c r="CN109" s="919"/>
      <c r="CO109" s="919"/>
      <c r="CP109" s="919"/>
      <c r="CQ109" s="919"/>
      <c r="CR109" s="919"/>
      <c r="CS109" s="919"/>
      <c r="CT109" s="919"/>
      <c r="CU109" s="919"/>
      <c r="CV109" s="919"/>
      <c r="CW109" s="919"/>
      <c r="CX109" s="919"/>
      <c r="CY109" s="919"/>
      <c r="CZ109" s="919"/>
      <c r="DA109" s="919"/>
      <c r="DB109" s="919"/>
      <c r="DC109" s="919"/>
      <c r="DD109" s="919"/>
      <c r="DE109" s="919"/>
      <c r="DF109" s="920"/>
      <c r="DG109" s="918" t="s">
        <v>410</v>
      </c>
      <c r="DH109" s="919"/>
      <c r="DI109" s="919"/>
      <c r="DJ109" s="919"/>
      <c r="DK109" s="920"/>
      <c r="DL109" s="918" t="s">
        <v>288</v>
      </c>
      <c r="DM109" s="919"/>
      <c r="DN109" s="919"/>
      <c r="DO109" s="919"/>
      <c r="DP109" s="920"/>
      <c r="DQ109" s="918" t="s">
        <v>287</v>
      </c>
      <c r="DR109" s="919"/>
      <c r="DS109" s="919"/>
      <c r="DT109" s="919"/>
      <c r="DU109" s="920"/>
      <c r="DV109" s="918" t="s">
        <v>411</v>
      </c>
      <c r="DW109" s="919"/>
      <c r="DX109" s="919"/>
      <c r="DY109" s="919"/>
      <c r="DZ109" s="921"/>
    </row>
    <row r="110" spans="1:131" s="199" customFormat="1" ht="26.25" customHeight="1">
      <c r="A110" s="922" t="s">
        <v>413</v>
      </c>
      <c r="B110" s="923"/>
      <c r="C110" s="923"/>
      <c r="D110" s="923"/>
      <c r="E110" s="923"/>
      <c r="F110" s="923"/>
      <c r="G110" s="923"/>
      <c r="H110" s="923"/>
      <c r="I110" s="923"/>
      <c r="J110" s="923"/>
      <c r="K110" s="923"/>
      <c r="L110" s="923"/>
      <c r="M110" s="923"/>
      <c r="N110" s="923"/>
      <c r="O110" s="923"/>
      <c r="P110" s="923"/>
      <c r="Q110" s="923"/>
      <c r="R110" s="923"/>
      <c r="S110" s="923"/>
      <c r="T110" s="923"/>
      <c r="U110" s="923"/>
      <c r="V110" s="923"/>
      <c r="W110" s="923"/>
      <c r="X110" s="923"/>
      <c r="Y110" s="923"/>
      <c r="Z110" s="924"/>
      <c r="AA110" s="925">
        <v>2430755</v>
      </c>
      <c r="AB110" s="926"/>
      <c r="AC110" s="926"/>
      <c r="AD110" s="926"/>
      <c r="AE110" s="927"/>
      <c r="AF110" s="928">
        <v>2404685</v>
      </c>
      <c r="AG110" s="926"/>
      <c r="AH110" s="926"/>
      <c r="AI110" s="926"/>
      <c r="AJ110" s="927"/>
      <c r="AK110" s="928">
        <v>2582108</v>
      </c>
      <c r="AL110" s="926"/>
      <c r="AM110" s="926"/>
      <c r="AN110" s="926"/>
      <c r="AO110" s="927"/>
      <c r="AP110" s="929">
        <v>17.3</v>
      </c>
      <c r="AQ110" s="930"/>
      <c r="AR110" s="930"/>
      <c r="AS110" s="930"/>
      <c r="AT110" s="931"/>
      <c r="AU110" s="932" t="s">
        <v>62</v>
      </c>
      <c r="AV110" s="933"/>
      <c r="AW110" s="933"/>
      <c r="AX110" s="933"/>
      <c r="AY110" s="933"/>
      <c r="AZ110" s="974" t="s">
        <v>414</v>
      </c>
      <c r="BA110" s="923"/>
      <c r="BB110" s="923"/>
      <c r="BC110" s="923"/>
      <c r="BD110" s="923"/>
      <c r="BE110" s="923"/>
      <c r="BF110" s="923"/>
      <c r="BG110" s="923"/>
      <c r="BH110" s="923"/>
      <c r="BI110" s="923"/>
      <c r="BJ110" s="923"/>
      <c r="BK110" s="923"/>
      <c r="BL110" s="923"/>
      <c r="BM110" s="923"/>
      <c r="BN110" s="923"/>
      <c r="BO110" s="923"/>
      <c r="BP110" s="924"/>
      <c r="BQ110" s="960">
        <v>28483211</v>
      </c>
      <c r="BR110" s="961"/>
      <c r="BS110" s="961"/>
      <c r="BT110" s="961"/>
      <c r="BU110" s="961"/>
      <c r="BV110" s="961">
        <v>29462650</v>
      </c>
      <c r="BW110" s="961"/>
      <c r="BX110" s="961"/>
      <c r="BY110" s="961"/>
      <c r="BZ110" s="961"/>
      <c r="CA110" s="961">
        <v>30958626</v>
      </c>
      <c r="CB110" s="961"/>
      <c r="CC110" s="961"/>
      <c r="CD110" s="961"/>
      <c r="CE110" s="961"/>
      <c r="CF110" s="975">
        <v>207.7</v>
      </c>
      <c r="CG110" s="976"/>
      <c r="CH110" s="976"/>
      <c r="CI110" s="976"/>
      <c r="CJ110" s="976"/>
      <c r="CK110" s="977" t="s">
        <v>415</v>
      </c>
      <c r="CL110" s="978"/>
      <c r="CM110" s="957" t="s">
        <v>416</v>
      </c>
      <c r="CN110" s="958"/>
      <c r="CO110" s="958"/>
      <c r="CP110" s="958"/>
      <c r="CQ110" s="958"/>
      <c r="CR110" s="958"/>
      <c r="CS110" s="958"/>
      <c r="CT110" s="958"/>
      <c r="CU110" s="958"/>
      <c r="CV110" s="958"/>
      <c r="CW110" s="958"/>
      <c r="CX110" s="958"/>
      <c r="CY110" s="958"/>
      <c r="CZ110" s="958"/>
      <c r="DA110" s="958"/>
      <c r="DB110" s="958"/>
      <c r="DC110" s="958"/>
      <c r="DD110" s="958"/>
      <c r="DE110" s="958"/>
      <c r="DF110" s="959"/>
      <c r="DG110" s="960" t="s">
        <v>112</v>
      </c>
      <c r="DH110" s="961"/>
      <c r="DI110" s="961"/>
      <c r="DJ110" s="961"/>
      <c r="DK110" s="961"/>
      <c r="DL110" s="961" t="s">
        <v>112</v>
      </c>
      <c r="DM110" s="961"/>
      <c r="DN110" s="961"/>
      <c r="DO110" s="961"/>
      <c r="DP110" s="961"/>
      <c r="DQ110" s="961" t="s">
        <v>112</v>
      </c>
      <c r="DR110" s="961"/>
      <c r="DS110" s="961"/>
      <c r="DT110" s="961"/>
      <c r="DU110" s="961"/>
      <c r="DV110" s="962" t="s">
        <v>112</v>
      </c>
      <c r="DW110" s="962"/>
      <c r="DX110" s="962"/>
      <c r="DY110" s="962"/>
      <c r="DZ110" s="963"/>
    </row>
    <row r="111" spans="1:131" s="199" customFormat="1" ht="26.25" customHeight="1">
      <c r="A111" s="964" t="s">
        <v>417</v>
      </c>
      <c r="B111" s="965"/>
      <c r="C111" s="965"/>
      <c r="D111" s="965"/>
      <c r="E111" s="965"/>
      <c r="F111" s="965"/>
      <c r="G111" s="965"/>
      <c r="H111" s="965"/>
      <c r="I111" s="965"/>
      <c r="J111" s="965"/>
      <c r="K111" s="965"/>
      <c r="L111" s="965"/>
      <c r="M111" s="965"/>
      <c r="N111" s="965"/>
      <c r="O111" s="965"/>
      <c r="P111" s="965"/>
      <c r="Q111" s="965"/>
      <c r="R111" s="965"/>
      <c r="S111" s="965"/>
      <c r="T111" s="965"/>
      <c r="U111" s="965"/>
      <c r="V111" s="965"/>
      <c r="W111" s="965"/>
      <c r="X111" s="965"/>
      <c r="Y111" s="965"/>
      <c r="Z111" s="966"/>
      <c r="AA111" s="967" t="s">
        <v>112</v>
      </c>
      <c r="AB111" s="968"/>
      <c r="AC111" s="968"/>
      <c r="AD111" s="968"/>
      <c r="AE111" s="969"/>
      <c r="AF111" s="970" t="s">
        <v>112</v>
      </c>
      <c r="AG111" s="968"/>
      <c r="AH111" s="968"/>
      <c r="AI111" s="968"/>
      <c r="AJ111" s="969"/>
      <c r="AK111" s="970" t="s">
        <v>112</v>
      </c>
      <c r="AL111" s="968"/>
      <c r="AM111" s="968"/>
      <c r="AN111" s="968"/>
      <c r="AO111" s="969"/>
      <c r="AP111" s="971" t="s">
        <v>112</v>
      </c>
      <c r="AQ111" s="972"/>
      <c r="AR111" s="972"/>
      <c r="AS111" s="972"/>
      <c r="AT111" s="973"/>
      <c r="AU111" s="934"/>
      <c r="AV111" s="935"/>
      <c r="AW111" s="935"/>
      <c r="AX111" s="935"/>
      <c r="AY111" s="935"/>
      <c r="AZ111" s="983" t="s">
        <v>418</v>
      </c>
      <c r="BA111" s="984"/>
      <c r="BB111" s="984"/>
      <c r="BC111" s="984"/>
      <c r="BD111" s="984"/>
      <c r="BE111" s="984"/>
      <c r="BF111" s="984"/>
      <c r="BG111" s="984"/>
      <c r="BH111" s="984"/>
      <c r="BI111" s="984"/>
      <c r="BJ111" s="984"/>
      <c r="BK111" s="984"/>
      <c r="BL111" s="984"/>
      <c r="BM111" s="984"/>
      <c r="BN111" s="984"/>
      <c r="BO111" s="984"/>
      <c r="BP111" s="985"/>
      <c r="BQ111" s="953">
        <v>1541076</v>
      </c>
      <c r="BR111" s="954"/>
      <c r="BS111" s="954"/>
      <c r="BT111" s="954"/>
      <c r="BU111" s="954"/>
      <c r="BV111" s="954">
        <v>1371706</v>
      </c>
      <c r="BW111" s="954"/>
      <c r="BX111" s="954"/>
      <c r="BY111" s="954"/>
      <c r="BZ111" s="954"/>
      <c r="CA111" s="954">
        <v>1202330</v>
      </c>
      <c r="CB111" s="954"/>
      <c r="CC111" s="954"/>
      <c r="CD111" s="954"/>
      <c r="CE111" s="954"/>
      <c r="CF111" s="948">
        <v>8.1</v>
      </c>
      <c r="CG111" s="949"/>
      <c r="CH111" s="949"/>
      <c r="CI111" s="949"/>
      <c r="CJ111" s="949"/>
      <c r="CK111" s="979"/>
      <c r="CL111" s="980"/>
      <c r="CM111" s="950" t="s">
        <v>419</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v>1541076</v>
      </c>
      <c r="DH111" s="954"/>
      <c r="DI111" s="954"/>
      <c r="DJ111" s="954"/>
      <c r="DK111" s="954"/>
      <c r="DL111" s="954">
        <v>1371706</v>
      </c>
      <c r="DM111" s="954"/>
      <c r="DN111" s="954"/>
      <c r="DO111" s="954"/>
      <c r="DP111" s="954"/>
      <c r="DQ111" s="954">
        <v>1202330</v>
      </c>
      <c r="DR111" s="954"/>
      <c r="DS111" s="954"/>
      <c r="DT111" s="954"/>
      <c r="DU111" s="954"/>
      <c r="DV111" s="955">
        <v>8.1</v>
      </c>
      <c r="DW111" s="955"/>
      <c r="DX111" s="955"/>
      <c r="DY111" s="955"/>
      <c r="DZ111" s="956"/>
    </row>
    <row r="112" spans="1:131" s="199" customFormat="1" ht="26.25" customHeight="1">
      <c r="A112" s="986" t="s">
        <v>420</v>
      </c>
      <c r="B112" s="987"/>
      <c r="C112" s="984" t="s">
        <v>421</v>
      </c>
      <c r="D112" s="984"/>
      <c r="E112" s="984"/>
      <c r="F112" s="984"/>
      <c r="G112" s="984"/>
      <c r="H112" s="984"/>
      <c r="I112" s="984"/>
      <c r="J112" s="984"/>
      <c r="K112" s="984"/>
      <c r="L112" s="984"/>
      <c r="M112" s="984"/>
      <c r="N112" s="984"/>
      <c r="O112" s="984"/>
      <c r="P112" s="984"/>
      <c r="Q112" s="984"/>
      <c r="R112" s="984"/>
      <c r="S112" s="984"/>
      <c r="T112" s="984"/>
      <c r="U112" s="984"/>
      <c r="V112" s="984"/>
      <c r="W112" s="984"/>
      <c r="X112" s="984"/>
      <c r="Y112" s="984"/>
      <c r="Z112" s="985"/>
      <c r="AA112" s="992" t="s">
        <v>112</v>
      </c>
      <c r="AB112" s="993"/>
      <c r="AC112" s="993"/>
      <c r="AD112" s="993"/>
      <c r="AE112" s="994"/>
      <c r="AF112" s="995" t="s">
        <v>112</v>
      </c>
      <c r="AG112" s="993"/>
      <c r="AH112" s="993"/>
      <c r="AI112" s="993"/>
      <c r="AJ112" s="994"/>
      <c r="AK112" s="995" t="s">
        <v>112</v>
      </c>
      <c r="AL112" s="993"/>
      <c r="AM112" s="993"/>
      <c r="AN112" s="993"/>
      <c r="AO112" s="994"/>
      <c r="AP112" s="996" t="s">
        <v>112</v>
      </c>
      <c r="AQ112" s="997"/>
      <c r="AR112" s="997"/>
      <c r="AS112" s="997"/>
      <c r="AT112" s="998"/>
      <c r="AU112" s="934"/>
      <c r="AV112" s="935"/>
      <c r="AW112" s="935"/>
      <c r="AX112" s="935"/>
      <c r="AY112" s="935"/>
      <c r="AZ112" s="983" t="s">
        <v>422</v>
      </c>
      <c r="BA112" s="984"/>
      <c r="BB112" s="984"/>
      <c r="BC112" s="984"/>
      <c r="BD112" s="984"/>
      <c r="BE112" s="984"/>
      <c r="BF112" s="984"/>
      <c r="BG112" s="984"/>
      <c r="BH112" s="984"/>
      <c r="BI112" s="984"/>
      <c r="BJ112" s="984"/>
      <c r="BK112" s="984"/>
      <c r="BL112" s="984"/>
      <c r="BM112" s="984"/>
      <c r="BN112" s="984"/>
      <c r="BO112" s="984"/>
      <c r="BP112" s="985"/>
      <c r="BQ112" s="953">
        <v>5945471</v>
      </c>
      <c r="BR112" s="954"/>
      <c r="BS112" s="954"/>
      <c r="BT112" s="954"/>
      <c r="BU112" s="954"/>
      <c r="BV112" s="954">
        <v>5662250</v>
      </c>
      <c r="BW112" s="954"/>
      <c r="BX112" s="954"/>
      <c r="BY112" s="954"/>
      <c r="BZ112" s="954"/>
      <c r="CA112" s="954">
        <v>5435942</v>
      </c>
      <c r="CB112" s="954"/>
      <c r="CC112" s="954"/>
      <c r="CD112" s="954"/>
      <c r="CE112" s="954"/>
      <c r="CF112" s="948">
        <v>36.5</v>
      </c>
      <c r="CG112" s="949"/>
      <c r="CH112" s="949"/>
      <c r="CI112" s="949"/>
      <c r="CJ112" s="949"/>
      <c r="CK112" s="979"/>
      <c r="CL112" s="980"/>
      <c r="CM112" s="950" t="s">
        <v>423</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112</v>
      </c>
      <c r="DH112" s="954"/>
      <c r="DI112" s="954"/>
      <c r="DJ112" s="954"/>
      <c r="DK112" s="954"/>
      <c r="DL112" s="954" t="s">
        <v>112</v>
      </c>
      <c r="DM112" s="954"/>
      <c r="DN112" s="954"/>
      <c r="DO112" s="954"/>
      <c r="DP112" s="954"/>
      <c r="DQ112" s="954" t="s">
        <v>112</v>
      </c>
      <c r="DR112" s="954"/>
      <c r="DS112" s="954"/>
      <c r="DT112" s="954"/>
      <c r="DU112" s="954"/>
      <c r="DV112" s="955" t="s">
        <v>112</v>
      </c>
      <c r="DW112" s="955"/>
      <c r="DX112" s="955"/>
      <c r="DY112" s="955"/>
      <c r="DZ112" s="956"/>
    </row>
    <row r="113" spans="1:130" s="199" customFormat="1" ht="26.25" customHeight="1">
      <c r="A113" s="988"/>
      <c r="B113" s="989"/>
      <c r="C113" s="984" t="s">
        <v>424</v>
      </c>
      <c r="D113" s="984"/>
      <c r="E113" s="984"/>
      <c r="F113" s="984"/>
      <c r="G113" s="984"/>
      <c r="H113" s="984"/>
      <c r="I113" s="984"/>
      <c r="J113" s="984"/>
      <c r="K113" s="984"/>
      <c r="L113" s="984"/>
      <c r="M113" s="984"/>
      <c r="N113" s="984"/>
      <c r="O113" s="984"/>
      <c r="P113" s="984"/>
      <c r="Q113" s="984"/>
      <c r="R113" s="984"/>
      <c r="S113" s="984"/>
      <c r="T113" s="984"/>
      <c r="U113" s="984"/>
      <c r="V113" s="984"/>
      <c r="W113" s="984"/>
      <c r="X113" s="984"/>
      <c r="Y113" s="984"/>
      <c r="Z113" s="985"/>
      <c r="AA113" s="967">
        <v>414059</v>
      </c>
      <c r="AB113" s="968"/>
      <c r="AC113" s="968"/>
      <c r="AD113" s="968"/>
      <c r="AE113" s="969"/>
      <c r="AF113" s="970">
        <v>440634</v>
      </c>
      <c r="AG113" s="968"/>
      <c r="AH113" s="968"/>
      <c r="AI113" s="968"/>
      <c r="AJ113" s="969"/>
      <c r="AK113" s="970">
        <v>433698</v>
      </c>
      <c r="AL113" s="968"/>
      <c r="AM113" s="968"/>
      <c r="AN113" s="968"/>
      <c r="AO113" s="969"/>
      <c r="AP113" s="971">
        <v>2.9</v>
      </c>
      <c r="AQ113" s="972"/>
      <c r="AR113" s="972"/>
      <c r="AS113" s="972"/>
      <c r="AT113" s="973"/>
      <c r="AU113" s="934"/>
      <c r="AV113" s="935"/>
      <c r="AW113" s="935"/>
      <c r="AX113" s="935"/>
      <c r="AY113" s="935"/>
      <c r="AZ113" s="983" t="s">
        <v>425</v>
      </c>
      <c r="BA113" s="984"/>
      <c r="BB113" s="984"/>
      <c r="BC113" s="984"/>
      <c r="BD113" s="984"/>
      <c r="BE113" s="984"/>
      <c r="BF113" s="984"/>
      <c r="BG113" s="984"/>
      <c r="BH113" s="984"/>
      <c r="BI113" s="984"/>
      <c r="BJ113" s="984"/>
      <c r="BK113" s="984"/>
      <c r="BL113" s="984"/>
      <c r="BM113" s="984"/>
      <c r="BN113" s="984"/>
      <c r="BO113" s="984"/>
      <c r="BP113" s="985"/>
      <c r="BQ113" s="953">
        <v>466087</v>
      </c>
      <c r="BR113" s="954"/>
      <c r="BS113" s="954"/>
      <c r="BT113" s="954"/>
      <c r="BU113" s="954"/>
      <c r="BV113" s="954">
        <v>552806</v>
      </c>
      <c r="BW113" s="954"/>
      <c r="BX113" s="954"/>
      <c r="BY113" s="954"/>
      <c r="BZ113" s="954"/>
      <c r="CA113" s="954">
        <v>773460</v>
      </c>
      <c r="CB113" s="954"/>
      <c r="CC113" s="954"/>
      <c r="CD113" s="954"/>
      <c r="CE113" s="954"/>
      <c r="CF113" s="948">
        <v>5.2</v>
      </c>
      <c r="CG113" s="949"/>
      <c r="CH113" s="949"/>
      <c r="CI113" s="949"/>
      <c r="CJ113" s="949"/>
      <c r="CK113" s="979"/>
      <c r="CL113" s="980"/>
      <c r="CM113" s="950" t="s">
        <v>426</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92" t="s">
        <v>112</v>
      </c>
      <c r="DH113" s="993"/>
      <c r="DI113" s="993"/>
      <c r="DJ113" s="993"/>
      <c r="DK113" s="994"/>
      <c r="DL113" s="995" t="s">
        <v>112</v>
      </c>
      <c r="DM113" s="993"/>
      <c r="DN113" s="993"/>
      <c r="DO113" s="993"/>
      <c r="DP113" s="994"/>
      <c r="DQ113" s="995" t="s">
        <v>112</v>
      </c>
      <c r="DR113" s="993"/>
      <c r="DS113" s="993"/>
      <c r="DT113" s="993"/>
      <c r="DU113" s="994"/>
      <c r="DV113" s="996" t="s">
        <v>112</v>
      </c>
      <c r="DW113" s="997"/>
      <c r="DX113" s="997"/>
      <c r="DY113" s="997"/>
      <c r="DZ113" s="998"/>
    </row>
    <row r="114" spans="1:130" s="199" customFormat="1" ht="26.25" customHeight="1">
      <c r="A114" s="988"/>
      <c r="B114" s="989"/>
      <c r="C114" s="984" t="s">
        <v>427</v>
      </c>
      <c r="D114" s="984"/>
      <c r="E114" s="984"/>
      <c r="F114" s="984"/>
      <c r="G114" s="984"/>
      <c r="H114" s="984"/>
      <c r="I114" s="984"/>
      <c r="J114" s="984"/>
      <c r="K114" s="984"/>
      <c r="L114" s="984"/>
      <c r="M114" s="984"/>
      <c r="N114" s="984"/>
      <c r="O114" s="984"/>
      <c r="P114" s="984"/>
      <c r="Q114" s="984"/>
      <c r="R114" s="984"/>
      <c r="S114" s="984"/>
      <c r="T114" s="984"/>
      <c r="U114" s="984"/>
      <c r="V114" s="984"/>
      <c r="W114" s="984"/>
      <c r="X114" s="984"/>
      <c r="Y114" s="984"/>
      <c r="Z114" s="985"/>
      <c r="AA114" s="992">
        <v>55021</v>
      </c>
      <c r="AB114" s="993"/>
      <c r="AC114" s="993"/>
      <c r="AD114" s="993"/>
      <c r="AE114" s="994"/>
      <c r="AF114" s="995">
        <v>68946</v>
      </c>
      <c r="AG114" s="993"/>
      <c r="AH114" s="993"/>
      <c r="AI114" s="993"/>
      <c r="AJ114" s="994"/>
      <c r="AK114" s="995">
        <v>79877</v>
      </c>
      <c r="AL114" s="993"/>
      <c r="AM114" s="993"/>
      <c r="AN114" s="993"/>
      <c r="AO114" s="994"/>
      <c r="AP114" s="996">
        <v>0.5</v>
      </c>
      <c r="AQ114" s="997"/>
      <c r="AR114" s="997"/>
      <c r="AS114" s="997"/>
      <c r="AT114" s="998"/>
      <c r="AU114" s="934"/>
      <c r="AV114" s="935"/>
      <c r="AW114" s="935"/>
      <c r="AX114" s="935"/>
      <c r="AY114" s="935"/>
      <c r="AZ114" s="983" t="s">
        <v>428</v>
      </c>
      <c r="BA114" s="984"/>
      <c r="BB114" s="984"/>
      <c r="BC114" s="984"/>
      <c r="BD114" s="984"/>
      <c r="BE114" s="984"/>
      <c r="BF114" s="984"/>
      <c r="BG114" s="984"/>
      <c r="BH114" s="984"/>
      <c r="BI114" s="984"/>
      <c r="BJ114" s="984"/>
      <c r="BK114" s="984"/>
      <c r="BL114" s="984"/>
      <c r="BM114" s="984"/>
      <c r="BN114" s="984"/>
      <c r="BO114" s="984"/>
      <c r="BP114" s="985"/>
      <c r="BQ114" s="953">
        <v>5280510</v>
      </c>
      <c r="BR114" s="954"/>
      <c r="BS114" s="954"/>
      <c r="BT114" s="954"/>
      <c r="BU114" s="954"/>
      <c r="BV114" s="954">
        <v>4964165</v>
      </c>
      <c r="BW114" s="954"/>
      <c r="BX114" s="954"/>
      <c r="BY114" s="954"/>
      <c r="BZ114" s="954"/>
      <c r="CA114" s="954">
        <v>5226266</v>
      </c>
      <c r="CB114" s="954"/>
      <c r="CC114" s="954"/>
      <c r="CD114" s="954"/>
      <c r="CE114" s="954"/>
      <c r="CF114" s="948">
        <v>35.1</v>
      </c>
      <c r="CG114" s="949"/>
      <c r="CH114" s="949"/>
      <c r="CI114" s="949"/>
      <c r="CJ114" s="949"/>
      <c r="CK114" s="979"/>
      <c r="CL114" s="980"/>
      <c r="CM114" s="950" t="s">
        <v>429</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92" t="s">
        <v>112</v>
      </c>
      <c r="DH114" s="993"/>
      <c r="DI114" s="993"/>
      <c r="DJ114" s="993"/>
      <c r="DK114" s="994"/>
      <c r="DL114" s="995" t="s">
        <v>112</v>
      </c>
      <c r="DM114" s="993"/>
      <c r="DN114" s="993"/>
      <c r="DO114" s="993"/>
      <c r="DP114" s="994"/>
      <c r="DQ114" s="995" t="s">
        <v>112</v>
      </c>
      <c r="DR114" s="993"/>
      <c r="DS114" s="993"/>
      <c r="DT114" s="993"/>
      <c r="DU114" s="994"/>
      <c r="DV114" s="996" t="s">
        <v>112</v>
      </c>
      <c r="DW114" s="997"/>
      <c r="DX114" s="997"/>
      <c r="DY114" s="997"/>
      <c r="DZ114" s="998"/>
    </row>
    <row r="115" spans="1:130" s="199" customFormat="1" ht="26.25" customHeight="1">
      <c r="A115" s="988"/>
      <c r="B115" s="989"/>
      <c r="C115" s="984" t="s">
        <v>430</v>
      </c>
      <c r="D115" s="984"/>
      <c r="E115" s="984"/>
      <c r="F115" s="984"/>
      <c r="G115" s="984"/>
      <c r="H115" s="984"/>
      <c r="I115" s="984"/>
      <c r="J115" s="984"/>
      <c r="K115" s="984"/>
      <c r="L115" s="984"/>
      <c r="M115" s="984"/>
      <c r="N115" s="984"/>
      <c r="O115" s="984"/>
      <c r="P115" s="984"/>
      <c r="Q115" s="984"/>
      <c r="R115" s="984"/>
      <c r="S115" s="984"/>
      <c r="T115" s="984"/>
      <c r="U115" s="984"/>
      <c r="V115" s="984"/>
      <c r="W115" s="984"/>
      <c r="X115" s="984"/>
      <c r="Y115" s="984"/>
      <c r="Z115" s="985"/>
      <c r="AA115" s="967">
        <v>169363</v>
      </c>
      <c r="AB115" s="968"/>
      <c r="AC115" s="968"/>
      <c r="AD115" s="968"/>
      <c r="AE115" s="969"/>
      <c r="AF115" s="970">
        <v>169370</v>
      </c>
      <c r="AG115" s="968"/>
      <c r="AH115" s="968"/>
      <c r="AI115" s="968"/>
      <c r="AJ115" s="969"/>
      <c r="AK115" s="970">
        <v>169376</v>
      </c>
      <c r="AL115" s="968"/>
      <c r="AM115" s="968"/>
      <c r="AN115" s="968"/>
      <c r="AO115" s="969"/>
      <c r="AP115" s="971">
        <v>1.1000000000000001</v>
      </c>
      <c r="AQ115" s="972"/>
      <c r="AR115" s="972"/>
      <c r="AS115" s="972"/>
      <c r="AT115" s="973"/>
      <c r="AU115" s="934"/>
      <c r="AV115" s="935"/>
      <c r="AW115" s="935"/>
      <c r="AX115" s="935"/>
      <c r="AY115" s="935"/>
      <c r="AZ115" s="983" t="s">
        <v>431</v>
      </c>
      <c r="BA115" s="984"/>
      <c r="BB115" s="984"/>
      <c r="BC115" s="984"/>
      <c r="BD115" s="984"/>
      <c r="BE115" s="984"/>
      <c r="BF115" s="984"/>
      <c r="BG115" s="984"/>
      <c r="BH115" s="984"/>
      <c r="BI115" s="984"/>
      <c r="BJ115" s="984"/>
      <c r="BK115" s="984"/>
      <c r="BL115" s="984"/>
      <c r="BM115" s="984"/>
      <c r="BN115" s="984"/>
      <c r="BO115" s="984"/>
      <c r="BP115" s="985"/>
      <c r="BQ115" s="953">
        <v>511</v>
      </c>
      <c r="BR115" s="954"/>
      <c r="BS115" s="954"/>
      <c r="BT115" s="954"/>
      <c r="BU115" s="954"/>
      <c r="BV115" s="954">
        <v>348</v>
      </c>
      <c r="BW115" s="954"/>
      <c r="BX115" s="954"/>
      <c r="BY115" s="954"/>
      <c r="BZ115" s="954"/>
      <c r="CA115" s="954">
        <v>561</v>
      </c>
      <c r="CB115" s="954"/>
      <c r="CC115" s="954"/>
      <c r="CD115" s="954"/>
      <c r="CE115" s="954"/>
      <c r="CF115" s="948">
        <v>0</v>
      </c>
      <c r="CG115" s="949"/>
      <c r="CH115" s="949"/>
      <c r="CI115" s="949"/>
      <c r="CJ115" s="949"/>
      <c r="CK115" s="979"/>
      <c r="CL115" s="980"/>
      <c r="CM115" s="983" t="s">
        <v>432</v>
      </c>
      <c r="CN115" s="1004"/>
      <c r="CO115" s="1004"/>
      <c r="CP115" s="1004"/>
      <c r="CQ115" s="1004"/>
      <c r="CR115" s="1004"/>
      <c r="CS115" s="1004"/>
      <c r="CT115" s="1004"/>
      <c r="CU115" s="1004"/>
      <c r="CV115" s="1004"/>
      <c r="CW115" s="1004"/>
      <c r="CX115" s="1004"/>
      <c r="CY115" s="1004"/>
      <c r="CZ115" s="1004"/>
      <c r="DA115" s="1004"/>
      <c r="DB115" s="1004"/>
      <c r="DC115" s="1004"/>
      <c r="DD115" s="1004"/>
      <c r="DE115" s="1004"/>
      <c r="DF115" s="985"/>
      <c r="DG115" s="992" t="s">
        <v>112</v>
      </c>
      <c r="DH115" s="993"/>
      <c r="DI115" s="993"/>
      <c r="DJ115" s="993"/>
      <c r="DK115" s="994"/>
      <c r="DL115" s="995" t="s">
        <v>112</v>
      </c>
      <c r="DM115" s="993"/>
      <c r="DN115" s="993"/>
      <c r="DO115" s="993"/>
      <c r="DP115" s="994"/>
      <c r="DQ115" s="995" t="s">
        <v>112</v>
      </c>
      <c r="DR115" s="993"/>
      <c r="DS115" s="993"/>
      <c r="DT115" s="993"/>
      <c r="DU115" s="994"/>
      <c r="DV115" s="996" t="s">
        <v>112</v>
      </c>
      <c r="DW115" s="997"/>
      <c r="DX115" s="997"/>
      <c r="DY115" s="997"/>
      <c r="DZ115" s="998"/>
    </row>
    <row r="116" spans="1:130" s="199" customFormat="1" ht="26.25" customHeight="1">
      <c r="A116" s="990"/>
      <c r="B116" s="991"/>
      <c r="C116" s="999" t="s">
        <v>433</v>
      </c>
      <c r="D116" s="999"/>
      <c r="E116" s="999"/>
      <c r="F116" s="999"/>
      <c r="G116" s="999"/>
      <c r="H116" s="999"/>
      <c r="I116" s="999"/>
      <c r="J116" s="999"/>
      <c r="K116" s="999"/>
      <c r="L116" s="999"/>
      <c r="M116" s="999"/>
      <c r="N116" s="999"/>
      <c r="O116" s="999"/>
      <c r="P116" s="999"/>
      <c r="Q116" s="999"/>
      <c r="R116" s="999"/>
      <c r="S116" s="999"/>
      <c r="T116" s="999"/>
      <c r="U116" s="999"/>
      <c r="V116" s="999"/>
      <c r="W116" s="999"/>
      <c r="X116" s="999"/>
      <c r="Y116" s="999"/>
      <c r="Z116" s="1000"/>
      <c r="AA116" s="992" t="s">
        <v>112</v>
      </c>
      <c r="AB116" s="993"/>
      <c r="AC116" s="993"/>
      <c r="AD116" s="993"/>
      <c r="AE116" s="994"/>
      <c r="AF116" s="995" t="s">
        <v>112</v>
      </c>
      <c r="AG116" s="993"/>
      <c r="AH116" s="993"/>
      <c r="AI116" s="993"/>
      <c r="AJ116" s="994"/>
      <c r="AK116" s="995" t="s">
        <v>112</v>
      </c>
      <c r="AL116" s="993"/>
      <c r="AM116" s="993"/>
      <c r="AN116" s="993"/>
      <c r="AO116" s="994"/>
      <c r="AP116" s="996" t="s">
        <v>112</v>
      </c>
      <c r="AQ116" s="997"/>
      <c r="AR116" s="997"/>
      <c r="AS116" s="997"/>
      <c r="AT116" s="998"/>
      <c r="AU116" s="934"/>
      <c r="AV116" s="935"/>
      <c r="AW116" s="935"/>
      <c r="AX116" s="935"/>
      <c r="AY116" s="935"/>
      <c r="AZ116" s="1001" t="s">
        <v>434</v>
      </c>
      <c r="BA116" s="1002"/>
      <c r="BB116" s="1002"/>
      <c r="BC116" s="1002"/>
      <c r="BD116" s="1002"/>
      <c r="BE116" s="1002"/>
      <c r="BF116" s="1002"/>
      <c r="BG116" s="1002"/>
      <c r="BH116" s="1002"/>
      <c r="BI116" s="1002"/>
      <c r="BJ116" s="1002"/>
      <c r="BK116" s="1002"/>
      <c r="BL116" s="1002"/>
      <c r="BM116" s="1002"/>
      <c r="BN116" s="1002"/>
      <c r="BO116" s="1002"/>
      <c r="BP116" s="1003"/>
      <c r="BQ116" s="953" t="s">
        <v>112</v>
      </c>
      <c r="BR116" s="954"/>
      <c r="BS116" s="954"/>
      <c r="BT116" s="954"/>
      <c r="BU116" s="954"/>
      <c r="BV116" s="954" t="s">
        <v>112</v>
      </c>
      <c r="BW116" s="954"/>
      <c r="BX116" s="954"/>
      <c r="BY116" s="954"/>
      <c r="BZ116" s="954"/>
      <c r="CA116" s="954" t="s">
        <v>112</v>
      </c>
      <c r="CB116" s="954"/>
      <c r="CC116" s="954"/>
      <c r="CD116" s="954"/>
      <c r="CE116" s="954"/>
      <c r="CF116" s="948" t="s">
        <v>112</v>
      </c>
      <c r="CG116" s="949"/>
      <c r="CH116" s="949"/>
      <c r="CI116" s="949"/>
      <c r="CJ116" s="949"/>
      <c r="CK116" s="979"/>
      <c r="CL116" s="980"/>
      <c r="CM116" s="950" t="s">
        <v>435</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92" t="s">
        <v>112</v>
      </c>
      <c r="DH116" s="993"/>
      <c r="DI116" s="993"/>
      <c r="DJ116" s="993"/>
      <c r="DK116" s="994"/>
      <c r="DL116" s="995" t="s">
        <v>112</v>
      </c>
      <c r="DM116" s="993"/>
      <c r="DN116" s="993"/>
      <c r="DO116" s="993"/>
      <c r="DP116" s="994"/>
      <c r="DQ116" s="995" t="s">
        <v>112</v>
      </c>
      <c r="DR116" s="993"/>
      <c r="DS116" s="993"/>
      <c r="DT116" s="993"/>
      <c r="DU116" s="994"/>
      <c r="DV116" s="996" t="s">
        <v>112</v>
      </c>
      <c r="DW116" s="997"/>
      <c r="DX116" s="997"/>
      <c r="DY116" s="997"/>
      <c r="DZ116" s="998"/>
    </row>
    <row r="117" spans="1:130" s="199" customFormat="1" ht="26.25" customHeight="1">
      <c r="A117" s="938" t="s">
        <v>171</v>
      </c>
      <c r="B117" s="919"/>
      <c r="C117" s="919"/>
      <c r="D117" s="919"/>
      <c r="E117" s="919"/>
      <c r="F117" s="919"/>
      <c r="G117" s="919"/>
      <c r="H117" s="919"/>
      <c r="I117" s="919"/>
      <c r="J117" s="919"/>
      <c r="K117" s="919"/>
      <c r="L117" s="919"/>
      <c r="M117" s="919"/>
      <c r="N117" s="919"/>
      <c r="O117" s="919"/>
      <c r="P117" s="919"/>
      <c r="Q117" s="919"/>
      <c r="R117" s="919"/>
      <c r="S117" s="919"/>
      <c r="T117" s="919"/>
      <c r="U117" s="919"/>
      <c r="V117" s="919"/>
      <c r="W117" s="919"/>
      <c r="X117" s="919"/>
      <c r="Y117" s="1009" t="s">
        <v>436</v>
      </c>
      <c r="Z117" s="920"/>
      <c r="AA117" s="1010">
        <v>3069198</v>
      </c>
      <c r="AB117" s="1011"/>
      <c r="AC117" s="1011"/>
      <c r="AD117" s="1011"/>
      <c r="AE117" s="1012"/>
      <c r="AF117" s="1013">
        <v>3083635</v>
      </c>
      <c r="AG117" s="1011"/>
      <c r="AH117" s="1011"/>
      <c r="AI117" s="1011"/>
      <c r="AJ117" s="1012"/>
      <c r="AK117" s="1013">
        <v>3265059</v>
      </c>
      <c r="AL117" s="1011"/>
      <c r="AM117" s="1011"/>
      <c r="AN117" s="1011"/>
      <c r="AO117" s="1012"/>
      <c r="AP117" s="1014"/>
      <c r="AQ117" s="1015"/>
      <c r="AR117" s="1015"/>
      <c r="AS117" s="1015"/>
      <c r="AT117" s="1016"/>
      <c r="AU117" s="934"/>
      <c r="AV117" s="935"/>
      <c r="AW117" s="935"/>
      <c r="AX117" s="935"/>
      <c r="AY117" s="935"/>
      <c r="AZ117" s="1001" t="s">
        <v>437</v>
      </c>
      <c r="BA117" s="1002"/>
      <c r="BB117" s="1002"/>
      <c r="BC117" s="1002"/>
      <c r="BD117" s="1002"/>
      <c r="BE117" s="1002"/>
      <c r="BF117" s="1002"/>
      <c r="BG117" s="1002"/>
      <c r="BH117" s="1002"/>
      <c r="BI117" s="1002"/>
      <c r="BJ117" s="1002"/>
      <c r="BK117" s="1002"/>
      <c r="BL117" s="1002"/>
      <c r="BM117" s="1002"/>
      <c r="BN117" s="1002"/>
      <c r="BO117" s="1002"/>
      <c r="BP117" s="1003"/>
      <c r="BQ117" s="953" t="s">
        <v>112</v>
      </c>
      <c r="BR117" s="954"/>
      <c r="BS117" s="954"/>
      <c r="BT117" s="954"/>
      <c r="BU117" s="954"/>
      <c r="BV117" s="954" t="s">
        <v>112</v>
      </c>
      <c r="BW117" s="954"/>
      <c r="BX117" s="954"/>
      <c r="BY117" s="954"/>
      <c r="BZ117" s="954"/>
      <c r="CA117" s="954" t="s">
        <v>112</v>
      </c>
      <c r="CB117" s="954"/>
      <c r="CC117" s="954"/>
      <c r="CD117" s="954"/>
      <c r="CE117" s="954"/>
      <c r="CF117" s="948" t="s">
        <v>112</v>
      </c>
      <c r="CG117" s="949"/>
      <c r="CH117" s="949"/>
      <c r="CI117" s="949"/>
      <c r="CJ117" s="949"/>
      <c r="CK117" s="979"/>
      <c r="CL117" s="980"/>
      <c r="CM117" s="950" t="s">
        <v>438</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92" t="s">
        <v>112</v>
      </c>
      <c r="DH117" s="993"/>
      <c r="DI117" s="993"/>
      <c r="DJ117" s="993"/>
      <c r="DK117" s="994"/>
      <c r="DL117" s="995" t="s">
        <v>112</v>
      </c>
      <c r="DM117" s="993"/>
      <c r="DN117" s="993"/>
      <c r="DO117" s="993"/>
      <c r="DP117" s="994"/>
      <c r="DQ117" s="995" t="s">
        <v>112</v>
      </c>
      <c r="DR117" s="993"/>
      <c r="DS117" s="993"/>
      <c r="DT117" s="993"/>
      <c r="DU117" s="994"/>
      <c r="DV117" s="996" t="s">
        <v>112</v>
      </c>
      <c r="DW117" s="997"/>
      <c r="DX117" s="997"/>
      <c r="DY117" s="997"/>
      <c r="DZ117" s="998"/>
    </row>
    <row r="118" spans="1:130" s="199" customFormat="1" ht="26.25" customHeight="1">
      <c r="A118" s="938" t="s">
        <v>412</v>
      </c>
      <c r="B118" s="919"/>
      <c r="C118" s="919"/>
      <c r="D118" s="919"/>
      <c r="E118" s="919"/>
      <c r="F118" s="919"/>
      <c r="G118" s="919"/>
      <c r="H118" s="919"/>
      <c r="I118" s="919"/>
      <c r="J118" s="919"/>
      <c r="K118" s="919"/>
      <c r="L118" s="919"/>
      <c r="M118" s="919"/>
      <c r="N118" s="919"/>
      <c r="O118" s="919"/>
      <c r="P118" s="919"/>
      <c r="Q118" s="919"/>
      <c r="R118" s="919"/>
      <c r="S118" s="919"/>
      <c r="T118" s="919"/>
      <c r="U118" s="919"/>
      <c r="V118" s="919"/>
      <c r="W118" s="919"/>
      <c r="X118" s="919"/>
      <c r="Y118" s="919"/>
      <c r="Z118" s="920"/>
      <c r="AA118" s="918" t="s">
        <v>410</v>
      </c>
      <c r="AB118" s="919"/>
      <c r="AC118" s="919"/>
      <c r="AD118" s="919"/>
      <c r="AE118" s="920"/>
      <c r="AF118" s="918" t="s">
        <v>288</v>
      </c>
      <c r="AG118" s="919"/>
      <c r="AH118" s="919"/>
      <c r="AI118" s="919"/>
      <c r="AJ118" s="920"/>
      <c r="AK118" s="918" t="s">
        <v>287</v>
      </c>
      <c r="AL118" s="919"/>
      <c r="AM118" s="919"/>
      <c r="AN118" s="919"/>
      <c r="AO118" s="920"/>
      <c r="AP118" s="1005" t="s">
        <v>411</v>
      </c>
      <c r="AQ118" s="1006"/>
      <c r="AR118" s="1006"/>
      <c r="AS118" s="1006"/>
      <c r="AT118" s="1007"/>
      <c r="AU118" s="934"/>
      <c r="AV118" s="935"/>
      <c r="AW118" s="935"/>
      <c r="AX118" s="935"/>
      <c r="AY118" s="935"/>
      <c r="AZ118" s="1008" t="s">
        <v>439</v>
      </c>
      <c r="BA118" s="999"/>
      <c r="BB118" s="999"/>
      <c r="BC118" s="999"/>
      <c r="BD118" s="999"/>
      <c r="BE118" s="999"/>
      <c r="BF118" s="999"/>
      <c r="BG118" s="999"/>
      <c r="BH118" s="999"/>
      <c r="BI118" s="999"/>
      <c r="BJ118" s="999"/>
      <c r="BK118" s="999"/>
      <c r="BL118" s="999"/>
      <c r="BM118" s="999"/>
      <c r="BN118" s="999"/>
      <c r="BO118" s="999"/>
      <c r="BP118" s="1000"/>
      <c r="BQ118" s="1031" t="s">
        <v>112</v>
      </c>
      <c r="BR118" s="1032"/>
      <c r="BS118" s="1032"/>
      <c r="BT118" s="1032"/>
      <c r="BU118" s="1032"/>
      <c r="BV118" s="1032" t="s">
        <v>112</v>
      </c>
      <c r="BW118" s="1032"/>
      <c r="BX118" s="1032"/>
      <c r="BY118" s="1032"/>
      <c r="BZ118" s="1032"/>
      <c r="CA118" s="1032" t="s">
        <v>112</v>
      </c>
      <c r="CB118" s="1032"/>
      <c r="CC118" s="1032"/>
      <c r="CD118" s="1032"/>
      <c r="CE118" s="1032"/>
      <c r="CF118" s="948" t="s">
        <v>112</v>
      </c>
      <c r="CG118" s="949"/>
      <c r="CH118" s="949"/>
      <c r="CI118" s="949"/>
      <c r="CJ118" s="949"/>
      <c r="CK118" s="979"/>
      <c r="CL118" s="980"/>
      <c r="CM118" s="950" t="s">
        <v>440</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92" t="s">
        <v>112</v>
      </c>
      <c r="DH118" s="993"/>
      <c r="DI118" s="993"/>
      <c r="DJ118" s="993"/>
      <c r="DK118" s="994"/>
      <c r="DL118" s="995" t="s">
        <v>112</v>
      </c>
      <c r="DM118" s="993"/>
      <c r="DN118" s="993"/>
      <c r="DO118" s="993"/>
      <c r="DP118" s="994"/>
      <c r="DQ118" s="995" t="s">
        <v>112</v>
      </c>
      <c r="DR118" s="993"/>
      <c r="DS118" s="993"/>
      <c r="DT118" s="993"/>
      <c r="DU118" s="994"/>
      <c r="DV118" s="996" t="s">
        <v>112</v>
      </c>
      <c r="DW118" s="997"/>
      <c r="DX118" s="997"/>
      <c r="DY118" s="997"/>
      <c r="DZ118" s="998"/>
    </row>
    <row r="119" spans="1:130" s="199" customFormat="1" ht="26.25" customHeight="1">
      <c r="A119" s="1092" t="s">
        <v>415</v>
      </c>
      <c r="B119" s="978"/>
      <c r="C119" s="957" t="s">
        <v>416</v>
      </c>
      <c r="D119" s="958"/>
      <c r="E119" s="958"/>
      <c r="F119" s="958"/>
      <c r="G119" s="958"/>
      <c r="H119" s="958"/>
      <c r="I119" s="958"/>
      <c r="J119" s="958"/>
      <c r="K119" s="958"/>
      <c r="L119" s="958"/>
      <c r="M119" s="958"/>
      <c r="N119" s="958"/>
      <c r="O119" s="958"/>
      <c r="P119" s="958"/>
      <c r="Q119" s="958"/>
      <c r="R119" s="958"/>
      <c r="S119" s="958"/>
      <c r="T119" s="958"/>
      <c r="U119" s="958"/>
      <c r="V119" s="958"/>
      <c r="W119" s="958"/>
      <c r="X119" s="958"/>
      <c r="Y119" s="958"/>
      <c r="Z119" s="959"/>
      <c r="AA119" s="925" t="s">
        <v>112</v>
      </c>
      <c r="AB119" s="926"/>
      <c r="AC119" s="926"/>
      <c r="AD119" s="926"/>
      <c r="AE119" s="927"/>
      <c r="AF119" s="928" t="s">
        <v>112</v>
      </c>
      <c r="AG119" s="926"/>
      <c r="AH119" s="926"/>
      <c r="AI119" s="926"/>
      <c r="AJ119" s="927"/>
      <c r="AK119" s="928" t="s">
        <v>112</v>
      </c>
      <c r="AL119" s="926"/>
      <c r="AM119" s="926"/>
      <c r="AN119" s="926"/>
      <c r="AO119" s="927"/>
      <c r="AP119" s="929" t="s">
        <v>112</v>
      </c>
      <c r="AQ119" s="930"/>
      <c r="AR119" s="930"/>
      <c r="AS119" s="930"/>
      <c r="AT119" s="931"/>
      <c r="AU119" s="936"/>
      <c r="AV119" s="937"/>
      <c r="AW119" s="937"/>
      <c r="AX119" s="937"/>
      <c r="AY119" s="937"/>
      <c r="AZ119" s="230" t="s">
        <v>171</v>
      </c>
      <c r="BA119" s="230"/>
      <c r="BB119" s="230"/>
      <c r="BC119" s="230"/>
      <c r="BD119" s="230"/>
      <c r="BE119" s="230"/>
      <c r="BF119" s="230"/>
      <c r="BG119" s="230"/>
      <c r="BH119" s="230"/>
      <c r="BI119" s="230"/>
      <c r="BJ119" s="230"/>
      <c r="BK119" s="230"/>
      <c r="BL119" s="230"/>
      <c r="BM119" s="230"/>
      <c r="BN119" s="230"/>
      <c r="BO119" s="1009" t="s">
        <v>441</v>
      </c>
      <c r="BP119" s="1040"/>
      <c r="BQ119" s="1031">
        <v>41716866</v>
      </c>
      <c r="BR119" s="1032"/>
      <c r="BS119" s="1032"/>
      <c r="BT119" s="1032"/>
      <c r="BU119" s="1032"/>
      <c r="BV119" s="1032">
        <v>42013925</v>
      </c>
      <c r="BW119" s="1032"/>
      <c r="BX119" s="1032"/>
      <c r="BY119" s="1032"/>
      <c r="BZ119" s="1032"/>
      <c r="CA119" s="1032">
        <v>43597185</v>
      </c>
      <c r="CB119" s="1032"/>
      <c r="CC119" s="1032"/>
      <c r="CD119" s="1032"/>
      <c r="CE119" s="1032"/>
      <c r="CF119" s="1033"/>
      <c r="CG119" s="1034"/>
      <c r="CH119" s="1034"/>
      <c r="CI119" s="1034"/>
      <c r="CJ119" s="1035"/>
      <c r="CK119" s="981"/>
      <c r="CL119" s="982"/>
      <c r="CM119" s="1036" t="s">
        <v>442</v>
      </c>
      <c r="CN119" s="1037"/>
      <c r="CO119" s="1037"/>
      <c r="CP119" s="1037"/>
      <c r="CQ119" s="1037"/>
      <c r="CR119" s="1037"/>
      <c r="CS119" s="1037"/>
      <c r="CT119" s="1037"/>
      <c r="CU119" s="1037"/>
      <c r="CV119" s="1037"/>
      <c r="CW119" s="1037"/>
      <c r="CX119" s="1037"/>
      <c r="CY119" s="1037"/>
      <c r="CZ119" s="1037"/>
      <c r="DA119" s="1037"/>
      <c r="DB119" s="1037"/>
      <c r="DC119" s="1037"/>
      <c r="DD119" s="1037"/>
      <c r="DE119" s="1037"/>
      <c r="DF119" s="1038"/>
      <c r="DG119" s="1039" t="s">
        <v>112</v>
      </c>
      <c r="DH119" s="1018"/>
      <c r="DI119" s="1018"/>
      <c r="DJ119" s="1018"/>
      <c r="DK119" s="1019"/>
      <c r="DL119" s="1017" t="s">
        <v>112</v>
      </c>
      <c r="DM119" s="1018"/>
      <c r="DN119" s="1018"/>
      <c r="DO119" s="1018"/>
      <c r="DP119" s="1019"/>
      <c r="DQ119" s="1017" t="s">
        <v>112</v>
      </c>
      <c r="DR119" s="1018"/>
      <c r="DS119" s="1018"/>
      <c r="DT119" s="1018"/>
      <c r="DU119" s="1019"/>
      <c r="DV119" s="1020" t="s">
        <v>112</v>
      </c>
      <c r="DW119" s="1021"/>
      <c r="DX119" s="1021"/>
      <c r="DY119" s="1021"/>
      <c r="DZ119" s="1022"/>
    </row>
    <row r="120" spans="1:130" s="199" customFormat="1" ht="26.25" customHeight="1">
      <c r="A120" s="1093"/>
      <c r="B120" s="980"/>
      <c r="C120" s="950" t="s">
        <v>419</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92">
        <v>169363</v>
      </c>
      <c r="AB120" s="993"/>
      <c r="AC120" s="993"/>
      <c r="AD120" s="993"/>
      <c r="AE120" s="994"/>
      <c r="AF120" s="995">
        <v>169370</v>
      </c>
      <c r="AG120" s="993"/>
      <c r="AH120" s="993"/>
      <c r="AI120" s="993"/>
      <c r="AJ120" s="994"/>
      <c r="AK120" s="995">
        <v>169376</v>
      </c>
      <c r="AL120" s="993"/>
      <c r="AM120" s="993"/>
      <c r="AN120" s="993"/>
      <c r="AO120" s="994"/>
      <c r="AP120" s="996">
        <v>1.1000000000000001</v>
      </c>
      <c r="AQ120" s="997"/>
      <c r="AR120" s="997"/>
      <c r="AS120" s="997"/>
      <c r="AT120" s="998"/>
      <c r="AU120" s="1023" t="s">
        <v>443</v>
      </c>
      <c r="AV120" s="1024"/>
      <c r="AW120" s="1024"/>
      <c r="AX120" s="1024"/>
      <c r="AY120" s="1025"/>
      <c r="AZ120" s="974" t="s">
        <v>444</v>
      </c>
      <c r="BA120" s="923"/>
      <c r="BB120" s="923"/>
      <c r="BC120" s="923"/>
      <c r="BD120" s="923"/>
      <c r="BE120" s="923"/>
      <c r="BF120" s="923"/>
      <c r="BG120" s="923"/>
      <c r="BH120" s="923"/>
      <c r="BI120" s="923"/>
      <c r="BJ120" s="923"/>
      <c r="BK120" s="923"/>
      <c r="BL120" s="923"/>
      <c r="BM120" s="923"/>
      <c r="BN120" s="923"/>
      <c r="BO120" s="923"/>
      <c r="BP120" s="924"/>
      <c r="BQ120" s="960">
        <v>6241980</v>
      </c>
      <c r="BR120" s="961"/>
      <c r="BS120" s="961"/>
      <c r="BT120" s="961"/>
      <c r="BU120" s="961"/>
      <c r="BV120" s="961">
        <v>6443117</v>
      </c>
      <c r="BW120" s="961"/>
      <c r="BX120" s="961"/>
      <c r="BY120" s="961"/>
      <c r="BZ120" s="961"/>
      <c r="CA120" s="961">
        <v>5879729</v>
      </c>
      <c r="CB120" s="961"/>
      <c r="CC120" s="961"/>
      <c r="CD120" s="961"/>
      <c r="CE120" s="961"/>
      <c r="CF120" s="975">
        <v>39.4</v>
      </c>
      <c r="CG120" s="976"/>
      <c r="CH120" s="976"/>
      <c r="CI120" s="976"/>
      <c r="CJ120" s="976"/>
      <c r="CK120" s="1041" t="s">
        <v>445</v>
      </c>
      <c r="CL120" s="1042"/>
      <c r="CM120" s="1042"/>
      <c r="CN120" s="1042"/>
      <c r="CO120" s="1043"/>
      <c r="CP120" s="1049" t="s">
        <v>393</v>
      </c>
      <c r="CQ120" s="1050"/>
      <c r="CR120" s="1050"/>
      <c r="CS120" s="1050"/>
      <c r="CT120" s="1050"/>
      <c r="CU120" s="1050"/>
      <c r="CV120" s="1050"/>
      <c r="CW120" s="1050"/>
      <c r="CX120" s="1050"/>
      <c r="CY120" s="1050"/>
      <c r="CZ120" s="1050"/>
      <c r="DA120" s="1050"/>
      <c r="DB120" s="1050"/>
      <c r="DC120" s="1050"/>
      <c r="DD120" s="1050"/>
      <c r="DE120" s="1050"/>
      <c r="DF120" s="1051"/>
      <c r="DG120" s="960">
        <v>5548411</v>
      </c>
      <c r="DH120" s="961"/>
      <c r="DI120" s="961"/>
      <c r="DJ120" s="961"/>
      <c r="DK120" s="961"/>
      <c r="DL120" s="961">
        <v>5353979</v>
      </c>
      <c r="DM120" s="961"/>
      <c r="DN120" s="961"/>
      <c r="DO120" s="961"/>
      <c r="DP120" s="961"/>
      <c r="DQ120" s="961">
        <v>5216335</v>
      </c>
      <c r="DR120" s="961"/>
      <c r="DS120" s="961"/>
      <c r="DT120" s="961"/>
      <c r="DU120" s="961"/>
      <c r="DV120" s="962">
        <v>35</v>
      </c>
      <c r="DW120" s="962"/>
      <c r="DX120" s="962"/>
      <c r="DY120" s="962"/>
      <c r="DZ120" s="963"/>
    </row>
    <row r="121" spans="1:130" s="199" customFormat="1" ht="26.25" customHeight="1">
      <c r="A121" s="1093"/>
      <c r="B121" s="980"/>
      <c r="C121" s="1001" t="s">
        <v>446</v>
      </c>
      <c r="D121" s="1002"/>
      <c r="E121" s="1002"/>
      <c r="F121" s="1002"/>
      <c r="G121" s="1002"/>
      <c r="H121" s="1002"/>
      <c r="I121" s="1002"/>
      <c r="J121" s="1002"/>
      <c r="K121" s="1002"/>
      <c r="L121" s="1002"/>
      <c r="M121" s="1002"/>
      <c r="N121" s="1002"/>
      <c r="O121" s="1002"/>
      <c r="P121" s="1002"/>
      <c r="Q121" s="1002"/>
      <c r="R121" s="1002"/>
      <c r="S121" s="1002"/>
      <c r="T121" s="1002"/>
      <c r="U121" s="1002"/>
      <c r="V121" s="1002"/>
      <c r="W121" s="1002"/>
      <c r="X121" s="1002"/>
      <c r="Y121" s="1002"/>
      <c r="Z121" s="1003"/>
      <c r="AA121" s="992" t="s">
        <v>112</v>
      </c>
      <c r="AB121" s="993"/>
      <c r="AC121" s="993"/>
      <c r="AD121" s="993"/>
      <c r="AE121" s="994"/>
      <c r="AF121" s="995" t="s">
        <v>112</v>
      </c>
      <c r="AG121" s="993"/>
      <c r="AH121" s="993"/>
      <c r="AI121" s="993"/>
      <c r="AJ121" s="994"/>
      <c r="AK121" s="995" t="s">
        <v>112</v>
      </c>
      <c r="AL121" s="993"/>
      <c r="AM121" s="993"/>
      <c r="AN121" s="993"/>
      <c r="AO121" s="994"/>
      <c r="AP121" s="996" t="s">
        <v>112</v>
      </c>
      <c r="AQ121" s="997"/>
      <c r="AR121" s="997"/>
      <c r="AS121" s="997"/>
      <c r="AT121" s="998"/>
      <c r="AU121" s="1026"/>
      <c r="AV121" s="1027"/>
      <c r="AW121" s="1027"/>
      <c r="AX121" s="1027"/>
      <c r="AY121" s="1028"/>
      <c r="AZ121" s="983" t="s">
        <v>447</v>
      </c>
      <c r="BA121" s="984"/>
      <c r="BB121" s="984"/>
      <c r="BC121" s="984"/>
      <c r="BD121" s="984"/>
      <c r="BE121" s="984"/>
      <c r="BF121" s="984"/>
      <c r="BG121" s="984"/>
      <c r="BH121" s="984"/>
      <c r="BI121" s="984"/>
      <c r="BJ121" s="984"/>
      <c r="BK121" s="984"/>
      <c r="BL121" s="984"/>
      <c r="BM121" s="984"/>
      <c r="BN121" s="984"/>
      <c r="BO121" s="984"/>
      <c r="BP121" s="985"/>
      <c r="BQ121" s="953">
        <v>6096750</v>
      </c>
      <c r="BR121" s="954"/>
      <c r="BS121" s="954"/>
      <c r="BT121" s="954"/>
      <c r="BU121" s="954"/>
      <c r="BV121" s="954">
        <v>6066187</v>
      </c>
      <c r="BW121" s="954"/>
      <c r="BX121" s="954"/>
      <c r="BY121" s="954"/>
      <c r="BZ121" s="954"/>
      <c r="CA121" s="954">
        <v>5838098</v>
      </c>
      <c r="CB121" s="954"/>
      <c r="CC121" s="954"/>
      <c r="CD121" s="954"/>
      <c r="CE121" s="954"/>
      <c r="CF121" s="948">
        <v>39.200000000000003</v>
      </c>
      <c r="CG121" s="949"/>
      <c r="CH121" s="949"/>
      <c r="CI121" s="949"/>
      <c r="CJ121" s="949"/>
      <c r="CK121" s="1044"/>
      <c r="CL121" s="1045"/>
      <c r="CM121" s="1045"/>
      <c r="CN121" s="1045"/>
      <c r="CO121" s="1046"/>
      <c r="CP121" s="1054" t="s">
        <v>395</v>
      </c>
      <c r="CQ121" s="1055"/>
      <c r="CR121" s="1055"/>
      <c r="CS121" s="1055"/>
      <c r="CT121" s="1055"/>
      <c r="CU121" s="1055"/>
      <c r="CV121" s="1055"/>
      <c r="CW121" s="1055"/>
      <c r="CX121" s="1055"/>
      <c r="CY121" s="1055"/>
      <c r="CZ121" s="1055"/>
      <c r="DA121" s="1055"/>
      <c r="DB121" s="1055"/>
      <c r="DC121" s="1055"/>
      <c r="DD121" s="1055"/>
      <c r="DE121" s="1055"/>
      <c r="DF121" s="1056"/>
      <c r="DG121" s="953">
        <v>166559</v>
      </c>
      <c r="DH121" s="954"/>
      <c r="DI121" s="954"/>
      <c r="DJ121" s="954"/>
      <c r="DK121" s="954"/>
      <c r="DL121" s="954">
        <v>142997</v>
      </c>
      <c r="DM121" s="954"/>
      <c r="DN121" s="954"/>
      <c r="DO121" s="954"/>
      <c r="DP121" s="954"/>
      <c r="DQ121" s="954">
        <v>119046</v>
      </c>
      <c r="DR121" s="954"/>
      <c r="DS121" s="954"/>
      <c r="DT121" s="954"/>
      <c r="DU121" s="954"/>
      <c r="DV121" s="955">
        <v>0.8</v>
      </c>
      <c r="DW121" s="955"/>
      <c r="DX121" s="955"/>
      <c r="DY121" s="955"/>
      <c r="DZ121" s="956"/>
    </row>
    <row r="122" spans="1:130" s="199" customFormat="1" ht="26.25" customHeight="1">
      <c r="A122" s="1093"/>
      <c r="B122" s="980"/>
      <c r="C122" s="950" t="s">
        <v>429</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92" t="s">
        <v>112</v>
      </c>
      <c r="AB122" s="993"/>
      <c r="AC122" s="993"/>
      <c r="AD122" s="993"/>
      <c r="AE122" s="994"/>
      <c r="AF122" s="995" t="s">
        <v>112</v>
      </c>
      <c r="AG122" s="993"/>
      <c r="AH122" s="993"/>
      <c r="AI122" s="993"/>
      <c r="AJ122" s="994"/>
      <c r="AK122" s="995" t="s">
        <v>112</v>
      </c>
      <c r="AL122" s="993"/>
      <c r="AM122" s="993"/>
      <c r="AN122" s="993"/>
      <c r="AO122" s="994"/>
      <c r="AP122" s="996" t="s">
        <v>112</v>
      </c>
      <c r="AQ122" s="997"/>
      <c r="AR122" s="997"/>
      <c r="AS122" s="997"/>
      <c r="AT122" s="998"/>
      <c r="AU122" s="1026"/>
      <c r="AV122" s="1027"/>
      <c r="AW122" s="1027"/>
      <c r="AX122" s="1027"/>
      <c r="AY122" s="1028"/>
      <c r="AZ122" s="1008" t="s">
        <v>448</v>
      </c>
      <c r="BA122" s="999"/>
      <c r="BB122" s="999"/>
      <c r="BC122" s="999"/>
      <c r="BD122" s="999"/>
      <c r="BE122" s="999"/>
      <c r="BF122" s="999"/>
      <c r="BG122" s="999"/>
      <c r="BH122" s="999"/>
      <c r="BI122" s="999"/>
      <c r="BJ122" s="999"/>
      <c r="BK122" s="999"/>
      <c r="BL122" s="999"/>
      <c r="BM122" s="999"/>
      <c r="BN122" s="999"/>
      <c r="BO122" s="999"/>
      <c r="BP122" s="1000"/>
      <c r="BQ122" s="1031">
        <v>28017277</v>
      </c>
      <c r="BR122" s="1032"/>
      <c r="BS122" s="1032"/>
      <c r="BT122" s="1032"/>
      <c r="BU122" s="1032"/>
      <c r="BV122" s="1032">
        <v>28503933</v>
      </c>
      <c r="BW122" s="1032"/>
      <c r="BX122" s="1032"/>
      <c r="BY122" s="1032"/>
      <c r="BZ122" s="1032"/>
      <c r="CA122" s="1032">
        <v>29268148</v>
      </c>
      <c r="CB122" s="1032"/>
      <c r="CC122" s="1032"/>
      <c r="CD122" s="1032"/>
      <c r="CE122" s="1032"/>
      <c r="CF122" s="1052">
        <v>196.3</v>
      </c>
      <c r="CG122" s="1053"/>
      <c r="CH122" s="1053"/>
      <c r="CI122" s="1053"/>
      <c r="CJ122" s="1053"/>
      <c r="CK122" s="1044"/>
      <c r="CL122" s="1045"/>
      <c r="CM122" s="1045"/>
      <c r="CN122" s="1045"/>
      <c r="CO122" s="1046"/>
      <c r="CP122" s="1054" t="s">
        <v>391</v>
      </c>
      <c r="CQ122" s="1055"/>
      <c r="CR122" s="1055"/>
      <c r="CS122" s="1055"/>
      <c r="CT122" s="1055"/>
      <c r="CU122" s="1055"/>
      <c r="CV122" s="1055"/>
      <c r="CW122" s="1055"/>
      <c r="CX122" s="1055"/>
      <c r="CY122" s="1055"/>
      <c r="CZ122" s="1055"/>
      <c r="DA122" s="1055"/>
      <c r="DB122" s="1055"/>
      <c r="DC122" s="1055"/>
      <c r="DD122" s="1055"/>
      <c r="DE122" s="1055"/>
      <c r="DF122" s="1056"/>
      <c r="DG122" s="953">
        <v>230501</v>
      </c>
      <c r="DH122" s="954"/>
      <c r="DI122" s="954"/>
      <c r="DJ122" s="954"/>
      <c r="DK122" s="954"/>
      <c r="DL122" s="954">
        <v>165274</v>
      </c>
      <c r="DM122" s="954"/>
      <c r="DN122" s="954"/>
      <c r="DO122" s="954"/>
      <c r="DP122" s="954"/>
      <c r="DQ122" s="954">
        <v>100561</v>
      </c>
      <c r="DR122" s="954"/>
      <c r="DS122" s="954"/>
      <c r="DT122" s="954"/>
      <c r="DU122" s="954"/>
      <c r="DV122" s="955">
        <v>0.7</v>
      </c>
      <c r="DW122" s="955"/>
      <c r="DX122" s="955"/>
      <c r="DY122" s="955"/>
      <c r="DZ122" s="956"/>
    </row>
    <row r="123" spans="1:130" s="199" customFormat="1" ht="26.25" customHeight="1">
      <c r="A123" s="1093"/>
      <c r="B123" s="980"/>
      <c r="C123" s="950" t="s">
        <v>435</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92" t="s">
        <v>112</v>
      </c>
      <c r="AB123" s="993"/>
      <c r="AC123" s="993"/>
      <c r="AD123" s="993"/>
      <c r="AE123" s="994"/>
      <c r="AF123" s="995" t="s">
        <v>112</v>
      </c>
      <c r="AG123" s="993"/>
      <c r="AH123" s="993"/>
      <c r="AI123" s="993"/>
      <c r="AJ123" s="994"/>
      <c r="AK123" s="995" t="s">
        <v>112</v>
      </c>
      <c r="AL123" s="993"/>
      <c r="AM123" s="993"/>
      <c r="AN123" s="993"/>
      <c r="AO123" s="994"/>
      <c r="AP123" s="996" t="s">
        <v>112</v>
      </c>
      <c r="AQ123" s="997"/>
      <c r="AR123" s="997"/>
      <c r="AS123" s="997"/>
      <c r="AT123" s="998"/>
      <c r="AU123" s="1029"/>
      <c r="AV123" s="1030"/>
      <c r="AW123" s="1030"/>
      <c r="AX123" s="1030"/>
      <c r="AY123" s="1030"/>
      <c r="AZ123" s="230" t="s">
        <v>171</v>
      </c>
      <c r="BA123" s="230"/>
      <c r="BB123" s="230"/>
      <c r="BC123" s="230"/>
      <c r="BD123" s="230"/>
      <c r="BE123" s="230"/>
      <c r="BF123" s="230"/>
      <c r="BG123" s="230"/>
      <c r="BH123" s="230"/>
      <c r="BI123" s="230"/>
      <c r="BJ123" s="230"/>
      <c r="BK123" s="230"/>
      <c r="BL123" s="230"/>
      <c r="BM123" s="230"/>
      <c r="BN123" s="230"/>
      <c r="BO123" s="1009" t="s">
        <v>449</v>
      </c>
      <c r="BP123" s="1040"/>
      <c r="BQ123" s="1099">
        <v>40356007</v>
      </c>
      <c r="BR123" s="1100"/>
      <c r="BS123" s="1100"/>
      <c r="BT123" s="1100"/>
      <c r="BU123" s="1100"/>
      <c r="BV123" s="1100">
        <v>41013237</v>
      </c>
      <c r="BW123" s="1100"/>
      <c r="BX123" s="1100"/>
      <c r="BY123" s="1100"/>
      <c r="BZ123" s="1100"/>
      <c r="CA123" s="1100">
        <v>40985975</v>
      </c>
      <c r="CB123" s="1100"/>
      <c r="CC123" s="1100"/>
      <c r="CD123" s="1100"/>
      <c r="CE123" s="1100"/>
      <c r="CF123" s="1033"/>
      <c r="CG123" s="1034"/>
      <c r="CH123" s="1034"/>
      <c r="CI123" s="1034"/>
      <c r="CJ123" s="1035"/>
      <c r="CK123" s="1044"/>
      <c r="CL123" s="1045"/>
      <c r="CM123" s="1045"/>
      <c r="CN123" s="1045"/>
      <c r="CO123" s="1046"/>
      <c r="CP123" s="1054" t="s">
        <v>390</v>
      </c>
      <c r="CQ123" s="1055"/>
      <c r="CR123" s="1055"/>
      <c r="CS123" s="1055"/>
      <c r="CT123" s="1055"/>
      <c r="CU123" s="1055"/>
      <c r="CV123" s="1055"/>
      <c r="CW123" s="1055"/>
      <c r="CX123" s="1055"/>
      <c r="CY123" s="1055"/>
      <c r="CZ123" s="1055"/>
      <c r="DA123" s="1055"/>
      <c r="DB123" s="1055"/>
      <c r="DC123" s="1055"/>
      <c r="DD123" s="1055"/>
      <c r="DE123" s="1055"/>
      <c r="DF123" s="1056"/>
      <c r="DG123" s="992" t="s">
        <v>112</v>
      </c>
      <c r="DH123" s="993"/>
      <c r="DI123" s="993"/>
      <c r="DJ123" s="993"/>
      <c r="DK123" s="994"/>
      <c r="DL123" s="995" t="s">
        <v>112</v>
      </c>
      <c r="DM123" s="993"/>
      <c r="DN123" s="993"/>
      <c r="DO123" s="993"/>
      <c r="DP123" s="994"/>
      <c r="DQ123" s="995" t="s">
        <v>112</v>
      </c>
      <c r="DR123" s="993"/>
      <c r="DS123" s="993"/>
      <c r="DT123" s="993"/>
      <c r="DU123" s="994"/>
      <c r="DV123" s="996" t="s">
        <v>112</v>
      </c>
      <c r="DW123" s="997"/>
      <c r="DX123" s="997"/>
      <c r="DY123" s="997"/>
      <c r="DZ123" s="998"/>
    </row>
    <row r="124" spans="1:130" s="199" customFormat="1" ht="26.25" customHeight="1" thickBot="1">
      <c r="A124" s="1093"/>
      <c r="B124" s="980"/>
      <c r="C124" s="950" t="s">
        <v>438</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92" t="s">
        <v>112</v>
      </c>
      <c r="AB124" s="993"/>
      <c r="AC124" s="993"/>
      <c r="AD124" s="993"/>
      <c r="AE124" s="994"/>
      <c r="AF124" s="995" t="s">
        <v>112</v>
      </c>
      <c r="AG124" s="993"/>
      <c r="AH124" s="993"/>
      <c r="AI124" s="993"/>
      <c r="AJ124" s="994"/>
      <c r="AK124" s="995" t="s">
        <v>112</v>
      </c>
      <c r="AL124" s="993"/>
      <c r="AM124" s="993"/>
      <c r="AN124" s="993"/>
      <c r="AO124" s="994"/>
      <c r="AP124" s="996" t="s">
        <v>112</v>
      </c>
      <c r="AQ124" s="997"/>
      <c r="AR124" s="997"/>
      <c r="AS124" s="997"/>
      <c r="AT124" s="998"/>
      <c r="AU124" s="1095" t="s">
        <v>450</v>
      </c>
      <c r="AV124" s="1096"/>
      <c r="AW124" s="1096"/>
      <c r="AX124" s="1096"/>
      <c r="AY124" s="1096"/>
      <c r="AZ124" s="1096"/>
      <c r="BA124" s="1096"/>
      <c r="BB124" s="1096"/>
      <c r="BC124" s="1096"/>
      <c r="BD124" s="1096"/>
      <c r="BE124" s="1096"/>
      <c r="BF124" s="1096"/>
      <c r="BG124" s="1096"/>
      <c r="BH124" s="1096"/>
      <c r="BI124" s="1096"/>
      <c r="BJ124" s="1096"/>
      <c r="BK124" s="1096"/>
      <c r="BL124" s="1096"/>
      <c r="BM124" s="1096"/>
      <c r="BN124" s="1096"/>
      <c r="BO124" s="1096"/>
      <c r="BP124" s="1097"/>
      <c r="BQ124" s="1098">
        <v>9.1999999999999993</v>
      </c>
      <c r="BR124" s="1062"/>
      <c r="BS124" s="1062"/>
      <c r="BT124" s="1062"/>
      <c r="BU124" s="1062"/>
      <c r="BV124" s="1062">
        <v>6.5</v>
      </c>
      <c r="BW124" s="1062"/>
      <c r="BX124" s="1062"/>
      <c r="BY124" s="1062"/>
      <c r="BZ124" s="1062"/>
      <c r="CA124" s="1062">
        <v>17.5</v>
      </c>
      <c r="CB124" s="1062"/>
      <c r="CC124" s="1062"/>
      <c r="CD124" s="1062"/>
      <c r="CE124" s="1062"/>
      <c r="CF124" s="1063"/>
      <c r="CG124" s="1064"/>
      <c r="CH124" s="1064"/>
      <c r="CI124" s="1064"/>
      <c r="CJ124" s="1065"/>
      <c r="CK124" s="1047"/>
      <c r="CL124" s="1047"/>
      <c r="CM124" s="1047"/>
      <c r="CN124" s="1047"/>
      <c r="CO124" s="1048"/>
      <c r="CP124" s="1054" t="s">
        <v>451</v>
      </c>
      <c r="CQ124" s="1055"/>
      <c r="CR124" s="1055"/>
      <c r="CS124" s="1055"/>
      <c r="CT124" s="1055"/>
      <c r="CU124" s="1055"/>
      <c r="CV124" s="1055"/>
      <c r="CW124" s="1055"/>
      <c r="CX124" s="1055"/>
      <c r="CY124" s="1055"/>
      <c r="CZ124" s="1055"/>
      <c r="DA124" s="1055"/>
      <c r="DB124" s="1055"/>
      <c r="DC124" s="1055"/>
      <c r="DD124" s="1055"/>
      <c r="DE124" s="1055"/>
      <c r="DF124" s="1056"/>
      <c r="DG124" s="1039" t="s">
        <v>112</v>
      </c>
      <c r="DH124" s="1018"/>
      <c r="DI124" s="1018"/>
      <c r="DJ124" s="1018"/>
      <c r="DK124" s="1019"/>
      <c r="DL124" s="1017" t="s">
        <v>112</v>
      </c>
      <c r="DM124" s="1018"/>
      <c r="DN124" s="1018"/>
      <c r="DO124" s="1018"/>
      <c r="DP124" s="1019"/>
      <c r="DQ124" s="1017" t="s">
        <v>112</v>
      </c>
      <c r="DR124" s="1018"/>
      <c r="DS124" s="1018"/>
      <c r="DT124" s="1018"/>
      <c r="DU124" s="1019"/>
      <c r="DV124" s="1020" t="s">
        <v>112</v>
      </c>
      <c r="DW124" s="1021"/>
      <c r="DX124" s="1021"/>
      <c r="DY124" s="1021"/>
      <c r="DZ124" s="1022"/>
    </row>
    <row r="125" spans="1:130" s="199" customFormat="1" ht="26.25" customHeight="1">
      <c r="A125" s="1093"/>
      <c r="B125" s="980"/>
      <c r="C125" s="950" t="s">
        <v>440</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92" t="s">
        <v>112</v>
      </c>
      <c r="AB125" s="993"/>
      <c r="AC125" s="993"/>
      <c r="AD125" s="993"/>
      <c r="AE125" s="994"/>
      <c r="AF125" s="995" t="s">
        <v>112</v>
      </c>
      <c r="AG125" s="993"/>
      <c r="AH125" s="993"/>
      <c r="AI125" s="993"/>
      <c r="AJ125" s="994"/>
      <c r="AK125" s="995" t="s">
        <v>112</v>
      </c>
      <c r="AL125" s="993"/>
      <c r="AM125" s="993"/>
      <c r="AN125" s="993"/>
      <c r="AO125" s="994"/>
      <c r="AP125" s="996" t="s">
        <v>112</v>
      </c>
      <c r="AQ125" s="997"/>
      <c r="AR125" s="997"/>
      <c r="AS125" s="997"/>
      <c r="AT125" s="998"/>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7" t="s">
        <v>452</v>
      </c>
      <c r="CL125" s="1042"/>
      <c r="CM125" s="1042"/>
      <c r="CN125" s="1042"/>
      <c r="CO125" s="1043"/>
      <c r="CP125" s="974" t="s">
        <v>453</v>
      </c>
      <c r="CQ125" s="923"/>
      <c r="CR125" s="923"/>
      <c r="CS125" s="923"/>
      <c r="CT125" s="923"/>
      <c r="CU125" s="923"/>
      <c r="CV125" s="923"/>
      <c r="CW125" s="923"/>
      <c r="CX125" s="923"/>
      <c r="CY125" s="923"/>
      <c r="CZ125" s="923"/>
      <c r="DA125" s="923"/>
      <c r="DB125" s="923"/>
      <c r="DC125" s="923"/>
      <c r="DD125" s="923"/>
      <c r="DE125" s="923"/>
      <c r="DF125" s="924"/>
      <c r="DG125" s="960" t="s">
        <v>112</v>
      </c>
      <c r="DH125" s="961"/>
      <c r="DI125" s="961"/>
      <c r="DJ125" s="961"/>
      <c r="DK125" s="961"/>
      <c r="DL125" s="961" t="s">
        <v>112</v>
      </c>
      <c r="DM125" s="961"/>
      <c r="DN125" s="961"/>
      <c r="DO125" s="961"/>
      <c r="DP125" s="961"/>
      <c r="DQ125" s="961" t="s">
        <v>112</v>
      </c>
      <c r="DR125" s="961"/>
      <c r="DS125" s="961"/>
      <c r="DT125" s="961"/>
      <c r="DU125" s="961"/>
      <c r="DV125" s="962" t="s">
        <v>112</v>
      </c>
      <c r="DW125" s="962"/>
      <c r="DX125" s="962"/>
      <c r="DY125" s="962"/>
      <c r="DZ125" s="963"/>
    </row>
    <row r="126" spans="1:130" s="199" customFormat="1" ht="26.25" customHeight="1" thickBot="1">
      <c r="A126" s="1093"/>
      <c r="B126" s="980"/>
      <c r="C126" s="950" t="s">
        <v>442</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92" t="s">
        <v>112</v>
      </c>
      <c r="AB126" s="993"/>
      <c r="AC126" s="993"/>
      <c r="AD126" s="993"/>
      <c r="AE126" s="994"/>
      <c r="AF126" s="995" t="s">
        <v>112</v>
      </c>
      <c r="AG126" s="993"/>
      <c r="AH126" s="993"/>
      <c r="AI126" s="993"/>
      <c r="AJ126" s="994"/>
      <c r="AK126" s="995" t="s">
        <v>112</v>
      </c>
      <c r="AL126" s="993"/>
      <c r="AM126" s="993"/>
      <c r="AN126" s="993"/>
      <c r="AO126" s="994"/>
      <c r="AP126" s="996" t="s">
        <v>112</v>
      </c>
      <c r="AQ126" s="997"/>
      <c r="AR126" s="997"/>
      <c r="AS126" s="997"/>
      <c r="AT126" s="99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8"/>
      <c r="CL126" s="1045"/>
      <c r="CM126" s="1045"/>
      <c r="CN126" s="1045"/>
      <c r="CO126" s="1046"/>
      <c r="CP126" s="983" t="s">
        <v>454</v>
      </c>
      <c r="CQ126" s="984"/>
      <c r="CR126" s="984"/>
      <c r="CS126" s="984"/>
      <c r="CT126" s="984"/>
      <c r="CU126" s="984"/>
      <c r="CV126" s="984"/>
      <c r="CW126" s="984"/>
      <c r="CX126" s="984"/>
      <c r="CY126" s="984"/>
      <c r="CZ126" s="984"/>
      <c r="DA126" s="984"/>
      <c r="DB126" s="984"/>
      <c r="DC126" s="984"/>
      <c r="DD126" s="984"/>
      <c r="DE126" s="984"/>
      <c r="DF126" s="985"/>
      <c r="DG126" s="953" t="s">
        <v>112</v>
      </c>
      <c r="DH126" s="954"/>
      <c r="DI126" s="954"/>
      <c r="DJ126" s="954"/>
      <c r="DK126" s="954"/>
      <c r="DL126" s="954" t="s">
        <v>112</v>
      </c>
      <c r="DM126" s="954"/>
      <c r="DN126" s="954"/>
      <c r="DO126" s="954"/>
      <c r="DP126" s="954"/>
      <c r="DQ126" s="954" t="s">
        <v>112</v>
      </c>
      <c r="DR126" s="954"/>
      <c r="DS126" s="954"/>
      <c r="DT126" s="954"/>
      <c r="DU126" s="954"/>
      <c r="DV126" s="955" t="s">
        <v>112</v>
      </c>
      <c r="DW126" s="955"/>
      <c r="DX126" s="955"/>
      <c r="DY126" s="955"/>
      <c r="DZ126" s="956"/>
    </row>
    <row r="127" spans="1:130" s="199" customFormat="1" ht="26.25" customHeight="1">
      <c r="A127" s="1094"/>
      <c r="B127" s="982"/>
      <c r="C127" s="1036" t="s">
        <v>455</v>
      </c>
      <c r="D127" s="1037"/>
      <c r="E127" s="1037"/>
      <c r="F127" s="1037"/>
      <c r="G127" s="1037"/>
      <c r="H127" s="1037"/>
      <c r="I127" s="1037"/>
      <c r="J127" s="1037"/>
      <c r="K127" s="1037"/>
      <c r="L127" s="1037"/>
      <c r="M127" s="1037"/>
      <c r="N127" s="1037"/>
      <c r="O127" s="1037"/>
      <c r="P127" s="1037"/>
      <c r="Q127" s="1037"/>
      <c r="R127" s="1037"/>
      <c r="S127" s="1037"/>
      <c r="T127" s="1037"/>
      <c r="U127" s="1037"/>
      <c r="V127" s="1037"/>
      <c r="W127" s="1037"/>
      <c r="X127" s="1037"/>
      <c r="Y127" s="1037"/>
      <c r="Z127" s="1038"/>
      <c r="AA127" s="992" t="s">
        <v>112</v>
      </c>
      <c r="AB127" s="993"/>
      <c r="AC127" s="993"/>
      <c r="AD127" s="993"/>
      <c r="AE127" s="994"/>
      <c r="AF127" s="995" t="s">
        <v>112</v>
      </c>
      <c r="AG127" s="993"/>
      <c r="AH127" s="993"/>
      <c r="AI127" s="993"/>
      <c r="AJ127" s="994"/>
      <c r="AK127" s="995" t="s">
        <v>112</v>
      </c>
      <c r="AL127" s="993"/>
      <c r="AM127" s="993"/>
      <c r="AN127" s="993"/>
      <c r="AO127" s="994"/>
      <c r="AP127" s="996" t="s">
        <v>112</v>
      </c>
      <c r="AQ127" s="997"/>
      <c r="AR127" s="997"/>
      <c r="AS127" s="997"/>
      <c r="AT127" s="998"/>
      <c r="AU127" s="235"/>
      <c r="AV127" s="235"/>
      <c r="AW127" s="235"/>
      <c r="AX127" s="1066" t="s">
        <v>456</v>
      </c>
      <c r="AY127" s="1067"/>
      <c r="AZ127" s="1067"/>
      <c r="BA127" s="1067"/>
      <c r="BB127" s="1067"/>
      <c r="BC127" s="1067"/>
      <c r="BD127" s="1067"/>
      <c r="BE127" s="1068"/>
      <c r="BF127" s="1069" t="s">
        <v>457</v>
      </c>
      <c r="BG127" s="1067"/>
      <c r="BH127" s="1067"/>
      <c r="BI127" s="1067"/>
      <c r="BJ127" s="1067"/>
      <c r="BK127" s="1067"/>
      <c r="BL127" s="1068"/>
      <c r="BM127" s="1069" t="s">
        <v>458</v>
      </c>
      <c r="BN127" s="1067"/>
      <c r="BO127" s="1067"/>
      <c r="BP127" s="1067"/>
      <c r="BQ127" s="1067"/>
      <c r="BR127" s="1067"/>
      <c r="BS127" s="1068"/>
      <c r="BT127" s="1069" t="s">
        <v>459</v>
      </c>
      <c r="BU127" s="1067"/>
      <c r="BV127" s="1067"/>
      <c r="BW127" s="1067"/>
      <c r="BX127" s="1067"/>
      <c r="BY127" s="1067"/>
      <c r="BZ127" s="1091"/>
      <c r="CA127" s="235"/>
      <c r="CB127" s="235"/>
      <c r="CC127" s="235"/>
      <c r="CD127" s="236"/>
      <c r="CE127" s="236"/>
      <c r="CF127" s="236"/>
      <c r="CG127" s="233"/>
      <c r="CH127" s="233"/>
      <c r="CI127" s="233"/>
      <c r="CJ127" s="234"/>
      <c r="CK127" s="1058"/>
      <c r="CL127" s="1045"/>
      <c r="CM127" s="1045"/>
      <c r="CN127" s="1045"/>
      <c r="CO127" s="1046"/>
      <c r="CP127" s="983" t="s">
        <v>460</v>
      </c>
      <c r="CQ127" s="984"/>
      <c r="CR127" s="984"/>
      <c r="CS127" s="984"/>
      <c r="CT127" s="984"/>
      <c r="CU127" s="984"/>
      <c r="CV127" s="984"/>
      <c r="CW127" s="984"/>
      <c r="CX127" s="984"/>
      <c r="CY127" s="984"/>
      <c r="CZ127" s="984"/>
      <c r="DA127" s="984"/>
      <c r="DB127" s="984"/>
      <c r="DC127" s="984"/>
      <c r="DD127" s="984"/>
      <c r="DE127" s="984"/>
      <c r="DF127" s="985"/>
      <c r="DG127" s="953" t="s">
        <v>112</v>
      </c>
      <c r="DH127" s="954"/>
      <c r="DI127" s="954"/>
      <c r="DJ127" s="954"/>
      <c r="DK127" s="954"/>
      <c r="DL127" s="954" t="s">
        <v>112</v>
      </c>
      <c r="DM127" s="954"/>
      <c r="DN127" s="954"/>
      <c r="DO127" s="954"/>
      <c r="DP127" s="954"/>
      <c r="DQ127" s="954" t="s">
        <v>112</v>
      </c>
      <c r="DR127" s="954"/>
      <c r="DS127" s="954"/>
      <c r="DT127" s="954"/>
      <c r="DU127" s="954"/>
      <c r="DV127" s="955" t="s">
        <v>112</v>
      </c>
      <c r="DW127" s="955"/>
      <c r="DX127" s="955"/>
      <c r="DY127" s="955"/>
      <c r="DZ127" s="956"/>
    </row>
    <row r="128" spans="1:130" s="199" customFormat="1" ht="26.25" customHeight="1" thickBot="1">
      <c r="A128" s="1077" t="s">
        <v>461</v>
      </c>
      <c r="B128" s="1078"/>
      <c r="C128" s="1078"/>
      <c r="D128" s="1078"/>
      <c r="E128" s="1078"/>
      <c r="F128" s="1078"/>
      <c r="G128" s="1078"/>
      <c r="H128" s="1078"/>
      <c r="I128" s="1078"/>
      <c r="J128" s="1078"/>
      <c r="K128" s="1078"/>
      <c r="L128" s="1078"/>
      <c r="M128" s="1078"/>
      <c r="N128" s="1078"/>
      <c r="O128" s="1078"/>
      <c r="P128" s="1078"/>
      <c r="Q128" s="1078"/>
      <c r="R128" s="1078"/>
      <c r="S128" s="1078"/>
      <c r="T128" s="1078"/>
      <c r="U128" s="1078"/>
      <c r="V128" s="1078"/>
      <c r="W128" s="1079" t="s">
        <v>462</v>
      </c>
      <c r="X128" s="1079"/>
      <c r="Y128" s="1079"/>
      <c r="Z128" s="1080"/>
      <c r="AA128" s="1081">
        <v>540605</v>
      </c>
      <c r="AB128" s="1082"/>
      <c r="AC128" s="1082"/>
      <c r="AD128" s="1082"/>
      <c r="AE128" s="1083"/>
      <c r="AF128" s="1084">
        <v>481348</v>
      </c>
      <c r="AG128" s="1082"/>
      <c r="AH128" s="1082"/>
      <c r="AI128" s="1082"/>
      <c r="AJ128" s="1083"/>
      <c r="AK128" s="1084">
        <v>453999</v>
      </c>
      <c r="AL128" s="1082"/>
      <c r="AM128" s="1082"/>
      <c r="AN128" s="1082"/>
      <c r="AO128" s="1083"/>
      <c r="AP128" s="1085"/>
      <c r="AQ128" s="1086"/>
      <c r="AR128" s="1086"/>
      <c r="AS128" s="1086"/>
      <c r="AT128" s="1087"/>
      <c r="AU128" s="235"/>
      <c r="AV128" s="235"/>
      <c r="AW128" s="235"/>
      <c r="AX128" s="922" t="s">
        <v>463</v>
      </c>
      <c r="AY128" s="923"/>
      <c r="AZ128" s="923"/>
      <c r="BA128" s="923"/>
      <c r="BB128" s="923"/>
      <c r="BC128" s="923"/>
      <c r="BD128" s="923"/>
      <c r="BE128" s="924"/>
      <c r="BF128" s="1088" t="s">
        <v>464</v>
      </c>
      <c r="BG128" s="1089"/>
      <c r="BH128" s="1089"/>
      <c r="BI128" s="1089"/>
      <c r="BJ128" s="1089"/>
      <c r="BK128" s="1089"/>
      <c r="BL128" s="1090"/>
      <c r="BM128" s="1088">
        <v>12.63</v>
      </c>
      <c r="BN128" s="1089"/>
      <c r="BO128" s="1089"/>
      <c r="BP128" s="1089"/>
      <c r="BQ128" s="1089"/>
      <c r="BR128" s="1089"/>
      <c r="BS128" s="1090"/>
      <c r="BT128" s="1088">
        <v>20</v>
      </c>
      <c r="BU128" s="1089"/>
      <c r="BV128" s="1089"/>
      <c r="BW128" s="1089"/>
      <c r="BX128" s="1089"/>
      <c r="BY128" s="1089"/>
      <c r="BZ128" s="1113"/>
      <c r="CA128" s="236"/>
      <c r="CB128" s="236"/>
      <c r="CC128" s="236"/>
      <c r="CD128" s="236"/>
      <c r="CE128" s="236"/>
      <c r="CF128" s="236"/>
      <c r="CG128" s="233"/>
      <c r="CH128" s="233"/>
      <c r="CI128" s="233"/>
      <c r="CJ128" s="234"/>
      <c r="CK128" s="1059"/>
      <c r="CL128" s="1060"/>
      <c r="CM128" s="1060"/>
      <c r="CN128" s="1060"/>
      <c r="CO128" s="1061"/>
      <c r="CP128" s="1070" t="s">
        <v>465</v>
      </c>
      <c r="CQ128" s="1071"/>
      <c r="CR128" s="1071"/>
      <c r="CS128" s="1071"/>
      <c r="CT128" s="1071"/>
      <c r="CU128" s="1071"/>
      <c r="CV128" s="1071"/>
      <c r="CW128" s="1071"/>
      <c r="CX128" s="1071"/>
      <c r="CY128" s="1071"/>
      <c r="CZ128" s="1071"/>
      <c r="DA128" s="1071"/>
      <c r="DB128" s="1071"/>
      <c r="DC128" s="1071"/>
      <c r="DD128" s="1071"/>
      <c r="DE128" s="1071"/>
      <c r="DF128" s="1072"/>
      <c r="DG128" s="1073">
        <v>511</v>
      </c>
      <c r="DH128" s="1074"/>
      <c r="DI128" s="1074"/>
      <c r="DJ128" s="1074"/>
      <c r="DK128" s="1074"/>
      <c r="DL128" s="1074">
        <v>348</v>
      </c>
      <c r="DM128" s="1074"/>
      <c r="DN128" s="1074"/>
      <c r="DO128" s="1074"/>
      <c r="DP128" s="1074"/>
      <c r="DQ128" s="1074">
        <v>561</v>
      </c>
      <c r="DR128" s="1074"/>
      <c r="DS128" s="1074"/>
      <c r="DT128" s="1074"/>
      <c r="DU128" s="1074"/>
      <c r="DV128" s="1075">
        <v>0</v>
      </c>
      <c r="DW128" s="1075"/>
      <c r="DX128" s="1075"/>
      <c r="DY128" s="1075"/>
      <c r="DZ128" s="1076"/>
    </row>
    <row r="129" spans="1:131" s="199" customFormat="1" ht="26.25" customHeight="1">
      <c r="A129" s="964" t="s">
        <v>92</v>
      </c>
      <c r="B129" s="965"/>
      <c r="C129" s="965"/>
      <c r="D129" s="965"/>
      <c r="E129" s="965"/>
      <c r="F129" s="965"/>
      <c r="G129" s="965"/>
      <c r="H129" s="965"/>
      <c r="I129" s="965"/>
      <c r="J129" s="965"/>
      <c r="K129" s="965"/>
      <c r="L129" s="965"/>
      <c r="M129" s="965"/>
      <c r="N129" s="965"/>
      <c r="O129" s="965"/>
      <c r="P129" s="965"/>
      <c r="Q129" s="965"/>
      <c r="R129" s="965"/>
      <c r="S129" s="965"/>
      <c r="T129" s="965"/>
      <c r="U129" s="965"/>
      <c r="V129" s="965"/>
      <c r="W129" s="1107" t="s">
        <v>466</v>
      </c>
      <c r="X129" s="1108"/>
      <c r="Y129" s="1108"/>
      <c r="Z129" s="1109"/>
      <c r="AA129" s="992">
        <v>16911696</v>
      </c>
      <c r="AB129" s="993"/>
      <c r="AC129" s="993"/>
      <c r="AD129" s="993"/>
      <c r="AE129" s="994"/>
      <c r="AF129" s="995">
        <v>17359547</v>
      </c>
      <c r="AG129" s="993"/>
      <c r="AH129" s="993"/>
      <c r="AI129" s="993"/>
      <c r="AJ129" s="994"/>
      <c r="AK129" s="995">
        <v>17227432</v>
      </c>
      <c r="AL129" s="993"/>
      <c r="AM129" s="993"/>
      <c r="AN129" s="993"/>
      <c r="AO129" s="994"/>
      <c r="AP129" s="1110"/>
      <c r="AQ129" s="1111"/>
      <c r="AR129" s="1111"/>
      <c r="AS129" s="1111"/>
      <c r="AT129" s="1112"/>
      <c r="AU129" s="237"/>
      <c r="AV129" s="237"/>
      <c r="AW129" s="237"/>
      <c r="AX129" s="1101" t="s">
        <v>467</v>
      </c>
      <c r="AY129" s="984"/>
      <c r="AZ129" s="984"/>
      <c r="BA129" s="984"/>
      <c r="BB129" s="984"/>
      <c r="BC129" s="984"/>
      <c r="BD129" s="984"/>
      <c r="BE129" s="985"/>
      <c r="BF129" s="1102" t="s">
        <v>464</v>
      </c>
      <c r="BG129" s="1103"/>
      <c r="BH129" s="1103"/>
      <c r="BI129" s="1103"/>
      <c r="BJ129" s="1103"/>
      <c r="BK129" s="1103"/>
      <c r="BL129" s="1104"/>
      <c r="BM129" s="1102">
        <v>17.63</v>
      </c>
      <c r="BN129" s="1103"/>
      <c r="BO129" s="1103"/>
      <c r="BP129" s="1103"/>
      <c r="BQ129" s="1103"/>
      <c r="BR129" s="1103"/>
      <c r="BS129" s="1104"/>
      <c r="BT129" s="1102">
        <v>30</v>
      </c>
      <c r="BU129" s="1105"/>
      <c r="BV129" s="1105"/>
      <c r="BW129" s="1105"/>
      <c r="BX129" s="1105"/>
      <c r="BY129" s="1105"/>
      <c r="BZ129" s="1106"/>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4" t="s">
        <v>468</v>
      </c>
      <c r="B130" s="965"/>
      <c r="C130" s="965"/>
      <c r="D130" s="965"/>
      <c r="E130" s="965"/>
      <c r="F130" s="965"/>
      <c r="G130" s="965"/>
      <c r="H130" s="965"/>
      <c r="I130" s="965"/>
      <c r="J130" s="965"/>
      <c r="K130" s="965"/>
      <c r="L130" s="965"/>
      <c r="M130" s="965"/>
      <c r="N130" s="965"/>
      <c r="O130" s="965"/>
      <c r="P130" s="965"/>
      <c r="Q130" s="965"/>
      <c r="R130" s="965"/>
      <c r="S130" s="965"/>
      <c r="T130" s="965"/>
      <c r="U130" s="965"/>
      <c r="V130" s="965"/>
      <c r="W130" s="1107" t="s">
        <v>469</v>
      </c>
      <c r="X130" s="1108"/>
      <c r="Y130" s="1108"/>
      <c r="Z130" s="1109"/>
      <c r="AA130" s="992">
        <v>2278232</v>
      </c>
      <c r="AB130" s="993"/>
      <c r="AC130" s="993"/>
      <c r="AD130" s="993"/>
      <c r="AE130" s="994"/>
      <c r="AF130" s="995">
        <v>2191266</v>
      </c>
      <c r="AG130" s="993"/>
      <c r="AH130" s="993"/>
      <c r="AI130" s="993"/>
      <c r="AJ130" s="994"/>
      <c r="AK130" s="995">
        <v>2319947</v>
      </c>
      <c r="AL130" s="993"/>
      <c r="AM130" s="993"/>
      <c r="AN130" s="993"/>
      <c r="AO130" s="994"/>
      <c r="AP130" s="1110"/>
      <c r="AQ130" s="1111"/>
      <c r="AR130" s="1111"/>
      <c r="AS130" s="1111"/>
      <c r="AT130" s="1112"/>
      <c r="AU130" s="237"/>
      <c r="AV130" s="237"/>
      <c r="AW130" s="237"/>
      <c r="AX130" s="1101" t="s">
        <v>470</v>
      </c>
      <c r="AY130" s="984"/>
      <c r="AZ130" s="984"/>
      <c r="BA130" s="984"/>
      <c r="BB130" s="984"/>
      <c r="BC130" s="984"/>
      <c r="BD130" s="984"/>
      <c r="BE130" s="985"/>
      <c r="BF130" s="1138">
        <v>2.5</v>
      </c>
      <c r="BG130" s="1139"/>
      <c r="BH130" s="1139"/>
      <c r="BI130" s="1139"/>
      <c r="BJ130" s="1139"/>
      <c r="BK130" s="1139"/>
      <c r="BL130" s="1140"/>
      <c r="BM130" s="1138">
        <v>25</v>
      </c>
      <c r="BN130" s="1139"/>
      <c r="BO130" s="1139"/>
      <c r="BP130" s="1139"/>
      <c r="BQ130" s="1139"/>
      <c r="BR130" s="1139"/>
      <c r="BS130" s="1140"/>
      <c r="BT130" s="1138">
        <v>35</v>
      </c>
      <c r="BU130" s="1141"/>
      <c r="BV130" s="1141"/>
      <c r="BW130" s="1141"/>
      <c r="BX130" s="1141"/>
      <c r="BY130" s="1141"/>
      <c r="BZ130" s="1142"/>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43"/>
      <c r="B131" s="1144"/>
      <c r="C131" s="1144"/>
      <c r="D131" s="1144"/>
      <c r="E131" s="1144"/>
      <c r="F131" s="1144"/>
      <c r="G131" s="1144"/>
      <c r="H131" s="1144"/>
      <c r="I131" s="1144"/>
      <c r="J131" s="1144"/>
      <c r="K131" s="1144"/>
      <c r="L131" s="1144"/>
      <c r="M131" s="1144"/>
      <c r="N131" s="1144"/>
      <c r="O131" s="1144"/>
      <c r="P131" s="1144"/>
      <c r="Q131" s="1144"/>
      <c r="R131" s="1144"/>
      <c r="S131" s="1144"/>
      <c r="T131" s="1144"/>
      <c r="U131" s="1144"/>
      <c r="V131" s="1144"/>
      <c r="W131" s="1145" t="s">
        <v>471</v>
      </c>
      <c r="X131" s="1146"/>
      <c r="Y131" s="1146"/>
      <c r="Z131" s="1147"/>
      <c r="AA131" s="1039">
        <v>14633464</v>
      </c>
      <c r="AB131" s="1018"/>
      <c r="AC131" s="1018"/>
      <c r="AD131" s="1018"/>
      <c r="AE131" s="1019"/>
      <c r="AF131" s="1017">
        <v>15168281</v>
      </c>
      <c r="AG131" s="1018"/>
      <c r="AH131" s="1018"/>
      <c r="AI131" s="1018"/>
      <c r="AJ131" s="1019"/>
      <c r="AK131" s="1017">
        <v>14907485</v>
      </c>
      <c r="AL131" s="1018"/>
      <c r="AM131" s="1018"/>
      <c r="AN131" s="1018"/>
      <c r="AO131" s="1019"/>
      <c r="AP131" s="1148"/>
      <c r="AQ131" s="1149"/>
      <c r="AR131" s="1149"/>
      <c r="AS131" s="1149"/>
      <c r="AT131" s="1150"/>
      <c r="AU131" s="237"/>
      <c r="AV131" s="237"/>
      <c r="AW131" s="237"/>
      <c r="AX131" s="1120" t="s">
        <v>472</v>
      </c>
      <c r="AY131" s="1071"/>
      <c r="AZ131" s="1071"/>
      <c r="BA131" s="1071"/>
      <c r="BB131" s="1071"/>
      <c r="BC131" s="1071"/>
      <c r="BD131" s="1071"/>
      <c r="BE131" s="1072"/>
      <c r="BF131" s="1121">
        <v>17.5</v>
      </c>
      <c r="BG131" s="1122"/>
      <c r="BH131" s="1122"/>
      <c r="BI131" s="1122"/>
      <c r="BJ131" s="1122"/>
      <c r="BK131" s="1122"/>
      <c r="BL131" s="1123"/>
      <c r="BM131" s="1121">
        <v>350</v>
      </c>
      <c r="BN131" s="1122"/>
      <c r="BO131" s="1122"/>
      <c r="BP131" s="1122"/>
      <c r="BQ131" s="1122"/>
      <c r="BR131" s="1122"/>
      <c r="BS131" s="1123"/>
      <c r="BT131" s="1124"/>
      <c r="BU131" s="1125"/>
      <c r="BV131" s="1125"/>
      <c r="BW131" s="1125"/>
      <c r="BX131" s="1125"/>
      <c r="BY131" s="1125"/>
      <c r="BZ131" s="1126"/>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7" t="s">
        <v>473</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474</v>
      </c>
      <c r="W132" s="1131"/>
      <c r="X132" s="1131"/>
      <c r="Y132" s="1131"/>
      <c r="Z132" s="1132"/>
      <c r="AA132" s="1133">
        <v>1.7108766870000001</v>
      </c>
      <c r="AB132" s="1134"/>
      <c r="AC132" s="1134"/>
      <c r="AD132" s="1134"/>
      <c r="AE132" s="1135"/>
      <c r="AF132" s="1136">
        <v>2.7097373089999999</v>
      </c>
      <c r="AG132" s="1134"/>
      <c r="AH132" s="1134"/>
      <c r="AI132" s="1134"/>
      <c r="AJ132" s="1135"/>
      <c r="AK132" s="1136">
        <v>3.2944054610000002</v>
      </c>
      <c r="AL132" s="1134"/>
      <c r="AM132" s="1134"/>
      <c r="AN132" s="1134"/>
      <c r="AO132" s="1135"/>
      <c r="AP132" s="1033"/>
      <c r="AQ132" s="1034"/>
      <c r="AR132" s="1034"/>
      <c r="AS132" s="1034"/>
      <c r="AT132" s="1137"/>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14" t="s">
        <v>475</v>
      </c>
      <c r="W133" s="1114"/>
      <c r="X133" s="1114"/>
      <c r="Y133" s="1114"/>
      <c r="Z133" s="1115"/>
      <c r="AA133" s="1116">
        <v>2.7</v>
      </c>
      <c r="AB133" s="1117"/>
      <c r="AC133" s="1117"/>
      <c r="AD133" s="1117"/>
      <c r="AE133" s="1118"/>
      <c r="AF133" s="1116">
        <v>2.4</v>
      </c>
      <c r="AG133" s="1117"/>
      <c r="AH133" s="1117"/>
      <c r="AI133" s="1117"/>
      <c r="AJ133" s="1118"/>
      <c r="AK133" s="1116">
        <v>2.5</v>
      </c>
      <c r="AL133" s="1117"/>
      <c r="AM133" s="1117"/>
      <c r="AN133" s="1117"/>
      <c r="AO133" s="1118"/>
      <c r="AP133" s="1063"/>
      <c r="AQ133" s="1064"/>
      <c r="AR133" s="1064"/>
      <c r="AS133" s="1064"/>
      <c r="AT133" s="1119"/>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election activeCell="AP73" sqref="AP73:AT73"/>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election activeCell="AH50" sqref="AH50"/>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election activeCell="AP73" sqref="AP73:AT73"/>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476</v>
      </c>
      <c r="B5" s="248"/>
      <c r="C5" s="248"/>
      <c r="D5" s="248"/>
      <c r="E5" s="248"/>
      <c r="F5" s="248"/>
      <c r="G5" s="248"/>
      <c r="H5" s="248"/>
      <c r="I5" s="248"/>
      <c r="J5" s="248"/>
      <c r="K5" s="248"/>
      <c r="L5" s="248"/>
      <c r="M5" s="248"/>
      <c r="N5" s="248"/>
      <c r="O5" s="249"/>
    </row>
    <row r="6" spans="1:16">
      <c r="A6" s="250"/>
      <c r="B6" s="246"/>
      <c r="C6" s="246"/>
      <c r="D6" s="246"/>
      <c r="E6" s="246"/>
      <c r="F6" s="246"/>
      <c r="G6" s="251" t="s">
        <v>477</v>
      </c>
      <c r="H6" s="251"/>
      <c r="I6" s="251"/>
      <c r="J6" s="251"/>
      <c r="K6" s="246"/>
      <c r="L6" s="246"/>
      <c r="M6" s="246"/>
      <c r="N6" s="246"/>
    </row>
    <row r="7" spans="1:16">
      <c r="A7" s="250"/>
      <c r="B7" s="246"/>
      <c r="C7" s="246"/>
      <c r="D7" s="246"/>
      <c r="E7" s="246"/>
      <c r="F7" s="246"/>
      <c r="G7" s="253"/>
      <c r="H7" s="254"/>
      <c r="I7" s="254"/>
      <c r="J7" s="255"/>
      <c r="K7" s="1154" t="s">
        <v>478</v>
      </c>
      <c r="L7" s="256"/>
      <c r="M7" s="257" t="s">
        <v>479</v>
      </c>
      <c r="N7" s="258"/>
    </row>
    <row r="8" spans="1:16">
      <c r="A8" s="250"/>
      <c r="B8" s="246"/>
      <c r="C8" s="246"/>
      <c r="D8" s="246"/>
      <c r="E8" s="246"/>
      <c r="F8" s="246"/>
      <c r="G8" s="259"/>
      <c r="H8" s="260"/>
      <c r="I8" s="260"/>
      <c r="J8" s="261"/>
      <c r="K8" s="1155"/>
      <c r="L8" s="262" t="s">
        <v>480</v>
      </c>
      <c r="M8" s="263" t="s">
        <v>481</v>
      </c>
      <c r="N8" s="264" t="s">
        <v>482</v>
      </c>
    </row>
    <row r="9" spans="1:16">
      <c r="A9" s="250"/>
      <c r="B9" s="246"/>
      <c r="C9" s="246"/>
      <c r="D9" s="246"/>
      <c r="E9" s="246"/>
      <c r="F9" s="246"/>
      <c r="G9" s="1156" t="s">
        <v>483</v>
      </c>
      <c r="H9" s="1157"/>
      <c r="I9" s="1157"/>
      <c r="J9" s="1158"/>
      <c r="K9" s="265">
        <v>4462653</v>
      </c>
      <c r="L9" s="266">
        <v>55580</v>
      </c>
      <c r="M9" s="267">
        <v>57713</v>
      </c>
      <c r="N9" s="268">
        <v>-3.7</v>
      </c>
    </row>
    <row r="10" spans="1:16">
      <c r="A10" s="250"/>
      <c r="B10" s="246"/>
      <c r="C10" s="246"/>
      <c r="D10" s="246"/>
      <c r="E10" s="246"/>
      <c r="F10" s="246"/>
      <c r="G10" s="1156" t="s">
        <v>484</v>
      </c>
      <c r="H10" s="1157"/>
      <c r="I10" s="1157"/>
      <c r="J10" s="1158"/>
      <c r="K10" s="269">
        <v>424752</v>
      </c>
      <c r="L10" s="270">
        <v>5290</v>
      </c>
      <c r="M10" s="271">
        <v>3737</v>
      </c>
      <c r="N10" s="272">
        <v>41.6</v>
      </c>
    </row>
    <row r="11" spans="1:16" ht="13.5" customHeight="1">
      <c r="A11" s="250"/>
      <c r="B11" s="246"/>
      <c r="C11" s="246"/>
      <c r="D11" s="246"/>
      <c r="E11" s="246"/>
      <c r="F11" s="246"/>
      <c r="G11" s="1156" t="s">
        <v>485</v>
      </c>
      <c r="H11" s="1157"/>
      <c r="I11" s="1157"/>
      <c r="J11" s="1158"/>
      <c r="K11" s="269">
        <v>902495</v>
      </c>
      <c r="L11" s="270">
        <v>11240</v>
      </c>
      <c r="M11" s="271">
        <v>6346</v>
      </c>
      <c r="N11" s="272">
        <v>77.099999999999994</v>
      </c>
    </row>
    <row r="12" spans="1:16" ht="13.5" customHeight="1">
      <c r="A12" s="250"/>
      <c r="B12" s="246"/>
      <c r="C12" s="246"/>
      <c r="D12" s="246"/>
      <c r="E12" s="246"/>
      <c r="F12" s="246"/>
      <c r="G12" s="1156" t="s">
        <v>486</v>
      </c>
      <c r="H12" s="1157"/>
      <c r="I12" s="1157"/>
      <c r="J12" s="1158"/>
      <c r="K12" s="269">
        <v>9000</v>
      </c>
      <c r="L12" s="270">
        <v>112</v>
      </c>
      <c r="M12" s="271">
        <v>800</v>
      </c>
      <c r="N12" s="272">
        <v>-86</v>
      </c>
    </row>
    <row r="13" spans="1:16" ht="13.5" customHeight="1">
      <c r="A13" s="250"/>
      <c r="B13" s="246"/>
      <c r="C13" s="246"/>
      <c r="D13" s="246"/>
      <c r="E13" s="246"/>
      <c r="F13" s="246"/>
      <c r="G13" s="1156" t="s">
        <v>487</v>
      </c>
      <c r="H13" s="1157"/>
      <c r="I13" s="1157"/>
      <c r="J13" s="1158"/>
      <c r="K13" s="269" t="s">
        <v>488</v>
      </c>
      <c r="L13" s="270" t="s">
        <v>488</v>
      </c>
      <c r="M13" s="271">
        <v>1</v>
      </c>
      <c r="N13" s="272" t="s">
        <v>488</v>
      </c>
    </row>
    <row r="14" spans="1:16" ht="13.5" customHeight="1">
      <c r="A14" s="250"/>
      <c r="B14" s="246"/>
      <c r="C14" s="246"/>
      <c r="D14" s="246"/>
      <c r="E14" s="246"/>
      <c r="F14" s="246"/>
      <c r="G14" s="1156" t="s">
        <v>489</v>
      </c>
      <c r="H14" s="1157"/>
      <c r="I14" s="1157"/>
      <c r="J14" s="1158"/>
      <c r="K14" s="269">
        <v>162922</v>
      </c>
      <c r="L14" s="270">
        <v>2029</v>
      </c>
      <c r="M14" s="271">
        <v>2571</v>
      </c>
      <c r="N14" s="272">
        <v>-21.1</v>
      </c>
    </row>
    <row r="15" spans="1:16" ht="13.5" customHeight="1">
      <c r="A15" s="250"/>
      <c r="B15" s="246"/>
      <c r="C15" s="246"/>
      <c r="D15" s="246"/>
      <c r="E15" s="246"/>
      <c r="F15" s="246"/>
      <c r="G15" s="1156" t="s">
        <v>490</v>
      </c>
      <c r="H15" s="1157"/>
      <c r="I15" s="1157"/>
      <c r="J15" s="1158"/>
      <c r="K15" s="269">
        <v>251189</v>
      </c>
      <c r="L15" s="270">
        <v>3128</v>
      </c>
      <c r="M15" s="271">
        <v>1342</v>
      </c>
      <c r="N15" s="272">
        <v>133.1</v>
      </c>
    </row>
    <row r="16" spans="1:16">
      <c r="A16" s="250"/>
      <c r="B16" s="246"/>
      <c r="C16" s="246"/>
      <c r="D16" s="246"/>
      <c r="E16" s="246"/>
      <c r="F16" s="246"/>
      <c r="G16" s="1159" t="s">
        <v>491</v>
      </c>
      <c r="H16" s="1160"/>
      <c r="I16" s="1160"/>
      <c r="J16" s="1161"/>
      <c r="K16" s="270">
        <v>-412783</v>
      </c>
      <c r="L16" s="270">
        <v>-5141</v>
      </c>
      <c r="M16" s="271">
        <v>-4975</v>
      </c>
      <c r="N16" s="272">
        <v>3.3</v>
      </c>
    </row>
    <row r="17" spans="1:16">
      <c r="A17" s="250"/>
      <c r="B17" s="246"/>
      <c r="C17" s="246"/>
      <c r="D17" s="246"/>
      <c r="E17" s="246"/>
      <c r="F17" s="246"/>
      <c r="G17" s="1159" t="s">
        <v>171</v>
      </c>
      <c r="H17" s="1160"/>
      <c r="I17" s="1160"/>
      <c r="J17" s="1161"/>
      <c r="K17" s="270">
        <v>5800228</v>
      </c>
      <c r="L17" s="270">
        <v>72238</v>
      </c>
      <c r="M17" s="271">
        <v>67535</v>
      </c>
      <c r="N17" s="272">
        <v>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492</v>
      </c>
      <c r="H19" s="246"/>
      <c r="I19" s="246"/>
      <c r="J19" s="246"/>
      <c r="K19" s="246"/>
      <c r="L19" s="246"/>
      <c r="M19" s="246"/>
      <c r="N19" s="246"/>
    </row>
    <row r="20" spans="1:16">
      <c r="A20" s="250"/>
      <c r="B20" s="246"/>
      <c r="C20" s="246"/>
      <c r="D20" s="246"/>
      <c r="E20" s="246"/>
      <c r="F20" s="246"/>
      <c r="G20" s="274"/>
      <c r="H20" s="275"/>
      <c r="I20" s="275"/>
      <c r="J20" s="276"/>
      <c r="K20" s="277" t="s">
        <v>493</v>
      </c>
      <c r="L20" s="278" t="s">
        <v>494</v>
      </c>
      <c r="M20" s="279" t="s">
        <v>495</v>
      </c>
      <c r="N20" s="280"/>
    </row>
    <row r="21" spans="1:16" s="286" customFormat="1">
      <c r="A21" s="281"/>
      <c r="B21" s="251"/>
      <c r="C21" s="251"/>
      <c r="D21" s="251"/>
      <c r="E21" s="251"/>
      <c r="F21" s="251"/>
      <c r="G21" s="1151" t="s">
        <v>496</v>
      </c>
      <c r="H21" s="1152"/>
      <c r="I21" s="1152"/>
      <c r="J21" s="1153"/>
      <c r="K21" s="282">
        <v>6.76</v>
      </c>
      <c r="L21" s="283">
        <v>6.24</v>
      </c>
      <c r="M21" s="284">
        <v>0.52</v>
      </c>
      <c r="N21" s="251"/>
      <c r="O21" s="285"/>
      <c r="P21" s="281"/>
    </row>
    <row r="22" spans="1:16" s="286" customFormat="1">
      <c r="A22" s="281"/>
      <c r="B22" s="251"/>
      <c r="C22" s="251"/>
      <c r="D22" s="251"/>
      <c r="E22" s="251"/>
      <c r="F22" s="251"/>
      <c r="G22" s="1151" t="s">
        <v>497</v>
      </c>
      <c r="H22" s="1152"/>
      <c r="I22" s="1152"/>
      <c r="J22" s="1153"/>
      <c r="K22" s="287">
        <v>98.4</v>
      </c>
      <c r="L22" s="288">
        <v>98.7</v>
      </c>
      <c r="M22" s="289">
        <v>-0.3</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500</v>
      </c>
      <c r="H29" s="251"/>
      <c r="I29" s="251"/>
      <c r="J29" s="251"/>
      <c r="K29" s="246"/>
      <c r="L29" s="246"/>
      <c r="M29" s="246"/>
      <c r="N29" s="246"/>
      <c r="O29" s="295"/>
    </row>
    <row r="30" spans="1:16">
      <c r="A30" s="250"/>
      <c r="B30" s="246"/>
      <c r="C30" s="246"/>
      <c r="D30" s="246"/>
      <c r="E30" s="246"/>
      <c r="F30" s="246"/>
      <c r="G30" s="253"/>
      <c r="H30" s="254"/>
      <c r="I30" s="254"/>
      <c r="J30" s="255"/>
      <c r="K30" s="1154" t="s">
        <v>478</v>
      </c>
      <c r="L30" s="256"/>
      <c r="M30" s="257" t="s">
        <v>479</v>
      </c>
      <c r="N30" s="258"/>
    </row>
    <row r="31" spans="1:16">
      <c r="A31" s="250"/>
      <c r="B31" s="246"/>
      <c r="C31" s="246"/>
      <c r="D31" s="246"/>
      <c r="E31" s="246"/>
      <c r="F31" s="246"/>
      <c r="G31" s="259"/>
      <c r="H31" s="260"/>
      <c r="I31" s="260"/>
      <c r="J31" s="261"/>
      <c r="K31" s="1155"/>
      <c r="L31" s="262" t="s">
        <v>480</v>
      </c>
      <c r="M31" s="263" t="s">
        <v>481</v>
      </c>
      <c r="N31" s="264" t="s">
        <v>482</v>
      </c>
    </row>
    <row r="32" spans="1:16" ht="27" customHeight="1">
      <c r="A32" s="250"/>
      <c r="B32" s="246"/>
      <c r="C32" s="246"/>
      <c r="D32" s="246"/>
      <c r="E32" s="246"/>
      <c r="F32" s="246"/>
      <c r="G32" s="1167" t="s">
        <v>501</v>
      </c>
      <c r="H32" s="1168"/>
      <c r="I32" s="1168"/>
      <c r="J32" s="1169"/>
      <c r="K32" s="296">
        <v>2582108</v>
      </c>
      <c r="L32" s="296">
        <v>32159</v>
      </c>
      <c r="M32" s="297">
        <v>35267</v>
      </c>
      <c r="N32" s="298">
        <v>-8.8000000000000007</v>
      </c>
    </row>
    <row r="33" spans="1:16" ht="13.5" customHeight="1">
      <c r="A33" s="250"/>
      <c r="B33" s="246"/>
      <c r="C33" s="246"/>
      <c r="D33" s="246"/>
      <c r="E33" s="246"/>
      <c r="F33" s="246"/>
      <c r="G33" s="1167" t="s">
        <v>502</v>
      </c>
      <c r="H33" s="1168"/>
      <c r="I33" s="1168"/>
      <c r="J33" s="1169"/>
      <c r="K33" s="296" t="s">
        <v>488</v>
      </c>
      <c r="L33" s="296" t="s">
        <v>488</v>
      </c>
      <c r="M33" s="297">
        <v>1</v>
      </c>
      <c r="N33" s="298" t="s">
        <v>488</v>
      </c>
    </row>
    <row r="34" spans="1:16" ht="27" customHeight="1">
      <c r="A34" s="250"/>
      <c r="B34" s="246"/>
      <c r="C34" s="246"/>
      <c r="D34" s="246"/>
      <c r="E34" s="246"/>
      <c r="F34" s="246"/>
      <c r="G34" s="1167" t="s">
        <v>503</v>
      </c>
      <c r="H34" s="1168"/>
      <c r="I34" s="1168"/>
      <c r="J34" s="1169"/>
      <c r="K34" s="296" t="s">
        <v>488</v>
      </c>
      <c r="L34" s="296" t="s">
        <v>488</v>
      </c>
      <c r="M34" s="297">
        <v>49</v>
      </c>
      <c r="N34" s="298" t="s">
        <v>488</v>
      </c>
    </row>
    <row r="35" spans="1:16" ht="27" customHeight="1">
      <c r="A35" s="250"/>
      <c r="B35" s="246"/>
      <c r="C35" s="246"/>
      <c r="D35" s="246"/>
      <c r="E35" s="246"/>
      <c r="F35" s="246"/>
      <c r="G35" s="1167" t="s">
        <v>504</v>
      </c>
      <c r="H35" s="1168"/>
      <c r="I35" s="1168"/>
      <c r="J35" s="1169"/>
      <c r="K35" s="296">
        <v>433698</v>
      </c>
      <c r="L35" s="296">
        <v>5401</v>
      </c>
      <c r="M35" s="297">
        <v>9709</v>
      </c>
      <c r="N35" s="298">
        <v>-44.4</v>
      </c>
    </row>
    <row r="36" spans="1:16" ht="27" customHeight="1">
      <c r="A36" s="250"/>
      <c r="B36" s="246"/>
      <c r="C36" s="246"/>
      <c r="D36" s="246"/>
      <c r="E36" s="246"/>
      <c r="F36" s="246"/>
      <c r="G36" s="1167" t="s">
        <v>505</v>
      </c>
      <c r="H36" s="1168"/>
      <c r="I36" s="1168"/>
      <c r="J36" s="1169"/>
      <c r="K36" s="296">
        <v>79877</v>
      </c>
      <c r="L36" s="296">
        <v>995</v>
      </c>
      <c r="M36" s="297">
        <v>2367</v>
      </c>
      <c r="N36" s="298">
        <v>-58</v>
      </c>
    </row>
    <row r="37" spans="1:16" ht="13.5" customHeight="1">
      <c r="A37" s="250"/>
      <c r="B37" s="246"/>
      <c r="C37" s="246"/>
      <c r="D37" s="246"/>
      <c r="E37" s="246"/>
      <c r="F37" s="246"/>
      <c r="G37" s="1167" t="s">
        <v>506</v>
      </c>
      <c r="H37" s="1168"/>
      <c r="I37" s="1168"/>
      <c r="J37" s="1169"/>
      <c r="K37" s="296">
        <v>169376</v>
      </c>
      <c r="L37" s="296">
        <v>2109</v>
      </c>
      <c r="M37" s="297">
        <v>1205</v>
      </c>
      <c r="N37" s="298">
        <v>75</v>
      </c>
    </row>
    <row r="38" spans="1:16" ht="27" customHeight="1">
      <c r="A38" s="250"/>
      <c r="B38" s="246"/>
      <c r="C38" s="246"/>
      <c r="D38" s="246"/>
      <c r="E38" s="246"/>
      <c r="F38" s="246"/>
      <c r="G38" s="1170" t="s">
        <v>507</v>
      </c>
      <c r="H38" s="1171"/>
      <c r="I38" s="1171"/>
      <c r="J38" s="1172"/>
      <c r="K38" s="299" t="s">
        <v>488</v>
      </c>
      <c r="L38" s="299" t="s">
        <v>488</v>
      </c>
      <c r="M38" s="300">
        <v>3</v>
      </c>
      <c r="N38" s="301" t="s">
        <v>488</v>
      </c>
      <c r="O38" s="295"/>
    </row>
    <row r="39" spans="1:16">
      <c r="A39" s="250"/>
      <c r="B39" s="246"/>
      <c r="C39" s="246"/>
      <c r="D39" s="246"/>
      <c r="E39" s="246"/>
      <c r="F39" s="246"/>
      <c r="G39" s="1170" t="s">
        <v>508</v>
      </c>
      <c r="H39" s="1171"/>
      <c r="I39" s="1171"/>
      <c r="J39" s="1172"/>
      <c r="K39" s="302">
        <v>-453999</v>
      </c>
      <c r="L39" s="302">
        <v>-5654</v>
      </c>
      <c r="M39" s="303">
        <v>-6690</v>
      </c>
      <c r="N39" s="304">
        <v>-15.5</v>
      </c>
      <c r="O39" s="295"/>
    </row>
    <row r="40" spans="1:16" ht="27" customHeight="1">
      <c r="A40" s="250"/>
      <c r="B40" s="246"/>
      <c r="C40" s="246"/>
      <c r="D40" s="246"/>
      <c r="E40" s="246"/>
      <c r="F40" s="246"/>
      <c r="G40" s="1167" t="s">
        <v>509</v>
      </c>
      <c r="H40" s="1168"/>
      <c r="I40" s="1168"/>
      <c r="J40" s="1169"/>
      <c r="K40" s="302">
        <v>-2319947</v>
      </c>
      <c r="L40" s="302">
        <v>-28894</v>
      </c>
      <c r="M40" s="303">
        <v>-29386</v>
      </c>
      <c r="N40" s="304">
        <v>-1.7</v>
      </c>
      <c r="O40" s="295"/>
    </row>
    <row r="41" spans="1:16">
      <c r="A41" s="250"/>
      <c r="B41" s="246"/>
      <c r="C41" s="246"/>
      <c r="D41" s="246"/>
      <c r="E41" s="246"/>
      <c r="F41" s="246"/>
      <c r="G41" s="1173" t="s">
        <v>282</v>
      </c>
      <c r="H41" s="1174"/>
      <c r="I41" s="1174"/>
      <c r="J41" s="1175"/>
      <c r="K41" s="296">
        <v>491113</v>
      </c>
      <c r="L41" s="302">
        <v>6117</v>
      </c>
      <c r="M41" s="303">
        <v>12524</v>
      </c>
      <c r="N41" s="304">
        <v>-51.2</v>
      </c>
      <c r="O41" s="295"/>
    </row>
    <row r="42" spans="1:16">
      <c r="A42" s="250"/>
      <c r="B42" s="246"/>
      <c r="C42" s="246"/>
      <c r="D42" s="246"/>
      <c r="E42" s="246"/>
      <c r="F42" s="246"/>
      <c r="G42" s="305" t="s">
        <v>510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511</v>
      </c>
      <c r="B47" s="246"/>
      <c r="C47" s="246"/>
      <c r="D47" s="246"/>
      <c r="E47" s="246"/>
      <c r="F47" s="246"/>
      <c r="G47" s="246"/>
      <c r="H47" s="246"/>
      <c r="I47" s="246"/>
      <c r="J47" s="246"/>
      <c r="K47" s="246"/>
      <c r="L47" s="246"/>
      <c r="M47" s="246"/>
      <c r="N47" s="246"/>
    </row>
    <row r="48" spans="1:16">
      <c r="A48" s="250"/>
      <c r="B48" s="246"/>
      <c r="C48" s="246"/>
      <c r="D48" s="246"/>
      <c r="E48" s="246"/>
      <c r="F48" s="246"/>
      <c r="G48" s="310" t="s">
        <v>512</v>
      </c>
      <c r="H48" s="310"/>
      <c r="I48" s="310"/>
      <c r="J48" s="310"/>
      <c r="K48" s="310"/>
      <c r="L48" s="310"/>
      <c r="M48" s="311"/>
      <c r="N48" s="310"/>
    </row>
    <row r="49" spans="1:14" ht="13.5" customHeight="1">
      <c r="A49" s="250"/>
      <c r="B49" s="246"/>
      <c r="C49" s="246"/>
      <c r="D49" s="246"/>
      <c r="E49" s="246"/>
      <c r="F49" s="246"/>
      <c r="G49" s="312"/>
      <c r="H49" s="313"/>
      <c r="I49" s="1162" t="s">
        <v>478</v>
      </c>
      <c r="J49" s="1164" t="s">
        <v>513</v>
      </c>
      <c r="K49" s="1165"/>
      <c r="L49" s="1165"/>
      <c r="M49" s="1165"/>
      <c r="N49" s="1166"/>
    </row>
    <row r="50" spans="1:14">
      <c r="A50" s="250"/>
      <c r="B50" s="246"/>
      <c r="C50" s="246"/>
      <c r="D50" s="246"/>
      <c r="E50" s="246"/>
      <c r="F50" s="246"/>
      <c r="G50" s="314"/>
      <c r="H50" s="315"/>
      <c r="I50" s="1163"/>
      <c r="J50" s="316" t="s">
        <v>514</v>
      </c>
      <c r="K50" s="317" t="s">
        <v>515</v>
      </c>
      <c r="L50" s="318" t="s">
        <v>516</v>
      </c>
      <c r="M50" s="319" t="s">
        <v>517</v>
      </c>
      <c r="N50" s="320" t="s">
        <v>518</v>
      </c>
    </row>
    <row r="51" spans="1:14">
      <c r="A51" s="250"/>
      <c r="B51" s="246"/>
      <c r="C51" s="246"/>
      <c r="D51" s="246"/>
      <c r="E51" s="246"/>
      <c r="F51" s="246"/>
      <c r="G51" s="312" t="s">
        <v>519</v>
      </c>
      <c r="H51" s="313"/>
      <c r="I51" s="321">
        <v>5218636</v>
      </c>
      <c r="J51" s="322">
        <v>63939</v>
      </c>
      <c r="K51" s="323">
        <v>44</v>
      </c>
      <c r="L51" s="324">
        <v>50880</v>
      </c>
      <c r="M51" s="325">
        <v>7</v>
      </c>
      <c r="N51" s="326">
        <v>37</v>
      </c>
    </row>
    <row r="52" spans="1:14">
      <c r="A52" s="250"/>
      <c r="B52" s="246"/>
      <c r="C52" s="246"/>
      <c r="D52" s="246"/>
      <c r="E52" s="246"/>
      <c r="F52" s="246"/>
      <c r="G52" s="327"/>
      <c r="H52" s="328" t="s">
        <v>520</v>
      </c>
      <c r="I52" s="329">
        <v>2317663</v>
      </c>
      <c r="J52" s="330">
        <v>28396</v>
      </c>
      <c r="K52" s="331">
        <v>28.3</v>
      </c>
      <c r="L52" s="332">
        <v>26879</v>
      </c>
      <c r="M52" s="333">
        <v>2.4</v>
      </c>
      <c r="N52" s="334">
        <v>25.9</v>
      </c>
    </row>
    <row r="53" spans="1:14">
      <c r="A53" s="250"/>
      <c r="B53" s="246"/>
      <c r="C53" s="246"/>
      <c r="D53" s="246"/>
      <c r="E53" s="246"/>
      <c r="F53" s="246"/>
      <c r="G53" s="312" t="s">
        <v>521</v>
      </c>
      <c r="H53" s="313"/>
      <c r="I53" s="321">
        <v>4315082</v>
      </c>
      <c r="J53" s="322">
        <v>53098</v>
      </c>
      <c r="K53" s="323">
        <v>-17</v>
      </c>
      <c r="L53" s="324">
        <v>63956</v>
      </c>
      <c r="M53" s="325">
        <v>25.7</v>
      </c>
      <c r="N53" s="326">
        <v>-42.7</v>
      </c>
    </row>
    <row r="54" spans="1:14">
      <c r="A54" s="250"/>
      <c r="B54" s="246"/>
      <c r="C54" s="246"/>
      <c r="D54" s="246"/>
      <c r="E54" s="246"/>
      <c r="F54" s="246"/>
      <c r="G54" s="327"/>
      <c r="H54" s="328" t="s">
        <v>520</v>
      </c>
      <c r="I54" s="329">
        <v>2141492</v>
      </c>
      <c r="J54" s="330">
        <v>26352</v>
      </c>
      <c r="K54" s="331">
        <v>-7.2</v>
      </c>
      <c r="L54" s="332">
        <v>29239</v>
      </c>
      <c r="M54" s="333">
        <v>8.8000000000000007</v>
      </c>
      <c r="N54" s="334">
        <v>-16</v>
      </c>
    </row>
    <row r="55" spans="1:14">
      <c r="A55" s="250"/>
      <c r="B55" s="246"/>
      <c r="C55" s="246"/>
      <c r="D55" s="246"/>
      <c r="E55" s="246"/>
      <c r="F55" s="246"/>
      <c r="G55" s="312" t="s">
        <v>522</v>
      </c>
      <c r="H55" s="313"/>
      <c r="I55" s="321">
        <v>4451557</v>
      </c>
      <c r="J55" s="322">
        <v>55078</v>
      </c>
      <c r="K55" s="323">
        <v>3.7</v>
      </c>
      <c r="L55" s="324">
        <v>66255</v>
      </c>
      <c r="M55" s="325">
        <v>3.6</v>
      </c>
      <c r="N55" s="326">
        <v>0.1</v>
      </c>
    </row>
    <row r="56" spans="1:14">
      <c r="A56" s="250"/>
      <c r="B56" s="246"/>
      <c r="C56" s="246"/>
      <c r="D56" s="246"/>
      <c r="E56" s="246"/>
      <c r="F56" s="246"/>
      <c r="G56" s="327"/>
      <c r="H56" s="328" t="s">
        <v>520</v>
      </c>
      <c r="I56" s="329">
        <v>2058746</v>
      </c>
      <c r="J56" s="330">
        <v>25472</v>
      </c>
      <c r="K56" s="331">
        <v>-3.3</v>
      </c>
      <c r="L56" s="332">
        <v>31822</v>
      </c>
      <c r="M56" s="333">
        <v>8.8000000000000007</v>
      </c>
      <c r="N56" s="334">
        <v>-12.1</v>
      </c>
    </row>
    <row r="57" spans="1:14">
      <c r="A57" s="250"/>
      <c r="B57" s="246"/>
      <c r="C57" s="246"/>
      <c r="D57" s="246"/>
      <c r="E57" s="246"/>
      <c r="F57" s="246"/>
      <c r="G57" s="312" t="s">
        <v>523</v>
      </c>
      <c r="H57" s="313"/>
      <c r="I57" s="321">
        <v>4536761</v>
      </c>
      <c r="J57" s="322">
        <v>56348</v>
      </c>
      <c r="K57" s="323">
        <v>2.2999999999999998</v>
      </c>
      <c r="L57" s="324">
        <v>47278</v>
      </c>
      <c r="M57" s="325">
        <v>-28.6</v>
      </c>
      <c r="N57" s="326">
        <v>30.9</v>
      </c>
    </row>
    <row r="58" spans="1:14">
      <c r="A58" s="250"/>
      <c r="B58" s="246"/>
      <c r="C58" s="246"/>
      <c r="D58" s="246"/>
      <c r="E58" s="246"/>
      <c r="F58" s="246"/>
      <c r="G58" s="327"/>
      <c r="H58" s="328" t="s">
        <v>520</v>
      </c>
      <c r="I58" s="329">
        <v>2171260</v>
      </c>
      <c r="J58" s="330">
        <v>26968</v>
      </c>
      <c r="K58" s="331">
        <v>5.9</v>
      </c>
      <c r="L58" s="332">
        <v>24096</v>
      </c>
      <c r="M58" s="333">
        <v>-24.3</v>
      </c>
      <c r="N58" s="334">
        <v>30.2</v>
      </c>
    </row>
    <row r="59" spans="1:14">
      <c r="A59" s="250"/>
      <c r="B59" s="246"/>
      <c r="C59" s="246"/>
      <c r="D59" s="246"/>
      <c r="E59" s="246"/>
      <c r="F59" s="246"/>
      <c r="G59" s="312" t="s">
        <v>524</v>
      </c>
      <c r="H59" s="313"/>
      <c r="I59" s="321">
        <v>7088760</v>
      </c>
      <c r="J59" s="322">
        <v>88286</v>
      </c>
      <c r="K59" s="323">
        <v>56.7</v>
      </c>
      <c r="L59" s="324">
        <v>44504</v>
      </c>
      <c r="M59" s="325">
        <v>-5.9</v>
      </c>
      <c r="N59" s="326">
        <v>62.6</v>
      </c>
    </row>
    <row r="60" spans="1:14">
      <c r="A60" s="250"/>
      <c r="B60" s="246"/>
      <c r="C60" s="246"/>
      <c r="D60" s="246"/>
      <c r="E60" s="246"/>
      <c r="F60" s="246"/>
      <c r="G60" s="327"/>
      <c r="H60" s="328" t="s">
        <v>520</v>
      </c>
      <c r="I60" s="335">
        <v>2632314</v>
      </c>
      <c r="J60" s="330">
        <v>32784</v>
      </c>
      <c r="K60" s="331">
        <v>21.6</v>
      </c>
      <c r="L60" s="332">
        <v>25876</v>
      </c>
      <c r="M60" s="333">
        <v>7.4</v>
      </c>
      <c r="N60" s="334">
        <v>14.2</v>
      </c>
    </row>
    <row r="61" spans="1:14">
      <c r="A61" s="250"/>
      <c r="B61" s="246"/>
      <c r="C61" s="246"/>
      <c r="D61" s="246"/>
      <c r="E61" s="246"/>
      <c r="F61" s="246"/>
      <c r="G61" s="312" t="s">
        <v>525</v>
      </c>
      <c r="H61" s="336"/>
      <c r="I61" s="337">
        <v>5122159</v>
      </c>
      <c r="J61" s="338">
        <v>63350</v>
      </c>
      <c r="K61" s="339">
        <v>17.899999999999999</v>
      </c>
      <c r="L61" s="340">
        <v>54575</v>
      </c>
      <c r="M61" s="341">
        <v>0.4</v>
      </c>
      <c r="N61" s="326">
        <v>17.5</v>
      </c>
    </row>
    <row r="62" spans="1:14">
      <c r="A62" s="250"/>
      <c r="B62" s="246"/>
      <c r="C62" s="246"/>
      <c r="D62" s="246"/>
      <c r="E62" s="246"/>
      <c r="F62" s="246"/>
      <c r="G62" s="327"/>
      <c r="H62" s="328" t="s">
        <v>520</v>
      </c>
      <c r="I62" s="329">
        <v>2264295</v>
      </c>
      <c r="J62" s="330">
        <v>27994</v>
      </c>
      <c r="K62" s="331">
        <v>9.1</v>
      </c>
      <c r="L62" s="332">
        <v>27582</v>
      </c>
      <c r="M62" s="333">
        <v>0.6</v>
      </c>
      <c r="N62" s="334">
        <v>8.5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AP73" sqref="AP73:AT73"/>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Q30" sqref="Q3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election activeCell="AP73" sqref="AP73:AT73"/>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76" t="s">
        <v>3</v>
      </c>
      <c r="D47" s="1176"/>
      <c r="E47" s="1177"/>
      <c r="F47" s="11">
        <v>6.83</v>
      </c>
      <c r="G47" s="12">
        <v>9.2799999999999994</v>
      </c>
      <c r="H47" s="12">
        <v>10.76</v>
      </c>
      <c r="I47" s="12">
        <v>10.5</v>
      </c>
      <c r="J47" s="13">
        <v>8.64</v>
      </c>
    </row>
    <row r="48" spans="2:10" ht="57.75" customHeight="1">
      <c r="B48" s="14"/>
      <c r="C48" s="1178" t="s">
        <v>4</v>
      </c>
      <c r="D48" s="1178"/>
      <c r="E48" s="1179"/>
      <c r="F48" s="15">
        <v>8.1999999999999993</v>
      </c>
      <c r="G48" s="16">
        <v>9.68</v>
      </c>
      <c r="H48" s="16">
        <v>8.2100000000000009</v>
      </c>
      <c r="I48" s="16">
        <v>4.57</v>
      </c>
      <c r="J48" s="17">
        <v>3.43</v>
      </c>
    </row>
    <row r="49" spans="2:10" ht="57.75" customHeight="1" thickBot="1">
      <c r="B49" s="18"/>
      <c r="C49" s="1180" t="s">
        <v>5</v>
      </c>
      <c r="D49" s="1180"/>
      <c r="E49" s="1181"/>
      <c r="F49" s="19" t="s">
        <v>532</v>
      </c>
      <c r="G49" s="20">
        <v>4.08</v>
      </c>
      <c r="H49" s="20">
        <v>0.11</v>
      </c>
      <c r="I49" s="20" t="s">
        <v>533</v>
      </c>
      <c r="J49" s="21" t="s">
        <v>534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2018-03-27T01:27:18Z</cp:lastPrinted>
  <dcterms:created xsi:type="dcterms:W3CDTF">2018-01-24T04:13:43Z</dcterms:created>
  <dcterms:modified xsi:type="dcterms:W3CDTF">2018-11-20T09:03:29Z</dcterms:modified>
</cp:coreProperties>
</file>