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c r="BE35" i="9" s="1"/>
  <c r="BE36" i="9" s="1"/>
</calcChain>
</file>

<file path=xl/sharedStrings.xml><?xml version="1.0" encoding="utf-8"?>
<sst xmlns="http://schemas.openxmlformats.org/spreadsheetml/2006/main" count="1077" uniqueCount="559">
  <si>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</si>
  <si>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</si>
  <si>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</si>
  <si>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</si>
  <si>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</si>
  <si>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</si>
  <si>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</si>
  <si>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</si>
  <si>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</si>
  <si>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</si>
  <si>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</si>
  <si>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</si>
  <si>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</si>
  <si>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</si>
  <si>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</si>
  <si>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</si>
  <si>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</si>
  <si>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</si>
  <si>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</si>
  <si>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</si>
  <si>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</si>
  <si>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</si>
  <si>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</si>
  <si>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</si>
  <si>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</si>
  <si>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</si>
  <si>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</si>
  <si>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</si>
  <si>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</si>
  <si>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</si>
  <si>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</si>
  <si>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</si>
  <si>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</si>
  <si>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</si>
  <si>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</si>
  <si>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</si>
  <si>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</si>
  <si>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</si>
  <si>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</si>
  <si>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</si>
  <si>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</si>
  <si>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</si>
  <si>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</si>
  <si>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</si>
  <si>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</si>
  <si>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</si>
  <si>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</si>
  <si>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</si>
  <si>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</si>
  <si>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</si>
  <si>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</si>
  <si>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</si>
  <si>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</si>
  <si>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</si>
  <si>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</si>
  <si>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</si>
  <si>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</si>
  <si>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</si>
  <si>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</si>
  <si>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</si>
  <si>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</si>
  <si>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</si>
  <si>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</si>
  <si>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</si>
  <si>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</si>
  <si>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</si>
  <si>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</si>
  <si>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</si>
  <si>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</si>
  <si>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</si>
  <si>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</si>
  <si>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</si>
  <si>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</si>
  <si>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</si>
  <si>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</si>
  <si>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</si>
  <si>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</si>
  <si>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</si>
  <si>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</si>
  <si>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</si>
  <si>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</si>
  <si>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</si>
  <si>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滑川町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</si>
  <si>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</si>
  <si>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</si>
  <si>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</si>
  <si>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</si>
  <si>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</si>
  <si>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</si>
  <si>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</si>
  <si>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</si>
  <si>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</si>
  <si>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</si>
  <si>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</si>
  <si>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</si>
  <si>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</si>
  <si>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</si>
  <si>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</si>
  <si>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</si>
  <si>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</si>
  <si>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</si>
  <si>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</si>
  <si>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</si>
  <si>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</si>
  <si>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</si>
  <si>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</si>
  <si>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</si>
  <si>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</si>
  <si>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</si>
  <si>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</si>
  <si>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</si>
  <si>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</si>
  <si>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</si>
  <si>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</si>
  <si>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</si>
  <si>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</si>
  <si>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</si>
  <si>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</si>
  <si>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</si>
  <si>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</si>
  <si>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</si>
  <si>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</si>
  <si>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</si>
  <si>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</si>
  <si>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</si>
  <si>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</si>
  <si>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</si>
  <si>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</si>
  <si>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</si>
  <si>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</si>
  <si>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</si>
  <si>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</si>
  <si>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</si>
  <si>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</si>
  <si>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</si>
  <si>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</si>
  <si>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</si>
  <si>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</si>
  <si>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</si>
  <si>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</si>
  <si>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</si>
  <si>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</si>
  <si>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</si>
  <si>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</si>
  <si>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</si>
  <si>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</si>
  <si>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</si>
  <si>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</si>
  <si>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</si>
  <si>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</si>
  <si>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</si>
  <si>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</si>
  <si>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</si>
  <si>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</si>
  <si>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</si>
  <si>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</si>
  <si>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</si>
  <si>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</si>
  <si>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</si>
  <si>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</si>
  <si>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</si>
  <si>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</si>
  <si>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</si>
  <si>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</si>
  <si>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</si>
  <si>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</si>
  <si>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</si>
  <si>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</si>
  <si>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</si>
  <si>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</si>
  <si>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</si>
  <si>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</si>
  <si>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</si>
  <si>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</si>
  <si>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</si>
  <si>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</si>
  <si>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</si>
  <si>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</si>
  <si>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</si>
  <si>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</si>
  <si>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</si>
  <si>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</si>
  <si>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</si>
  <si>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</si>
  <si>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</si>
  <si>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</si>
  <si>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</si>
  <si>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</si>
  <si>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</si>
  <si>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</si>
  <si>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</si>
  <si>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</si>
  <si>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</si>
  <si>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</si>
  <si>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</si>
  <si>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</si>
  <si>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埼玉県滑川町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</si>
  <si>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</si>
  <si>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</si>
  <si>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</si>
  <si>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</si>
  <si>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</si>
  <si>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</si>
  <si>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</si>
  <si>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</si>
  <si>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</si>
  <si>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</si>
  <si>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</si>
  <si>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</si>
  <si>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</si>
  <si>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</si>
  <si>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</si>
  <si>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</si>
  <si>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</si>
  <si>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</si>
  <si>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</si>
  <si>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</si>
  <si>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</si>
  <si>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</si>
  <si>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</si>
  <si>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</si>
  <si>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</si>
  <si>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</si>
  <si>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</si>
  <si>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</si>
  <si>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</si>
  <si>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</si>
  <si>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</si>
  <si>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</si>
  <si>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</si>
  <si>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</si>
  <si>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</si>
  <si>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</si>
  <si>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</si>
  <si>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</si>
  <si>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</si>
  <si>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</si>
  <si>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</si>
  <si>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</si>
  <si>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</si>
  <si>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</si>
  <si>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</si>
  <si>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</si>
  <si>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</si>
  <si>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</si>
  <si>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</si>
  <si>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</si>
  <si>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</si>
  <si>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</si>
  <si>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</si>
  <si>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</si>
  <si>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</si>
  <si>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</si>
  <si>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</si>
  <si>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</si>
  <si>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</si>
  <si>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</si>
  <si>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</si>
  <si>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</si>
  <si>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</si>
  <si>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</si>
  <si>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</si>
  <si>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</si>
  <si>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</si>
  <si>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</si>
  <si>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</si>
  <si>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</si>
  <si>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</si>
  <si>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</si>
  <si>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</si>
  <si>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</si>
  <si>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</si>
  <si>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</si>
  <si>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</si>
  <si>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</si>
  <si>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</si>
  <si>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</si>
  <si>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</si>
  <si>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</si>
  <si>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</si>
  <si>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</si>
  <si>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</si>
  <si>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</si>
  <si>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</si>
  <si>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</si>
  <si>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</si>
  <si>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</si>
  <si>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</si>
  <si>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</si>
  <si>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</si>
  <si>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</si>
  <si>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</si>
  <si>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</si>
  <si>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</si>
  <si>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</si>
  <si>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</si>
  <si>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</si>
  <si>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</si>
  <si>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</si>
  <si>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</si>
  <si>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</si>
  <si>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</si>
  <si>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</si>
  <si>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</si>
  <si>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</si>
  <si>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</si>
  <si>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</si>
  <si>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</si>
  <si>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</si>
  <si>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</si>
  <si>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</si>
  <si>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</si>
  <si>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</si>
  <si>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</si>
  <si>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</si>
  <si>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</si>
  <si>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</si>
  <si>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</si>
  <si>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</si>
  <si>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</si>
  <si>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</si>
  <si>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</si>
  <si>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</si>
  <si>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</si>
  <si>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</si>
  <si>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</si>
  <si>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</si>
  <si>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</si>
  <si>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</si>
  <si>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</si>
  <si>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</si>
  <si>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</si>
  <si>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</si>
  <si>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</si>
  <si>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</si>
  <si>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</si>
  <si>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</si>
  <si>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</si>
  <si>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</si>
  <si>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</si>
  <si>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</si>
  <si>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</si>
  <si>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</si>
  <si>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</si>
  <si>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</si>
  <si>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埼玉県滑川町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</si>
  <si>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</si>
  <si>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</si>
  <si>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</si>
  <si>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</si>
  <si>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</si>
  <si>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</si>
  <si>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</si>
  <si>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</si>
  <si>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</si>
  <si>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</si>
  <si>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</si>
  <si>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</si>
  <si>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</si>
  <si>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</si>
  <si>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</si>
  <si>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</si>
  <si>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</si>
  <si>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</si>
  <si>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</si>
  <si>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</si>
  <si>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</si>
  <si>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</si>
  <si>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</si>
  <si>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</si>
  <si>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</si>
  <si>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</si>
  <si>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</si>
  <si>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</si>
  <si>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</si>
  <si>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</si>
  <si>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</si>
  <si>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</si>
  <si>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</si>
  <si>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</si>
  <si>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</si>
  <si>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</si>
  <si>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</si>
  <si>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</si>
  <si>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</si>
  <si>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</si>
  <si>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</si>
  <si>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</si>
  <si>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</si>
  <si>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</si>
  <si>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</si>
  <si>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</si>
  <si>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</si>
  <si>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</si>
  <si>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</si>
  <si>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</si>
  <si>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</si>
  <si>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</si>
  <si>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</si>
  <si>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</si>
  <si>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</si>
  <si>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</si>
  <si>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</si>
  <si>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</si>
  <si>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</si>
  <si>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</si>
  <si>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</si>
  <si>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</si>
  <si>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</si>
  <si>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</si>
  <si>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</si>
  <si>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</si>
  <si>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</si>
  <si>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</si>
  <si>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</si>
  <si>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</si>
  <si>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</si>
  <si>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</si>
  <si>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</si>
  <si>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</si>
  <si>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</si>
  <si>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</si>
  <si>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</si>
  <si>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</si>
  <si>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</si>
  <si>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</si>
  <si>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</si>
  <si>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</si>
  <si>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</si>
  <si>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</si>
  <si>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</si>
  <si>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</si>
  <si>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</si>
  <si>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</si>
  <si>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</si>
  <si>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</si>
  <si>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</si>
  <si>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</si>
  <si>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</si>
  <si>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</si>
  <si>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</si>
  <si>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</si>
  <si>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</si>
  <si>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</si>
  <si>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</si>
  <si>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</si>
  <si>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</si>
  <si>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</si>
  <si>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</si>
  <si>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</si>
  <si>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</si>
  <si>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</si>
  <si>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</si>
  <si>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</si>
  <si>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</si>
  <si>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</si>
  <si>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</si>
  <si>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</si>
  <si>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</si>
  <si>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</si>
  <si>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</si>
  <si>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</si>
  <si>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</si>
  <si>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</si>
  <si>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</si>
  <si>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</si>
  <si>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</si>
  <si>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</si>
  <si>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</si>
  <si>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</si>
  <si>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</si>
  <si>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</si>
  <si>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</si>
  <si>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</si>
  <si>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</si>
  <si>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</si>
  <si>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</si>
  <si>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</si>
  <si>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</si>
  <si>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</si>
  <si>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</si>
  <si>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</si>
  <si>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</si>
  <si>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</si>
  <si>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</si>
  <si>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</si>
  <si>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</si>
  <si>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</si>
  <si>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</si>
  <si>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</si>
  <si>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</si>
  <si>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</si>
  <si>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</si>
  <si>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</si>
  <si>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</si>
  <si>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</si>
  <si>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</si>
  <si>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</si>
  <si>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</si>
  <si>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</si>
  <si>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</si>
  <si>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</si>
  <si>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</si>
  <si>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</si>
  <si>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</si>
  <si>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</si>
  <si>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</si>
  <si>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</si>
  <si>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</si>
  <si>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</si>
  <si>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</si>
  <si>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</si>
  <si>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</si>
  <si>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</si>
  <si>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</si>
  <si>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</si>
  <si>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</si>
  <si>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</si>
  <si>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</si>
  <si>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</si>
  <si>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</si>
  <si>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</si>
  <si>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</si>
  <si>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</si>
  <si>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</si>
  <si>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2.95</t>
  </si>
  <si>
    <t>▲ 1.53</t>
  </si>
  <si>
    <t>▲ 5.51</t>
  </si>
  <si>
    <t>▲ 1.47</t>
  </si>
  <si>
    <t>▲ 6.96</t>
  </si>
  <si>
    <t>水道事業会計</t>
  </si>
  <si>
    <t>一般会計</t>
  </si>
  <si>
    <t>介護保険特別会計</t>
  </si>
  <si>
    <t>国民健康保険特別会計</t>
  </si>
  <si>
    <t>下水道事業特別会計</t>
  </si>
  <si>
    <t>後期高齢者医療特別会計</t>
  </si>
  <si>
    <t>農業集落排水事業特別会計</t>
  </si>
  <si>
    <t>浄化槽事業特別会計</t>
  </si>
  <si>
    <t>その他会計（赤字）</t>
  </si>
  <si>
    <t>その他会計（黒字）</t>
  </si>
  <si>
    <t>小川地区衛生組合</t>
    <phoneticPr fontId="2"/>
  </si>
  <si>
    <t>埼玉県市町村総合事務組合</t>
    <phoneticPr fontId="2"/>
  </si>
  <si>
    <t>比企広域市町村圏組合</t>
    <phoneticPr fontId="2"/>
  </si>
  <si>
    <t>彩の国さいたま人づくり広域連合</t>
    <phoneticPr fontId="2"/>
  </si>
  <si>
    <t>埼玉県後期高齢者医療広域連合</t>
    <phoneticPr fontId="2"/>
  </si>
  <si>
    <t>埼玉中部資源循環組合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</si>
  <si>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</si>
  <si>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</si>
  <si>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</si>
  <si>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</si>
  <si>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</si>
  <si>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</si>
  <si>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</si>
  <si>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</si>
  <si>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</si>
  <si>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</si>
  <si>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</si>
  <si>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</si>
  <si>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充当可能基金が減少しているものの、地方債残高や退職手当負担見込額が減少し、平成21年度小学校新設に伴う大型の債務負担行為に基づく支出の進行のため、将来負担比率が昨年度よりも8.0％減少した。
地方債残高は減少しているものの、近年の一般事業債（庁舎大規模改修工事）、道路改良事業、土地改良事業に伴う起債償還開始のため、一般会計の公債費増が影響し、実質公債費比率は昨年度と比較しても0.3％増の11.6％となった。また、類似団体と比較しても3.4％上回っている。
今後は普通建設事業について起債に依存しない財政運営を図り、現在の水準を下げていきたい。
</t>
    <rPh sb="61" eb="62">
      <t>モト</t>
    </rPh>
    <rPh sb="64" eb="66">
      <t>シシュツ</t>
    </rPh>
    <rPh sb="96" eb="99">
      <t>チホウサイ</t>
    </rPh>
    <rPh sb="99" eb="101">
      <t>ザンダカ</t>
    </rPh>
    <rPh sb="102" eb="104">
      <t>ゲンショウ</t>
    </rPh>
    <rPh sb="112" eb="114">
      <t>キンネン</t>
    </rPh>
    <rPh sb="136" eb="138">
      <t>ジギョウ</t>
    </rPh>
    <rPh sb="139" eb="141">
      <t>トチ</t>
    </rPh>
    <rPh sb="141" eb="143">
      <t>カイリョウ</t>
    </rPh>
    <rPh sb="143" eb="145">
      <t>ジギョウ</t>
    </rPh>
    <rPh sb="146" eb="147">
      <t>トモナ</t>
    </rPh>
    <rPh sb="148" eb="150">
      <t>キサイ</t>
    </rPh>
    <rPh sb="150" eb="152">
      <t>ショウカン</t>
    </rPh>
    <rPh sb="152" eb="154">
      <t>カイシ</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</si>
</sst>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51273</c:v>
                </c:pt>
                <c:pt idx="1">
                  <c:v>28336</c:v>
                </c:pt>
                <c:pt idx="2">
                  <c:v>21673</c:v>
                </c:pt>
                <c:pt idx="3">
                  <c:v>19419</c:v>
                </c:pt>
                <c:pt idx="4">
                  <c:v>21632</c:v>
                </c:pt>
              </c:numCache>
            </c:numRef>
          </c:val>
          <c:smooth val="0"/>
        </c:ser>
        <c:dLbls>
          <c:showLegendKey val="0"/>
          <c:showVal val="0"/>
          <c:showCatName val="0"/>
          <c:showSerName val="0"/>
          <c:showPercent val="0"/>
          <c:showBubbleSize val="0"/>
        </c:dLbls>
        <c:marker val="1"/>
        <c:smooth val="0"/>
        <c:axId val="108400640"/>
        <c:axId val="108402560"/>
      </c:lineChart>
      <c:catAx>
        <c:axId val="108400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02560"/>
        <c:crosses val="autoZero"/>
        <c:auto val="1"/>
        <c:lblAlgn val="ctr"/>
        <c:lblOffset val="100"/>
        <c:tickLblSkip val="1"/>
        <c:tickMarkSkip val="1"/>
        <c:noMultiLvlLbl val="0"/>
      </c:catAx>
      <c:valAx>
        <c:axId val="1084025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00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9.0399999999999991</c:v>
                </c:pt>
                <c:pt idx="1">
                  <c:v>9.82</c:v>
                </c:pt>
                <c:pt idx="2">
                  <c:v>9.26</c:v>
                </c:pt>
                <c:pt idx="3">
                  <c:v>10.3</c:v>
                </c:pt>
                <c:pt idx="4">
                  <c:v>6.39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21.81</c:v>
                </c:pt>
                <c:pt idx="1">
                  <c:v>18.920000000000002</c:v>
                </c:pt>
                <c:pt idx="2">
                  <c:v>13.96</c:v>
                </c:pt>
                <c:pt idx="3">
                  <c:v>10.98</c:v>
                </c:pt>
                <c:pt idx="4">
                  <c:v>7.75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917184"/>
        <c:axId val="13791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-2.95</c:v>
                </c:pt>
                <c:pt idx="1">
                  <c:v>-1.53</c:v>
                </c:pt>
                <c:pt idx="2">
                  <c:v>-5.51</c:v>
                </c:pt>
                <c:pt idx="3">
                  <c:v>-1.47</c:v>
                </c:pt>
                <c:pt idx="4">
                  <c:v>-6.96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917184"/>
        <c:axId val="137919104"/>
      </c:lineChart>
      <c:catAx>
        <c:axId val="1379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919104"/>
        <c:crosses val="autoZero"/>
        <c:auto val="1"/>
        <c:lblAlgn val="ctr"/>
        <c:lblOffset val="100"/>
        <c:tickLblSkip val="1"/>
        <c:tickMarkSkip val="1"/>
        <c:noMultiLvlLbl val="0"/>
      </c:catAx>
      <c:valAx>
        <c:axId val="13791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0.13</c:v>
                </c:pt>
                <c:pt idx="4">
                  <c:v>#N/A</c:v>
                </c:pt>
                <c:pt idx="5">
                  <c:v>0.18</c:v>
                </c:pt>
                <c:pt idx="6">
                  <c:v>#N/A</c:v>
                </c:pt>
                <c:pt idx="7">
                  <c:v>0.18</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0.45</c:v>
                </c:pt>
                <c:pt idx="4">
                  <c:v>#N/A</c:v>
                </c:pt>
                <c:pt idx="5">
                  <c:v>0.36</c:v>
                </c:pt>
                <c:pt idx="6">
                  <c:v>#N/A</c:v>
                </c:pt>
                <c:pt idx="7">
                  <c:v>0.28999999999999998</c:v>
                </c:pt>
                <c:pt idx="8">
                  <c:v>#N/A</c:v>
                </c:pt>
                <c:pt idx="9">
                  <c:v>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0.27</c:v>
                </c:pt>
                <c:pt idx="4">
                  <c:v>#N/A</c:v>
                </c:pt>
                <c:pt idx="5">
                  <c:v>0.31</c:v>
                </c:pt>
                <c:pt idx="6">
                  <c:v>#N/A</c:v>
                </c:pt>
                <c:pt idx="7">
                  <c:v>0.35</c:v>
                </c:pt>
                <c:pt idx="8">
                  <c:v>#N/A</c:v>
                </c:pt>
                <c:pt idx="9">
                  <c:v>0.37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0.51</c:v>
                </c:pt>
                <c:pt idx="4">
                  <c:v>#N/A</c:v>
                </c:pt>
                <c:pt idx="5">
                  <c:v>0.48</c:v>
                </c:pt>
                <c:pt idx="6">
                  <c:v>#N/A</c:v>
                </c:pt>
                <c:pt idx="7">
                  <c:v>0.48</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2.2400000000000002</c:v>
                </c:pt>
                <c:pt idx="2">
                  <c:v>#N/A</c:v>
                </c:pt>
                <c:pt idx="3">
                  <c:v>2.17</c:v>
                </c:pt>
                <c:pt idx="4">
                  <c:v>#N/A</c:v>
                </c:pt>
                <c:pt idx="5">
                  <c:v>2.15</c:v>
                </c:pt>
                <c:pt idx="6">
                  <c:v>#N/A</c:v>
                </c:pt>
                <c:pt idx="7">
                  <c:v>0.98</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1.34</c:v>
                </c:pt>
                <c:pt idx="2">
                  <c:v>#N/A</c:v>
                </c:pt>
                <c:pt idx="3">
                  <c:v>1.6</c:v>
                </c:pt>
                <c:pt idx="4">
                  <c:v>#N/A</c:v>
                </c:pt>
                <c:pt idx="5">
                  <c:v>1.98</c:v>
                </c:pt>
                <c:pt idx="6">
                  <c:v>#N/A</c:v>
                </c:pt>
                <c:pt idx="7">
                  <c:v>2.2000000000000002</c:v>
                </c:pt>
                <c:pt idx="8">
                  <c:v>#N/A</c:v>
                </c:pt>
                <c:pt idx="9">
                  <c:v>2.68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9.06</c:v>
                </c:pt>
                <c:pt idx="2">
                  <c:v>#N/A</c:v>
                </c:pt>
                <c:pt idx="3">
                  <c:v>9.85</c:v>
                </c:pt>
                <c:pt idx="4">
                  <c:v>#N/A</c:v>
                </c:pt>
                <c:pt idx="5">
                  <c:v>9.26</c:v>
                </c:pt>
                <c:pt idx="6">
                  <c:v>#N/A</c:v>
                </c:pt>
                <c:pt idx="7">
                  <c:v>10.29</c:v>
                </c:pt>
                <c:pt idx="8">
                  <c:v>#N/A</c:v>
                </c:pt>
                <c:pt idx="9">
                  <c:v>6.38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19.23</c:v>
                </c:pt>
                <c:pt idx="2">
                  <c:v>#N/A</c:v>
                </c:pt>
                <c:pt idx="3">
                  <c:v>20.010000000000002</c:v>
                </c:pt>
                <c:pt idx="4">
                  <c:v>#N/A</c:v>
                </c:pt>
                <c:pt idx="5">
                  <c:v>20.74</c:v>
                </c:pt>
                <c:pt idx="6">
                  <c:v>#N/A</c:v>
                </c:pt>
                <c:pt idx="7">
                  <c:v>21.32</c:v>
                </c:pt>
                <c:pt idx="8">
                  <c:v>#N/A</c:v>
                </c:pt>
                <c:pt idx="9">
                  <c:v>22.26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198016"/>
        <c:axId val="138199808"/>
      </c:barChart>
      <c:catAx>
        <c:axId val="1381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99808"/>
        <c:crosses val="autoZero"/>
        <c:auto val="1"/>
        <c:lblAlgn val="ctr"/>
        <c:lblOffset val="100"/>
        <c:tickLblSkip val="1"/>
        <c:tickMarkSkip val="1"/>
        <c:noMultiLvlLbl val="0"/>
      </c:catAx>
      <c:valAx>
        <c:axId val="13819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98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360</c:v>
                </c:pt>
                <c:pt idx="5">
                  <c:v>393</c:v>
                </c:pt>
                <c:pt idx="8">
                  <c:v>412</c:v>
                </c:pt>
                <c:pt idx="11">
                  <c:v>404</c:v>
                </c:pt>
                <c:pt idx="14">
                  <c:v>417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63</c:v>
                </c:pt>
                <c:pt idx="3">
                  <c:v>63</c:v>
                </c:pt>
                <c:pt idx="6">
                  <c:v>63</c:v>
                </c:pt>
                <c:pt idx="9">
                  <c:v>63</c:v>
                </c:pt>
                <c:pt idx="12">
                  <c:v>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23</c:v>
                </c:pt>
                <c:pt idx="6">
                  <c:v>24</c:v>
                </c:pt>
                <c:pt idx="9">
                  <c:v>22</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131</c:v>
                </c:pt>
                <c:pt idx="3">
                  <c:v>132</c:v>
                </c:pt>
                <c:pt idx="6">
                  <c:v>124</c:v>
                </c:pt>
                <c:pt idx="9">
                  <c:v>134</c:v>
                </c:pt>
                <c:pt idx="12">
                  <c:v>137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535</c:v>
                </c:pt>
                <c:pt idx="3">
                  <c:v>586</c:v>
                </c:pt>
                <c:pt idx="6">
                  <c:v>608</c:v>
                </c:pt>
                <c:pt idx="9">
                  <c:v>613</c:v>
                </c:pt>
                <c:pt idx="12">
                  <c:v>651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405760"/>
        <c:axId val="13900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388</c:v>
                </c:pt>
                <c:pt idx="2">
                  <c:v>#N/A</c:v>
                </c:pt>
                <c:pt idx="3">
                  <c:v>#N/A</c:v>
                </c:pt>
                <c:pt idx="4">
                  <c:v>411</c:v>
                </c:pt>
                <c:pt idx="5">
                  <c:v>#N/A</c:v>
                </c:pt>
                <c:pt idx="6">
                  <c:v>#N/A</c:v>
                </c:pt>
                <c:pt idx="7">
                  <c:v>407</c:v>
                </c:pt>
                <c:pt idx="8">
                  <c:v>#N/A</c:v>
                </c:pt>
                <c:pt idx="9">
                  <c:v>#N/A</c:v>
                </c:pt>
                <c:pt idx="10">
                  <c:v>428</c:v>
                </c:pt>
                <c:pt idx="11">
                  <c:v>#N/A</c:v>
                </c:pt>
                <c:pt idx="12">
                  <c:v>#N/A</c:v>
                </c:pt>
                <c:pt idx="13">
                  <c:v>455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405760"/>
        <c:axId val="139005952"/>
      </c:lineChart>
      <c:catAx>
        <c:axId val="1384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005952"/>
        <c:crosses val="autoZero"/>
        <c:auto val="1"/>
        <c:lblAlgn val="ctr"/>
        <c:lblOffset val="100"/>
        <c:tickLblSkip val="1"/>
        <c:tickMarkSkip val="1"/>
        <c:noMultiLvlLbl val="0"/>
      </c:catAx>
      <c:valAx>
        <c:axId val="13900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5266</c:v>
                </c:pt>
                <c:pt idx="5">
                  <c:v>5348</c:v>
                </c:pt>
                <c:pt idx="8">
                  <c:v>5342</c:v>
                </c:pt>
                <c:pt idx="11">
                  <c:v>5256</c:v>
                </c:pt>
                <c:pt idx="14">
                  <c:v>5195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1193</c:v>
                </c:pt>
                <c:pt idx="5">
                  <c:v>1083</c:v>
                </c:pt>
                <c:pt idx="8">
                  <c:v>961</c:v>
                </c:pt>
                <c:pt idx="11">
                  <c:v>806</c:v>
                </c:pt>
                <c:pt idx="14">
                  <c:v>733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1201</c:v>
                </c:pt>
                <c:pt idx="3">
                  <c:v>990</c:v>
                </c:pt>
                <c:pt idx="6">
                  <c:v>990</c:v>
                </c:pt>
                <c:pt idx="9">
                  <c:v>833</c:v>
                </c:pt>
                <c:pt idx="12">
                  <c:v>777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124</c:v>
                </c:pt>
                <c:pt idx="3">
                  <c:v>135</c:v>
                </c:pt>
                <c:pt idx="6">
                  <c:v>152</c:v>
                </c:pt>
                <c:pt idx="9">
                  <c:v>153</c:v>
                </c:pt>
                <c:pt idx="12">
                  <c:v>140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1810</c:v>
                </c:pt>
                <c:pt idx="3">
                  <c:v>2311</c:v>
                </c:pt>
                <c:pt idx="6">
                  <c:v>1684</c:v>
                </c:pt>
                <c:pt idx="9">
                  <c:v>1598</c:v>
                </c:pt>
                <c:pt idx="12">
                  <c:v>1535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358</c:v>
                </c:pt>
                <c:pt idx="3">
                  <c:v>308</c:v>
                </c:pt>
                <c:pt idx="6">
                  <c:v>258</c:v>
                </c:pt>
                <c:pt idx="9">
                  <c:v>209</c:v>
                </c:pt>
                <c:pt idx="12">
                  <c:v>159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6474</c:v>
                </c:pt>
                <c:pt idx="3">
                  <c:v>6412</c:v>
                </c:pt>
                <c:pt idx="6">
                  <c:v>6243</c:v>
                </c:pt>
                <c:pt idx="9">
                  <c:v>6023</c:v>
                </c:pt>
                <c:pt idx="12">
                  <c:v>5790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9154560"/>
        <c:axId val="13915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3508</c:v>
                </c:pt>
                <c:pt idx="2">
                  <c:v>#N/A</c:v>
                </c:pt>
                <c:pt idx="3">
                  <c:v>#N/A</c:v>
                </c:pt>
                <c:pt idx="4">
                  <c:v>3724</c:v>
                </c:pt>
                <c:pt idx="5">
                  <c:v>#N/A</c:v>
                </c:pt>
                <c:pt idx="6">
                  <c:v>#N/A</c:v>
                </c:pt>
                <c:pt idx="7">
                  <c:v>3023</c:v>
                </c:pt>
                <c:pt idx="8">
                  <c:v>#N/A</c:v>
                </c:pt>
                <c:pt idx="9">
                  <c:v>#N/A</c:v>
                </c:pt>
                <c:pt idx="10">
                  <c:v>2754</c:v>
                </c:pt>
                <c:pt idx="11">
                  <c:v>#N/A</c:v>
                </c:pt>
                <c:pt idx="12">
                  <c:v>#N/A</c:v>
                </c:pt>
                <c:pt idx="13">
                  <c:v>2471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9154560"/>
        <c:axId val="139156480"/>
      </c:lineChart>
      <c:catAx>
        <c:axId val="1391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156480"/>
        <c:crosses val="autoZero"/>
        <c:auto val="1"/>
        <c:lblAlgn val="ctr"/>
        <c:lblOffset val="100"/>
        <c:tickLblSkip val="1"/>
        <c:tickMarkSkip val="1"/>
        <c:noMultiLvlLbl val="0"/>
      </c:catAx>
      <c:valAx>
        <c:axId val="13915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{3F4D9400-DABC-4A07-9082-C10680C762D4}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{9FBB24A5-F41C-41DA-87D9-05E27174BDBA}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{E174E7FD-FF0A-4CBC-BCF9-626D16544E84}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{7CA79CFF-94AD-4161-AA10-A5FC3DEB81E5}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{792DD50C-BBE0-4AA9-9BDB-F6A9187E5B9A}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{45ED5B74-2899-4918-8658-A435DAF303DD}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{5E8EB9D5-FE6B-49CD-9744-7F102D2912BB}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{A72D78A9-C7EF-4634-A7D7-4C8F3B4D1F7B}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{9DCBCFC3-510A-4E9A-866E-E8E02CFC9AC4}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{3739BC4D-49C2-4437-A63B-E200103AD57D}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9601408"/>
        <c:axId val="139603328"/>
      </c:scatterChart>
      <c:valAx>
        <c:axId val="139601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603328"/>
        <c:crosses val="autoZero"/>
        <c:crossBetween val="midCat"/>
      </c:valAx>
      <c:valAx>
        <c:axId val="139603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601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{DB38A152-13AE-48BB-9D84-54181DAB8465}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{AA0553C3-31B3-492A-A54D-DB54C65D0945}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{B6810509-2B4E-432A-8728-A11A1E7EFA3F}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{F59448BE-F97F-4583-A082-7920BB196999}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0"/>
                  <c:y val="9.101092755562418E-3"/>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{8975B2FA-1FFB-467A-A6D6-FAE98053343D}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c:v>
                </c:pt>
                <c:pt idx="1">
                  <c:v>11</c:v>
                </c:pt>
                <c:pt idx="2">
                  <c:v>11.1</c:v>
                </c:pt>
                <c:pt idx="3">
                  <c:v>11.3</c:v>
                </c:pt>
                <c:pt idx="4">
                  <c:v>11.6</c:v>
                </c:pt>
              </c:numCache>
            </c:numRef>
          </c:xVal>
          <c:yVal>
            <c:numRef>
              <c:f>公会計指標分析・財政指標組合せ分析表!$K$73:$O$73</c:f>
              <c:numCache>
                <c:formatCode>#,##0.0;"▲ "#,##0.0</c:formatCode>
                <c:ptCount val="5"/>
                <c:pt idx="0">
                  <c:v>97.8</c:v>
                </c:pt>
                <c:pt idx="1">
                  <c:v>102.6</c:v>
                </c:pt>
                <c:pt idx="2">
                  <c:v>83.7</c:v>
                </c:pt>
                <c:pt idx="3">
                  <c:v>74.3</c:v>
                </c:pt>
                <c:pt idx="4">
                  <c:v>66.3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705462261813713E-2"/>
                  <c:y val="-7.1628325871030823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{BF607AE0-45DB-4A8A-9FB6-F7B7132B8D57}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{603150AD-5B72-4D25-BE74-D7C0A94EC781}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{315E5D93-0D6A-4488-B6A3-69FB4A03E765}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{55EB1287-961B-4F3B-9613-9FFC36982E7C}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{5764F788-69AE-471B-B087-699037D9B293}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9646464"/>
        <c:axId val="139648384"/>
      </c:scatterChart>
      <c:valAx>
        <c:axId val="139646464"/>
        <c:scaling>
          <c:orientation val="minMax"/>
          <c:max val="12"/>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648384"/>
        <c:crosses val="autoZero"/>
        <c:crossBetween val="midCat"/>
      </c:valAx>
      <c:valAx>
        <c:axId val="139648384"/>
        <c:scaling>
          <c:orientation val="minMax"/>
          <c:max val="115"/>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646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平成２１年度の小学校新設に伴う起債や債務負担行為</a:t>
          </a:r>
          <a:r>
            <a:rPr kumimoji="1" lang="ja-JP" altLang="en-US" sz="1300" baseline="0">
              <a:solidFill>
                <a:schemeClr val="dk1"/>
              </a:solidFill>
              <a:effectLst/>
              <a:latin typeface="+mn-lt"/>
              <a:ea typeface="+mn-ea"/>
              <a:cs typeface="+mn-cs"/>
            </a:rPr>
            <a:t>等</a:t>
          </a:r>
          <a:r>
            <a:rPr kumimoji="1" lang="ja-JP" altLang="ja-JP" sz="1300" baseline="0">
              <a:solidFill>
                <a:schemeClr val="dk1"/>
              </a:solidFill>
              <a:effectLst/>
              <a:latin typeface="+mn-lt"/>
              <a:ea typeface="+mn-ea"/>
              <a:cs typeface="+mn-cs"/>
            </a:rPr>
            <a:t>の影響で、近年、実質公債費比率の分子が大きい傾向にある。</a:t>
          </a:r>
          <a:endParaRPr lang="ja-JP" altLang="ja-JP" sz="1300">
            <a:effectLst/>
          </a:endParaRPr>
        </a:p>
        <a:p>
          <a:r>
            <a:rPr kumimoji="1" lang="ja-JP" altLang="ja-JP" sz="1300" baseline="0">
              <a:solidFill>
                <a:schemeClr val="dk1"/>
              </a:solidFill>
              <a:effectLst/>
              <a:latin typeface="+mn-lt"/>
              <a:ea typeface="+mn-ea"/>
              <a:cs typeface="+mn-cs"/>
            </a:rPr>
            <a:t>　平成２</a:t>
          </a:r>
          <a:r>
            <a:rPr kumimoji="1" lang="ja-JP" altLang="en-US" sz="1300" baseline="0">
              <a:solidFill>
                <a:schemeClr val="dk1"/>
              </a:solidFill>
              <a:effectLst/>
              <a:latin typeface="+mn-lt"/>
              <a:ea typeface="+mn-ea"/>
              <a:cs typeface="+mn-cs"/>
            </a:rPr>
            <a:t>８</a:t>
          </a:r>
          <a:r>
            <a:rPr kumimoji="1" lang="ja-JP" altLang="ja-JP" sz="1300" baseline="0">
              <a:solidFill>
                <a:schemeClr val="dk1"/>
              </a:solidFill>
              <a:effectLst/>
              <a:latin typeface="+mn-lt"/>
              <a:ea typeface="+mn-ea"/>
              <a:cs typeface="+mn-cs"/>
            </a:rPr>
            <a:t>年度は、平成２４年度借入の</a:t>
          </a:r>
          <a:r>
            <a:rPr kumimoji="1" lang="ja-JP" altLang="en-US" sz="1300" baseline="0">
              <a:solidFill>
                <a:schemeClr val="dk1"/>
              </a:solidFill>
              <a:effectLst/>
              <a:latin typeface="+mn-lt"/>
              <a:ea typeface="+mn-ea"/>
              <a:cs typeface="+mn-cs"/>
            </a:rPr>
            <a:t>一般</a:t>
          </a:r>
          <a:r>
            <a:rPr kumimoji="1" lang="ja-JP" altLang="ja-JP" sz="1300" baseline="0">
              <a:solidFill>
                <a:schemeClr val="dk1"/>
              </a:solidFill>
              <a:effectLst/>
              <a:latin typeface="+mn-lt"/>
              <a:ea typeface="+mn-ea"/>
              <a:cs typeface="+mn-cs"/>
            </a:rPr>
            <a:t>事業債（庁舎</a:t>
          </a:r>
          <a:r>
            <a:rPr kumimoji="1" lang="ja-JP" altLang="en-US" sz="1300" baseline="0">
              <a:solidFill>
                <a:schemeClr val="dk1"/>
              </a:solidFill>
              <a:effectLst/>
              <a:latin typeface="+mn-lt"/>
              <a:ea typeface="+mn-ea"/>
              <a:cs typeface="+mn-cs"/>
            </a:rPr>
            <a:t>大規模改修</a:t>
          </a:r>
          <a:r>
            <a:rPr kumimoji="1" lang="ja-JP" altLang="ja-JP" sz="1300" baseline="0">
              <a:solidFill>
                <a:schemeClr val="dk1"/>
              </a:solidFill>
              <a:effectLst/>
              <a:latin typeface="+mn-lt"/>
              <a:ea typeface="+mn-ea"/>
              <a:cs typeface="+mn-cs"/>
            </a:rPr>
            <a:t>工事）等の元金償還が始まったこと等が要因で元利償還金が増加している。また公営企業債の元利償還金に対する繰入金も増加</a:t>
          </a:r>
          <a:r>
            <a:rPr kumimoji="1" lang="ja-JP" altLang="en-US" sz="1300" baseline="0">
              <a:solidFill>
                <a:schemeClr val="dk1"/>
              </a:solidFill>
              <a:effectLst/>
              <a:latin typeface="+mn-lt"/>
              <a:ea typeface="+mn-ea"/>
              <a:cs typeface="+mn-cs"/>
            </a:rPr>
            <a:t>しているため、</a:t>
          </a:r>
          <a:r>
            <a:rPr kumimoji="1" lang="ja-JP" altLang="ja-JP" sz="1300" baseline="0">
              <a:solidFill>
                <a:schemeClr val="dk1"/>
              </a:solidFill>
              <a:effectLst/>
              <a:latin typeface="+mn-lt"/>
              <a:ea typeface="+mn-ea"/>
              <a:cs typeface="+mn-cs"/>
            </a:rPr>
            <a:t>実質公債費比率の分子が増加している。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平成２１年度の小学校新設により一般会計地方債現在高や債務負担行為額が急増したが、他の起債の償還完了もあり</a:t>
          </a:r>
          <a:r>
            <a:rPr kumimoji="1" lang="ja-JP" altLang="ja-JP" sz="1100" baseline="0">
              <a:solidFill>
                <a:schemeClr val="dk1"/>
              </a:solidFill>
              <a:effectLst/>
              <a:latin typeface="+mn-lt"/>
              <a:ea typeface="+mn-ea"/>
              <a:cs typeface="+mn-cs"/>
            </a:rPr>
            <a:t>平成２５年度からは減少傾向にある。この一方で多様な行政需要に応えるため、平成２４年度からは土地開発基金による用地買収が発生し、平成２５年度からは財政調整基金の取り崩しをせざるを得ない状況にあり、充当可能基金も減少している。</a:t>
          </a:r>
          <a:endParaRPr lang="ja-JP" altLang="ja-JP" sz="1400">
            <a:effectLst/>
          </a:endParaRPr>
        </a:p>
        <a:p>
          <a:r>
            <a:rPr kumimoji="1" lang="ja-JP" altLang="ja-JP" sz="1100" baseline="0">
              <a:solidFill>
                <a:schemeClr val="dk1"/>
              </a:solidFill>
              <a:effectLst/>
              <a:latin typeface="+mn-lt"/>
              <a:ea typeface="+mn-ea"/>
              <a:cs typeface="+mn-cs"/>
            </a:rPr>
            <a:t>　平成</a:t>
          </a:r>
          <a:r>
            <a:rPr kumimoji="1" lang="ja-JP" altLang="en-US" sz="1100" baseline="0">
              <a:solidFill>
                <a:schemeClr val="dk1"/>
              </a:solidFill>
              <a:effectLst/>
              <a:latin typeface="+mn-lt"/>
              <a:ea typeface="+mn-ea"/>
              <a:cs typeface="+mn-cs"/>
            </a:rPr>
            <a:t>２８</a:t>
          </a:r>
          <a:r>
            <a:rPr kumimoji="1" lang="ja-JP" altLang="ja-JP" sz="1100" baseline="0">
              <a:solidFill>
                <a:schemeClr val="dk1"/>
              </a:solidFill>
              <a:effectLst/>
              <a:latin typeface="+mn-lt"/>
              <a:ea typeface="+mn-ea"/>
              <a:cs typeface="+mn-cs"/>
            </a:rPr>
            <a:t>年度は一般会計等に係る地方債の現在高や退職手当負担見込額、公営企業債等繰入見込額が減少したことで将来負担比率の分子が前年度より減少している。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東武東上線つきのわ駅を中心とした土地区画整理事業完了等に伴う人口増により個人町民税</a:t>
          </a:r>
          <a:r>
            <a:rPr kumimoji="1" lang="ja-JP" altLang="en-US" sz="1300">
              <a:solidFill>
                <a:schemeClr val="dk1"/>
              </a:solidFill>
              <a:effectLst/>
              <a:latin typeface="+mn-lt"/>
              <a:ea typeface="+mn-ea"/>
              <a:cs typeface="+mn-cs"/>
            </a:rPr>
            <a:t>や固定資産税（家屋）</a:t>
          </a:r>
          <a:r>
            <a:rPr kumimoji="1" lang="ja-JP" altLang="ja-JP" sz="1300">
              <a:solidFill>
                <a:schemeClr val="dk1"/>
              </a:solidFill>
              <a:effectLst/>
              <a:latin typeface="+mn-lt"/>
              <a:ea typeface="+mn-ea"/>
              <a:cs typeface="+mn-cs"/>
            </a:rPr>
            <a:t>の伸び</a:t>
          </a:r>
          <a:r>
            <a:rPr kumimoji="1" lang="ja-JP" altLang="en-US" sz="1300">
              <a:solidFill>
                <a:schemeClr val="dk1"/>
              </a:solidFill>
              <a:effectLst/>
              <a:latin typeface="+mn-lt"/>
              <a:ea typeface="+mn-ea"/>
              <a:cs typeface="+mn-cs"/>
            </a:rPr>
            <a:t>がみられ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基準財政収入額の増加が見られる</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行政需要の増加に伴う基準財政需要額の増加は小さく、</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年度よりも</a:t>
          </a:r>
          <a:r>
            <a:rPr kumimoji="1" lang="en-US" altLang="ja-JP" sz="1300">
              <a:solidFill>
                <a:schemeClr val="dk1"/>
              </a:solidFill>
              <a:effectLst/>
              <a:latin typeface="+mn-lt"/>
              <a:ea typeface="+mn-ea"/>
              <a:cs typeface="+mn-cs"/>
            </a:rPr>
            <a:t>0.01</a:t>
          </a:r>
          <a:r>
            <a:rPr kumimoji="1" lang="ja-JP" altLang="ja-JP" sz="1300">
              <a:solidFill>
                <a:schemeClr val="dk1"/>
              </a:solidFill>
              <a:effectLst/>
              <a:latin typeface="+mn-lt"/>
              <a:ea typeface="+mn-ea"/>
              <a:cs typeface="+mn-cs"/>
            </a:rPr>
            <a:t>ポイント増加し、</a:t>
          </a:r>
          <a:r>
            <a:rPr kumimoji="1" lang="en-US" altLang="ja-JP" sz="1300">
              <a:solidFill>
                <a:schemeClr val="dk1"/>
              </a:solidFill>
              <a:effectLst/>
              <a:latin typeface="+mn-lt"/>
              <a:ea typeface="+mn-ea"/>
              <a:cs typeface="+mn-cs"/>
            </a:rPr>
            <a:t>0.92</a:t>
          </a:r>
          <a:r>
            <a:rPr kumimoji="1" lang="ja-JP" altLang="ja-JP" sz="1300">
              <a:solidFill>
                <a:schemeClr val="dk1"/>
              </a:solidFill>
              <a:effectLst/>
              <a:latin typeface="+mn-lt"/>
              <a:ea typeface="+mn-ea"/>
              <a:cs typeface="+mn-cs"/>
            </a:rPr>
            <a:t>と類似団体の平均を大きく上回っている。</a:t>
          </a:r>
          <a:endParaRPr lang="ja-JP" altLang="ja-JP" sz="1300">
            <a:effectLst/>
          </a:endParaRPr>
        </a:p>
        <a:p>
          <a:r>
            <a:rPr kumimoji="1" lang="ja-JP" altLang="ja-JP" sz="1300">
              <a:solidFill>
                <a:schemeClr val="dk1"/>
              </a:solidFill>
              <a:effectLst/>
              <a:latin typeface="+mn-lt"/>
              <a:ea typeface="+mn-ea"/>
              <a:cs typeface="+mn-cs"/>
            </a:rPr>
            <a:t>　今後も町税の徴収率向上を中心とした歳入確保に努める。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103112</xdr:rowOff>
    </xdr:from>
    <xdr:to>
      <xdr:col>7</xdr:col>
      <xdr:colOff>152400</xdr:colOff>
      <xdr:row>39</xdr:row>
      <xdr:rowOff>114602</xdr:rowOff>
    </xdr:to>
    <xdr:cxnSp macro="">
      <xdr:nvCxnSpPr>
        <xdr:cNvPr id="69" name="直線コネクタ 68"/>
        <xdr:cNvCxnSpPr/>
      </xdr:nvCxnSpPr>
      <xdr:spPr>
        <a:xfrm flipV="1">
          <a:off x="4114800" y="67896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129618</xdr:rowOff>
    </xdr:from>
    <xdr:ext cx="762000" cy="259045"/>
    <xdr:sp macro="" textlink="">
      <xdr:nvSpPr>
        <xdr:cNvPr id="70" name="財政力平均値テキスト"/>
        <xdr:cNvSpPr txBox="1"/>
      </xdr:nvSpPr>
      <xdr:spPr>
        <a:xfrm>
          <a:off x="5041900" y="715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114602</xdr:rowOff>
    </xdr:from>
    <xdr:to>
      <xdr:col>6</xdr:col>
      <xdr:colOff>0</xdr:colOff>
      <xdr:row>39</xdr:row>
      <xdr:rowOff>137583</xdr:rowOff>
    </xdr:to>
    <xdr:cxnSp macro="">
      <xdr:nvCxnSpPr>
        <xdr:cNvPr id="72" name="直線コネクタ 71"/>
        <xdr:cNvCxnSpPr/>
      </xdr:nvCxnSpPr>
      <xdr:spPr>
        <a:xfrm flipV="1">
          <a:off x="3225800" y="68011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37996</xdr:rowOff>
    </xdr:from>
    <xdr:ext cx="736600" cy="259045"/>
    <xdr:sp macro="" textlink="">
      <xdr:nvSpPr>
        <xdr:cNvPr id="74" name="テキスト ボックス 73"/>
        <xdr:cNvSpPr txBox="1"/>
      </xdr:nvSpPr>
      <xdr:spPr>
        <a:xfrm>
          <a:off x="3733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149074</xdr:rowOff>
    </xdr:to>
    <xdr:cxnSp macro="">
      <xdr:nvCxnSpPr>
        <xdr:cNvPr id="75" name="直線コネクタ 74"/>
        <xdr:cNvCxnSpPr/>
      </xdr:nvCxnSpPr>
      <xdr:spPr>
        <a:xfrm flipV="1">
          <a:off x="2336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149074</xdr:rowOff>
    </xdr:from>
    <xdr:to>
      <xdr:col>3</xdr:col>
      <xdr:colOff>279400</xdr:colOff>
      <xdr:row>39</xdr:row>
      <xdr:rowOff>149074</xdr:rowOff>
    </xdr:to>
    <xdr:cxnSp macro="">
      <xdr:nvCxnSpPr>
        <xdr:cNvPr id="78" name="直線コネクタ 77"/>
        <xdr:cNvCxnSpPr/>
      </xdr:nvCxnSpPr>
      <xdr:spPr>
        <a:xfrm>
          <a:off x="1447800" y="6835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52312</xdr:rowOff>
    </xdr:from>
    <xdr:to>
      <xdr:col>7</xdr:col>
      <xdr:colOff>203200</xdr:colOff>
      <xdr:row>39</xdr:row>
      <xdr:rowOff>153912</xdr:rowOff>
    </xdr:to>
    <xdr:sp macro="" textlink="">
      <xdr:nvSpPr>
        <xdr:cNvPr id="88" name="円/楕円 87"/>
        <xdr:cNvSpPr/>
      </xdr:nvSpPr>
      <xdr:spPr>
        <a:xfrm>
          <a:off x="4902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68839</xdr:rowOff>
    </xdr:from>
    <xdr:ext cx="762000" cy="259045"/>
    <xdr:sp macro="" textlink="">
      <xdr:nvSpPr>
        <xdr:cNvPr id="89" name="財政力該当値テキスト"/>
        <xdr:cNvSpPr txBox="1"/>
      </xdr:nvSpPr>
      <xdr:spPr>
        <a:xfrm>
          <a:off x="5041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63802</xdr:rowOff>
    </xdr:from>
    <xdr:to>
      <xdr:col>6</xdr:col>
      <xdr:colOff>50800</xdr:colOff>
      <xdr:row>39</xdr:row>
      <xdr:rowOff>165402</xdr:rowOff>
    </xdr:to>
    <xdr:sp macro="" textlink="">
      <xdr:nvSpPr>
        <xdr:cNvPr id="90" name="円/楕円 89"/>
        <xdr:cNvSpPr/>
      </xdr:nvSpPr>
      <xdr:spPr>
        <a:xfrm>
          <a:off x="4064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4129</xdr:rowOff>
    </xdr:from>
    <xdr:ext cx="736600" cy="259045"/>
    <xdr:sp macro="" textlink="">
      <xdr:nvSpPr>
        <xdr:cNvPr id="91" name="テキスト ボックス 90"/>
        <xdr:cNvSpPr txBox="1"/>
      </xdr:nvSpPr>
      <xdr:spPr>
        <a:xfrm>
          <a:off x="3733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2" name="円/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98274</xdr:rowOff>
    </xdr:from>
    <xdr:to>
      <xdr:col>3</xdr:col>
      <xdr:colOff>330200</xdr:colOff>
      <xdr:row>40</xdr:row>
      <xdr:rowOff>28424</xdr:rowOff>
    </xdr:to>
    <xdr:sp macro="" textlink="">
      <xdr:nvSpPr>
        <xdr:cNvPr id="94" name="円/楕円 93"/>
        <xdr:cNvSpPr/>
      </xdr:nvSpPr>
      <xdr:spPr>
        <a:xfrm>
          <a:off x="2286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38601</xdr:rowOff>
    </xdr:from>
    <xdr:ext cx="762000" cy="259045"/>
    <xdr:sp macro="" textlink="">
      <xdr:nvSpPr>
        <xdr:cNvPr id="95" name="テキスト ボックス 94"/>
        <xdr:cNvSpPr txBox="1"/>
      </xdr:nvSpPr>
      <xdr:spPr>
        <a:xfrm>
          <a:off x="1955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98274</xdr:rowOff>
    </xdr:from>
    <xdr:to>
      <xdr:col>2</xdr:col>
      <xdr:colOff>127000</xdr:colOff>
      <xdr:row>40</xdr:row>
      <xdr:rowOff>28424</xdr:rowOff>
    </xdr:to>
    <xdr:sp macro="" textlink="">
      <xdr:nvSpPr>
        <xdr:cNvPr id="96" name="円/楕円 95"/>
        <xdr:cNvSpPr/>
      </xdr:nvSpPr>
      <xdr:spPr>
        <a:xfrm>
          <a:off x="1397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38601</xdr:rowOff>
    </xdr:from>
    <xdr:ext cx="762000" cy="259045"/>
    <xdr:sp macro="" textlink="">
      <xdr:nvSpPr>
        <xdr:cNvPr id="97" name="テキスト ボックス 96"/>
        <xdr:cNvSpPr txBox="1"/>
      </xdr:nvSpPr>
      <xdr:spPr>
        <a:xfrm>
          <a:off x="1066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歳出における経常的な経費である扶助費</a:t>
          </a:r>
          <a:r>
            <a:rPr kumimoji="1" lang="ja-JP" altLang="en-US" sz="1300">
              <a:solidFill>
                <a:schemeClr val="dk1"/>
              </a:solidFill>
              <a:effectLst/>
              <a:latin typeface="+mn-lt"/>
              <a:ea typeface="+mn-ea"/>
              <a:cs typeface="+mn-cs"/>
            </a:rPr>
            <a:t>・補助費等・公債費</a:t>
          </a:r>
          <a:r>
            <a:rPr kumimoji="1" lang="ja-JP" altLang="ja-JP" sz="1300">
              <a:solidFill>
                <a:schemeClr val="dk1"/>
              </a:solidFill>
              <a:effectLst/>
              <a:latin typeface="+mn-lt"/>
              <a:ea typeface="+mn-ea"/>
              <a:cs typeface="+mn-cs"/>
            </a:rPr>
            <a:t>が前年度より伸び、普通建設事業等臨時的な経費が少なかったため、平成２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年度より</a:t>
          </a:r>
          <a:r>
            <a:rPr kumimoji="1" lang="en-US" altLang="ja-JP" sz="1300">
              <a:solidFill>
                <a:schemeClr val="dk1"/>
              </a:solidFill>
              <a:effectLst/>
              <a:latin typeface="+mn-lt"/>
              <a:ea typeface="+mn-ea"/>
              <a:cs typeface="+mn-cs"/>
            </a:rPr>
            <a:t>1.7</a:t>
          </a:r>
          <a:r>
            <a:rPr kumimoji="1" lang="ja-JP" altLang="ja-JP" sz="1300">
              <a:solidFill>
                <a:schemeClr val="dk1"/>
              </a:solidFill>
              <a:effectLst/>
              <a:latin typeface="+mn-lt"/>
              <a:ea typeface="+mn-ea"/>
              <a:cs typeface="+mn-cs"/>
            </a:rPr>
            <a:t>％下がり</a:t>
          </a:r>
          <a:r>
            <a:rPr kumimoji="1" lang="en-US" altLang="ja-JP" sz="1300">
              <a:solidFill>
                <a:schemeClr val="dk1"/>
              </a:solidFill>
              <a:effectLst/>
              <a:latin typeface="+mn-lt"/>
              <a:ea typeface="+mn-ea"/>
              <a:cs typeface="+mn-cs"/>
            </a:rPr>
            <a:t>91.4</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今後もより一層の自主財源の確保、義務的経費の削減を図り、経常収支比率の引き下げに努めたい。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156051</xdr:rowOff>
    </xdr:from>
    <xdr:to>
      <xdr:col>7</xdr:col>
      <xdr:colOff>152400</xdr:colOff>
      <xdr:row>63</xdr:row>
      <xdr:rowOff>35878</xdr:rowOff>
    </xdr:to>
    <xdr:cxnSp macro="">
      <xdr:nvCxnSpPr>
        <xdr:cNvPr id="136" name="直線コネクタ 135"/>
        <xdr:cNvCxnSpPr/>
      </xdr:nvCxnSpPr>
      <xdr:spPr>
        <a:xfrm>
          <a:off x="4114800" y="10785951"/>
          <a:ext cx="838200" cy="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150019</xdr:rowOff>
    </xdr:from>
    <xdr:to>
      <xdr:col>6</xdr:col>
      <xdr:colOff>0</xdr:colOff>
      <xdr:row>62</xdr:row>
      <xdr:rowOff>156051</xdr:rowOff>
    </xdr:to>
    <xdr:cxnSp macro="">
      <xdr:nvCxnSpPr>
        <xdr:cNvPr id="139" name="直線コネクタ 138"/>
        <xdr:cNvCxnSpPr/>
      </xdr:nvCxnSpPr>
      <xdr:spPr>
        <a:xfrm>
          <a:off x="3225800" y="1077991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62</xdr:row>
      <xdr:rowOff>150019</xdr:rowOff>
    </xdr:to>
    <xdr:cxnSp macro="">
      <xdr:nvCxnSpPr>
        <xdr:cNvPr id="142" name="直線コネクタ 141"/>
        <xdr:cNvCxnSpPr/>
      </xdr:nvCxnSpPr>
      <xdr:spPr>
        <a:xfrm>
          <a:off x="2336800" y="10710545"/>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5238</xdr:rowOff>
    </xdr:from>
    <xdr:to>
      <xdr:col>3</xdr:col>
      <xdr:colOff>279400</xdr:colOff>
      <xdr:row>62</xdr:row>
      <xdr:rowOff>80645</xdr:rowOff>
    </xdr:to>
    <xdr:cxnSp macro="">
      <xdr:nvCxnSpPr>
        <xdr:cNvPr id="145" name="直線コネクタ 144"/>
        <xdr:cNvCxnSpPr/>
      </xdr:nvCxnSpPr>
      <xdr:spPr>
        <a:xfrm>
          <a:off x="1447800" y="10635138"/>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156528</xdr:rowOff>
    </xdr:from>
    <xdr:to>
      <xdr:col>7</xdr:col>
      <xdr:colOff>203200</xdr:colOff>
      <xdr:row>63</xdr:row>
      <xdr:rowOff>86678</xdr:rowOff>
    </xdr:to>
    <xdr:sp macro="" textlink="">
      <xdr:nvSpPr>
        <xdr:cNvPr id="155" name="円/楕円 154"/>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128605</xdr:rowOff>
    </xdr:from>
    <xdr:ext cx="762000" cy="259045"/>
    <xdr:sp macro="" textlink="">
      <xdr:nvSpPr>
        <xdr:cNvPr id="156"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105251</xdr:rowOff>
    </xdr:from>
    <xdr:to>
      <xdr:col>6</xdr:col>
      <xdr:colOff>50800</xdr:colOff>
      <xdr:row>63</xdr:row>
      <xdr:rowOff>35401</xdr:rowOff>
    </xdr:to>
    <xdr:sp macro="" textlink="">
      <xdr:nvSpPr>
        <xdr:cNvPr id="157" name="円/楕円 156"/>
        <xdr:cNvSpPr/>
      </xdr:nvSpPr>
      <xdr:spPr>
        <a:xfrm>
          <a:off x="4064000" y="10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20178</xdr:rowOff>
    </xdr:from>
    <xdr:ext cx="736600" cy="259045"/>
    <xdr:sp macro="" textlink="">
      <xdr:nvSpPr>
        <xdr:cNvPr id="158" name="テキスト ボックス 157"/>
        <xdr:cNvSpPr txBox="1"/>
      </xdr:nvSpPr>
      <xdr:spPr>
        <a:xfrm>
          <a:off x="3733800" y="1082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99219</xdr:rowOff>
    </xdr:from>
    <xdr:to>
      <xdr:col>4</xdr:col>
      <xdr:colOff>533400</xdr:colOff>
      <xdr:row>63</xdr:row>
      <xdr:rowOff>29369</xdr:rowOff>
    </xdr:to>
    <xdr:sp macro="" textlink="">
      <xdr:nvSpPr>
        <xdr:cNvPr id="159" name="円/楕円 158"/>
        <xdr:cNvSpPr/>
      </xdr:nvSpPr>
      <xdr:spPr>
        <a:xfrm>
          <a:off x="31750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14146</xdr:rowOff>
    </xdr:from>
    <xdr:ext cx="762000" cy="259045"/>
    <xdr:sp macro="" textlink="">
      <xdr:nvSpPr>
        <xdr:cNvPr id="160" name="テキスト ボックス 159"/>
        <xdr:cNvSpPr txBox="1"/>
      </xdr:nvSpPr>
      <xdr:spPr>
        <a:xfrm>
          <a:off x="2844800" y="1081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61" name="円/楕円 160"/>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62" name="テキスト ボックス 16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125888</xdr:rowOff>
    </xdr:from>
    <xdr:to>
      <xdr:col>2</xdr:col>
      <xdr:colOff>127000</xdr:colOff>
      <xdr:row>62</xdr:row>
      <xdr:rowOff>56038</xdr:rowOff>
    </xdr:to>
    <xdr:sp macro="" textlink="">
      <xdr:nvSpPr>
        <xdr:cNvPr id="163" name="円/楕円 162"/>
        <xdr:cNvSpPr/>
      </xdr:nvSpPr>
      <xdr:spPr>
        <a:xfrm>
          <a:off x="1397000" y="105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66215</xdr:rowOff>
    </xdr:from>
    <xdr:ext cx="762000" cy="259045"/>
    <xdr:sp macro="" textlink="">
      <xdr:nvSpPr>
        <xdr:cNvPr id="164" name="テキスト ボックス 163"/>
        <xdr:cNvSpPr txBox="1"/>
      </xdr:nvSpPr>
      <xdr:spPr>
        <a:xfrm>
          <a:off x="1066800" y="103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今年度の人口１人</a:t>
          </a:r>
          <a:r>
            <a:rPr kumimoji="1" lang="ja-JP" altLang="en-US" sz="1300" baseline="0">
              <a:solidFill>
                <a:schemeClr val="dk1"/>
              </a:solidFill>
              <a:effectLst/>
              <a:latin typeface="+mn-lt"/>
              <a:ea typeface="+mn-ea"/>
              <a:cs typeface="+mn-cs"/>
            </a:rPr>
            <a:t>等</a:t>
          </a:r>
          <a:r>
            <a:rPr kumimoji="1" lang="ja-JP" altLang="ja-JP" sz="1300" baseline="0">
              <a:solidFill>
                <a:schemeClr val="dk1"/>
              </a:solidFill>
              <a:effectLst/>
              <a:latin typeface="+mn-lt"/>
              <a:ea typeface="+mn-ea"/>
              <a:cs typeface="+mn-cs"/>
            </a:rPr>
            <a:t>たりの人件費・物件費</a:t>
          </a:r>
          <a:r>
            <a:rPr kumimoji="1" lang="ja-JP" altLang="ja-JP" sz="1300">
              <a:solidFill>
                <a:schemeClr val="dk1"/>
              </a:solidFill>
              <a:effectLst/>
              <a:latin typeface="+mn-lt"/>
              <a:ea typeface="+mn-ea"/>
              <a:cs typeface="+mn-cs"/>
            </a:rPr>
            <a:t>等決算額は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人件費減少</a:t>
          </a:r>
          <a:r>
            <a:rPr kumimoji="1" lang="ja-JP" altLang="en-US" sz="1300">
              <a:solidFill>
                <a:schemeClr val="dk1"/>
              </a:solidFill>
              <a:effectLst/>
              <a:latin typeface="+mn-lt"/>
              <a:ea typeface="+mn-ea"/>
              <a:cs typeface="+mn-cs"/>
            </a:rPr>
            <a:t>の一方で</a:t>
          </a:r>
          <a:r>
            <a:rPr kumimoji="1" lang="ja-JP" altLang="ja-JP" sz="1300">
              <a:solidFill>
                <a:schemeClr val="dk1"/>
              </a:solidFill>
              <a:effectLst/>
              <a:latin typeface="+mn-lt"/>
              <a:ea typeface="+mn-ea"/>
              <a:cs typeface="+mn-cs"/>
            </a:rPr>
            <a:t>、地方創生関連事業の委託料の増等により物件費が増加した</a:t>
          </a:r>
          <a:r>
            <a:rPr kumimoji="1" lang="ja-JP" altLang="en-US" sz="1300">
              <a:solidFill>
                <a:schemeClr val="dk1"/>
              </a:solidFill>
              <a:effectLst/>
              <a:latin typeface="+mn-lt"/>
              <a:ea typeface="+mn-ea"/>
              <a:cs typeface="+mn-cs"/>
            </a:rPr>
            <a:t>ため、</a:t>
          </a:r>
          <a:r>
            <a:rPr kumimoji="1" lang="en-US" altLang="ja-JP" sz="1300">
              <a:solidFill>
                <a:schemeClr val="dk1"/>
              </a:solidFill>
              <a:effectLst/>
              <a:latin typeface="+mn-lt"/>
              <a:ea typeface="+mn-ea"/>
              <a:cs typeface="+mn-cs"/>
            </a:rPr>
            <a:t>113,319</a:t>
          </a:r>
          <a:r>
            <a:rPr kumimoji="1" lang="ja-JP" altLang="ja-JP" sz="1300">
              <a:solidFill>
                <a:schemeClr val="dk1"/>
              </a:solidFill>
              <a:effectLst/>
              <a:latin typeface="+mn-lt"/>
              <a:ea typeface="+mn-ea"/>
              <a:cs typeface="+mn-cs"/>
            </a:rPr>
            <a:t>円と昨年度より</a:t>
          </a:r>
          <a:r>
            <a:rPr kumimoji="1" lang="en-US" altLang="ja-JP" sz="1300">
              <a:solidFill>
                <a:schemeClr val="dk1"/>
              </a:solidFill>
              <a:effectLst/>
              <a:latin typeface="+mn-lt"/>
              <a:ea typeface="+mn-ea"/>
              <a:cs typeface="+mn-cs"/>
            </a:rPr>
            <a:t>1,080</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a:t>
          </a:r>
          <a:r>
            <a:rPr kumimoji="1" lang="ja-JP" altLang="en-US" sz="1300">
              <a:solidFill>
                <a:schemeClr val="dk1"/>
              </a:solidFill>
              <a:effectLst/>
              <a:latin typeface="+mn-lt"/>
              <a:ea typeface="+mn-ea"/>
              <a:cs typeface="+mn-cs"/>
            </a:rPr>
            <a:t>ている。しかし、</a:t>
          </a:r>
          <a:r>
            <a:rPr kumimoji="1" lang="ja-JP" altLang="ja-JP" sz="1300">
              <a:solidFill>
                <a:schemeClr val="dk1"/>
              </a:solidFill>
              <a:effectLst/>
              <a:latin typeface="+mn-lt"/>
              <a:ea typeface="+mn-ea"/>
              <a:cs typeface="+mn-cs"/>
            </a:rPr>
            <a:t>類似団体平均と比較しても下回っている。これは行財政改革の実施に伴い、職員数の抑制や委託内容の見直し等によるコスト削減、指定管理者制度の推進等の効果が反映されていると推測される。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今後も行財政運営効率化に努め、現在の水準を維持していきたい。</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52716</xdr:rowOff>
    </xdr:from>
    <xdr:to>
      <xdr:col>7</xdr:col>
      <xdr:colOff>152400</xdr:colOff>
      <xdr:row>81</xdr:row>
      <xdr:rowOff>57928</xdr:rowOff>
    </xdr:to>
    <xdr:cxnSp macro="">
      <xdr:nvCxnSpPr>
        <xdr:cNvPr id="197" name="直線コネクタ 196"/>
        <xdr:cNvCxnSpPr/>
      </xdr:nvCxnSpPr>
      <xdr:spPr>
        <a:xfrm>
          <a:off x="4114800" y="13940166"/>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52716</xdr:rowOff>
    </xdr:from>
    <xdr:to>
      <xdr:col>6</xdr:col>
      <xdr:colOff>0</xdr:colOff>
      <xdr:row>81</xdr:row>
      <xdr:rowOff>84142</xdr:rowOff>
    </xdr:to>
    <xdr:cxnSp macro="">
      <xdr:nvCxnSpPr>
        <xdr:cNvPr id="200" name="直線コネクタ 199"/>
        <xdr:cNvCxnSpPr/>
      </xdr:nvCxnSpPr>
      <xdr:spPr>
        <a:xfrm flipV="1">
          <a:off x="3225800" y="13940166"/>
          <a:ext cx="889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25231</xdr:rowOff>
    </xdr:from>
    <xdr:to>
      <xdr:col>4</xdr:col>
      <xdr:colOff>482600</xdr:colOff>
      <xdr:row>81</xdr:row>
      <xdr:rowOff>84142</xdr:rowOff>
    </xdr:to>
    <xdr:cxnSp macro="">
      <xdr:nvCxnSpPr>
        <xdr:cNvPr id="203" name="直線コネクタ 202"/>
        <xdr:cNvCxnSpPr/>
      </xdr:nvCxnSpPr>
      <xdr:spPr>
        <a:xfrm>
          <a:off x="2336800" y="13912681"/>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25231</xdr:rowOff>
    </xdr:from>
    <xdr:to>
      <xdr:col>3</xdr:col>
      <xdr:colOff>279400</xdr:colOff>
      <xdr:row>81</xdr:row>
      <xdr:rowOff>31085</xdr:rowOff>
    </xdr:to>
    <xdr:cxnSp macro="">
      <xdr:nvCxnSpPr>
        <xdr:cNvPr id="206" name="直線コネクタ 205"/>
        <xdr:cNvCxnSpPr/>
      </xdr:nvCxnSpPr>
      <xdr:spPr>
        <a:xfrm flipV="1">
          <a:off x="1447800" y="13912681"/>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7128</xdr:rowOff>
    </xdr:from>
    <xdr:to>
      <xdr:col>7</xdr:col>
      <xdr:colOff>203200</xdr:colOff>
      <xdr:row>81</xdr:row>
      <xdr:rowOff>108728</xdr:rowOff>
    </xdr:to>
    <xdr:sp macro="" textlink="">
      <xdr:nvSpPr>
        <xdr:cNvPr id="216" name="円/楕円 215"/>
        <xdr:cNvSpPr/>
      </xdr:nvSpPr>
      <xdr:spPr>
        <a:xfrm>
          <a:off x="4902200" y="13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99855</xdr:rowOff>
    </xdr:from>
    <xdr:ext cx="762000" cy="259045"/>
    <xdr:sp macro="" textlink="">
      <xdr:nvSpPr>
        <xdr:cNvPr id="217" name="人件費・物件費等の状況該当値テキスト"/>
        <xdr:cNvSpPr txBox="1"/>
      </xdr:nvSpPr>
      <xdr:spPr>
        <a:xfrm>
          <a:off x="5041900" y="1381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1916</xdr:rowOff>
    </xdr:from>
    <xdr:to>
      <xdr:col>6</xdr:col>
      <xdr:colOff>50800</xdr:colOff>
      <xdr:row>81</xdr:row>
      <xdr:rowOff>103516</xdr:rowOff>
    </xdr:to>
    <xdr:sp macro="" textlink="">
      <xdr:nvSpPr>
        <xdr:cNvPr id="218" name="円/楕円 217"/>
        <xdr:cNvSpPr/>
      </xdr:nvSpPr>
      <xdr:spPr>
        <a:xfrm>
          <a:off x="4064000" y="138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113693</xdr:rowOff>
    </xdr:from>
    <xdr:ext cx="736600" cy="259045"/>
    <xdr:sp macro="" textlink="">
      <xdr:nvSpPr>
        <xdr:cNvPr id="219" name="テキスト ボックス 218"/>
        <xdr:cNvSpPr txBox="1"/>
      </xdr:nvSpPr>
      <xdr:spPr>
        <a:xfrm>
          <a:off x="3733800" y="136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33342</xdr:rowOff>
    </xdr:from>
    <xdr:to>
      <xdr:col>4</xdr:col>
      <xdr:colOff>533400</xdr:colOff>
      <xdr:row>81</xdr:row>
      <xdr:rowOff>134942</xdr:rowOff>
    </xdr:to>
    <xdr:sp macro="" textlink="">
      <xdr:nvSpPr>
        <xdr:cNvPr id="220" name="円/楕円 219"/>
        <xdr:cNvSpPr/>
      </xdr:nvSpPr>
      <xdr:spPr>
        <a:xfrm>
          <a:off x="3175000" y="139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145119</xdr:rowOff>
    </xdr:from>
    <xdr:ext cx="762000" cy="259045"/>
    <xdr:sp macro="" textlink="">
      <xdr:nvSpPr>
        <xdr:cNvPr id="221" name="テキスト ボックス 220"/>
        <xdr:cNvSpPr txBox="1"/>
      </xdr:nvSpPr>
      <xdr:spPr>
        <a:xfrm>
          <a:off x="2844800" y="1368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118,751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145881</xdr:rowOff>
    </xdr:from>
    <xdr:to>
      <xdr:col>3</xdr:col>
      <xdr:colOff>330200</xdr:colOff>
      <xdr:row>81</xdr:row>
      <xdr:rowOff>76031</xdr:rowOff>
    </xdr:to>
    <xdr:sp macro="" textlink="">
      <xdr:nvSpPr>
        <xdr:cNvPr id="222" name="円/楕円 221"/>
        <xdr:cNvSpPr/>
      </xdr:nvSpPr>
      <xdr:spPr>
        <a:xfrm>
          <a:off x="2286000" y="138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86208</xdr:rowOff>
    </xdr:from>
    <xdr:ext cx="762000" cy="259045"/>
    <xdr:sp macro="" textlink="">
      <xdr:nvSpPr>
        <xdr:cNvPr id="223" name="テキスト ボックス 222"/>
        <xdr:cNvSpPr txBox="1"/>
      </xdr:nvSpPr>
      <xdr:spPr>
        <a:xfrm>
          <a:off x="1955800" y="1363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151735</xdr:rowOff>
    </xdr:from>
    <xdr:to>
      <xdr:col>2</xdr:col>
      <xdr:colOff>127000</xdr:colOff>
      <xdr:row>81</xdr:row>
      <xdr:rowOff>81885</xdr:rowOff>
    </xdr:to>
    <xdr:sp macro="" textlink="">
      <xdr:nvSpPr>
        <xdr:cNvPr id="224" name="円/楕円 223"/>
        <xdr:cNvSpPr/>
      </xdr:nvSpPr>
      <xdr:spPr>
        <a:xfrm>
          <a:off x="1397000" y="138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92062</xdr:rowOff>
    </xdr:from>
    <xdr:ext cx="762000" cy="259045"/>
    <xdr:sp macro="" textlink="">
      <xdr:nvSpPr>
        <xdr:cNvPr id="225" name="テキスト ボックス 224"/>
        <xdr:cNvSpPr txBox="1"/>
      </xdr:nvSpPr>
      <xdr:spPr>
        <a:xfrm>
          <a:off x="1066800" y="136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小規模自治体のため、短卒者・高卒者の経験年数階層の変動の影響が大きい。職員構成の変動が主な要因となっている。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147002</xdr:rowOff>
    </xdr:from>
    <xdr:to>
      <xdr:col>24</xdr:col>
      <xdr:colOff>558800</xdr:colOff>
      <xdr:row>86</xdr:row>
      <xdr:rowOff>17145</xdr:rowOff>
    </xdr:to>
    <xdr:cxnSp macro="">
      <xdr:nvCxnSpPr>
        <xdr:cNvPr id="250" name="直線コネクタ 249"/>
        <xdr:cNvCxnSpPr/>
      </xdr:nvCxnSpPr>
      <xdr:spPr>
        <a:xfrm flipV="1">
          <a:off x="17018000" y="13863002"/>
          <a:ext cx="0" cy="898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160672</xdr:rowOff>
    </xdr:from>
    <xdr:ext cx="762000" cy="259045"/>
    <xdr:sp macro="" textlink="">
      <xdr:nvSpPr>
        <xdr:cNvPr id="251" name="給与水準   （国との比較）最小値テキスト"/>
        <xdr:cNvSpPr txBox="1"/>
      </xdr:nvSpPr>
      <xdr:spPr>
        <a:xfrm>
          <a:off x="17106900" y="147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17145</xdr:rowOff>
    </xdr:from>
    <xdr:to>
      <xdr:col>24</xdr:col>
      <xdr:colOff>647700</xdr:colOff>
      <xdr:row>86</xdr:row>
      <xdr:rowOff>17145</xdr:rowOff>
    </xdr:to>
    <xdr:cxnSp macro="">
      <xdr:nvCxnSpPr>
        <xdr:cNvPr id="252" name="直線コネクタ 251"/>
        <xdr:cNvCxnSpPr/>
      </xdr:nvCxnSpPr>
      <xdr:spPr>
        <a:xfrm>
          <a:off x="169291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61929</xdr:rowOff>
    </xdr:from>
    <xdr:ext cx="762000" cy="259045"/>
    <xdr:sp macro="" textlink="">
      <xdr:nvSpPr>
        <xdr:cNvPr id="253" name="給与水準   （国との比較）最大値テキスト"/>
        <xdr:cNvSpPr txBox="1"/>
      </xdr:nvSpPr>
      <xdr:spPr>
        <a:xfrm>
          <a:off x="17106900" y="1360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80</xdr:row>
      <xdr:rowOff>147002</xdr:rowOff>
    </xdr:from>
    <xdr:to>
      <xdr:col>24</xdr:col>
      <xdr:colOff>647700</xdr:colOff>
      <xdr:row>80</xdr:row>
      <xdr:rowOff>147002</xdr:rowOff>
    </xdr:to>
    <xdr:cxnSp macro="">
      <xdr:nvCxnSpPr>
        <xdr:cNvPr id="254" name="直線コネクタ 253"/>
        <xdr:cNvCxnSpPr/>
      </xdr:nvCxnSpPr>
      <xdr:spPr>
        <a:xfrm>
          <a:off x="16929100" y="1386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86043</xdr:rowOff>
    </xdr:from>
    <xdr:to>
      <xdr:col>24</xdr:col>
      <xdr:colOff>558800</xdr:colOff>
      <xdr:row>86</xdr:row>
      <xdr:rowOff>17145</xdr:rowOff>
    </xdr:to>
    <xdr:cxnSp macro="">
      <xdr:nvCxnSpPr>
        <xdr:cNvPr id="255" name="直線コネクタ 254"/>
        <xdr:cNvCxnSpPr/>
      </xdr:nvCxnSpPr>
      <xdr:spPr>
        <a:xfrm>
          <a:off x="16179800" y="14659293"/>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xdr:rowOff>
    </xdr:from>
    <xdr:ext cx="762000" cy="259045"/>
    <xdr:sp macro="" textlink="">
      <xdr:nvSpPr>
        <xdr:cNvPr id="256" name="給与水準   （国との比較）平均値テキスト"/>
        <xdr:cNvSpPr txBox="1"/>
      </xdr:nvSpPr>
      <xdr:spPr>
        <a:xfrm>
          <a:off x="17106900" y="1423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57" name="フローチャート : 判断 256"/>
        <xdr:cNvSpPr/>
      </xdr:nvSpPr>
      <xdr:spPr>
        <a:xfrm>
          <a:off x="169672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86043</xdr:rowOff>
    </xdr:from>
    <xdr:to>
      <xdr:col>23</xdr:col>
      <xdr:colOff>406400</xdr:colOff>
      <xdr:row>85</xdr:row>
      <xdr:rowOff>152400</xdr:rowOff>
    </xdr:to>
    <xdr:cxnSp macro="">
      <xdr:nvCxnSpPr>
        <xdr:cNvPr id="258" name="直線コネクタ 257"/>
        <xdr:cNvCxnSpPr/>
      </xdr:nvCxnSpPr>
      <xdr:spPr>
        <a:xfrm flipV="1">
          <a:off x="15290800" y="1465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167005</xdr:rowOff>
    </xdr:from>
    <xdr:to>
      <xdr:col>23</xdr:col>
      <xdr:colOff>457200</xdr:colOff>
      <xdr:row>84</xdr:row>
      <xdr:rowOff>97155</xdr:rowOff>
    </xdr:to>
    <xdr:sp macro="" textlink="">
      <xdr:nvSpPr>
        <xdr:cNvPr id="259" name="フローチャート : 判断 258"/>
        <xdr:cNvSpPr/>
      </xdr:nvSpPr>
      <xdr:spPr>
        <a:xfrm>
          <a:off x="16129000" y="1439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107332</xdr:rowOff>
    </xdr:from>
    <xdr:ext cx="736600" cy="259045"/>
    <xdr:sp macro="" textlink="">
      <xdr:nvSpPr>
        <xdr:cNvPr id="260" name="テキスト ボックス 259"/>
        <xdr:cNvSpPr txBox="1"/>
      </xdr:nvSpPr>
      <xdr:spPr>
        <a:xfrm>
          <a:off x="15798800" y="1416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53339</xdr:rowOff>
    </xdr:to>
    <xdr:cxnSp macro="">
      <xdr:nvCxnSpPr>
        <xdr:cNvPr id="261" name="直線コネクタ 260"/>
        <xdr:cNvCxnSpPr/>
      </xdr:nvCxnSpPr>
      <xdr:spPr>
        <a:xfrm flipV="1">
          <a:off x="14401800" y="147256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124777</xdr:rowOff>
    </xdr:from>
    <xdr:to>
      <xdr:col>22</xdr:col>
      <xdr:colOff>254000</xdr:colOff>
      <xdr:row>84</xdr:row>
      <xdr:rowOff>54927</xdr:rowOff>
    </xdr:to>
    <xdr:sp macro="" textlink="">
      <xdr:nvSpPr>
        <xdr:cNvPr id="262" name="フローチャート : 判断 261"/>
        <xdr:cNvSpPr/>
      </xdr:nvSpPr>
      <xdr:spPr>
        <a:xfrm>
          <a:off x="15240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65104</xdr:rowOff>
    </xdr:from>
    <xdr:ext cx="762000" cy="259045"/>
    <xdr:sp macro="" textlink="">
      <xdr:nvSpPr>
        <xdr:cNvPr id="263" name="テキスト ボックス 262"/>
        <xdr:cNvSpPr txBox="1"/>
      </xdr:nvSpPr>
      <xdr:spPr>
        <a:xfrm>
          <a:off x="14909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168911</xdr:rowOff>
    </xdr:to>
    <xdr:cxnSp macro="">
      <xdr:nvCxnSpPr>
        <xdr:cNvPr id="264" name="直線コネクタ 263"/>
        <xdr:cNvCxnSpPr/>
      </xdr:nvCxnSpPr>
      <xdr:spPr>
        <a:xfrm flipV="1">
          <a:off x="13512800" y="14798039"/>
          <a:ext cx="889000" cy="45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100648</xdr:rowOff>
    </xdr:from>
    <xdr:to>
      <xdr:col>21</xdr:col>
      <xdr:colOff>50800</xdr:colOff>
      <xdr:row>84</xdr:row>
      <xdr:rowOff>30798</xdr:rowOff>
    </xdr:to>
    <xdr:sp macro="" textlink="">
      <xdr:nvSpPr>
        <xdr:cNvPr id="265" name="フローチャート : 判断 264"/>
        <xdr:cNvSpPr/>
      </xdr:nvSpPr>
      <xdr:spPr>
        <a:xfrm>
          <a:off x="14351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40975</xdr:rowOff>
    </xdr:from>
    <xdr:ext cx="762000" cy="259045"/>
    <xdr:sp macro="" textlink="">
      <xdr:nvSpPr>
        <xdr:cNvPr id="266" name="テキスト ボックス 265"/>
        <xdr:cNvSpPr txBox="1"/>
      </xdr:nvSpPr>
      <xdr:spPr>
        <a:xfrm>
          <a:off x="14020800" y="1409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56832</xdr:rowOff>
    </xdr:from>
    <xdr:to>
      <xdr:col>19</xdr:col>
      <xdr:colOff>533400</xdr:colOff>
      <xdr:row>86</xdr:row>
      <xdr:rowOff>158432</xdr:rowOff>
    </xdr:to>
    <xdr:sp macro="" textlink="">
      <xdr:nvSpPr>
        <xdr:cNvPr id="267" name="フローチャート : 判断 266"/>
        <xdr:cNvSpPr/>
      </xdr:nvSpPr>
      <xdr:spPr>
        <a:xfrm>
          <a:off x="13462000" y="1480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168609</xdr:rowOff>
    </xdr:from>
    <xdr:ext cx="762000" cy="259045"/>
    <xdr:sp macro="" textlink="">
      <xdr:nvSpPr>
        <xdr:cNvPr id="268" name="テキスト ボックス 267"/>
        <xdr:cNvSpPr txBox="1"/>
      </xdr:nvSpPr>
      <xdr:spPr>
        <a:xfrm>
          <a:off x="13131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137795</xdr:rowOff>
    </xdr:from>
    <xdr:to>
      <xdr:col>24</xdr:col>
      <xdr:colOff>609600</xdr:colOff>
      <xdr:row>86</xdr:row>
      <xdr:rowOff>67945</xdr:rowOff>
    </xdr:to>
    <xdr:sp macro="" textlink="">
      <xdr:nvSpPr>
        <xdr:cNvPr id="274" name="円/楕円 273"/>
        <xdr:cNvSpPr/>
      </xdr:nvSpPr>
      <xdr:spPr>
        <a:xfrm>
          <a:off x="169672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33672</xdr:rowOff>
    </xdr:from>
    <xdr:ext cx="762000" cy="259045"/>
    <xdr:sp macro="" textlink="">
      <xdr:nvSpPr>
        <xdr:cNvPr id="275" name="給与水準   （国との比較）該当値テキスト"/>
        <xdr:cNvSpPr txBox="1"/>
      </xdr:nvSpPr>
      <xdr:spPr>
        <a:xfrm>
          <a:off x="17106900" y="1460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35243</xdr:rowOff>
    </xdr:from>
    <xdr:to>
      <xdr:col>23</xdr:col>
      <xdr:colOff>457200</xdr:colOff>
      <xdr:row>85</xdr:row>
      <xdr:rowOff>136843</xdr:rowOff>
    </xdr:to>
    <xdr:sp macro="" textlink="">
      <xdr:nvSpPr>
        <xdr:cNvPr id="276" name="円/楕円 275"/>
        <xdr:cNvSpPr/>
      </xdr:nvSpPr>
      <xdr:spPr>
        <a:xfrm>
          <a:off x="16129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121620</xdr:rowOff>
    </xdr:from>
    <xdr:ext cx="736600" cy="259045"/>
    <xdr:sp macro="" textlink="">
      <xdr:nvSpPr>
        <xdr:cNvPr id="277" name="テキスト ボックス 276"/>
        <xdr:cNvSpPr txBox="1"/>
      </xdr:nvSpPr>
      <xdr:spPr>
        <a:xfrm>
          <a:off x="15798800" y="1469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8" name="円/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9" name="テキスト ボックス 278"/>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80" name="円/楕円 279"/>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81" name="テキスト ボックス 280"/>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2" name="円/楕円 281"/>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3" name="テキスト ボックス 282"/>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からの新規採用抑制案により、類似団体平均・全国平均ともに大きく下回っている。定員適正化計画に基づき計画的な職員採用、適正な機構改革・職員配置を行うことで、住民サービスを低下させることなく定員管理を行い、各事務事業の着実な執行を図りたい。</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5" name="直線コネクタ 314"/>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16"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17" name="直線コネクタ 316"/>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18"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19" name="直線コネクタ 318"/>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162378</xdr:rowOff>
    </xdr:from>
    <xdr:to>
      <xdr:col>24</xdr:col>
      <xdr:colOff>558800</xdr:colOff>
      <xdr:row>59</xdr:row>
      <xdr:rowOff>164677</xdr:rowOff>
    </xdr:to>
    <xdr:cxnSp macro="">
      <xdr:nvCxnSpPr>
        <xdr:cNvPr id="320" name="直線コネクタ 319"/>
        <xdr:cNvCxnSpPr/>
      </xdr:nvCxnSpPr>
      <xdr:spPr>
        <a:xfrm>
          <a:off x="16179800" y="10277928"/>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1" name="定員管理の状況平均値テキスト"/>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2" name="フローチャート : 判断 321"/>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158931</xdr:rowOff>
    </xdr:from>
    <xdr:to>
      <xdr:col>23</xdr:col>
      <xdr:colOff>406400</xdr:colOff>
      <xdr:row>59</xdr:row>
      <xdr:rowOff>162378</xdr:rowOff>
    </xdr:to>
    <xdr:cxnSp macro="">
      <xdr:nvCxnSpPr>
        <xdr:cNvPr id="323" name="直線コネクタ 322"/>
        <xdr:cNvCxnSpPr/>
      </xdr:nvCxnSpPr>
      <xdr:spPr>
        <a:xfrm>
          <a:off x="15290800" y="102744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4" name="フローチャート : 判断 323"/>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5" name="テキスト ボックス 324"/>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158931</xdr:rowOff>
    </xdr:from>
    <xdr:to>
      <xdr:col>22</xdr:col>
      <xdr:colOff>203200</xdr:colOff>
      <xdr:row>59</xdr:row>
      <xdr:rowOff>164677</xdr:rowOff>
    </xdr:to>
    <xdr:cxnSp macro="">
      <xdr:nvCxnSpPr>
        <xdr:cNvPr id="326" name="直線コネクタ 325"/>
        <xdr:cNvCxnSpPr/>
      </xdr:nvCxnSpPr>
      <xdr:spPr>
        <a:xfrm flipV="1">
          <a:off x="14401800" y="102744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7" name="フローチャート : 判断 326"/>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8" name="テキスト ボックス 327"/>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160080</xdr:rowOff>
    </xdr:from>
    <xdr:to>
      <xdr:col>21</xdr:col>
      <xdr:colOff>0</xdr:colOff>
      <xdr:row>59</xdr:row>
      <xdr:rowOff>164677</xdr:rowOff>
    </xdr:to>
    <xdr:cxnSp macro="">
      <xdr:nvCxnSpPr>
        <xdr:cNvPr id="329" name="直線コネクタ 328"/>
        <xdr:cNvCxnSpPr/>
      </xdr:nvCxnSpPr>
      <xdr:spPr>
        <a:xfrm>
          <a:off x="13512800" y="102756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0" name="フローチャート : 判断 329"/>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1" name="テキスト ボックス 330"/>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2" name="フローチャート : 判断 331"/>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3" name="テキスト ボックス 332"/>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113877</xdr:rowOff>
    </xdr:from>
    <xdr:to>
      <xdr:col>24</xdr:col>
      <xdr:colOff>609600</xdr:colOff>
      <xdr:row>60</xdr:row>
      <xdr:rowOff>44027</xdr:rowOff>
    </xdr:to>
    <xdr:sp macro="" textlink="">
      <xdr:nvSpPr>
        <xdr:cNvPr id="339" name="円/楕円 338"/>
        <xdr:cNvSpPr/>
      </xdr:nvSpPr>
      <xdr:spPr>
        <a:xfrm>
          <a:off x="16967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130404</xdr:rowOff>
    </xdr:from>
    <xdr:ext cx="762000" cy="259045"/>
    <xdr:sp macro="" textlink="">
      <xdr:nvSpPr>
        <xdr:cNvPr id="340" name="定員管理の状況該当値テキスト"/>
        <xdr:cNvSpPr txBox="1"/>
      </xdr:nvSpPr>
      <xdr:spPr>
        <a:xfrm>
          <a:off x="17106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111578</xdr:rowOff>
    </xdr:from>
    <xdr:to>
      <xdr:col>23</xdr:col>
      <xdr:colOff>457200</xdr:colOff>
      <xdr:row>60</xdr:row>
      <xdr:rowOff>41728</xdr:rowOff>
    </xdr:to>
    <xdr:sp macro="" textlink="">
      <xdr:nvSpPr>
        <xdr:cNvPr id="341" name="円/楕円 340"/>
        <xdr:cNvSpPr/>
      </xdr:nvSpPr>
      <xdr:spPr>
        <a:xfrm>
          <a:off x="16129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51905</xdr:rowOff>
    </xdr:from>
    <xdr:ext cx="736600" cy="259045"/>
    <xdr:sp macro="" textlink="">
      <xdr:nvSpPr>
        <xdr:cNvPr id="342" name="テキスト ボックス 341"/>
        <xdr:cNvSpPr txBox="1"/>
      </xdr:nvSpPr>
      <xdr:spPr>
        <a:xfrm>
          <a:off x="15798800" y="999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108131</xdr:rowOff>
    </xdr:from>
    <xdr:to>
      <xdr:col>22</xdr:col>
      <xdr:colOff>254000</xdr:colOff>
      <xdr:row>60</xdr:row>
      <xdr:rowOff>38281</xdr:rowOff>
    </xdr:to>
    <xdr:sp macro="" textlink="">
      <xdr:nvSpPr>
        <xdr:cNvPr id="343" name="円/楕円 342"/>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48458</xdr:rowOff>
    </xdr:from>
    <xdr:ext cx="762000" cy="259045"/>
    <xdr:sp macro="" textlink="">
      <xdr:nvSpPr>
        <xdr:cNvPr id="344" name="テキスト ボックス 343"/>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113877</xdr:rowOff>
    </xdr:from>
    <xdr:to>
      <xdr:col>21</xdr:col>
      <xdr:colOff>50800</xdr:colOff>
      <xdr:row>60</xdr:row>
      <xdr:rowOff>44027</xdr:rowOff>
    </xdr:to>
    <xdr:sp macro="" textlink="">
      <xdr:nvSpPr>
        <xdr:cNvPr id="345" name="円/楕円 344"/>
        <xdr:cNvSpPr/>
      </xdr:nvSpPr>
      <xdr:spPr>
        <a:xfrm>
          <a:off x="14351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54204</xdr:rowOff>
    </xdr:from>
    <xdr:ext cx="762000" cy="259045"/>
    <xdr:sp macro="" textlink="">
      <xdr:nvSpPr>
        <xdr:cNvPr id="346" name="テキスト ボックス 345"/>
        <xdr:cNvSpPr txBox="1"/>
      </xdr:nvSpPr>
      <xdr:spPr>
        <a:xfrm>
          <a:off x="14020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109280</xdr:rowOff>
    </xdr:from>
    <xdr:to>
      <xdr:col>19</xdr:col>
      <xdr:colOff>533400</xdr:colOff>
      <xdr:row>60</xdr:row>
      <xdr:rowOff>39430</xdr:rowOff>
    </xdr:to>
    <xdr:sp macro="" textlink="">
      <xdr:nvSpPr>
        <xdr:cNvPr id="347" name="円/楕円 346"/>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49607</xdr:rowOff>
    </xdr:from>
    <xdr:ext cx="762000" cy="259045"/>
    <xdr:sp macro="" textlink="">
      <xdr:nvSpPr>
        <xdr:cNvPr id="348" name="テキスト ボックス 347"/>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児童数急増による学校校舎の新設や</a:t>
          </a:r>
          <a:r>
            <a:rPr kumimoji="1" lang="ja-JP" altLang="en-US" sz="1300">
              <a:solidFill>
                <a:schemeClr val="dk1"/>
              </a:solidFill>
              <a:effectLst/>
              <a:latin typeface="+mn-lt"/>
              <a:ea typeface="+mn-ea"/>
              <a:cs typeface="+mn-cs"/>
            </a:rPr>
            <a:t>土地改良事業</a:t>
          </a:r>
          <a:r>
            <a:rPr kumimoji="1" lang="ja-JP" altLang="ja-JP" sz="1300">
              <a:solidFill>
                <a:schemeClr val="dk1"/>
              </a:solidFill>
              <a:effectLst/>
              <a:latin typeface="+mn-lt"/>
              <a:ea typeface="+mn-ea"/>
              <a:cs typeface="+mn-cs"/>
            </a:rPr>
            <a:t>や道路改良</a:t>
          </a:r>
          <a:r>
            <a:rPr kumimoji="1" lang="ja-JP" altLang="en-US" sz="1300">
              <a:solidFill>
                <a:schemeClr val="dk1"/>
              </a:solidFill>
              <a:effectLst/>
              <a:latin typeface="+mn-lt"/>
              <a:ea typeface="+mn-ea"/>
              <a:cs typeface="+mn-cs"/>
            </a:rPr>
            <a:t>事業に伴う起債発行</a:t>
          </a:r>
          <a:r>
            <a:rPr kumimoji="1" lang="ja-JP" altLang="ja-JP" sz="1300">
              <a:solidFill>
                <a:schemeClr val="dk1"/>
              </a:solidFill>
              <a:effectLst/>
              <a:latin typeface="+mn-lt"/>
              <a:ea typeface="+mn-ea"/>
              <a:cs typeface="+mn-cs"/>
            </a:rPr>
            <a:t>により年々上昇しており、類似団体と比較すると</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％上回った</a:t>
          </a:r>
          <a:r>
            <a:rPr kumimoji="1" lang="en-US" altLang="ja-JP" sz="1300">
              <a:solidFill>
                <a:schemeClr val="dk1"/>
              </a:solidFill>
              <a:effectLst/>
              <a:latin typeface="+mn-lt"/>
              <a:ea typeface="+mn-ea"/>
              <a:cs typeface="+mn-cs"/>
            </a:rPr>
            <a:t>11.6</a:t>
          </a:r>
          <a:r>
            <a:rPr kumimoji="1" lang="ja-JP" altLang="ja-JP" sz="1300">
              <a:solidFill>
                <a:schemeClr val="dk1"/>
              </a:solidFill>
              <a:effectLst/>
              <a:latin typeface="+mn-lt"/>
              <a:ea typeface="+mn-ea"/>
              <a:cs typeface="+mn-cs"/>
            </a:rPr>
            <a:t>％となっている。昨年度と比較しても一般会計の公債費増が影響し</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％増となった。</a:t>
          </a:r>
          <a:endParaRPr lang="ja-JP" altLang="ja-JP" sz="1300">
            <a:effectLst/>
          </a:endParaRPr>
        </a:p>
        <a:p>
          <a:r>
            <a:rPr kumimoji="1" lang="ja-JP" altLang="ja-JP" sz="1300">
              <a:solidFill>
                <a:schemeClr val="dk1"/>
              </a:solidFill>
              <a:effectLst/>
              <a:latin typeface="+mn-lt"/>
              <a:ea typeface="+mn-ea"/>
              <a:cs typeface="+mn-cs"/>
            </a:rPr>
            <a:t>　今後は普通建設事業について起債に依存しない財政運営を図り、現在の水準を下げていきたい。</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3" name="直線コネクタ 372"/>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4"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5" name="直線コネクタ 374"/>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76"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77" name="直線コネクタ 376"/>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33972</xdr:rowOff>
    </xdr:from>
    <xdr:to>
      <xdr:col>24</xdr:col>
      <xdr:colOff>558800</xdr:colOff>
      <xdr:row>41</xdr:row>
      <xdr:rowOff>52070</xdr:rowOff>
    </xdr:to>
    <xdr:cxnSp macro="">
      <xdr:nvCxnSpPr>
        <xdr:cNvPr id="378" name="直線コネクタ 377"/>
        <xdr:cNvCxnSpPr/>
      </xdr:nvCxnSpPr>
      <xdr:spPr>
        <a:xfrm>
          <a:off x="16179800" y="706342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79" name="公債費負担の状況平均値テキスト"/>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0" name="フローチャート : 判断 379"/>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21907</xdr:rowOff>
    </xdr:from>
    <xdr:to>
      <xdr:col>23</xdr:col>
      <xdr:colOff>406400</xdr:colOff>
      <xdr:row>41</xdr:row>
      <xdr:rowOff>33972</xdr:rowOff>
    </xdr:to>
    <xdr:cxnSp macro="">
      <xdr:nvCxnSpPr>
        <xdr:cNvPr id="381" name="直線コネクタ 380"/>
        <xdr:cNvCxnSpPr/>
      </xdr:nvCxnSpPr>
      <xdr:spPr>
        <a:xfrm>
          <a:off x="15290800" y="70513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2" name="フローチャート : 判断 381"/>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3" name="テキスト ボックス 382"/>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15875</xdr:rowOff>
    </xdr:from>
    <xdr:to>
      <xdr:col>22</xdr:col>
      <xdr:colOff>203200</xdr:colOff>
      <xdr:row>41</xdr:row>
      <xdr:rowOff>21907</xdr:rowOff>
    </xdr:to>
    <xdr:cxnSp macro="">
      <xdr:nvCxnSpPr>
        <xdr:cNvPr id="384" name="直線コネクタ 383"/>
        <xdr:cNvCxnSpPr/>
      </xdr:nvCxnSpPr>
      <xdr:spPr>
        <a:xfrm>
          <a:off x="14401800" y="70453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5" name="フローチャート : 判断 384"/>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86" name="テキスト ボックス 385"/>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15875</xdr:rowOff>
    </xdr:to>
    <xdr:cxnSp macro="">
      <xdr:nvCxnSpPr>
        <xdr:cNvPr id="387" name="直線コネクタ 386"/>
        <xdr:cNvCxnSpPr/>
      </xdr:nvCxnSpPr>
      <xdr:spPr>
        <a:xfrm>
          <a:off x="13512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8" name="フローチャート : 判断 387"/>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9" name="テキスト ボックス 388"/>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0" name="フローチャート : 判断 389"/>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1" name="テキスト ボックス 390"/>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7" name="円/楕円 396"/>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8"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154622</xdr:rowOff>
    </xdr:from>
    <xdr:to>
      <xdr:col>23</xdr:col>
      <xdr:colOff>457200</xdr:colOff>
      <xdr:row>41</xdr:row>
      <xdr:rowOff>84772</xdr:rowOff>
    </xdr:to>
    <xdr:sp macro="" textlink="">
      <xdr:nvSpPr>
        <xdr:cNvPr id="399" name="円/楕円 398"/>
        <xdr:cNvSpPr/>
      </xdr:nvSpPr>
      <xdr:spPr>
        <a:xfrm>
          <a:off x="16129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69549</xdr:rowOff>
    </xdr:from>
    <xdr:ext cx="736600" cy="259045"/>
    <xdr:sp macro="" textlink="">
      <xdr:nvSpPr>
        <xdr:cNvPr id="400" name="テキスト ボックス 399"/>
        <xdr:cNvSpPr txBox="1"/>
      </xdr:nvSpPr>
      <xdr:spPr>
        <a:xfrm>
          <a:off x="15798800" y="709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1" name="円/楕円 400"/>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402" name="テキスト ボックス 401"/>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136525</xdr:rowOff>
    </xdr:from>
    <xdr:to>
      <xdr:col>21</xdr:col>
      <xdr:colOff>50800</xdr:colOff>
      <xdr:row>41</xdr:row>
      <xdr:rowOff>66675</xdr:rowOff>
    </xdr:to>
    <xdr:sp macro="" textlink="">
      <xdr:nvSpPr>
        <xdr:cNvPr id="403" name="円/楕円 402"/>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76852</xdr:rowOff>
    </xdr:from>
    <xdr:ext cx="762000" cy="259045"/>
    <xdr:sp macro="" textlink="">
      <xdr:nvSpPr>
        <xdr:cNvPr id="404" name="テキスト ボックス 403"/>
        <xdr:cNvSpPr txBox="1"/>
      </xdr:nvSpPr>
      <xdr:spPr>
        <a:xfrm>
          <a:off x="14020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5" name="円/楕円 404"/>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6" name="テキスト ボックス 405"/>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充当可能基金が減少しているものの、地方債残高や退職手当負担見込額が減少したため、将来負担比率が昨年度よりも</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減少した。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3" name="直線コネクタ 432"/>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4"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5" name="直線コネクタ 434"/>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27864</xdr:rowOff>
    </xdr:from>
    <xdr:to>
      <xdr:col>24</xdr:col>
      <xdr:colOff>558800</xdr:colOff>
      <xdr:row>16</xdr:row>
      <xdr:rowOff>66472</xdr:rowOff>
    </xdr:to>
    <xdr:cxnSp macro="">
      <xdr:nvCxnSpPr>
        <xdr:cNvPr id="438" name="直線コネクタ 437"/>
        <xdr:cNvCxnSpPr/>
      </xdr:nvCxnSpPr>
      <xdr:spPr>
        <a:xfrm flipV="1">
          <a:off x="16179800" y="27710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39"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0" name="フローチャート : 判断 439"/>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66472</xdr:rowOff>
    </xdr:from>
    <xdr:to>
      <xdr:col>23</xdr:col>
      <xdr:colOff>406400</xdr:colOff>
      <xdr:row>16</xdr:row>
      <xdr:rowOff>111836</xdr:rowOff>
    </xdr:to>
    <xdr:cxnSp macro="">
      <xdr:nvCxnSpPr>
        <xdr:cNvPr id="441" name="直線コネクタ 440"/>
        <xdr:cNvCxnSpPr/>
      </xdr:nvCxnSpPr>
      <xdr:spPr>
        <a:xfrm flipV="1">
          <a:off x="15290800" y="2809672"/>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2" name="フローチャート : 判断 441"/>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3" name="テキスト ボックス 442"/>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111836</xdr:rowOff>
    </xdr:from>
    <xdr:to>
      <xdr:col>22</xdr:col>
      <xdr:colOff>203200</xdr:colOff>
      <xdr:row>17</xdr:row>
      <xdr:rowOff>31598</xdr:rowOff>
    </xdr:to>
    <xdr:cxnSp macro="">
      <xdr:nvCxnSpPr>
        <xdr:cNvPr id="444" name="直線コネクタ 443"/>
        <xdr:cNvCxnSpPr/>
      </xdr:nvCxnSpPr>
      <xdr:spPr>
        <a:xfrm flipV="1">
          <a:off x="14401800" y="2855036"/>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5" name="フローチャート : 判断 444"/>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46" name="テキスト ボックス 445"/>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8433</xdr:rowOff>
    </xdr:from>
    <xdr:to>
      <xdr:col>21</xdr:col>
      <xdr:colOff>0</xdr:colOff>
      <xdr:row>17</xdr:row>
      <xdr:rowOff>31598</xdr:rowOff>
    </xdr:to>
    <xdr:cxnSp macro="">
      <xdr:nvCxnSpPr>
        <xdr:cNvPr id="447" name="直線コネクタ 446"/>
        <xdr:cNvCxnSpPr/>
      </xdr:nvCxnSpPr>
      <xdr:spPr>
        <a:xfrm>
          <a:off x="13512800" y="292308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48" name="フローチャート : 判断 447"/>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49" name="テキスト ボックス 448"/>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0" name="フローチャート : 判断 449"/>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1" name="テキスト ボックス 450"/>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148514</xdr:rowOff>
    </xdr:from>
    <xdr:to>
      <xdr:col>24</xdr:col>
      <xdr:colOff>609600</xdr:colOff>
      <xdr:row>16</xdr:row>
      <xdr:rowOff>78664</xdr:rowOff>
    </xdr:to>
    <xdr:sp macro="" textlink="">
      <xdr:nvSpPr>
        <xdr:cNvPr id="457" name="円/楕円 456"/>
        <xdr:cNvSpPr/>
      </xdr:nvSpPr>
      <xdr:spPr>
        <a:xfrm>
          <a:off x="16967200" y="272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120591</xdr:rowOff>
    </xdr:from>
    <xdr:ext cx="762000" cy="259045"/>
    <xdr:sp macro="" textlink="">
      <xdr:nvSpPr>
        <xdr:cNvPr id="458" name="将来負担の状況該当値テキスト"/>
        <xdr:cNvSpPr txBox="1"/>
      </xdr:nvSpPr>
      <xdr:spPr>
        <a:xfrm>
          <a:off x="17106900" y="269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15672</xdr:rowOff>
    </xdr:from>
    <xdr:to>
      <xdr:col>23</xdr:col>
      <xdr:colOff>457200</xdr:colOff>
      <xdr:row>16</xdr:row>
      <xdr:rowOff>117272</xdr:rowOff>
    </xdr:to>
    <xdr:sp macro="" textlink="">
      <xdr:nvSpPr>
        <xdr:cNvPr id="459" name="円/楕円 458"/>
        <xdr:cNvSpPr/>
      </xdr:nvSpPr>
      <xdr:spPr>
        <a:xfrm>
          <a:off x="161290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102049</xdr:rowOff>
    </xdr:from>
    <xdr:ext cx="736600" cy="259045"/>
    <xdr:sp macro="" textlink="">
      <xdr:nvSpPr>
        <xdr:cNvPr id="460" name="テキスト ボックス 459"/>
        <xdr:cNvSpPr txBox="1"/>
      </xdr:nvSpPr>
      <xdr:spPr>
        <a:xfrm>
          <a:off x="15798800" y="284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61036</xdr:rowOff>
    </xdr:from>
    <xdr:to>
      <xdr:col>22</xdr:col>
      <xdr:colOff>254000</xdr:colOff>
      <xdr:row>16</xdr:row>
      <xdr:rowOff>162636</xdr:rowOff>
    </xdr:to>
    <xdr:sp macro="" textlink="">
      <xdr:nvSpPr>
        <xdr:cNvPr id="461" name="円/楕円 460"/>
        <xdr:cNvSpPr/>
      </xdr:nvSpPr>
      <xdr:spPr>
        <a:xfrm>
          <a:off x="15240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147413</xdr:rowOff>
    </xdr:from>
    <xdr:ext cx="762000" cy="259045"/>
    <xdr:sp macro="" textlink="">
      <xdr:nvSpPr>
        <xdr:cNvPr id="462" name="テキスト ボックス 461"/>
        <xdr:cNvSpPr txBox="1"/>
      </xdr:nvSpPr>
      <xdr:spPr>
        <a:xfrm>
          <a:off x="14909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152248</xdr:rowOff>
    </xdr:from>
    <xdr:to>
      <xdr:col>21</xdr:col>
      <xdr:colOff>50800</xdr:colOff>
      <xdr:row>17</xdr:row>
      <xdr:rowOff>82398</xdr:rowOff>
    </xdr:to>
    <xdr:sp macro="" textlink="">
      <xdr:nvSpPr>
        <xdr:cNvPr id="463" name="円/楕円 462"/>
        <xdr:cNvSpPr/>
      </xdr:nvSpPr>
      <xdr:spPr>
        <a:xfrm>
          <a:off x="14351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67175</xdr:rowOff>
    </xdr:from>
    <xdr:ext cx="762000" cy="259045"/>
    <xdr:sp macro="" textlink="">
      <xdr:nvSpPr>
        <xdr:cNvPr id="464" name="テキスト ボックス 463"/>
        <xdr:cNvSpPr txBox="1"/>
      </xdr:nvSpPr>
      <xdr:spPr>
        <a:xfrm>
          <a:off x="14020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129083</xdr:rowOff>
    </xdr:from>
    <xdr:to>
      <xdr:col>19</xdr:col>
      <xdr:colOff>533400</xdr:colOff>
      <xdr:row>17</xdr:row>
      <xdr:rowOff>59233</xdr:rowOff>
    </xdr:to>
    <xdr:sp macro="" textlink="">
      <xdr:nvSpPr>
        <xdr:cNvPr id="465" name="円/楕円 464"/>
        <xdr:cNvSpPr/>
      </xdr:nvSpPr>
      <xdr:spPr>
        <a:xfrm>
          <a:off x="134620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44010</xdr:rowOff>
    </xdr:from>
    <xdr:ext cx="762000" cy="259045"/>
    <xdr:sp macro="" textlink="">
      <xdr:nvSpPr>
        <xdr:cNvPr id="466" name="テキスト ボックス 465"/>
        <xdr:cNvSpPr txBox="1"/>
      </xdr:nvSpPr>
      <xdr:spPr>
        <a:xfrm>
          <a:off x="13131800" y="29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計画的な採用による職員数の抑制等により、過去５年とも類似団体平均を下回る水準で推移している。今後も現在の水準を維持・向上させていきたい。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62230</xdr:rowOff>
    </xdr:to>
    <xdr:cxnSp macro="">
      <xdr:nvCxnSpPr>
        <xdr:cNvPr id="66" name="直線コネクタ 65"/>
        <xdr:cNvCxnSpPr/>
      </xdr:nvCxnSpPr>
      <xdr:spPr>
        <a:xfrm flipV="1">
          <a:off x="3987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62230</xdr:rowOff>
    </xdr:to>
    <xdr:cxnSp macro="">
      <xdr:nvCxnSpPr>
        <xdr:cNvPr id="69" name="直線コネクタ 68"/>
        <xdr:cNvCxnSpPr/>
      </xdr:nvCxnSpPr>
      <xdr:spPr>
        <a:xfrm>
          <a:off x="3098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16510</xdr:rowOff>
    </xdr:from>
    <xdr:to>
      <xdr:col>4</xdr:col>
      <xdr:colOff>346075</xdr:colOff>
      <xdr:row>35</xdr:row>
      <xdr:rowOff>39370</xdr:rowOff>
    </xdr:to>
    <xdr:cxnSp macro="">
      <xdr:nvCxnSpPr>
        <xdr:cNvPr id="72" name="直線コネクタ 71"/>
        <xdr:cNvCxnSpPr/>
      </xdr:nvCxnSpPr>
      <xdr:spPr>
        <a:xfrm>
          <a:off x="2209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16510</xdr:rowOff>
    </xdr:from>
    <xdr:to>
      <xdr:col>3</xdr:col>
      <xdr:colOff>142875</xdr:colOff>
      <xdr:row>35</xdr:row>
      <xdr:rowOff>130810</xdr:rowOff>
    </xdr:to>
    <xdr:cxnSp macro="">
      <xdr:nvCxnSpPr>
        <xdr:cNvPr id="75" name="直線コネクタ 74"/>
        <xdr:cNvCxnSpPr/>
      </xdr:nvCxnSpPr>
      <xdr:spPr>
        <a:xfrm flipV="1">
          <a:off x="1320800" y="6017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160020</xdr:rowOff>
    </xdr:from>
    <xdr:to>
      <xdr:col>4</xdr:col>
      <xdr:colOff>396875</xdr:colOff>
      <xdr:row>35</xdr:row>
      <xdr:rowOff>90170</xdr:rowOff>
    </xdr:to>
    <xdr:sp macro="" textlink="">
      <xdr:nvSpPr>
        <xdr:cNvPr id="89" name="円/楕円 88"/>
        <xdr:cNvSpPr/>
      </xdr:nvSpPr>
      <xdr:spPr>
        <a:xfrm>
          <a:off x="3048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100347</xdr:rowOff>
    </xdr:from>
    <xdr:ext cx="762000" cy="259045"/>
    <xdr:sp macro="" textlink="">
      <xdr:nvSpPr>
        <xdr:cNvPr id="90" name="テキスト ボックス 89"/>
        <xdr:cNvSpPr txBox="1"/>
      </xdr:nvSpPr>
      <xdr:spPr>
        <a:xfrm>
          <a:off x="2717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137160</xdr:rowOff>
    </xdr:from>
    <xdr:to>
      <xdr:col>3</xdr:col>
      <xdr:colOff>193675</xdr:colOff>
      <xdr:row>35</xdr:row>
      <xdr:rowOff>67310</xdr:rowOff>
    </xdr:to>
    <xdr:sp macro="" textlink="">
      <xdr:nvSpPr>
        <xdr:cNvPr id="91" name="円/楕円 90"/>
        <xdr:cNvSpPr/>
      </xdr:nvSpPr>
      <xdr:spPr>
        <a:xfrm>
          <a:off x="2159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77487</xdr:rowOff>
    </xdr:from>
    <xdr:ext cx="762000" cy="259045"/>
    <xdr:sp macro="" textlink="">
      <xdr:nvSpPr>
        <xdr:cNvPr id="92" name="テキスト ボックス 91"/>
        <xdr:cNvSpPr txBox="1"/>
      </xdr:nvSpPr>
      <xdr:spPr>
        <a:xfrm>
          <a:off x="1828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80010</xdr:rowOff>
    </xdr:from>
    <xdr:to>
      <xdr:col>1</xdr:col>
      <xdr:colOff>676275</xdr:colOff>
      <xdr:row>36</xdr:row>
      <xdr:rowOff>10160</xdr:rowOff>
    </xdr:to>
    <xdr:sp macro="" textlink="">
      <xdr:nvSpPr>
        <xdr:cNvPr id="93" name="円/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過去５年とも類似団体平均を大きく上回る比較的高い水準で推移している。これは臨時職員の積極的な活用や事務事業の委託、電算化の推進、公用車のリース化等が要因と思われる。平成２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年度は２１．</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％と昨年度に比べて</a:t>
          </a:r>
          <a:r>
            <a:rPr kumimoji="1" lang="ja-JP" altLang="en-US" sz="1300">
              <a:solidFill>
                <a:schemeClr val="dk1"/>
              </a:solidFill>
              <a:effectLst/>
              <a:latin typeface="+mn-lt"/>
              <a:ea typeface="+mn-ea"/>
              <a:cs typeface="+mn-cs"/>
            </a:rPr>
            <a:t>０．６</a:t>
          </a:r>
          <a:r>
            <a:rPr kumimoji="1" lang="ja-JP" altLang="ja-JP" sz="1300">
              <a:solidFill>
                <a:schemeClr val="dk1"/>
              </a:solidFill>
              <a:effectLst/>
              <a:latin typeface="+mn-lt"/>
              <a:ea typeface="+mn-ea"/>
              <a:cs typeface="+mn-cs"/>
            </a:rPr>
            <a:t>％減少しているが、電算システム共同化による電算機保守等委託料等の減が要因である。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35560</xdr:rowOff>
    </xdr:from>
    <xdr:to>
      <xdr:col>24</xdr:col>
      <xdr:colOff>31750</xdr:colOff>
      <xdr:row>20</xdr:row>
      <xdr:rowOff>81280</xdr:rowOff>
    </xdr:to>
    <xdr:cxnSp macro="">
      <xdr:nvCxnSpPr>
        <xdr:cNvPr id="127" name="直線コネクタ 126"/>
        <xdr:cNvCxnSpPr/>
      </xdr:nvCxnSpPr>
      <xdr:spPr>
        <a:xfrm flipV="1">
          <a:off x="15671800" y="3464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81280</xdr:rowOff>
    </xdr:from>
    <xdr:to>
      <xdr:col>22</xdr:col>
      <xdr:colOff>565150</xdr:colOff>
      <xdr:row>21</xdr:row>
      <xdr:rowOff>1270</xdr:rowOff>
    </xdr:to>
    <xdr:cxnSp macro="">
      <xdr:nvCxnSpPr>
        <xdr:cNvPr id="130" name="直線コネクタ 129"/>
        <xdr:cNvCxnSpPr/>
      </xdr:nvCxnSpPr>
      <xdr:spPr>
        <a:xfrm flipV="1">
          <a:off x="14782800" y="3510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43180</xdr:rowOff>
    </xdr:from>
    <xdr:to>
      <xdr:col>21</xdr:col>
      <xdr:colOff>361950</xdr:colOff>
      <xdr:row>21</xdr:row>
      <xdr:rowOff>1270</xdr:rowOff>
    </xdr:to>
    <xdr:cxnSp macro="">
      <xdr:nvCxnSpPr>
        <xdr:cNvPr id="133" name="直線コネクタ 132"/>
        <xdr:cNvCxnSpPr/>
      </xdr:nvCxnSpPr>
      <xdr:spPr>
        <a:xfrm>
          <a:off x="13893800" y="3472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138430</xdr:rowOff>
    </xdr:from>
    <xdr:to>
      <xdr:col>20</xdr:col>
      <xdr:colOff>158750</xdr:colOff>
      <xdr:row>20</xdr:row>
      <xdr:rowOff>43180</xdr:rowOff>
    </xdr:to>
    <xdr:cxnSp macro="">
      <xdr:nvCxnSpPr>
        <xdr:cNvPr id="136" name="直線コネクタ 135"/>
        <xdr:cNvCxnSpPr/>
      </xdr:nvCxnSpPr>
      <xdr:spPr>
        <a:xfrm>
          <a:off x="13004800" y="3395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156210</xdr:rowOff>
    </xdr:from>
    <xdr:to>
      <xdr:col>24</xdr:col>
      <xdr:colOff>82550</xdr:colOff>
      <xdr:row>20</xdr:row>
      <xdr:rowOff>86360</xdr:rowOff>
    </xdr:to>
    <xdr:sp macro="" textlink="">
      <xdr:nvSpPr>
        <xdr:cNvPr id="146" name="円/楕円 145"/>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128287</xdr:rowOff>
    </xdr:from>
    <xdr:ext cx="762000" cy="259045"/>
    <xdr:sp macro="" textlink="">
      <xdr:nvSpPr>
        <xdr:cNvPr id="147" name="物件費該当値テキスト"/>
        <xdr:cNvSpPr txBox="1"/>
      </xdr:nvSpPr>
      <xdr:spPr>
        <a:xfrm>
          <a:off x="16598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30480</xdr:rowOff>
    </xdr:from>
    <xdr:to>
      <xdr:col>22</xdr:col>
      <xdr:colOff>615950</xdr:colOff>
      <xdr:row>20</xdr:row>
      <xdr:rowOff>132080</xdr:rowOff>
    </xdr:to>
    <xdr:sp macro="" textlink="">
      <xdr:nvSpPr>
        <xdr:cNvPr id="148" name="円/楕円 147"/>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116857</xdr:rowOff>
    </xdr:from>
    <xdr:ext cx="736600" cy="259045"/>
    <xdr:sp macro="" textlink="">
      <xdr:nvSpPr>
        <xdr:cNvPr id="149" name="テキスト ボックス 148"/>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121920</xdr:rowOff>
    </xdr:from>
    <xdr:to>
      <xdr:col>21</xdr:col>
      <xdr:colOff>412750</xdr:colOff>
      <xdr:row>21</xdr:row>
      <xdr:rowOff>52070</xdr:rowOff>
    </xdr:to>
    <xdr:sp macro="" textlink="">
      <xdr:nvSpPr>
        <xdr:cNvPr id="150" name="円/楕円 149"/>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36847</xdr:rowOff>
    </xdr:from>
    <xdr:ext cx="762000" cy="259045"/>
    <xdr:sp macro="" textlink="">
      <xdr:nvSpPr>
        <xdr:cNvPr id="151" name="テキスト ボックス 150"/>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163830</xdr:rowOff>
    </xdr:from>
    <xdr:to>
      <xdr:col>20</xdr:col>
      <xdr:colOff>209550</xdr:colOff>
      <xdr:row>20</xdr:row>
      <xdr:rowOff>93980</xdr:rowOff>
    </xdr:to>
    <xdr:sp macro="" textlink="">
      <xdr:nvSpPr>
        <xdr:cNvPr id="152" name="円/楕円 151"/>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78757</xdr:rowOff>
    </xdr:from>
    <xdr:ext cx="762000" cy="259045"/>
    <xdr:sp macro="" textlink="">
      <xdr:nvSpPr>
        <xdr:cNvPr id="153" name="テキスト ボックス 152"/>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87630</xdr:rowOff>
    </xdr:from>
    <xdr:to>
      <xdr:col>19</xdr:col>
      <xdr:colOff>6350</xdr:colOff>
      <xdr:row>20</xdr:row>
      <xdr:rowOff>17780</xdr:rowOff>
    </xdr:to>
    <xdr:sp macro="" textlink="">
      <xdr:nvSpPr>
        <xdr:cNvPr id="154" name="円/楕円 153"/>
        <xdr:cNvSpPr/>
      </xdr:nvSpPr>
      <xdr:spPr>
        <a:xfrm>
          <a:off x="12954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2557</xdr:rowOff>
    </xdr:from>
    <xdr:ext cx="762000" cy="259045"/>
    <xdr:sp macro="" textlink="">
      <xdr:nvSpPr>
        <xdr:cNvPr id="155" name="テキスト ボックス 154"/>
        <xdr:cNvSpPr txBox="1"/>
      </xdr:nvSpPr>
      <xdr:spPr>
        <a:xfrm>
          <a:off x="12623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年度においては前年度比</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過去５年とも類似団体を上回り、その水準も上昇傾向にある。人口増に伴い乳幼児・児童等にかかる児童手当やこども医療費、保育所保育実施委託料等の子育て支援の扶助費需要が高いことが要因である。特に保育所保育実施委託料は、</a:t>
          </a:r>
          <a:r>
            <a:rPr kumimoji="1" lang="ja-JP" altLang="en-US" sz="1300">
              <a:solidFill>
                <a:schemeClr val="dk1"/>
              </a:solidFill>
              <a:effectLst/>
              <a:latin typeface="+mn-lt"/>
              <a:ea typeface="+mn-ea"/>
              <a:cs typeface="+mn-cs"/>
            </a:rPr>
            <a:t>人口・単価ともに増加傾向にあり、著しい伸びを見せている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60</xdr:row>
      <xdr:rowOff>78015</xdr:rowOff>
    </xdr:to>
    <xdr:cxnSp macro="">
      <xdr:nvCxnSpPr>
        <xdr:cNvPr id="190" name="直線コネクタ 189"/>
        <xdr:cNvCxnSpPr/>
      </xdr:nvCxnSpPr>
      <xdr:spPr>
        <a:xfrm>
          <a:off x="3987800" y="10071100"/>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59</xdr:row>
      <xdr:rowOff>20865</xdr:rowOff>
    </xdr:to>
    <xdr:cxnSp macro="">
      <xdr:nvCxnSpPr>
        <xdr:cNvPr id="193" name="直線コネクタ 192"/>
        <xdr:cNvCxnSpPr/>
      </xdr:nvCxnSpPr>
      <xdr:spPr>
        <a:xfrm flipV="1">
          <a:off x="3098800" y="10071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5" name="テキスト ボックス 194"/>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37193</xdr:rowOff>
    </xdr:to>
    <xdr:cxnSp macro="">
      <xdr:nvCxnSpPr>
        <xdr:cNvPr id="196" name="直線コネクタ 195"/>
        <xdr:cNvCxnSpPr/>
      </xdr:nvCxnSpPr>
      <xdr:spPr>
        <a:xfrm flipV="1">
          <a:off x="2209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94343</xdr:rowOff>
    </xdr:from>
    <xdr:to>
      <xdr:col>3</xdr:col>
      <xdr:colOff>142875</xdr:colOff>
      <xdr:row>59</xdr:row>
      <xdr:rowOff>37193</xdr:rowOff>
    </xdr:to>
    <xdr:cxnSp macro="">
      <xdr:nvCxnSpPr>
        <xdr:cNvPr id="199" name="直線コネクタ 198"/>
        <xdr:cNvCxnSpPr/>
      </xdr:nvCxnSpPr>
      <xdr:spPr>
        <a:xfrm>
          <a:off x="1320800" y="10038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27215</xdr:rowOff>
    </xdr:from>
    <xdr:to>
      <xdr:col>7</xdr:col>
      <xdr:colOff>66675</xdr:colOff>
      <xdr:row>60</xdr:row>
      <xdr:rowOff>128815</xdr:rowOff>
    </xdr:to>
    <xdr:sp macro="" textlink="">
      <xdr:nvSpPr>
        <xdr:cNvPr id="209" name="円/楕円 208"/>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170742</xdr:rowOff>
    </xdr:from>
    <xdr:ext cx="762000" cy="259045"/>
    <xdr:sp macro="" textlink="">
      <xdr:nvSpPr>
        <xdr:cNvPr id="210"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1" name="円/楕円 210"/>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2" name="テキスト ボックス 211"/>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3" name="円/楕円 212"/>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4" name="テキスト ボックス 213"/>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157843</xdr:rowOff>
    </xdr:from>
    <xdr:to>
      <xdr:col>3</xdr:col>
      <xdr:colOff>193675</xdr:colOff>
      <xdr:row>59</xdr:row>
      <xdr:rowOff>87993</xdr:rowOff>
    </xdr:to>
    <xdr:sp macro="" textlink="">
      <xdr:nvSpPr>
        <xdr:cNvPr id="215" name="円/楕円 214"/>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16" name="テキスト ボックス 215"/>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7" name="円/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過去５年とも類似団体平均を大きく下回っており、低い水準のまま推移している。各特別会計への繰出金が主なものである。平成２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％と前年度に比べて０．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今後も高齢化に伴う増大が見込まれることから、保険税・保険料や使用料の適正化を図ることなどにより、税収を主な財源とする一般会計の負担を減らしていくよう努める。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149860</xdr:rowOff>
    </xdr:to>
    <xdr:cxnSp macro="">
      <xdr:nvCxnSpPr>
        <xdr:cNvPr id="251" name="直線コネクタ 250"/>
        <xdr:cNvCxnSpPr/>
      </xdr:nvCxnSpPr>
      <xdr:spPr>
        <a:xfrm flipV="1">
          <a:off x="15671800" y="937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149860</xdr:rowOff>
    </xdr:to>
    <xdr:cxnSp macro="">
      <xdr:nvCxnSpPr>
        <xdr:cNvPr id="254" name="直線コネクタ 253"/>
        <xdr:cNvCxnSpPr/>
      </xdr:nvCxnSpPr>
      <xdr:spPr>
        <a:xfrm>
          <a:off x="14782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54</xdr:row>
      <xdr:rowOff>104140</xdr:rowOff>
    </xdr:to>
    <xdr:cxnSp macro="">
      <xdr:nvCxnSpPr>
        <xdr:cNvPr id="257" name="直線コネクタ 256"/>
        <xdr:cNvCxnSpPr/>
      </xdr:nvCxnSpPr>
      <xdr:spPr>
        <a:xfrm>
          <a:off x="13893800" y="9301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66040</xdr:rowOff>
    </xdr:to>
    <xdr:cxnSp macro="">
      <xdr:nvCxnSpPr>
        <xdr:cNvPr id="260" name="直線コネクタ 259"/>
        <xdr:cNvCxnSpPr/>
      </xdr:nvCxnSpPr>
      <xdr:spPr>
        <a:xfrm flipV="1">
          <a:off x="13004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70" name="円/楕円 269"/>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71"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2" name="円/楕円 271"/>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3" name="テキスト ボックス 272"/>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4" name="円/楕円 273"/>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5" name="テキスト ボックス 274"/>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6" name="円/楕円 275"/>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7" name="テキスト ボックス 276"/>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8" name="円/楕円 277"/>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9" name="テキスト ボックス 278"/>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平成２２年度までは類似団体平均とほぼ同率で推移してきたが、平成２３年度からは乳幼児・児童の人口増に伴い子育て支援補助費等が大幅に増加したため類似団体平均</a:t>
          </a:r>
          <a:r>
            <a:rPr kumimoji="1" lang="ja-JP" altLang="ja-JP" sz="1300" baseline="0">
              <a:solidFill>
                <a:schemeClr val="dk1"/>
              </a:solidFill>
              <a:effectLst/>
              <a:latin typeface="+mn-lt"/>
              <a:ea typeface="+mn-ea"/>
              <a:cs typeface="+mn-cs"/>
            </a:rPr>
            <a:t>を上回る水準で推移している。平成２</a:t>
          </a:r>
          <a:r>
            <a:rPr kumimoji="1" lang="ja-JP" altLang="en-US" sz="1300" baseline="0">
              <a:solidFill>
                <a:schemeClr val="dk1"/>
              </a:solidFill>
              <a:effectLst/>
              <a:latin typeface="+mn-lt"/>
              <a:ea typeface="+mn-ea"/>
              <a:cs typeface="+mn-cs"/>
            </a:rPr>
            <a:t>８</a:t>
          </a:r>
          <a:r>
            <a:rPr kumimoji="1" lang="ja-JP" altLang="ja-JP" sz="1300" baseline="0">
              <a:solidFill>
                <a:schemeClr val="dk1"/>
              </a:solidFill>
              <a:effectLst/>
              <a:latin typeface="+mn-lt"/>
              <a:ea typeface="+mn-ea"/>
              <a:cs typeface="+mn-cs"/>
            </a:rPr>
            <a:t>年度は</a:t>
          </a:r>
          <a:r>
            <a:rPr kumimoji="1" lang="ja-JP" altLang="en-US" sz="1300" baseline="0">
              <a:solidFill>
                <a:schemeClr val="dk1"/>
              </a:solidFill>
              <a:effectLst/>
              <a:latin typeface="+mn-lt"/>
              <a:ea typeface="+mn-ea"/>
              <a:cs typeface="+mn-cs"/>
            </a:rPr>
            <a:t>１５．２</a:t>
          </a:r>
          <a:r>
            <a:rPr kumimoji="1" lang="ja-JP" altLang="ja-JP" sz="1300" baseline="0">
              <a:solidFill>
                <a:schemeClr val="dk1"/>
              </a:solidFill>
              <a:effectLst/>
              <a:latin typeface="+mn-lt"/>
              <a:ea typeface="+mn-ea"/>
              <a:cs typeface="+mn-cs"/>
            </a:rPr>
            <a:t>％と昨年度に比べて０．</a:t>
          </a:r>
          <a:r>
            <a:rPr kumimoji="1" lang="ja-JP" altLang="en-US" sz="1300" baseline="0">
              <a:solidFill>
                <a:schemeClr val="dk1"/>
              </a:solidFill>
              <a:effectLst/>
              <a:latin typeface="+mn-lt"/>
              <a:ea typeface="+mn-ea"/>
              <a:cs typeface="+mn-cs"/>
            </a:rPr>
            <a:t>４</a:t>
          </a:r>
          <a:r>
            <a:rPr kumimoji="1" lang="ja-JP" altLang="ja-JP" sz="1300" baseline="0">
              <a:solidFill>
                <a:schemeClr val="dk1"/>
              </a:solidFill>
              <a:effectLst/>
              <a:latin typeface="+mn-lt"/>
              <a:ea typeface="+mn-ea"/>
              <a:cs typeface="+mn-cs"/>
            </a:rPr>
            <a:t>％増加しているが、</a:t>
          </a:r>
          <a:r>
            <a:rPr kumimoji="1" lang="ja-JP" altLang="en-US" sz="1300" baseline="0">
              <a:solidFill>
                <a:schemeClr val="dk1"/>
              </a:solidFill>
              <a:effectLst/>
              <a:latin typeface="+mn-lt"/>
              <a:ea typeface="+mn-ea"/>
              <a:cs typeface="+mn-cs"/>
            </a:rPr>
            <a:t>放課後児童対策事業委託料</a:t>
          </a:r>
          <a:r>
            <a:rPr kumimoji="1" lang="ja-JP" altLang="ja-JP" sz="1300">
              <a:solidFill>
                <a:schemeClr val="dk1"/>
              </a:solidFill>
              <a:effectLst/>
              <a:latin typeface="+mn-lt"/>
              <a:ea typeface="+mn-ea"/>
              <a:cs typeface="+mn-cs"/>
            </a:rPr>
            <a:t>の増</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が要因である。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60706</xdr:rowOff>
    </xdr:from>
    <xdr:to>
      <xdr:col>24</xdr:col>
      <xdr:colOff>31750</xdr:colOff>
      <xdr:row>37</xdr:row>
      <xdr:rowOff>78994</xdr:rowOff>
    </xdr:to>
    <xdr:cxnSp macro="">
      <xdr:nvCxnSpPr>
        <xdr:cNvPr id="309" name="直線コネクタ 308"/>
        <xdr:cNvCxnSpPr/>
      </xdr:nvCxnSpPr>
      <xdr:spPr>
        <a:xfrm>
          <a:off x="15671800" y="64043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60706</xdr:rowOff>
    </xdr:to>
    <xdr:cxnSp macro="">
      <xdr:nvCxnSpPr>
        <xdr:cNvPr id="312" name="直線コネクタ 311"/>
        <xdr:cNvCxnSpPr/>
      </xdr:nvCxnSpPr>
      <xdr:spPr>
        <a:xfrm>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60706</xdr:rowOff>
    </xdr:to>
    <xdr:cxnSp macro="">
      <xdr:nvCxnSpPr>
        <xdr:cNvPr id="315" name="直線コネクタ 314"/>
        <xdr:cNvCxnSpPr/>
      </xdr:nvCxnSpPr>
      <xdr:spPr>
        <a:xfrm flipV="1">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60706</xdr:rowOff>
    </xdr:to>
    <xdr:cxnSp macro="">
      <xdr:nvCxnSpPr>
        <xdr:cNvPr id="318" name="直線コネクタ 317"/>
        <xdr:cNvCxnSpPr/>
      </xdr:nvCxnSpPr>
      <xdr:spPr>
        <a:xfrm>
          <a:off x="13004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9906</xdr:rowOff>
    </xdr:from>
    <xdr:to>
      <xdr:col>22</xdr:col>
      <xdr:colOff>615950</xdr:colOff>
      <xdr:row>37</xdr:row>
      <xdr:rowOff>111506</xdr:rowOff>
    </xdr:to>
    <xdr:sp macro="" textlink="">
      <xdr:nvSpPr>
        <xdr:cNvPr id="330" name="円/楕円 329"/>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96283</xdr:rowOff>
    </xdr:from>
    <xdr:ext cx="736600" cy="259045"/>
    <xdr:sp macro="" textlink="">
      <xdr:nvSpPr>
        <xdr:cNvPr id="331" name="テキスト ボックス 330"/>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2" name="円/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4" name="円/楕円 333"/>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5" name="テキスト ボックス 334"/>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6" name="円/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１５．７</a:t>
          </a:r>
          <a:r>
            <a:rPr kumimoji="1" lang="ja-JP" altLang="ja-JP" sz="1300">
              <a:solidFill>
                <a:schemeClr val="dk1"/>
              </a:solidFill>
              <a:effectLst/>
              <a:latin typeface="+mn-lt"/>
              <a:ea typeface="+mn-ea"/>
              <a:cs typeface="+mn-cs"/>
            </a:rPr>
            <a:t>％と昨年度に比べて０．</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％上昇している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歳入の経常一般財源等</a:t>
          </a:r>
          <a:r>
            <a:rPr kumimoji="1" lang="ja-JP" altLang="en-US" sz="1300">
              <a:solidFill>
                <a:schemeClr val="dk1"/>
              </a:solidFill>
              <a:effectLst/>
              <a:latin typeface="+mn-lt"/>
              <a:ea typeface="+mn-ea"/>
              <a:cs typeface="+mn-cs"/>
            </a:rPr>
            <a:t>は増額したが</a:t>
          </a:r>
          <a:r>
            <a:rPr kumimoji="1" lang="ja-JP" altLang="ja-JP" sz="1300">
              <a:solidFill>
                <a:schemeClr val="dk1"/>
              </a:solidFill>
              <a:effectLst/>
              <a:latin typeface="+mn-lt"/>
              <a:ea typeface="+mn-ea"/>
              <a:cs typeface="+mn-cs"/>
            </a:rPr>
            <a:t>、平成２４年度借入の</a:t>
          </a:r>
          <a:r>
            <a:rPr kumimoji="1" lang="ja-JP" altLang="en-US" sz="1300">
              <a:solidFill>
                <a:schemeClr val="dk1"/>
              </a:solidFill>
              <a:effectLst/>
              <a:latin typeface="+mn-lt"/>
              <a:ea typeface="+mn-ea"/>
              <a:cs typeface="+mn-cs"/>
            </a:rPr>
            <a:t>一般</a:t>
          </a:r>
          <a:r>
            <a:rPr kumimoji="1" lang="ja-JP" altLang="ja-JP" sz="1300">
              <a:solidFill>
                <a:schemeClr val="dk1"/>
              </a:solidFill>
              <a:effectLst/>
              <a:latin typeface="+mn-lt"/>
              <a:ea typeface="+mn-ea"/>
              <a:cs typeface="+mn-cs"/>
            </a:rPr>
            <a:t>事業債（庁舎</a:t>
          </a:r>
          <a:r>
            <a:rPr kumimoji="1" lang="ja-JP" altLang="en-US" sz="1300">
              <a:solidFill>
                <a:schemeClr val="dk1"/>
              </a:solidFill>
              <a:effectLst/>
              <a:latin typeface="+mn-lt"/>
              <a:ea typeface="+mn-ea"/>
              <a:cs typeface="+mn-cs"/>
            </a:rPr>
            <a:t>大規模改修</a:t>
          </a:r>
          <a:r>
            <a:rPr kumimoji="1" lang="ja-JP" altLang="ja-JP" sz="1300">
              <a:solidFill>
                <a:schemeClr val="dk1"/>
              </a:solidFill>
              <a:effectLst/>
              <a:latin typeface="+mn-lt"/>
              <a:ea typeface="+mn-ea"/>
              <a:cs typeface="+mn-cs"/>
            </a:rPr>
            <a:t>工事）等の元金償還</a:t>
          </a:r>
          <a:r>
            <a:rPr kumimoji="1" lang="ja-JP" altLang="en-US" sz="1300">
              <a:solidFill>
                <a:schemeClr val="dk1"/>
              </a:solidFill>
              <a:effectLst/>
              <a:latin typeface="+mn-lt"/>
              <a:ea typeface="+mn-ea"/>
              <a:cs typeface="+mn-cs"/>
            </a:rPr>
            <a:t>開始による公債費増額</a:t>
          </a:r>
          <a:r>
            <a:rPr kumimoji="1" lang="ja-JP" altLang="ja-JP" sz="1300">
              <a:solidFill>
                <a:schemeClr val="dk1"/>
              </a:solidFill>
              <a:effectLst/>
              <a:latin typeface="+mn-lt"/>
              <a:ea typeface="+mn-ea"/>
              <a:cs typeface="+mn-cs"/>
            </a:rPr>
            <a:t>が要因である。</a:t>
          </a:r>
          <a:r>
            <a:rPr kumimoji="1" lang="ja-JP" altLang="en-US" sz="1300">
              <a:solidFill>
                <a:schemeClr val="dk1"/>
              </a:solidFill>
              <a:effectLst/>
              <a:latin typeface="+mn-lt"/>
              <a:ea typeface="+mn-ea"/>
              <a:cs typeface="+mn-cs"/>
            </a:rPr>
            <a:t>平成２７年度まで</a:t>
          </a:r>
          <a:r>
            <a:rPr kumimoji="1" lang="ja-JP" altLang="ja-JP" sz="1300">
              <a:solidFill>
                <a:schemeClr val="dk1"/>
              </a:solidFill>
              <a:effectLst/>
              <a:latin typeface="+mn-lt"/>
              <a:ea typeface="+mn-ea"/>
              <a:cs typeface="+mn-cs"/>
            </a:rPr>
            <a:t>類似団体平均を下回ってい</a:t>
          </a:r>
          <a:r>
            <a:rPr kumimoji="1" lang="ja-JP" altLang="en-US" sz="1300">
              <a:solidFill>
                <a:schemeClr val="dk1"/>
              </a:solidFill>
              <a:effectLst/>
              <a:latin typeface="+mn-lt"/>
              <a:ea typeface="+mn-ea"/>
              <a:cs typeface="+mn-cs"/>
            </a:rPr>
            <a:t>たが、今回初めて上回った</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101854</xdr:rowOff>
    </xdr:to>
    <xdr:cxnSp macro="">
      <xdr:nvCxnSpPr>
        <xdr:cNvPr id="367" name="直線コネクタ 366"/>
        <xdr:cNvCxnSpPr/>
      </xdr:nvCxnSpPr>
      <xdr:spPr>
        <a:xfrm>
          <a:off x="3987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65278</xdr:rowOff>
    </xdr:to>
    <xdr:cxnSp macro="">
      <xdr:nvCxnSpPr>
        <xdr:cNvPr id="370" name="直線コネクタ 369"/>
        <xdr:cNvCxnSpPr/>
      </xdr:nvCxnSpPr>
      <xdr:spPr>
        <a:xfrm>
          <a:off x="3098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51563</xdr:rowOff>
    </xdr:to>
    <xdr:cxnSp macro="">
      <xdr:nvCxnSpPr>
        <xdr:cNvPr id="373" name="直線コネクタ 372"/>
        <xdr:cNvCxnSpPr/>
      </xdr:nvCxnSpPr>
      <xdr:spPr>
        <a:xfrm>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42418</xdr:rowOff>
    </xdr:to>
    <xdr:cxnSp macro="">
      <xdr:nvCxnSpPr>
        <xdr:cNvPr id="376" name="直線コネクタ 375"/>
        <xdr:cNvCxnSpPr/>
      </xdr:nvCxnSpPr>
      <xdr:spPr>
        <a:xfrm>
          <a:off x="1320800" y="131800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6" name="円/楕円 385"/>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23131</xdr:rowOff>
    </xdr:from>
    <xdr:ext cx="762000" cy="259045"/>
    <xdr:sp macro="" textlink="">
      <xdr:nvSpPr>
        <xdr:cNvPr id="387"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8" name="円/楕円 387"/>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9" name="テキスト ボックス 388"/>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90" name="円/楕円 389"/>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91" name="テキスト ボックス 390"/>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2" name="円/楕円 391"/>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3" name="テキスト ボックス 392"/>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平成２３年度より類似団体平均を上回る値で推移している。平成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年度は７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％と前年度に比べて０．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となっているが、物件</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が増加している一方で</a:t>
          </a:r>
          <a:r>
            <a:rPr kumimoji="1" lang="ja-JP" altLang="en-US" sz="1100">
              <a:solidFill>
                <a:schemeClr val="dk1"/>
              </a:solidFill>
              <a:effectLst/>
              <a:latin typeface="+mn-lt"/>
              <a:ea typeface="+mn-ea"/>
              <a:cs typeface="+mn-cs"/>
            </a:rPr>
            <a:t>扶助</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補助費等が減少していることが要因である。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77470</xdr:rowOff>
    </xdr:to>
    <xdr:cxnSp macro="">
      <xdr:nvCxnSpPr>
        <xdr:cNvPr id="428" name="直線コネクタ 427"/>
        <xdr:cNvCxnSpPr/>
      </xdr:nvCxnSpPr>
      <xdr:spPr>
        <a:xfrm>
          <a:off x="15671800" y="13073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43180</xdr:rowOff>
    </xdr:from>
    <xdr:to>
      <xdr:col>22</xdr:col>
      <xdr:colOff>565150</xdr:colOff>
      <xdr:row>76</xdr:row>
      <xdr:rowOff>46989</xdr:rowOff>
    </xdr:to>
    <xdr:cxnSp macro="">
      <xdr:nvCxnSpPr>
        <xdr:cNvPr id="431" name="直線コネクタ 430"/>
        <xdr:cNvCxnSpPr/>
      </xdr:nvCxnSpPr>
      <xdr:spPr>
        <a:xfrm flipV="1">
          <a:off x="14782800" y="130733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46989</xdr:rowOff>
    </xdr:to>
    <xdr:cxnSp macro="">
      <xdr:nvCxnSpPr>
        <xdr:cNvPr id="434" name="直線コネクタ 433"/>
        <xdr:cNvCxnSpPr/>
      </xdr:nvCxnSpPr>
      <xdr:spPr>
        <a:xfrm>
          <a:off x="13893800" y="129971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138430</xdr:rowOff>
    </xdr:to>
    <xdr:cxnSp macro="">
      <xdr:nvCxnSpPr>
        <xdr:cNvPr id="437" name="直線コネクタ 436"/>
        <xdr:cNvCxnSpPr/>
      </xdr:nvCxnSpPr>
      <xdr:spPr>
        <a:xfrm>
          <a:off x="13004800" y="12955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47" name="円/楕円 446"/>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170197</xdr:rowOff>
    </xdr:from>
    <xdr:ext cx="762000" cy="259045"/>
    <xdr:sp macro="" textlink="">
      <xdr:nvSpPr>
        <xdr:cNvPr id="448" name="公債費以外該当値テキスト"/>
        <xdr:cNvSpPr txBox="1"/>
      </xdr:nvSpPr>
      <xdr:spPr>
        <a:xfrm>
          <a:off x="165989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49" name="円/楕円 448"/>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78757</xdr:rowOff>
    </xdr:from>
    <xdr:ext cx="736600" cy="259045"/>
    <xdr:sp macro="" textlink="">
      <xdr:nvSpPr>
        <xdr:cNvPr id="450" name="テキスト ボックス 449"/>
        <xdr:cNvSpPr txBox="1"/>
      </xdr:nvSpPr>
      <xdr:spPr>
        <a:xfrm>
          <a:off x="15290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167639</xdr:rowOff>
    </xdr:from>
    <xdr:to>
      <xdr:col>21</xdr:col>
      <xdr:colOff>412750</xdr:colOff>
      <xdr:row>76</xdr:row>
      <xdr:rowOff>97789</xdr:rowOff>
    </xdr:to>
    <xdr:sp macro="" textlink="">
      <xdr:nvSpPr>
        <xdr:cNvPr id="451" name="円/楕円 450"/>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82566</xdr:rowOff>
    </xdr:from>
    <xdr:ext cx="762000" cy="259045"/>
    <xdr:sp macro="" textlink="">
      <xdr:nvSpPr>
        <xdr:cNvPr id="452" name="テキスト ボックス 451"/>
        <xdr:cNvSpPr txBox="1"/>
      </xdr:nvSpPr>
      <xdr:spPr>
        <a:xfrm>
          <a:off x="14401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3" name="円/楕円 45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4" name="テキスト ボックス 453"/>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5" name="円/楕円 454"/>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132097</xdr:rowOff>
    </xdr:from>
    <xdr:ext cx="762000" cy="259045"/>
    <xdr:sp macro="" textlink="">
      <xdr:nvSpPr>
        <xdr:cNvPr id="456" name="テキスト ボックス 455"/>
        <xdr:cNvSpPr txBox="1"/>
      </xdr:nvSpPr>
      <xdr:spPr>
        <a:xfrm>
          <a:off x="12623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埼玉県滑川町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166346</xdr:rowOff>
    </xdr:from>
    <xdr:to>
      <xdr:col>4</xdr:col>
      <xdr:colOff>1117600</xdr:colOff>
      <xdr:row>20</xdr:row>
      <xdr:rowOff>11192</xdr:rowOff>
    </xdr:to>
    <xdr:cxnSp macro="">
      <xdr:nvCxnSpPr>
        <xdr:cNvPr id="52" name="直線コネクタ 51"/>
        <xdr:cNvCxnSpPr/>
      </xdr:nvCxnSpPr>
      <xdr:spPr bwMode="auto">
        <a:xfrm>
          <a:off x="5003800" y="3471521"/>
          <a:ext cx="6477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166346</xdr:rowOff>
    </xdr:from>
    <xdr:to>
      <xdr:col>4</xdr:col>
      <xdr:colOff>469900</xdr:colOff>
      <xdr:row>19</xdr:row>
      <xdr:rowOff>167196</xdr:rowOff>
    </xdr:to>
    <xdr:cxnSp macro="">
      <xdr:nvCxnSpPr>
        <xdr:cNvPr id="55" name="直線コネクタ 54"/>
        <xdr:cNvCxnSpPr/>
      </xdr:nvCxnSpPr>
      <xdr:spPr bwMode="auto">
        <a:xfrm flipV="1">
          <a:off x="4305300" y="3471521"/>
          <a:ext cx="698500" cy="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112044</xdr:rowOff>
    </xdr:from>
    <xdr:ext cx="736600" cy="259045"/>
    <xdr:sp macro="" textlink="">
      <xdr:nvSpPr>
        <xdr:cNvPr id="57" name="テキスト ボックス 56"/>
        <xdr:cNvSpPr txBox="1"/>
      </xdr:nvSpPr>
      <xdr:spPr>
        <a:xfrm>
          <a:off x="4622800" y="273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167196</xdr:rowOff>
    </xdr:from>
    <xdr:to>
      <xdr:col>3</xdr:col>
      <xdr:colOff>904875</xdr:colOff>
      <xdr:row>20</xdr:row>
      <xdr:rowOff>28631</xdr:rowOff>
    </xdr:to>
    <xdr:cxnSp macro="">
      <xdr:nvCxnSpPr>
        <xdr:cNvPr id="58" name="直線コネクタ 57"/>
        <xdr:cNvCxnSpPr/>
      </xdr:nvCxnSpPr>
      <xdr:spPr bwMode="auto">
        <a:xfrm flipV="1">
          <a:off x="3606800" y="3472371"/>
          <a:ext cx="698500" cy="3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151455</xdr:rowOff>
    </xdr:from>
    <xdr:to>
      <xdr:col>3</xdr:col>
      <xdr:colOff>206375</xdr:colOff>
      <xdr:row>20</xdr:row>
      <xdr:rowOff>28631</xdr:rowOff>
    </xdr:to>
    <xdr:cxnSp macro="">
      <xdr:nvCxnSpPr>
        <xdr:cNvPr id="61" name="直線コネクタ 60"/>
        <xdr:cNvCxnSpPr/>
      </xdr:nvCxnSpPr>
      <xdr:spPr bwMode="auto">
        <a:xfrm>
          <a:off x="2908300" y="3456630"/>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131842</xdr:rowOff>
    </xdr:from>
    <xdr:to>
      <xdr:col>5</xdr:col>
      <xdr:colOff>34925</xdr:colOff>
      <xdr:row>20</xdr:row>
      <xdr:rowOff>61992</xdr:rowOff>
    </xdr:to>
    <xdr:sp macro="" textlink="">
      <xdr:nvSpPr>
        <xdr:cNvPr id="71" name="円/楕円 70"/>
        <xdr:cNvSpPr/>
      </xdr:nvSpPr>
      <xdr:spPr bwMode="auto">
        <a:xfrm>
          <a:off x="5600700" y="343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103919</xdr:rowOff>
    </xdr:from>
    <xdr:ext cx="762000" cy="259045"/>
    <xdr:sp macro="" textlink="">
      <xdr:nvSpPr>
        <xdr:cNvPr id="72" name="人口1人当たり決算額の推移該当値テキスト130"/>
        <xdr:cNvSpPr txBox="1"/>
      </xdr:nvSpPr>
      <xdr:spPr>
        <a:xfrm>
          <a:off x="5740400" y="340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115546</xdr:rowOff>
    </xdr:from>
    <xdr:to>
      <xdr:col>4</xdr:col>
      <xdr:colOff>520700</xdr:colOff>
      <xdr:row>20</xdr:row>
      <xdr:rowOff>45696</xdr:rowOff>
    </xdr:to>
    <xdr:sp macro="" textlink="">
      <xdr:nvSpPr>
        <xdr:cNvPr id="73" name="円/楕円 72"/>
        <xdr:cNvSpPr/>
      </xdr:nvSpPr>
      <xdr:spPr bwMode="auto">
        <a:xfrm>
          <a:off x="4953000" y="3420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30473</xdr:rowOff>
    </xdr:from>
    <xdr:ext cx="736600" cy="259045"/>
    <xdr:sp macro="" textlink="">
      <xdr:nvSpPr>
        <xdr:cNvPr id="74" name="テキスト ボックス 73"/>
        <xdr:cNvSpPr txBox="1"/>
      </xdr:nvSpPr>
      <xdr:spPr>
        <a:xfrm>
          <a:off x="4622800" y="350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116396</xdr:rowOff>
    </xdr:from>
    <xdr:to>
      <xdr:col>3</xdr:col>
      <xdr:colOff>955675</xdr:colOff>
      <xdr:row>20</xdr:row>
      <xdr:rowOff>46546</xdr:rowOff>
    </xdr:to>
    <xdr:sp macro="" textlink="">
      <xdr:nvSpPr>
        <xdr:cNvPr id="75" name="円/楕円 74"/>
        <xdr:cNvSpPr/>
      </xdr:nvSpPr>
      <xdr:spPr bwMode="auto">
        <a:xfrm>
          <a:off x="4254500" y="342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31323</xdr:rowOff>
    </xdr:from>
    <xdr:ext cx="762000" cy="259045"/>
    <xdr:sp macro="" textlink="">
      <xdr:nvSpPr>
        <xdr:cNvPr id="76" name="テキスト ボックス 75"/>
        <xdr:cNvSpPr txBox="1"/>
      </xdr:nvSpPr>
      <xdr:spPr>
        <a:xfrm>
          <a:off x="3924300" y="350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68,455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149281</xdr:rowOff>
    </xdr:from>
    <xdr:to>
      <xdr:col>3</xdr:col>
      <xdr:colOff>257175</xdr:colOff>
      <xdr:row>20</xdr:row>
      <xdr:rowOff>79431</xdr:rowOff>
    </xdr:to>
    <xdr:sp macro="" textlink="">
      <xdr:nvSpPr>
        <xdr:cNvPr id="77" name="円/楕円 76"/>
        <xdr:cNvSpPr/>
      </xdr:nvSpPr>
      <xdr:spPr bwMode="auto">
        <a:xfrm>
          <a:off x="3556000" y="345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64208</xdr:rowOff>
    </xdr:from>
    <xdr:ext cx="762000" cy="259045"/>
    <xdr:sp macro="" textlink="">
      <xdr:nvSpPr>
        <xdr:cNvPr id="78" name="テキスト ボックス 77"/>
        <xdr:cNvSpPr txBox="1"/>
      </xdr:nvSpPr>
      <xdr:spPr>
        <a:xfrm>
          <a:off x="3225800" y="35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100655</xdr:rowOff>
    </xdr:from>
    <xdr:to>
      <xdr:col>2</xdr:col>
      <xdr:colOff>692150</xdr:colOff>
      <xdr:row>20</xdr:row>
      <xdr:rowOff>30805</xdr:rowOff>
    </xdr:to>
    <xdr:sp macro="" textlink="">
      <xdr:nvSpPr>
        <xdr:cNvPr id="79" name="円/楕円 78"/>
        <xdr:cNvSpPr/>
      </xdr:nvSpPr>
      <xdr:spPr bwMode="auto">
        <a:xfrm>
          <a:off x="2857500" y="340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15582</xdr:rowOff>
    </xdr:from>
    <xdr:ext cx="762000" cy="259045"/>
    <xdr:sp macro="" textlink="">
      <xdr:nvSpPr>
        <xdr:cNvPr id="80" name="テキスト ボックス 79"/>
        <xdr:cNvSpPr txBox="1"/>
      </xdr:nvSpPr>
      <xdr:spPr>
        <a:xfrm>
          <a:off x="2527300" y="349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90005</xdr:rowOff>
    </xdr:from>
    <xdr:to>
      <xdr:col>4</xdr:col>
      <xdr:colOff>1117600</xdr:colOff>
      <xdr:row>35</xdr:row>
      <xdr:rowOff>112922</xdr:rowOff>
    </xdr:to>
    <xdr:cxnSp macro="">
      <xdr:nvCxnSpPr>
        <xdr:cNvPr id="113" name="直線コネクタ 112"/>
        <xdr:cNvCxnSpPr/>
      </xdr:nvCxnSpPr>
      <xdr:spPr bwMode="auto">
        <a:xfrm flipV="1">
          <a:off x="5003800" y="6700355"/>
          <a:ext cx="647700" cy="2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112922</xdr:rowOff>
    </xdr:from>
    <xdr:to>
      <xdr:col>4</xdr:col>
      <xdr:colOff>469900</xdr:colOff>
      <xdr:row>35</xdr:row>
      <xdr:rowOff>127686</xdr:rowOff>
    </xdr:to>
    <xdr:cxnSp macro="">
      <xdr:nvCxnSpPr>
        <xdr:cNvPr id="116" name="直線コネクタ 115"/>
        <xdr:cNvCxnSpPr/>
      </xdr:nvCxnSpPr>
      <xdr:spPr bwMode="auto">
        <a:xfrm flipV="1">
          <a:off x="4305300" y="6723272"/>
          <a:ext cx="698500" cy="1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120599</xdr:rowOff>
    </xdr:from>
    <xdr:to>
      <xdr:col>3</xdr:col>
      <xdr:colOff>904875</xdr:colOff>
      <xdr:row>35</xdr:row>
      <xdr:rowOff>127686</xdr:rowOff>
    </xdr:to>
    <xdr:cxnSp macro="">
      <xdr:nvCxnSpPr>
        <xdr:cNvPr id="119" name="直線コネクタ 118"/>
        <xdr:cNvCxnSpPr/>
      </xdr:nvCxnSpPr>
      <xdr:spPr bwMode="auto">
        <a:xfrm>
          <a:off x="3606800" y="6730949"/>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120599</xdr:rowOff>
    </xdr:from>
    <xdr:to>
      <xdr:col>3</xdr:col>
      <xdr:colOff>206375</xdr:colOff>
      <xdr:row>35</xdr:row>
      <xdr:rowOff>144640</xdr:rowOff>
    </xdr:to>
    <xdr:cxnSp macro="">
      <xdr:nvCxnSpPr>
        <xdr:cNvPr id="122" name="直線コネクタ 121"/>
        <xdr:cNvCxnSpPr/>
      </xdr:nvCxnSpPr>
      <xdr:spPr bwMode="auto">
        <a:xfrm flipV="1">
          <a:off x="2908300" y="6730949"/>
          <a:ext cx="698500" cy="24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39205</xdr:rowOff>
    </xdr:from>
    <xdr:to>
      <xdr:col>5</xdr:col>
      <xdr:colOff>34925</xdr:colOff>
      <xdr:row>35</xdr:row>
      <xdr:rowOff>140805</xdr:rowOff>
    </xdr:to>
    <xdr:sp macro="" textlink="">
      <xdr:nvSpPr>
        <xdr:cNvPr id="132" name="円/楕円 131"/>
        <xdr:cNvSpPr/>
      </xdr:nvSpPr>
      <xdr:spPr bwMode="auto">
        <a:xfrm>
          <a:off x="5600700" y="664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227182</xdr:rowOff>
    </xdr:from>
    <xdr:ext cx="762000" cy="259045"/>
    <xdr:sp macro="" textlink="">
      <xdr:nvSpPr>
        <xdr:cNvPr id="133" name="人口1人当たり決算額の推移該当値テキスト445"/>
        <xdr:cNvSpPr txBox="1"/>
      </xdr:nvSpPr>
      <xdr:spPr>
        <a:xfrm>
          <a:off x="5740400" y="649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62122</xdr:rowOff>
    </xdr:from>
    <xdr:to>
      <xdr:col>4</xdr:col>
      <xdr:colOff>520700</xdr:colOff>
      <xdr:row>35</xdr:row>
      <xdr:rowOff>163722</xdr:rowOff>
    </xdr:to>
    <xdr:sp macro="" textlink="">
      <xdr:nvSpPr>
        <xdr:cNvPr id="134" name="円/楕円 133"/>
        <xdr:cNvSpPr/>
      </xdr:nvSpPr>
      <xdr:spPr bwMode="auto">
        <a:xfrm>
          <a:off x="4953000" y="6672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173899</xdr:rowOff>
    </xdr:from>
    <xdr:ext cx="736600" cy="259045"/>
    <xdr:sp macro="" textlink="">
      <xdr:nvSpPr>
        <xdr:cNvPr id="135" name="テキスト ボックス 134"/>
        <xdr:cNvSpPr txBox="1"/>
      </xdr:nvSpPr>
      <xdr:spPr>
        <a:xfrm>
          <a:off x="4622800" y="644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76886</xdr:rowOff>
    </xdr:from>
    <xdr:to>
      <xdr:col>3</xdr:col>
      <xdr:colOff>955675</xdr:colOff>
      <xdr:row>35</xdr:row>
      <xdr:rowOff>178486</xdr:rowOff>
    </xdr:to>
    <xdr:sp macro="" textlink="">
      <xdr:nvSpPr>
        <xdr:cNvPr id="136" name="円/楕円 135"/>
        <xdr:cNvSpPr/>
      </xdr:nvSpPr>
      <xdr:spPr bwMode="auto">
        <a:xfrm>
          <a:off x="4254500" y="668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188663</xdr:rowOff>
    </xdr:from>
    <xdr:ext cx="762000" cy="259045"/>
    <xdr:sp macro="" textlink="">
      <xdr:nvSpPr>
        <xdr:cNvPr id="137" name="テキスト ボックス 136"/>
        <xdr:cNvSpPr txBox="1"/>
      </xdr:nvSpPr>
      <xdr:spPr>
        <a:xfrm>
          <a:off x="3924300" y="645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69799</xdr:rowOff>
    </xdr:from>
    <xdr:to>
      <xdr:col>3</xdr:col>
      <xdr:colOff>257175</xdr:colOff>
      <xdr:row>35</xdr:row>
      <xdr:rowOff>171399</xdr:rowOff>
    </xdr:to>
    <xdr:sp macro="" textlink="">
      <xdr:nvSpPr>
        <xdr:cNvPr id="138" name="円/楕円 137"/>
        <xdr:cNvSpPr/>
      </xdr:nvSpPr>
      <xdr:spPr bwMode="auto">
        <a:xfrm>
          <a:off x="3556000" y="668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156176</xdr:rowOff>
    </xdr:from>
    <xdr:ext cx="762000" cy="259045"/>
    <xdr:sp macro="" textlink="">
      <xdr:nvSpPr>
        <xdr:cNvPr id="139" name="テキスト ボックス 138"/>
        <xdr:cNvSpPr txBox="1"/>
      </xdr:nvSpPr>
      <xdr:spPr>
        <a:xfrm>
          <a:off x="3225800" y="676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93840</xdr:rowOff>
    </xdr:from>
    <xdr:to>
      <xdr:col>2</xdr:col>
      <xdr:colOff>692150</xdr:colOff>
      <xdr:row>35</xdr:row>
      <xdr:rowOff>195440</xdr:rowOff>
    </xdr:to>
    <xdr:sp macro="" textlink="">
      <xdr:nvSpPr>
        <xdr:cNvPr id="140" name="円/楕円 139"/>
        <xdr:cNvSpPr/>
      </xdr:nvSpPr>
      <xdr:spPr bwMode="auto">
        <a:xfrm>
          <a:off x="2857500" y="670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180217</xdr:rowOff>
    </xdr:from>
    <xdr:ext cx="762000" cy="259045"/>
    <xdr:sp macro="" textlink="">
      <xdr:nvSpPr>
        <xdr:cNvPr id="141" name="テキスト ボックス 140"/>
        <xdr:cNvSpPr txBox="1"/>
      </xdr:nvSpPr>
      <xdr:spPr>
        <a:xfrm>
          <a:off x="2527300" y="679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49011</xdr:rowOff>
    </xdr:from>
    <xdr:to>
      <xdr:col>6</xdr:col>
      <xdr:colOff>511175</xdr:colOff>
      <xdr:row>38</xdr:row>
      <xdr:rowOff>73194</xdr:rowOff>
    </xdr:to>
    <xdr:cxnSp macro="">
      <xdr:nvCxnSpPr>
        <xdr:cNvPr id="63" name="直線コネクタ 62"/>
        <xdr:cNvCxnSpPr/>
      </xdr:nvCxnSpPr>
      <xdr:spPr>
        <a:xfrm>
          <a:off x="3797300" y="6564111"/>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49011</xdr:rowOff>
    </xdr:from>
    <xdr:to>
      <xdr:col>5</xdr:col>
      <xdr:colOff>358775</xdr:colOff>
      <xdr:row>38</xdr:row>
      <xdr:rowOff>56653</xdr:rowOff>
    </xdr:to>
    <xdr:cxnSp macro="">
      <xdr:nvCxnSpPr>
        <xdr:cNvPr id="66" name="直線コネクタ 65"/>
        <xdr:cNvCxnSpPr/>
      </xdr:nvCxnSpPr>
      <xdr:spPr>
        <a:xfrm flipV="1">
          <a:off x="2908300" y="6564111"/>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44439</xdr:rowOff>
    </xdr:from>
    <xdr:to>
      <xdr:col>4</xdr:col>
      <xdr:colOff>155575</xdr:colOff>
      <xdr:row>38</xdr:row>
      <xdr:rowOff>56653</xdr:rowOff>
    </xdr:to>
    <xdr:cxnSp macro="">
      <xdr:nvCxnSpPr>
        <xdr:cNvPr id="69" name="直線コネクタ 68"/>
        <xdr:cNvCxnSpPr/>
      </xdr:nvCxnSpPr>
      <xdr:spPr>
        <a:xfrm>
          <a:off x="2019300" y="655953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25302</xdr:rowOff>
    </xdr:from>
    <xdr:to>
      <xdr:col>2</xdr:col>
      <xdr:colOff>638175</xdr:colOff>
      <xdr:row>38</xdr:row>
      <xdr:rowOff>44439</xdr:rowOff>
    </xdr:to>
    <xdr:cxnSp macro="">
      <xdr:nvCxnSpPr>
        <xdr:cNvPr id="72" name="直線コネクタ 71"/>
        <xdr:cNvCxnSpPr/>
      </xdr:nvCxnSpPr>
      <xdr:spPr>
        <a:xfrm>
          <a:off x="1130300" y="6540402"/>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22394</xdr:rowOff>
    </xdr:from>
    <xdr:to>
      <xdr:col>6</xdr:col>
      <xdr:colOff>561975</xdr:colOff>
      <xdr:row>38</xdr:row>
      <xdr:rowOff>123994</xdr:rowOff>
    </xdr:to>
    <xdr:sp macro="" textlink="">
      <xdr:nvSpPr>
        <xdr:cNvPr id="82" name="円/楕円 81"/>
        <xdr:cNvSpPr/>
      </xdr:nvSpPr>
      <xdr:spPr>
        <a:xfrm>
          <a:off x="4584700" y="65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821</xdr:rowOff>
    </xdr:from>
    <xdr:ext cx="534377" cy="259045"/>
    <xdr:sp macro="" textlink="">
      <xdr:nvSpPr>
        <xdr:cNvPr id="83" name="人件費該当値テキスト"/>
        <xdr:cNvSpPr txBox="1"/>
      </xdr:nvSpPr>
      <xdr:spPr>
        <a:xfrm>
          <a:off x="4686300" y="65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169661</xdr:rowOff>
    </xdr:from>
    <xdr:to>
      <xdr:col>5</xdr:col>
      <xdr:colOff>409575</xdr:colOff>
      <xdr:row>38</xdr:row>
      <xdr:rowOff>99811</xdr:rowOff>
    </xdr:to>
    <xdr:sp macro="" textlink="">
      <xdr:nvSpPr>
        <xdr:cNvPr id="84" name="円/楕円 83"/>
        <xdr:cNvSpPr/>
      </xdr:nvSpPr>
      <xdr:spPr>
        <a:xfrm>
          <a:off x="3746500" y="651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90938</xdr:rowOff>
    </xdr:from>
    <xdr:ext cx="534377" cy="259045"/>
    <xdr:sp macro="" textlink="">
      <xdr:nvSpPr>
        <xdr:cNvPr id="85" name="テキスト ボックス 84"/>
        <xdr:cNvSpPr txBox="1"/>
      </xdr:nvSpPr>
      <xdr:spPr>
        <a:xfrm>
          <a:off x="3530111" y="660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5853</xdr:rowOff>
    </xdr:from>
    <xdr:to>
      <xdr:col>4</xdr:col>
      <xdr:colOff>206375</xdr:colOff>
      <xdr:row>38</xdr:row>
      <xdr:rowOff>107453</xdr:rowOff>
    </xdr:to>
    <xdr:sp macro="" textlink="">
      <xdr:nvSpPr>
        <xdr:cNvPr id="86" name="円/楕円 85"/>
        <xdr:cNvSpPr/>
      </xdr:nvSpPr>
      <xdr:spPr>
        <a:xfrm>
          <a:off x="2857500" y="65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98580</xdr:rowOff>
    </xdr:from>
    <xdr:ext cx="534377" cy="259045"/>
    <xdr:sp macro="" textlink="">
      <xdr:nvSpPr>
        <xdr:cNvPr id="87" name="テキスト ボックス 86"/>
        <xdr:cNvSpPr txBox="1"/>
      </xdr:nvSpPr>
      <xdr:spPr>
        <a:xfrm>
          <a:off x="2641111" y="661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165089</xdr:rowOff>
    </xdr:from>
    <xdr:to>
      <xdr:col>3</xdr:col>
      <xdr:colOff>3175</xdr:colOff>
      <xdr:row>38</xdr:row>
      <xdr:rowOff>95239</xdr:rowOff>
    </xdr:to>
    <xdr:sp macro="" textlink="">
      <xdr:nvSpPr>
        <xdr:cNvPr id="88" name="円/楕円 87"/>
        <xdr:cNvSpPr/>
      </xdr:nvSpPr>
      <xdr:spPr>
        <a:xfrm>
          <a:off x="1968500" y="65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86366</xdr:rowOff>
    </xdr:from>
    <xdr:ext cx="534377" cy="259045"/>
    <xdr:sp macro="" textlink="">
      <xdr:nvSpPr>
        <xdr:cNvPr id="89" name="テキスト ボックス 88"/>
        <xdr:cNvSpPr txBox="1"/>
      </xdr:nvSpPr>
      <xdr:spPr>
        <a:xfrm>
          <a:off x="1752111" y="660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145952</xdr:rowOff>
    </xdr:from>
    <xdr:to>
      <xdr:col>1</xdr:col>
      <xdr:colOff>485775</xdr:colOff>
      <xdr:row>38</xdr:row>
      <xdr:rowOff>76102</xdr:rowOff>
    </xdr:to>
    <xdr:sp macro="" textlink="">
      <xdr:nvSpPr>
        <xdr:cNvPr id="90" name="円/楕円 89"/>
        <xdr:cNvSpPr/>
      </xdr:nvSpPr>
      <xdr:spPr>
        <a:xfrm>
          <a:off x="1079500" y="648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67229</xdr:rowOff>
    </xdr:from>
    <xdr:ext cx="534377" cy="259045"/>
    <xdr:sp macro="" textlink="">
      <xdr:nvSpPr>
        <xdr:cNvPr id="91" name="テキスト ボックス 90"/>
        <xdr:cNvSpPr txBox="1"/>
      </xdr:nvSpPr>
      <xdr:spPr>
        <a:xfrm>
          <a:off x="863111" y="65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107132</xdr:rowOff>
    </xdr:from>
    <xdr:to>
      <xdr:col>6</xdr:col>
      <xdr:colOff>511175</xdr:colOff>
      <xdr:row>58</xdr:row>
      <xdr:rowOff>117983</xdr:rowOff>
    </xdr:to>
    <xdr:cxnSp macro="">
      <xdr:nvCxnSpPr>
        <xdr:cNvPr id="121" name="直線コネクタ 120"/>
        <xdr:cNvCxnSpPr/>
      </xdr:nvCxnSpPr>
      <xdr:spPr>
        <a:xfrm flipV="1">
          <a:off x="3797300" y="10051232"/>
          <a:ext cx="8382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69794</xdr:rowOff>
    </xdr:from>
    <xdr:to>
      <xdr:col>5</xdr:col>
      <xdr:colOff>358775</xdr:colOff>
      <xdr:row>58</xdr:row>
      <xdr:rowOff>117983</xdr:rowOff>
    </xdr:to>
    <xdr:cxnSp macro="">
      <xdr:nvCxnSpPr>
        <xdr:cNvPr id="124" name="直線コネクタ 123"/>
        <xdr:cNvCxnSpPr/>
      </xdr:nvCxnSpPr>
      <xdr:spPr>
        <a:xfrm>
          <a:off x="2908300" y="10013894"/>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128663</xdr:rowOff>
    </xdr:from>
    <xdr:ext cx="534377" cy="259045"/>
    <xdr:sp macro="" textlink="">
      <xdr:nvSpPr>
        <xdr:cNvPr id="126" name="テキスト ボックス 125"/>
        <xdr:cNvSpPr txBox="1"/>
      </xdr:nvSpPr>
      <xdr:spPr>
        <a:xfrm>
          <a:off x="3530111" y="97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69794</xdr:rowOff>
    </xdr:from>
    <xdr:to>
      <xdr:col>4</xdr:col>
      <xdr:colOff>155575</xdr:colOff>
      <xdr:row>58</xdr:row>
      <xdr:rowOff>149933</xdr:rowOff>
    </xdr:to>
    <xdr:cxnSp macro="">
      <xdr:nvCxnSpPr>
        <xdr:cNvPr id="127" name="直線コネクタ 126"/>
        <xdr:cNvCxnSpPr/>
      </xdr:nvCxnSpPr>
      <xdr:spPr>
        <a:xfrm flipV="1">
          <a:off x="2019300" y="10013894"/>
          <a:ext cx="889000" cy="8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149933</xdr:rowOff>
    </xdr:from>
    <xdr:to>
      <xdr:col>2</xdr:col>
      <xdr:colOff>638175</xdr:colOff>
      <xdr:row>58</xdr:row>
      <xdr:rowOff>161844</xdr:rowOff>
    </xdr:to>
    <xdr:cxnSp macro="">
      <xdr:nvCxnSpPr>
        <xdr:cNvPr id="130" name="直線コネクタ 129"/>
        <xdr:cNvCxnSpPr/>
      </xdr:nvCxnSpPr>
      <xdr:spPr>
        <a:xfrm flipV="1">
          <a:off x="1130300" y="10094033"/>
          <a:ext cx="8890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56332</xdr:rowOff>
    </xdr:from>
    <xdr:to>
      <xdr:col>6</xdr:col>
      <xdr:colOff>561975</xdr:colOff>
      <xdr:row>58</xdr:row>
      <xdr:rowOff>157932</xdr:rowOff>
    </xdr:to>
    <xdr:sp macro="" textlink="">
      <xdr:nvSpPr>
        <xdr:cNvPr id="140" name="円/楕円 139"/>
        <xdr:cNvSpPr/>
      </xdr:nvSpPr>
      <xdr:spPr>
        <a:xfrm>
          <a:off x="4584700" y="100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34759</xdr:rowOff>
    </xdr:from>
    <xdr:ext cx="534377" cy="259045"/>
    <xdr:sp macro="" textlink="">
      <xdr:nvSpPr>
        <xdr:cNvPr id="141" name="物件費該当値テキスト"/>
        <xdr:cNvSpPr txBox="1"/>
      </xdr:nvSpPr>
      <xdr:spPr>
        <a:xfrm>
          <a:off x="4686300" y="99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67183</xdr:rowOff>
    </xdr:from>
    <xdr:to>
      <xdr:col>5</xdr:col>
      <xdr:colOff>409575</xdr:colOff>
      <xdr:row>58</xdr:row>
      <xdr:rowOff>168783</xdr:rowOff>
    </xdr:to>
    <xdr:sp macro="" textlink="">
      <xdr:nvSpPr>
        <xdr:cNvPr id="142" name="円/楕円 141"/>
        <xdr:cNvSpPr/>
      </xdr:nvSpPr>
      <xdr:spPr>
        <a:xfrm>
          <a:off x="3746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159910</xdr:rowOff>
    </xdr:from>
    <xdr:ext cx="534377" cy="259045"/>
    <xdr:sp macro="" textlink="">
      <xdr:nvSpPr>
        <xdr:cNvPr id="143" name="テキスト ボックス 142"/>
        <xdr:cNvSpPr txBox="1"/>
      </xdr:nvSpPr>
      <xdr:spPr>
        <a:xfrm>
          <a:off x="3530111" y="101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18994</xdr:rowOff>
    </xdr:from>
    <xdr:to>
      <xdr:col>4</xdr:col>
      <xdr:colOff>206375</xdr:colOff>
      <xdr:row>58</xdr:row>
      <xdr:rowOff>120594</xdr:rowOff>
    </xdr:to>
    <xdr:sp macro="" textlink="">
      <xdr:nvSpPr>
        <xdr:cNvPr id="144" name="円/楕円 143"/>
        <xdr:cNvSpPr/>
      </xdr:nvSpPr>
      <xdr:spPr>
        <a:xfrm>
          <a:off x="2857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111721</xdr:rowOff>
    </xdr:from>
    <xdr:ext cx="534377" cy="259045"/>
    <xdr:sp macro="" textlink="">
      <xdr:nvSpPr>
        <xdr:cNvPr id="145" name="テキスト ボックス 144"/>
        <xdr:cNvSpPr txBox="1"/>
      </xdr:nvSpPr>
      <xdr:spPr>
        <a:xfrm>
          <a:off x="2641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99133</xdr:rowOff>
    </xdr:from>
    <xdr:to>
      <xdr:col>3</xdr:col>
      <xdr:colOff>3175</xdr:colOff>
      <xdr:row>59</xdr:row>
      <xdr:rowOff>29283</xdr:rowOff>
    </xdr:to>
    <xdr:sp macro="" textlink="">
      <xdr:nvSpPr>
        <xdr:cNvPr id="146" name="円/楕円 145"/>
        <xdr:cNvSpPr/>
      </xdr:nvSpPr>
      <xdr:spPr>
        <a:xfrm>
          <a:off x="1968500" y="100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20410</xdr:rowOff>
    </xdr:from>
    <xdr:ext cx="534377" cy="259045"/>
    <xdr:sp macro="" textlink="">
      <xdr:nvSpPr>
        <xdr:cNvPr id="147" name="テキスト ボックス 146"/>
        <xdr:cNvSpPr txBox="1"/>
      </xdr:nvSpPr>
      <xdr:spPr>
        <a:xfrm>
          <a:off x="1752111"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111044</xdr:rowOff>
    </xdr:from>
    <xdr:to>
      <xdr:col>1</xdr:col>
      <xdr:colOff>485775</xdr:colOff>
      <xdr:row>59</xdr:row>
      <xdr:rowOff>41194</xdr:rowOff>
    </xdr:to>
    <xdr:sp macro="" textlink="">
      <xdr:nvSpPr>
        <xdr:cNvPr id="148" name="円/楕円 147"/>
        <xdr:cNvSpPr/>
      </xdr:nvSpPr>
      <xdr:spPr>
        <a:xfrm>
          <a:off x="1079500" y="1005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32321</xdr:rowOff>
    </xdr:from>
    <xdr:ext cx="534377" cy="259045"/>
    <xdr:sp macro="" textlink="">
      <xdr:nvSpPr>
        <xdr:cNvPr id="149" name="テキスト ボックス 148"/>
        <xdr:cNvSpPr txBox="1"/>
      </xdr:nvSpPr>
      <xdr:spPr>
        <a:xfrm>
          <a:off x="863111" y="1014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130899</xdr:rowOff>
    </xdr:from>
    <xdr:to>
      <xdr:col>6</xdr:col>
      <xdr:colOff>511175</xdr:colOff>
      <xdr:row>78</xdr:row>
      <xdr:rowOff>136804</xdr:rowOff>
    </xdr:to>
    <xdr:cxnSp macro="">
      <xdr:nvCxnSpPr>
        <xdr:cNvPr id="178" name="直線コネクタ 177"/>
        <xdr:cNvCxnSpPr/>
      </xdr:nvCxnSpPr>
      <xdr:spPr>
        <a:xfrm>
          <a:off x="3797300" y="13503999"/>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130899</xdr:rowOff>
    </xdr:from>
    <xdr:to>
      <xdr:col>5</xdr:col>
      <xdr:colOff>358775</xdr:colOff>
      <xdr:row>78</xdr:row>
      <xdr:rowOff>144957</xdr:rowOff>
    </xdr:to>
    <xdr:cxnSp macro="">
      <xdr:nvCxnSpPr>
        <xdr:cNvPr id="181" name="直線コネクタ 180"/>
        <xdr:cNvCxnSpPr/>
      </xdr:nvCxnSpPr>
      <xdr:spPr>
        <a:xfrm flipV="1">
          <a:off x="2908300" y="13503999"/>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135471</xdr:rowOff>
    </xdr:from>
    <xdr:to>
      <xdr:col>4</xdr:col>
      <xdr:colOff>155575</xdr:colOff>
      <xdr:row>78</xdr:row>
      <xdr:rowOff>144957</xdr:rowOff>
    </xdr:to>
    <xdr:cxnSp macro="">
      <xdr:nvCxnSpPr>
        <xdr:cNvPr id="184" name="直線コネクタ 183"/>
        <xdr:cNvCxnSpPr/>
      </xdr:nvCxnSpPr>
      <xdr:spPr>
        <a:xfrm>
          <a:off x="2019300" y="13508571"/>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135471</xdr:rowOff>
    </xdr:from>
    <xdr:to>
      <xdr:col>2</xdr:col>
      <xdr:colOff>638175</xdr:colOff>
      <xdr:row>78</xdr:row>
      <xdr:rowOff>159359</xdr:rowOff>
    </xdr:to>
    <xdr:cxnSp macro="">
      <xdr:nvCxnSpPr>
        <xdr:cNvPr id="187" name="直線コネクタ 186"/>
        <xdr:cNvCxnSpPr/>
      </xdr:nvCxnSpPr>
      <xdr:spPr>
        <a:xfrm flipV="1">
          <a:off x="1130300" y="1350857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86004</xdr:rowOff>
    </xdr:from>
    <xdr:to>
      <xdr:col>6</xdr:col>
      <xdr:colOff>561975</xdr:colOff>
      <xdr:row>79</xdr:row>
      <xdr:rowOff>16154</xdr:rowOff>
    </xdr:to>
    <xdr:sp macro="" textlink="">
      <xdr:nvSpPr>
        <xdr:cNvPr id="197" name="円/楕円 196"/>
        <xdr:cNvSpPr/>
      </xdr:nvSpPr>
      <xdr:spPr>
        <a:xfrm>
          <a:off x="45847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931</xdr:rowOff>
    </xdr:from>
    <xdr:ext cx="469744" cy="259045"/>
    <xdr:sp macro="" textlink="">
      <xdr:nvSpPr>
        <xdr:cNvPr id="198" name="維持補修費該当値テキスト"/>
        <xdr:cNvSpPr txBox="1"/>
      </xdr:nvSpPr>
      <xdr:spPr>
        <a:xfrm>
          <a:off x="4686300" y="1337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80099</xdr:rowOff>
    </xdr:from>
    <xdr:to>
      <xdr:col>5</xdr:col>
      <xdr:colOff>409575</xdr:colOff>
      <xdr:row>79</xdr:row>
      <xdr:rowOff>10249</xdr:rowOff>
    </xdr:to>
    <xdr:sp macro="" textlink="">
      <xdr:nvSpPr>
        <xdr:cNvPr id="199" name="円/楕円 198"/>
        <xdr:cNvSpPr/>
      </xdr:nvSpPr>
      <xdr:spPr>
        <a:xfrm>
          <a:off x="3746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1376</xdr:rowOff>
    </xdr:from>
    <xdr:ext cx="469744" cy="259045"/>
    <xdr:sp macro="" textlink="">
      <xdr:nvSpPr>
        <xdr:cNvPr id="200" name="テキスト ボックス 199"/>
        <xdr:cNvSpPr txBox="1"/>
      </xdr:nvSpPr>
      <xdr:spPr>
        <a:xfrm>
          <a:off x="3562427"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94157</xdr:rowOff>
    </xdr:from>
    <xdr:to>
      <xdr:col>4</xdr:col>
      <xdr:colOff>206375</xdr:colOff>
      <xdr:row>79</xdr:row>
      <xdr:rowOff>24307</xdr:rowOff>
    </xdr:to>
    <xdr:sp macro="" textlink="">
      <xdr:nvSpPr>
        <xdr:cNvPr id="201" name="円/楕円 200"/>
        <xdr:cNvSpPr/>
      </xdr:nvSpPr>
      <xdr:spPr>
        <a:xfrm>
          <a:off x="2857500" y="134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15434</xdr:rowOff>
    </xdr:from>
    <xdr:ext cx="469744" cy="259045"/>
    <xdr:sp macro="" textlink="">
      <xdr:nvSpPr>
        <xdr:cNvPr id="202" name="テキスト ボックス 201"/>
        <xdr:cNvSpPr txBox="1"/>
      </xdr:nvSpPr>
      <xdr:spPr>
        <a:xfrm>
          <a:off x="2673427" y="135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84671</xdr:rowOff>
    </xdr:from>
    <xdr:to>
      <xdr:col>3</xdr:col>
      <xdr:colOff>3175</xdr:colOff>
      <xdr:row>79</xdr:row>
      <xdr:rowOff>14821</xdr:rowOff>
    </xdr:to>
    <xdr:sp macro="" textlink="">
      <xdr:nvSpPr>
        <xdr:cNvPr id="203" name="円/楕円 202"/>
        <xdr:cNvSpPr/>
      </xdr:nvSpPr>
      <xdr:spPr>
        <a:xfrm>
          <a:off x="1968500" y="134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5948</xdr:rowOff>
    </xdr:from>
    <xdr:ext cx="469744" cy="259045"/>
    <xdr:sp macro="" textlink="">
      <xdr:nvSpPr>
        <xdr:cNvPr id="204" name="テキスト ボックス 203"/>
        <xdr:cNvSpPr txBox="1"/>
      </xdr:nvSpPr>
      <xdr:spPr>
        <a:xfrm>
          <a:off x="1784427" y="1355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108559</xdr:rowOff>
    </xdr:from>
    <xdr:to>
      <xdr:col>1</xdr:col>
      <xdr:colOff>485775</xdr:colOff>
      <xdr:row>79</xdr:row>
      <xdr:rowOff>38709</xdr:rowOff>
    </xdr:to>
    <xdr:sp macro="" textlink="">
      <xdr:nvSpPr>
        <xdr:cNvPr id="205" name="円/楕円 204"/>
        <xdr:cNvSpPr/>
      </xdr:nvSpPr>
      <xdr:spPr>
        <a:xfrm>
          <a:off x="1079500" y="134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29836</xdr:rowOff>
    </xdr:from>
    <xdr:ext cx="469744" cy="259045"/>
    <xdr:sp macro="" textlink="">
      <xdr:nvSpPr>
        <xdr:cNvPr id="206" name="テキスト ボックス 205"/>
        <xdr:cNvSpPr txBox="1"/>
      </xdr:nvSpPr>
      <xdr:spPr>
        <a:xfrm>
          <a:off x="895427" y="1357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134606</xdr:rowOff>
    </xdr:from>
    <xdr:to>
      <xdr:col>6</xdr:col>
      <xdr:colOff>511175</xdr:colOff>
      <xdr:row>94</xdr:row>
      <xdr:rowOff>166740</xdr:rowOff>
    </xdr:to>
    <xdr:cxnSp macro="">
      <xdr:nvCxnSpPr>
        <xdr:cNvPr id="238" name="直線コネクタ 237"/>
        <xdr:cNvCxnSpPr/>
      </xdr:nvCxnSpPr>
      <xdr:spPr>
        <a:xfrm flipV="1">
          <a:off x="3797300" y="16250906"/>
          <a:ext cx="8382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166740</xdr:rowOff>
    </xdr:from>
    <xdr:to>
      <xdr:col>5</xdr:col>
      <xdr:colOff>358775</xdr:colOff>
      <xdr:row>95</xdr:row>
      <xdr:rowOff>50236</xdr:rowOff>
    </xdr:to>
    <xdr:cxnSp macro="">
      <xdr:nvCxnSpPr>
        <xdr:cNvPr id="241" name="直線コネクタ 240"/>
        <xdr:cNvCxnSpPr/>
      </xdr:nvCxnSpPr>
      <xdr:spPr>
        <a:xfrm flipV="1">
          <a:off x="2908300" y="16283040"/>
          <a:ext cx="889000" cy="5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50236</xdr:rowOff>
    </xdr:from>
    <xdr:to>
      <xdr:col>4</xdr:col>
      <xdr:colOff>155575</xdr:colOff>
      <xdr:row>95</xdr:row>
      <xdr:rowOff>117362</xdr:rowOff>
    </xdr:to>
    <xdr:cxnSp macro="">
      <xdr:nvCxnSpPr>
        <xdr:cNvPr id="244" name="直線コネクタ 243"/>
        <xdr:cNvCxnSpPr/>
      </xdr:nvCxnSpPr>
      <xdr:spPr>
        <a:xfrm flipV="1">
          <a:off x="2019300" y="16337986"/>
          <a:ext cx="889000" cy="6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117362</xdr:rowOff>
    </xdr:from>
    <xdr:to>
      <xdr:col>2</xdr:col>
      <xdr:colOff>638175</xdr:colOff>
      <xdr:row>95</xdr:row>
      <xdr:rowOff>169108</xdr:rowOff>
    </xdr:to>
    <xdr:cxnSp macro="">
      <xdr:nvCxnSpPr>
        <xdr:cNvPr id="247" name="直線コネクタ 246"/>
        <xdr:cNvCxnSpPr/>
      </xdr:nvCxnSpPr>
      <xdr:spPr>
        <a:xfrm flipV="1">
          <a:off x="1130300" y="16405112"/>
          <a:ext cx="8890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83806</xdr:rowOff>
    </xdr:from>
    <xdr:to>
      <xdr:col>6</xdr:col>
      <xdr:colOff>561975</xdr:colOff>
      <xdr:row>95</xdr:row>
      <xdr:rowOff>13956</xdr:rowOff>
    </xdr:to>
    <xdr:sp macro="" textlink="">
      <xdr:nvSpPr>
        <xdr:cNvPr id="257" name="円/楕円 256"/>
        <xdr:cNvSpPr/>
      </xdr:nvSpPr>
      <xdr:spPr>
        <a:xfrm>
          <a:off x="4584700" y="162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106683</xdr:rowOff>
    </xdr:from>
    <xdr:ext cx="534377" cy="259045"/>
    <xdr:sp macro="" textlink="">
      <xdr:nvSpPr>
        <xdr:cNvPr id="258" name="扶助費該当値テキスト"/>
        <xdr:cNvSpPr txBox="1"/>
      </xdr:nvSpPr>
      <xdr:spPr>
        <a:xfrm>
          <a:off x="4686300" y="160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70,312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115940</xdr:rowOff>
    </xdr:from>
    <xdr:to>
      <xdr:col>5</xdr:col>
      <xdr:colOff>409575</xdr:colOff>
      <xdr:row>95</xdr:row>
      <xdr:rowOff>46090</xdr:rowOff>
    </xdr:to>
    <xdr:sp macro="" textlink="">
      <xdr:nvSpPr>
        <xdr:cNvPr id="259" name="円/楕円 258"/>
        <xdr:cNvSpPr/>
      </xdr:nvSpPr>
      <xdr:spPr>
        <a:xfrm>
          <a:off x="3746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62617</xdr:rowOff>
    </xdr:from>
    <xdr:ext cx="534377" cy="259045"/>
    <xdr:sp macro="" textlink="">
      <xdr:nvSpPr>
        <xdr:cNvPr id="260" name="テキスト ボックス 259"/>
        <xdr:cNvSpPr txBox="1"/>
      </xdr:nvSpPr>
      <xdr:spPr>
        <a:xfrm>
          <a:off x="3530111" y="1600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170886</xdr:rowOff>
    </xdr:from>
    <xdr:to>
      <xdr:col>4</xdr:col>
      <xdr:colOff>206375</xdr:colOff>
      <xdr:row>95</xdr:row>
      <xdr:rowOff>101036</xdr:rowOff>
    </xdr:to>
    <xdr:sp macro="" textlink="">
      <xdr:nvSpPr>
        <xdr:cNvPr id="261" name="円/楕円 260"/>
        <xdr:cNvSpPr/>
      </xdr:nvSpPr>
      <xdr:spPr>
        <a:xfrm>
          <a:off x="2857500" y="162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117563</xdr:rowOff>
    </xdr:from>
    <xdr:ext cx="534377" cy="259045"/>
    <xdr:sp macro="" textlink="">
      <xdr:nvSpPr>
        <xdr:cNvPr id="262" name="テキスト ボックス 261"/>
        <xdr:cNvSpPr txBox="1"/>
      </xdr:nvSpPr>
      <xdr:spPr>
        <a:xfrm>
          <a:off x="2641111" y="160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66562</xdr:rowOff>
    </xdr:from>
    <xdr:to>
      <xdr:col>3</xdr:col>
      <xdr:colOff>3175</xdr:colOff>
      <xdr:row>95</xdr:row>
      <xdr:rowOff>168162</xdr:rowOff>
    </xdr:to>
    <xdr:sp macro="" textlink="">
      <xdr:nvSpPr>
        <xdr:cNvPr id="263" name="円/楕円 262"/>
        <xdr:cNvSpPr/>
      </xdr:nvSpPr>
      <xdr:spPr>
        <a:xfrm>
          <a:off x="19685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13239</xdr:rowOff>
    </xdr:from>
    <xdr:ext cx="534377" cy="259045"/>
    <xdr:sp macro="" textlink="">
      <xdr:nvSpPr>
        <xdr:cNvPr id="264" name="テキスト ボックス 263"/>
        <xdr:cNvSpPr txBox="1"/>
      </xdr:nvSpPr>
      <xdr:spPr>
        <a:xfrm>
          <a:off x="1752111" y="161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118308</xdr:rowOff>
    </xdr:from>
    <xdr:to>
      <xdr:col>1</xdr:col>
      <xdr:colOff>485775</xdr:colOff>
      <xdr:row>96</xdr:row>
      <xdr:rowOff>48458</xdr:rowOff>
    </xdr:to>
    <xdr:sp macro="" textlink="">
      <xdr:nvSpPr>
        <xdr:cNvPr id="265" name="円/楕円 264"/>
        <xdr:cNvSpPr/>
      </xdr:nvSpPr>
      <xdr:spPr>
        <a:xfrm>
          <a:off x="1079500" y="164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64985</xdr:rowOff>
    </xdr:from>
    <xdr:ext cx="534377" cy="259045"/>
    <xdr:sp macro="" textlink="">
      <xdr:nvSpPr>
        <xdr:cNvPr id="266" name="テキスト ボックス 265"/>
        <xdr:cNvSpPr txBox="1"/>
      </xdr:nvSpPr>
      <xdr:spPr>
        <a:xfrm>
          <a:off x="863111" y="161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66222</xdr:rowOff>
    </xdr:from>
    <xdr:to>
      <xdr:col>15</xdr:col>
      <xdr:colOff>180975</xdr:colOff>
      <xdr:row>36</xdr:row>
      <xdr:rowOff>101850</xdr:rowOff>
    </xdr:to>
    <xdr:cxnSp macro="">
      <xdr:nvCxnSpPr>
        <xdr:cNvPr id="297" name="直線コネクタ 296"/>
        <xdr:cNvCxnSpPr/>
      </xdr:nvCxnSpPr>
      <xdr:spPr>
        <a:xfrm>
          <a:off x="9639300" y="6238422"/>
          <a:ext cx="838200" cy="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159643</xdr:rowOff>
    </xdr:from>
    <xdr:to>
      <xdr:col>14</xdr:col>
      <xdr:colOff>28575</xdr:colOff>
      <xdr:row>36</xdr:row>
      <xdr:rowOff>66222</xdr:rowOff>
    </xdr:to>
    <xdr:cxnSp macro="">
      <xdr:nvCxnSpPr>
        <xdr:cNvPr id="300" name="直線コネクタ 299"/>
        <xdr:cNvCxnSpPr/>
      </xdr:nvCxnSpPr>
      <xdr:spPr>
        <a:xfrm>
          <a:off x="8750300" y="6160393"/>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159643</xdr:rowOff>
    </xdr:from>
    <xdr:to>
      <xdr:col>12</xdr:col>
      <xdr:colOff>511175</xdr:colOff>
      <xdr:row>36</xdr:row>
      <xdr:rowOff>118701</xdr:rowOff>
    </xdr:to>
    <xdr:cxnSp macro="">
      <xdr:nvCxnSpPr>
        <xdr:cNvPr id="303" name="直線コネクタ 302"/>
        <xdr:cNvCxnSpPr/>
      </xdr:nvCxnSpPr>
      <xdr:spPr>
        <a:xfrm flipV="1">
          <a:off x="7861300" y="6160393"/>
          <a:ext cx="889000" cy="1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109438</xdr:rowOff>
    </xdr:from>
    <xdr:to>
      <xdr:col>11</xdr:col>
      <xdr:colOff>307975</xdr:colOff>
      <xdr:row>36</xdr:row>
      <xdr:rowOff>118701</xdr:rowOff>
    </xdr:to>
    <xdr:cxnSp macro="">
      <xdr:nvCxnSpPr>
        <xdr:cNvPr id="306" name="直線コネクタ 305"/>
        <xdr:cNvCxnSpPr/>
      </xdr:nvCxnSpPr>
      <xdr:spPr>
        <a:xfrm>
          <a:off x="6972300" y="6281638"/>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51050</xdr:rowOff>
    </xdr:from>
    <xdr:to>
      <xdr:col>15</xdr:col>
      <xdr:colOff>231775</xdr:colOff>
      <xdr:row>36</xdr:row>
      <xdr:rowOff>152650</xdr:rowOff>
    </xdr:to>
    <xdr:sp macro="" textlink="">
      <xdr:nvSpPr>
        <xdr:cNvPr id="316" name="円/楕円 315"/>
        <xdr:cNvSpPr/>
      </xdr:nvSpPr>
      <xdr:spPr>
        <a:xfrm>
          <a:off x="10426700" y="622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29477</xdr:rowOff>
    </xdr:from>
    <xdr:ext cx="534377" cy="259045"/>
    <xdr:sp macro="" textlink="">
      <xdr:nvSpPr>
        <xdr:cNvPr id="317" name="補助費等該当値テキスト"/>
        <xdr:cNvSpPr txBox="1"/>
      </xdr:nvSpPr>
      <xdr:spPr>
        <a:xfrm>
          <a:off x="10528300" y="620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15422</xdr:rowOff>
    </xdr:from>
    <xdr:to>
      <xdr:col>14</xdr:col>
      <xdr:colOff>79375</xdr:colOff>
      <xdr:row>36</xdr:row>
      <xdr:rowOff>117022</xdr:rowOff>
    </xdr:to>
    <xdr:sp macro="" textlink="">
      <xdr:nvSpPr>
        <xdr:cNvPr id="318" name="円/楕円 317"/>
        <xdr:cNvSpPr/>
      </xdr:nvSpPr>
      <xdr:spPr>
        <a:xfrm>
          <a:off x="9588500" y="6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108149</xdr:rowOff>
    </xdr:from>
    <xdr:ext cx="534377" cy="259045"/>
    <xdr:sp macro="" textlink="">
      <xdr:nvSpPr>
        <xdr:cNvPr id="319" name="テキスト ボックス 318"/>
        <xdr:cNvSpPr txBox="1"/>
      </xdr:nvSpPr>
      <xdr:spPr>
        <a:xfrm>
          <a:off x="9372111" y="62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108843</xdr:rowOff>
    </xdr:from>
    <xdr:to>
      <xdr:col>12</xdr:col>
      <xdr:colOff>561975</xdr:colOff>
      <xdr:row>36</xdr:row>
      <xdr:rowOff>38993</xdr:rowOff>
    </xdr:to>
    <xdr:sp macro="" textlink="">
      <xdr:nvSpPr>
        <xdr:cNvPr id="320" name="円/楕円 319"/>
        <xdr:cNvSpPr/>
      </xdr:nvSpPr>
      <xdr:spPr>
        <a:xfrm>
          <a:off x="8699500" y="61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30120</xdr:rowOff>
    </xdr:from>
    <xdr:ext cx="534377" cy="259045"/>
    <xdr:sp macro="" textlink="">
      <xdr:nvSpPr>
        <xdr:cNvPr id="321" name="テキスト ボックス 320"/>
        <xdr:cNvSpPr txBox="1"/>
      </xdr:nvSpPr>
      <xdr:spPr>
        <a:xfrm>
          <a:off x="8483111" y="62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67901</xdr:rowOff>
    </xdr:from>
    <xdr:to>
      <xdr:col>11</xdr:col>
      <xdr:colOff>358775</xdr:colOff>
      <xdr:row>36</xdr:row>
      <xdr:rowOff>169501</xdr:rowOff>
    </xdr:to>
    <xdr:sp macro="" textlink="">
      <xdr:nvSpPr>
        <xdr:cNvPr id="322" name="円/楕円 321"/>
        <xdr:cNvSpPr/>
      </xdr:nvSpPr>
      <xdr:spPr>
        <a:xfrm>
          <a:off x="7810500" y="62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160628</xdr:rowOff>
    </xdr:from>
    <xdr:ext cx="534377" cy="259045"/>
    <xdr:sp macro="" textlink="">
      <xdr:nvSpPr>
        <xdr:cNvPr id="323" name="テキスト ボックス 322"/>
        <xdr:cNvSpPr txBox="1"/>
      </xdr:nvSpPr>
      <xdr:spPr>
        <a:xfrm>
          <a:off x="7594111" y="63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58638</xdr:rowOff>
    </xdr:from>
    <xdr:to>
      <xdr:col>10</xdr:col>
      <xdr:colOff>155575</xdr:colOff>
      <xdr:row>36</xdr:row>
      <xdr:rowOff>160238</xdr:rowOff>
    </xdr:to>
    <xdr:sp macro="" textlink="">
      <xdr:nvSpPr>
        <xdr:cNvPr id="324" name="円/楕円 323"/>
        <xdr:cNvSpPr/>
      </xdr:nvSpPr>
      <xdr:spPr>
        <a:xfrm>
          <a:off x="6921500" y="62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151365</xdr:rowOff>
    </xdr:from>
    <xdr:ext cx="534377" cy="259045"/>
    <xdr:sp macro="" textlink="">
      <xdr:nvSpPr>
        <xdr:cNvPr id="325" name="テキスト ボックス 324"/>
        <xdr:cNvSpPr txBox="1"/>
      </xdr:nvSpPr>
      <xdr:spPr>
        <a:xfrm>
          <a:off x="6705111" y="63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73223</xdr:rowOff>
    </xdr:from>
    <xdr:to>
      <xdr:col>15</xdr:col>
      <xdr:colOff>180975</xdr:colOff>
      <xdr:row>57</xdr:row>
      <xdr:rowOff>85871</xdr:rowOff>
    </xdr:to>
    <xdr:cxnSp macro="">
      <xdr:nvCxnSpPr>
        <xdr:cNvPr id="350" name="直線コネクタ 349"/>
        <xdr:cNvCxnSpPr/>
      </xdr:nvCxnSpPr>
      <xdr:spPr>
        <a:xfrm flipV="1">
          <a:off x="9639300" y="9845873"/>
          <a:ext cx="8382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72989</xdr:rowOff>
    </xdr:from>
    <xdr:to>
      <xdr:col>14</xdr:col>
      <xdr:colOff>28575</xdr:colOff>
      <xdr:row>57</xdr:row>
      <xdr:rowOff>85871</xdr:rowOff>
    </xdr:to>
    <xdr:cxnSp macro="">
      <xdr:nvCxnSpPr>
        <xdr:cNvPr id="353" name="直線コネクタ 352"/>
        <xdr:cNvCxnSpPr/>
      </xdr:nvCxnSpPr>
      <xdr:spPr>
        <a:xfrm>
          <a:off x="8750300" y="9845639"/>
          <a:ext cx="889000" cy="1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34909</xdr:rowOff>
    </xdr:from>
    <xdr:to>
      <xdr:col>12</xdr:col>
      <xdr:colOff>511175</xdr:colOff>
      <xdr:row>57</xdr:row>
      <xdr:rowOff>72989</xdr:rowOff>
    </xdr:to>
    <xdr:cxnSp macro="">
      <xdr:nvCxnSpPr>
        <xdr:cNvPr id="356" name="直線コネクタ 355"/>
        <xdr:cNvCxnSpPr/>
      </xdr:nvCxnSpPr>
      <xdr:spPr>
        <a:xfrm>
          <a:off x="7861300" y="9807559"/>
          <a:ext cx="889000" cy="3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75274</xdr:rowOff>
    </xdr:from>
    <xdr:to>
      <xdr:col>11</xdr:col>
      <xdr:colOff>307975</xdr:colOff>
      <xdr:row>57</xdr:row>
      <xdr:rowOff>34909</xdr:rowOff>
    </xdr:to>
    <xdr:cxnSp macro="">
      <xdr:nvCxnSpPr>
        <xdr:cNvPr id="359" name="直線コネクタ 358"/>
        <xdr:cNvCxnSpPr/>
      </xdr:nvCxnSpPr>
      <xdr:spPr>
        <a:xfrm>
          <a:off x="6972300" y="9676474"/>
          <a:ext cx="889000" cy="13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10179</xdr:rowOff>
    </xdr:from>
    <xdr:ext cx="534377" cy="259045"/>
    <xdr:sp macro="" textlink="">
      <xdr:nvSpPr>
        <xdr:cNvPr id="361" name="テキスト ボックス 360"/>
        <xdr:cNvSpPr txBox="1"/>
      </xdr:nvSpPr>
      <xdr:spPr>
        <a:xfrm>
          <a:off x="7594111" y="926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22423</xdr:rowOff>
    </xdr:from>
    <xdr:to>
      <xdr:col>15</xdr:col>
      <xdr:colOff>231775</xdr:colOff>
      <xdr:row>57</xdr:row>
      <xdr:rowOff>124023</xdr:rowOff>
    </xdr:to>
    <xdr:sp macro="" textlink="">
      <xdr:nvSpPr>
        <xdr:cNvPr id="369" name="円/楕円 368"/>
        <xdr:cNvSpPr/>
      </xdr:nvSpPr>
      <xdr:spPr>
        <a:xfrm>
          <a:off x="10426700" y="97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108800</xdr:rowOff>
    </xdr:from>
    <xdr:ext cx="534377" cy="259045"/>
    <xdr:sp macro="" textlink="">
      <xdr:nvSpPr>
        <xdr:cNvPr id="370" name="普通建設事業費該当値テキスト"/>
        <xdr:cNvSpPr txBox="1"/>
      </xdr:nvSpPr>
      <xdr:spPr>
        <a:xfrm>
          <a:off x="10528300" y="971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35071</xdr:rowOff>
    </xdr:from>
    <xdr:to>
      <xdr:col>14</xdr:col>
      <xdr:colOff>79375</xdr:colOff>
      <xdr:row>57</xdr:row>
      <xdr:rowOff>136671</xdr:rowOff>
    </xdr:to>
    <xdr:sp macro="" textlink="">
      <xdr:nvSpPr>
        <xdr:cNvPr id="371" name="円/楕円 370"/>
        <xdr:cNvSpPr/>
      </xdr:nvSpPr>
      <xdr:spPr>
        <a:xfrm>
          <a:off x="9588500" y="98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127798</xdr:rowOff>
    </xdr:from>
    <xdr:ext cx="534377" cy="259045"/>
    <xdr:sp macro="" textlink="">
      <xdr:nvSpPr>
        <xdr:cNvPr id="372" name="テキスト ボックス 371"/>
        <xdr:cNvSpPr txBox="1"/>
      </xdr:nvSpPr>
      <xdr:spPr>
        <a:xfrm>
          <a:off x="9372111" y="99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22189</xdr:rowOff>
    </xdr:from>
    <xdr:to>
      <xdr:col>12</xdr:col>
      <xdr:colOff>561975</xdr:colOff>
      <xdr:row>57</xdr:row>
      <xdr:rowOff>123789</xdr:rowOff>
    </xdr:to>
    <xdr:sp macro="" textlink="">
      <xdr:nvSpPr>
        <xdr:cNvPr id="373" name="円/楕円 372"/>
        <xdr:cNvSpPr/>
      </xdr:nvSpPr>
      <xdr:spPr>
        <a:xfrm>
          <a:off x="8699500" y="97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114916</xdr:rowOff>
    </xdr:from>
    <xdr:ext cx="534377" cy="259045"/>
    <xdr:sp macro="" textlink="">
      <xdr:nvSpPr>
        <xdr:cNvPr id="374" name="テキスト ボックス 373"/>
        <xdr:cNvSpPr txBox="1"/>
      </xdr:nvSpPr>
      <xdr:spPr>
        <a:xfrm>
          <a:off x="8483111" y="98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155559</xdr:rowOff>
    </xdr:from>
    <xdr:to>
      <xdr:col>11</xdr:col>
      <xdr:colOff>358775</xdr:colOff>
      <xdr:row>57</xdr:row>
      <xdr:rowOff>85709</xdr:rowOff>
    </xdr:to>
    <xdr:sp macro="" textlink="">
      <xdr:nvSpPr>
        <xdr:cNvPr id="375" name="円/楕円 374"/>
        <xdr:cNvSpPr/>
      </xdr:nvSpPr>
      <xdr:spPr>
        <a:xfrm>
          <a:off x="7810500" y="9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76836</xdr:rowOff>
    </xdr:from>
    <xdr:ext cx="534377" cy="259045"/>
    <xdr:sp macro="" textlink="">
      <xdr:nvSpPr>
        <xdr:cNvPr id="376" name="テキスト ボックス 375"/>
        <xdr:cNvSpPr txBox="1"/>
      </xdr:nvSpPr>
      <xdr:spPr>
        <a:xfrm>
          <a:off x="7594111" y="98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24474</xdr:rowOff>
    </xdr:from>
    <xdr:to>
      <xdr:col>10</xdr:col>
      <xdr:colOff>155575</xdr:colOff>
      <xdr:row>56</xdr:row>
      <xdr:rowOff>126074</xdr:rowOff>
    </xdr:to>
    <xdr:sp macro="" textlink="">
      <xdr:nvSpPr>
        <xdr:cNvPr id="377" name="円/楕円 376"/>
        <xdr:cNvSpPr/>
      </xdr:nvSpPr>
      <xdr:spPr>
        <a:xfrm>
          <a:off x="6921500" y="96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117201</xdr:rowOff>
    </xdr:from>
    <xdr:ext cx="534377" cy="259045"/>
    <xdr:sp macro="" textlink="">
      <xdr:nvSpPr>
        <xdr:cNvPr id="378" name="テキスト ボックス 377"/>
        <xdr:cNvSpPr txBox="1"/>
      </xdr:nvSpPr>
      <xdr:spPr>
        <a:xfrm>
          <a:off x="6705111" y="971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126278</xdr:rowOff>
    </xdr:from>
    <xdr:to>
      <xdr:col>15</xdr:col>
      <xdr:colOff>180975</xdr:colOff>
      <xdr:row>79</xdr:row>
      <xdr:rowOff>35409</xdr:rowOff>
    </xdr:to>
    <xdr:cxnSp macro="">
      <xdr:nvCxnSpPr>
        <xdr:cNvPr id="409" name="直線コネクタ 408"/>
        <xdr:cNvCxnSpPr/>
      </xdr:nvCxnSpPr>
      <xdr:spPr>
        <a:xfrm>
          <a:off x="9639300" y="13499378"/>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126278</xdr:rowOff>
    </xdr:from>
    <xdr:to>
      <xdr:col>14</xdr:col>
      <xdr:colOff>28575</xdr:colOff>
      <xdr:row>78</xdr:row>
      <xdr:rowOff>165368</xdr:rowOff>
    </xdr:to>
    <xdr:cxnSp macro="">
      <xdr:nvCxnSpPr>
        <xdr:cNvPr id="412" name="直線コネクタ 411"/>
        <xdr:cNvCxnSpPr/>
      </xdr:nvCxnSpPr>
      <xdr:spPr>
        <a:xfrm flipV="1">
          <a:off x="8750300" y="1349937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156059</xdr:rowOff>
    </xdr:from>
    <xdr:to>
      <xdr:col>15</xdr:col>
      <xdr:colOff>231775</xdr:colOff>
      <xdr:row>79</xdr:row>
      <xdr:rowOff>86209</xdr:rowOff>
    </xdr:to>
    <xdr:sp macro="" textlink="">
      <xdr:nvSpPr>
        <xdr:cNvPr id="422" name="円/楕円 421"/>
        <xdr:cNvSpPr/>
      </xdr:nvSpPr>
      <xdr:spPr>
        <a:xfrm>
          <a:off x="10426700" y="135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70986</xdr:rowOff>
    </xdr:from>
    <xdr:ext cx="469744" cy="259045"/>
    <xdr:sp macro="" textlink="">
      <xdr:nvSpPr>
        <xdr:cNvPr id="423" name="普通建設事業費 （ うち新規整備　）該当値テキスト"/>
        <xdr:cNvSpPr txBox="1"/>
      </xdr:nvSpPr>
      <xdr:spPr>
        <a:xfrm>
          <a:off x="10528300" y="134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75478</xdr:rowOff>
    </xdr:from>
    <xdr:to>
      <xdr:col>14</xdr:col>
      <xdr:colOff>79375</xdr:colOff>
      <xdr:row>79</xdr:row>
      <xdr:rowOff>5628</xdr:rowOff>
    </xdr:to>
    <xdr:sp macro="" textlink="">
      <xdr:nvSpPr>
        <xdr:cNvPr id="424" name="円/楕円 423"/>
        <xdr:cNvSpPr/>
      </xdr:nvSpPr>
      <xdr:spPr>
        <a:xfrm>
          <a:off x="9588500" y="1344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168205</xdr:rowOff>
    </xdr:from>
    <xdr:ext cx="469744" cy="259045"/>
    <xdr:sp macro="" textlink="">
      <xdr:nvSpPr>
        <xdr:cNvPr id="425" name="テキスト ボックス 424"/>
        <xdr:cNvSpPr txBox="1"/>
      </xdr:nvSpPr>
      <xdr:spPr>
        <a:xfrm>
          <a:off x="9404427" y="135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114568</xdr:rowOff>
    </xdr:from>
    <xdr:to>
      <xdr:col>12</xdr:col>
      <xdr:colOff>561975</xdr:colOff>
      <xdr:row>79</xdr:row>
      <xdr:rowOff>44718</xdr:rowOff>
    </xdr:to>
    <xdr:sp macro="" textlink="">
      <xdr:nvSpPr>
        <xdr:cNvPr id="426" name="円/楕円 425"/>
        <xdr:cNvSpPr/>
      </xdr:nvSpPr>
      <xdr:spPr>
        <a:xfrm>
          <a:off x="8699500" y="13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35845</xdr:rowOff>
    </xdr:from>
    <xdr:ext cx="469744" cy="259045"/>
    <xdr:sp macro="" textlink="">
      <xdr:nvSpPr>
        <xdr:cNvPr id="427" name="テキスト ボックス 426"/>
        <xdr:cNvSpPr txBox="1"/>
      </xdr:nvSpPr>
      <xdr:spPr>
        <a:xfrm>
          <a:off x="8515427" y="13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113779</xdr:rowOff>
    </xdr:from>
    <xdr:to>
      <xdr:col>15</xdr:col>
      <xdr:colOff>180975</xdr:colOff>
      <xdr:row>98</xdr:row>
      <xdr:rowOff>163970</xdr:rowOff>
    </xdr:to>
    <xdr:cxnSp macro="">
      <xdr:nvCxnSpPr>
        <xdr:cNvPr id="456" name="直線コネクタ 455"/>
        <xdr:cNvCxnSpPr/>
      </xdr:nvCxnSpPr>
      <xdr:spPr>
        <a:xfrm flipV="1">
          <a:off x="9639300" y="16915879"/>
          <a:ext cx="8382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112903</xdr:rowOff>
    </xdr:from>
    <xdr:to>
      <xdr:col>14</xdr:col>
      <xdr:colOff>28575</xdr:colOff>
      <xdr:row>98</xdr:row>
      <xdr:rowOff>163970</xdr:rowOff>
    </xdr:to>
    <xdr:cxnSp macro="">
      <xdr:nvCxnSpPr>
        <xdr:cNvPr id="459" name="直線コネクタ 458"/>
        <xdr:cNvCxnSpPr/>
      </xdr:nvCxnSpPr>
      <xdr:spPr>
        <a:xfrm>
          <a:off x="8750300" y="16915003"/>
          <a:ext cx="889000" cy="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3" name="テキスト ボックス 462"/>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62979</xdr:rowOff>
    </xdr:from>
    <xdr:to>
      <xdr:col>15</xdr:col>
      <xdr:colOff>231775</xdr:colOff>
      <xdr:row>98</xdr:row>
      <xdr:rowOff>164579</xdr:rowOff>
    </xdr:to>
    <xdr:sp macro="" textlink="">
      <xdr:nvSpPr>
        <xdr:cNvPr id="469" name="円/楕円 468"/>
        <xdr:cNvSpPr/>
      </xdr:nvSpPr>
      <xdr:spPr>
        <a:xfrm>
          <a:off x="10426700" y="168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149356</xdr:rowOff>
    </xdr:from>
    <xdr:ext cx="469744" cy="259045"/>
    <xdr:sp macro="" textlink="">
      <xdr:nvSpPr>
        <xdr:cNvPr id="470" name="普通建設事業費 （ うち更新整備　）該当値テキスト"/>
        <xdr:cNvSpPr txBox="1"/>
      </xdr:nvSpPr>
      <xdr:spPr>
        <a:xfrm>
          <a:off x="10528300" y="1678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113170</xdr:rowOff>
    </xdr:from>
    <xdr:to>
      <xdr:col>14</xdr:col>
      <xdr:colOff>79375</xdr:colOff>
      <xdr:row>99</xdr:row>
      <xdr:rowOff>43320</xdr:rowOff>
    </xdr:to>
    <xdr:sp macro="" textlink="">
      <xdr:nvSpPr>
        <xdr:cNvPr id="471" name="円/楕円 470"/>
        <xdr:cNvSpPr/>
      </xdr:nvSpPr>
      <xdr:spPr>
        <a:xfrm>
          <a:off x="9588500" y="169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34447</xdr:rowOff>
    </xdr:from>
    <xdr:ext cx="469744" cy="259045"/>
    <xdr:sp macro="" textlink="">
      <xdr:nvSpPr>
        <xdr:cNvPr id="472" name="テキスト ボックス 471"/>
        <xdr:cNvSpPr txBox="1"/>
      </xdr:nvSpPr>
      <xdr:spPr>
        <a:xfrm>
          <a:off x="9404427" y="170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62103</xdr:rowOff>
    </xdr:from>
    <xdr:to>
      <xdr:col>12</xdr:col>
      <xdr:colOff>561975</xdr:colOff>
      <xdr:row>98</xdr:row>
      <xdr:rowOff>163703</xdr:rowOff>
    </xdr:to>
    <xdr:sp macro="" textlink="">
      <xdr:nvSpPr>
        <xdr:cNvPr id="473" name="円/楕円 472"/>
        <xdr:cNvSpPr/>
      </xdr:nvSpPr>
      <xdr:spPr>
        <a:xfrm>
          <a:off x="8699500" y="168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154830</xdr:rowOff>
    </xdr:from>
    <xdr:ext cx="469744" cy="259045"/>
    <xdr:sp macro="" textlink="">
      <xdr:nvSpPr>
        <xdr:cNvPr id="474" name="テキスト ボックス 473"/>
        <xdr:cNvSpPr txBox="1"/>
      </xdr:nvSpPr>
      <xdr:spPr>
        <a:xfrm>
          <a:off x="8515427" y="1695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94976</xdr:rowOff>
    </xdr:from>
    <xdr:to>
      <xdr:col>23</xdr:col>
      <xdr:colOff>517525</xdr:colOff>
      <xdr:row>39</xdr:row>
      <xdr:rowOff>95825</xdr:rowOff>
    </xdr:to>
    <xdr:cxnSp macro="">
      <xdr:nvCxnSpPr>
        <xdr:cNvPr id="505" name="直線コネクタ 504"/>
        <xdr:cNvCxnSpPr/>
      </xdr:nvCxnSpPr>
      <xdr:spPr>
        <a:xfrm flipV="1">
          <a:off x="15481300" y="6781526"/>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95825</xdr:rowOff>
    </xdr:from>
    <xdr:to>
      <xdr:col>22</xdr:col>
      <xdr:colOff>365125</xdr:colOff>
      <xdr:row>39</xdr:row>
      <xdr:rowOff>98878</xdr:rowOff>
    </xdr:to>
    <xdr:cxnSp macro="">
      <xdr:nvCxnSpPr>
        <xdr:cNvPr id="508" name="直線コネクタ 507"/>
        <xdr:cNvCxnSpPr/>
      </xdr:nvCxnSpPr>
      <xdr:spPr>
        <a:xfrm flipV="1">
          <a:off x="14592300" y="6782375"/>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94421</xdr:rowOff>
    </xdr:from>
    <xdr:to>
      <xdr:col>21</xdr:col>
      <xdr:colOff>161925</xdr:colOff>
      <xdr:row>39</xdr:row>
      <xdr:rowOff>98878</xdr:rowOff>
    </xdr:to>
    <xdr:cxnSp macro="">
      <xdr:nvCxnSpPr>
        <xdr:cNvPr id="511" name="直線コネクタ 510"/>
        <xdr:cNvCxnSpPr/>
      </xdr:nvCxnSpPr>
      <xdr:spPr>
        <a:xfrm>
          <a:off x="13703300" y="6780971"/>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94421</xdr:rowOff>
    </xdr:from>
    <xdr:to>
      <xdr:col>19</xdr:col>
      <xdr:colOff>644525</xdr:colOff>
      <xdr:row>39</xdr:row>
      <xdr:rowOff>97948</xdr:rowOff>
    </xdr:to>
    <xdr:cxnSp macro="">
      <xdr:nvCxnSpPr>
        <xdr:cNvPr id="514" name="直線コネクタ 513"/>
        <xdr:cNvCxnSpPr/>
      </xdr:nvCxnSpPr>
      <xdr:spPr>
        <a:xfrm flipV="1">
          <a:off x="12814300" y="678097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44176</xdr:rowOff>
    </xdr:from>
    <xdr:to>
      <xdr:col>23</xdr:col>
      <xdr:colOff>568325</xdr:colOff>
      <xdr:row>39</xdr:row>
      <xdr:rowOff>145776</xdr:rowOff>
    </xdr:to>
    <xdr:sp macro="" textlink="">
      <xdr:nvSpPr>
        <xdr:cNvPr id="524" name="円/楕円 523"/>
        <xdr:cNvSpPr/>
      </xdr:nvSpPr>
      <xdr:spPr>
        <a:xfrm>
          <a:off x="16268700" y="67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5"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45025</xdr:rowOff>
    </xdr:from>
    <xdr:to>
      <xdr:col>22</xdr:col>
      <xdr:colOff>415925</xdr:colOff>
      <xdr:row>39</xdr:row>
      <xdr:rowOff>146625</xdr:rowOff>
    </xdr:to>
    <xdr:sp macro="" textlink="">
      <xdr:nvSpPr>
        <xdr:cNvPr id="526" name="円/楕円 525"/>
        <xdr:cNvSpPr/>
      </xdr:nvSpPr>
      <xdr:spPr>
        <a:xfrm>
          <a:off x="15430500" y="67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137752</xdr:rowOff>
    </xdr:from>
    <xdr:ext cx="378565" cy="259045"/>
    <xdr:sp macro="" textlink="">
      <xdr:nvSpPr>
        <xdr:cNvPr id="527" name="テキスト ボックス 526"/>
        <xdr:cNvSpPr txBox="1"/>
      </xdr:nvSpPr>
      <xdr:spPr>
        <a:xfrm>
          <a:off x="15292017" y="682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43621</xdr:rowOff>
    </xdr:from>
    <xdr:to>
      <xdr:col>20</xdr:col>
      <xdr:colOff>9525</xdr:colOff>
      <xdr:row>39</xdr:row>
      <xdr:rowOff>145221</xdr:rowOff>
    </xdr:to>
    <xdr:sp macro="" textlink="">
      <xdr:nvSpPr>
        <xdr:cNvPr id="530" name="円/楕円 529"/>
        <xdr:cNvSpPr/>
      </xdr:nvSpPr>
      <xdr:spPr>
        <a:xfrm>
          <a:off x="13652500" y="6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136348</xdr:rowOff>
    </xdr:from>
    <xdr:ext cx="378565" cy="259045"/>
    <xdr:sp macro="" textlink="">
      <xdr:nvSpPr>
        <xdr:cNvPr id="531" name="テキスト ボックス 530"/>
        <xdr:cNvSpPr txBox="1"/>
      </xdr:nvSpPr>
      <xdr:spPr>
        <a:xfrm>
          <a:off x="13514017" y="682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47148</xdr:rowOff>
    </xdr:from>
    <xdr:to>
      <xdr:col>18</xdr:col>
      <xdr:colOff>492125</xdr:colOff>
      <xdr:row>39</xdr:row>
      <xdr:rowOff>148748</xdr:rowOff>
    </xdr:to>
    <xdr:sp macro="" textlink="">
      <xdr:nvSpPr>
        <xdr:cNvPr id="532" name="円/楕円 531"/>
        <xdr:cNvSpPr/>
      </xdr:nvSpPr>
      <xdr:spPr>
        <a:xfrm>
          <a:off x="12763500" y="67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139875</xdr:rowOff>
    </xdr:from>
    <xdr:ext cx="313932" cy="259045"/>
    <xdr:sp macro="" textlink="">
      <xdr:nvSpPr>
        <xdr:cNvPr id="533" name="テキスト ボックス 532"/>
        <xdr:cNvSpPr txBox="1"/>
      </xdr:nvSpPr>
      <xdr:spPr>
        <a:xfrm>
          <a:off x="12657333" y="6826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115903</xdr:rowOff>
    </xdr:from>
    <xdr:to>
      <xdr:col>23</xdr:col>
      <xdr:colOff>517525</xdr:colOff>
      <xdr:row>77</xdr:row>
      <xdr:rowOff>127935</xdr:rowOff>
    </xdr:to>
    <xdr:cxnSp macro="">
      <xdr:nvCxnSpPr>
        <xdr:cNvPr id="615" name="直線コネクタ 614"/>
        <xdr:cNvCxnSpPr/>
      </xdr:nvCxnSpPr>
      <xdr:spPr>
        <a:xfrm flipV="1">
          <a:off x="15481300" y="13317553"/>
          <a:ext cx="838200" cy="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6" name="公債費平均値テキスト"/>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126251</xdr:rowOff>
    </xdr:from>
    <xdr:to>
      <xdr:col>22</xdr:col>
      <xdr:colOff>365125</xdr:colOff>
      <xdr:row>77</xdr:row>
      <xdr:rowOff>127935</xdr:rowOff>
    </xdr:to>
    <xdr:cxnSp macro="">
      <xdr:nvCxnSpPr>
        <xdr:cNvPr id="618" name="直線コネクタ 617"/>
        <xdr:cNvCxnSpPr/>
      </xdr:nvCxnSpPr>
      <xdr:spPr>
        <a:xfrm>
          <a:off x="14592300" y="13327901"/>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126251</xdr:rowOff>
    </xdr:from>
    <xdr:to>
      <xdr:col>21</xdr:col>
      <xdr:colOff>161925</xdr:colOff>
      <xdr:row>77</xdr:row>
      <xdr:rowOff>133657</xdr:rowOff>
    </xdr:to>
    <xdr:cxnSp macro="">
      <xdr:nvCxnSpPr>
        <xdr:cNvPr id="621" name="直線コネクタ 620"/>
        <xdr:cNvCxnSpPr/>
      </xdr:nvCxnSpPr>
      <xdr:spPr>
        <a:xfrm flipV="1">
          <a:off x="13703300" y="13327901"/>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133657</xdr:rowOff>
    </xdr:from>
    <xdr:to>
      <xdr:col>19</xdr:col>
      <xdr:colOff>644525</xdr:colOff>
      <xdr:row>77</xdr:row>
      <xdr:rowOff>154970</xdr:rowOff>
    </xdr:to>
    <xdr:cxnSp macro="">
      <xdr:nvCxnSpPr>
        <xdr:cNvPr id="624" name="直線コネクタ 623"/>
        <xdr:cNvCxnSpPr/>
      </xdr:nvCxnSpPr>
      <xdr:spPr>
        <a:xfrm flipV="1">
          <a:off x="12814300" y="13335307"/>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6" name="テキスト ボックス 625"/>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65103</xdr:rowOff>
    </xdr:from>
    <xdr:to>
      <xdr:col>23</xdr:col>
      <xdr:colOff>568325</xdr:colOff>
      <xdr:row>77</xdr:row>
      <xdr:rowOff>166703</xdr:rowOff>
    </xdr:to>
    <xdr:sp macro="" textlink="">
      <xdr:nvSpPr>
        <xdr:cNvPr id="634" name="円/楕円 633"/>
        <xdr:cNvSpPr/>
      </xdr:nvSpPr>
      <xdr:spPr>
        <a:xfrm>
          <a:off x="16268700" y="132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43530</xdr:rowOff>
    </xdr:from>
    <xdr:ext cx="534377" cy="259045"/>
    <xdr:sp macro="" textlink="">
      <xdr:nvSpPr>
        <xdr:cNvPr id="635" name="公債費該当値テキスト"/>
        <xdr:cNvSpPr txBox="1"/>
      </xdr:nvSpPr>
      <xdr:spPr>
        <a:xfrm>
          <a:off x="16370300" y="132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77135</xdr:rowOff>
    </xdr:from>
    <xdr:to>
      <xdr:col>22</xdr:col>
      <xdr:colOff>415925</xdr:colOff>
      <xdr:row>78</xdr:row>
      <xdr:rowOff>7285</xdr:rowOff>
    </xdr:to>
    <xdr:sp macro="" textlink="">
      <xdr:nvSpPr>
        <xdr:cNvPr id="636" name="円/楕円 635"/>
        <xdr:cNvSpPr/>
      </xdr:nvSpPr>
      <xdr:spPr>
        <a:xfrm>
          <a:off x="15430500" y="132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169862</xdr:rowOff>
    </xdr:from>
    <xdr:ext cx="534377" cy="259045"/>
    <xdr:sp macro="" textlink="">
      <xdr:nvSpPr>
        <xdr:cNvPr id="637" name="テキスト ボックス 636"/>
        <xdr:cNvSpPr txBox="1"/>
      </xdr:nvSpPr>
      <xdr:spPr>
        <a:xfrm>
          <a:off x="15214111" y="133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75451</xdr:rowOff>
    </xdr:from>
    <xdr:to>
      <xdr:col>21</xdr:col>
      <xdr:colOff>212725</xdr:colOff>
      <xdr:row>78</xdr:row>
      <xdr:rowOff>5601</xdr:rowOff>
    </xdr:to>
    <xdr:sp macro="" textlink="">
      <xdr:nvSpPr>
        <xdr:cNvPr id="638" name="円/楕円 637"/>
        <xdr:cNvSpPr/>
      </xdr:nvSpPr>
      <xdr:spPr>
        <a:xfrm>
          <a:off x="14541500" y="132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168178</xdr:rowOff>
    </xdr:from>
    <xdr:ext cx="534377" cy="259045"/>
    <xdr:sp macro="" textlink="">
      <xdr:nvSpPr>
        <xdr:cNvPr id="639" name="テキスト ボックス 638"/>
        <xdr:cNvSpPr txBox="1"/>
      </xdr:nvSpPr>
      <xdr:spPr>
        <a:xfrm>
          <a:off x="14325111" y="133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82857</xdr:rowOff>
    </xdr:from>
    <xdr:to>
      <xdr:col>20</xdr:col>
      <xdr:colOff>9525</xdr:colOff>
      <xdr:row>78</xdr:row>
      <xdr:rowOff>13007</xdr:rowOff>
    </xdr:to>
    <xdr:sp macro="" textlink="">
      <xdr:nvSpPr>
        <xdr:cNvPr id="640" name="円/楕円 639"/>
        <xdr:cNvSpPr/>
      </xdr:nvSpPr>
      <xdr:spPr>
        <a:xfrm>
          <a:off x="13652500" y="132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4134</xdr:rowOff>
    </xdr:from>
    <xdr:ext cx="534377" cy="259045"/>
    <xdr:sp macro="" textlink="">
      <xdr:nvSpPr>
        <xdr:cNvPr id="641" name="テキスト ボックス 640"/>
        <xdr:cNvSpPr txBox="1"/>
      </xdr:nvSpPr>
      <xdr:spPr>
        <a:xfrm>
          <a:off x="13436111" y="1337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104170</xdr:rowOff>
    </xdr:from>
    <xdr:to>
      <xdr:col>18</xdr:col>
      <xdr:colOff>492125</xdr:colOff>
      <xdr:row>78</xdr:row>
      <xdr:rowOff>34320</xdr:rowOff>
    </xdr:to>
    <xdr:sp macro="" textlink="">
      <xdr:nvSpPr>
        <xdr:cNvPr id="642" name="円/楕円 641"/>
        <xdr:cNvSpPr/>
      </xdr:nvSpPr>
      <xdr:spPr>
        <a:xfrm>
          <a:off x="12763500" y="133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25447</xdr:rowOff>
    </xdr:from>
    <xdr:ext cx="534377" cy="259045"/>
    <xdr:sp macro="" textlink="">
      <xdr:nvSpPr>
        <xdr:cNvPr id="643" name="テキスト ボックス 642"/>
        <xdr:cNvSpPr txBox="1"/>
      </xdr:nvSpPr>
      <xdr:spPr>
        <a:xfrm>
          <a:off x="12547111" y="133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37261</xdr:rowOff>
    </xdr:from>
    <xdr:to>
      <xdr:col>23</xdr:col>
      <xdr:colOff>517525</xdr:colOff>
      <xdr:row>99</xdr:row>
      <xdr:rowOff>43853</xdr:rowOff>
    </xdr:to>
    <xdr:cxnSp macro="">
      <xdr:nvCxnSpPr>
        <xdr:cNvPr id="672" name="直線コネクタ 671"/>
        <xdr:cNvCxnSpPr/>
      </xdr:nvCxnSpPr>
      <xdr:spPr>
        <a:xfrm flipV="1">
          <a:off x="15481300" y="17010811"/>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8204</xdr:rowOff>
    </xdr:from>
    <xdr:to>
      <xdr:col>22</xdr:col>
      <xdr:colOff>365125</xdr:colOff>
      <xdr:row>99</xdr:row>
      <xdr:rowOff>43853</xdr:rowOff>
    </xdr:to>
    <xdr:cxnSp macro="">
      <xdr:nvCxnSpPr>
        <xdr:cNvPr id="675" name="直線コネクタ 674"/>
        <xdr:cNvCxnSpPr/>
      </xdr:nvCxnSpPr>
      <xdr:spPr>
        <a:xfrm>
          <a:off x="14592300" y="16981754"/>
          <a:ext cx="889000" cy="3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8204</xdr:rowOff>
    </xdr:from>
    <xdr:to>
      <xdr:col>21</xdr:col>
      <xdr:colOff>161925</xdr:colOff>
      <xdr:row>99</xdr:row>
      <xdr:rowOff>44044</xdr:rowOff>
    </xdr:to>
    <xdr:cxnSp macro="">
      <xdr:nvCxnSpPr>
        <xdr:cNvPr id="678" name="直線コネクタ 677"/>
        <xdr:cNvCxnSpPr/>
      </xdr:nvCxnSpPr>
      <xdr:spPr>
        <a:xfrm flipV="1">
          <a:off x="13703300" y="16981754"/>
          <a:ext cx="889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44005</xdr:rowOff>
    </xdr:from>
    <xdr:to>
      <xdr:col>19</xdr:col>
      <xdr:colOff>644525</xdr:colOff>
      <xdr:row>99</xdr:row>
      <xdr:rowOff>44044</xdr:rowOff>
    </xdr:to>
    <xdr:cxnSp macro="">
      <xdr:nvCxnSpPr>
        <xdr:cNvPr id="681" name="直線コネクタ 680"/>
        <xdr:cNvCxnSpPr/>
      </xdr:nvCxnSpPr>
      <xdr:spPr>
        <a:xfrm>
          <a:off x="12814300" y="17017555"/>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157911</xdr:rowOff>
    </xdr:from>
    <xdr:to>
      <xdr:col>23</xdr:col>
      <xdr:colOff>568325</xdr:colOff>
      <xdr:row>99</xdr:row>
      <xdr:rowOff>88061</xdr:rowOff>
    </xdr:to>
    <xdr:sp macro="" textlink="">
      <xdr:nvSpPr>
        <xdr:cNvPr id="691" name="円/楕円 690"/>
        <xdr:cNvSpPr/>
      </xdr:nvSpPr>
      <xdr:spPr>
        <a:xfrm>
          <a:off x="16268700" y="169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72838</xdr:rowOff>
    </xdr:from>
    <xdr:ext cx="378565" cy="259045"/>
    <xdr:sp macro="" textlink="">
      <xdr:nvSpPr>
        <xdr:cNvPr id="692" name="積立金該当値テキスト"/>
        <xdr:cNvSpPr txBox="1"/>
      </xdr:nvSpPr>
      <xdr:spPr>
        <a:xfrm>
          <a:off x="16370300" y="16874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164503</xdr:rowOff>
    </xdr:from>
    <xdr:to>
      <xdr:col>22</xdr:col>
      <xdr:colOff>415925</xdr:colOff>
      <xdr:row>99</xdr:row>
      <xdr:rowOff>94653</xdr:rowOff>
    </xdr:to>
    <xdr:sp macro="" textlink="">
      <xdr:nvSpPr>
        <xdr:cNvPr id="693" name="円/楕円 692"/>
        <xdr:cNvSpPr/>
      </xdr:nvSpPr>
      <xdr:spPr>
        <a:xfrm>
          <a:off x="15430500" y="169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85780</xdr:rowOff>
    </xdr:from>
    <xdr:ext cx="313932" cy="259045"/>
    <xdr:sp macro="" textlink="">
      <xdr:nvSpPr>
        <xdr:cNvPr id="694" name="テキスト ボックス 693"/>
        <xdr:cNvSpPr txBox="1"/>
      </xdr:nvSpPr>
      <xdr:spPr>
        <a:xfrm>
          <a:off x="15324333" y="17059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128854</xdr:rowOff>
    </xdr:from>
    <xdr:to>
      <xdr:col>21</xdr:col>
      <xdr:colOff>212725</xdr:colOff>
      <xdr:row>99</xdr:row>
      <xdr:rowOff>59004</xdr:rowOff>
    </xdr:to>
    <xdr:sp macro="" textlink="">
      <xdr:nvSpPr>
        <xdr:cNvPr id="695" name="円/楕円 694"/>
        <xdr:cNvSpPr/>
      </xdr:nvSpPr>
      <xdr:spPr>
        <a:xfrm>
          <a:off x="14541500" y="1693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50131</xdr:rowOff>
    </xdr:from>
    <xdr:ext cx="469744" cy="259045"/>
    <xdr:sp macro="" textlink="">
      <xdr:nvSpPr>
        <xdr:cNvPr id="696" name="テキスト ボックス 695"/>
        <xdr:cNvSpPr txBox="1"/>
      </xdr:nvSpPr>
      <xdr:spPr>
        <a:xfrm>
          <a:off x="14357427" y="1702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164694</xdr:rowOff>
    </xdr:from>
    <xdr:to>
      <xdr:col>20</xdr:col>
      <xdr:colOff>9525</xdr:colOff>
      <xdr:row>99</xdr:row>
      <xdr:rowOff>94844</xdr:rowOff>
    </xdr:to>
    <xdr:sp macro="" textlink="">
      <xdr:nvSpPr>
        <xdr:cNvPr id="697" name="円/楕円 696"/>
        <xdr:cNvSpPr/>
      </xdr:nvSpPr>
      <xdr:spPr>
        <a:xfrm>
          <a:off x="13652500" y="169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85971</xdr:rowOff>
    </xdr:from>
    <xdr:ext cx="313932" cy="259045"/>
    <xdr:sp macro="" textlink="">
      <xdr:nvSpPr>
        <xdr:cNvPr id="698" name="テキスト ボックス 697"/>
        <xdr:cNvSpPr txBox="1"/>
      </xdr:nvSpPr>
      <xdr:spPr>
        <a:xfrm>
          <a:off x="13546333" y="17059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164655</xdr:rowOff>
    </xdr:from>
    <xdr:to>
      <xdr:col>18</xdr:col>
      <xdr:colOff>492125</xdr:colOff>
      <xdr:row>99</xdr:row>
      <xdr:rowOff>94805</xdr:rowOff>
    </xdr:to>
    <xdr:sp macro="" textlink="">
      <xdr:nvSpPr>
        <xdr:cNvPr id="699" name="円/楕円 698"/>
        <xdr:cNvSpPr/>
      </xdr:nvSpPr>
      <xdr:spPr>
        <a:xfrm>
          <a:off x="12763500" y="169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85932</xdr:rowOff>
    </xdr:from>
    <xdr:ext cx="313932" cy="259045"/>
    <xdr:sp macro="" textlink="">
      <xdr:nvSpPr>
        <xdr:cNvPr id="700" name="テキスト ボックス 699"/>
        <xdr:cNvSpPr txBox="1"/>
      </xdr:nvSpPr>
      <xdr:spPr>
        <a:xfrm>
          <a:off x="12657333" y="17059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5" name="円/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7" name="円/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8" name="テキスト ボックス 80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1" name="円/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2" name="テキスト ボックス 81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95058</xdr:rowOff>
    </xdr:from>
    <xdr:to>
      <xdr:col>32</xdr:col>
      <xdr:colOff>187325</xdr:colOff>
      <xdr:row>78</xdr:row>
      <xdr:rowOff>105541</xdr:rowOff>
    </xdr:to>
    <xdr:cxnSp macro="">
      <xdr:nvCxnSpPr>
        <xdr:cNvPr id="844" name="直線コネクタ 843"/>
        <xdr:cNvCxnSpPr/>
      </xdr:nvCxnSpPr>
      <xdr:spPr>
        <a:xfrm flipV="1">
          <a:off x="21323300" y="13468158"/>
          <a:ext cx="8382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102879</xdr:rowOff>
    </xdr:from>
    <xdr:to>
      <xdr:col>31</xdr:col>
      <xdr:colOff>34925</xdr:colOff>
      <xdr:row>78</xdr:row>
      <xdr:rowOff>105541</xdr:rowOff>
    </xdr:to>
    <xdr:cxnSp macro="">
      <xdr:nvCxnSpPr>
        <xdr:cNvPr id="847" name="直線コネクタ 846"/>
        <xdr:cNvCxnSpPr/>
      </xdr:nvCxnSpPr>
      <xdr:spPr>
        <a:xfrm>
          <a:off x="20434300" y="13475979"/>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87106</xdr:rowOff>
    </xdr:from>
    <xdr:to>
      <xdr:col>29</xdr:col>
      <xdr:colOff>517525</xdr:colOff>
      <xdr:row>78</xdr:row>
      <xdr:rowOff>102879</xdr:rowOff>
    </xdr:to>
    <xdr:cxnSp macro="">
      <xdr:nvCxnSpPr>
        <xdr:cNvPr id="850" name="直線コネクタ 849"/>
        <xdr:cNvCxnSpPr/>
      </xdr:nvCxnSpPr>
      <xdr:spPr>
        <a:xfrm>
          <a:off x="19545300" y="1346020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71120</xdr:rowOff>
    </xdr:from>
    <xdr:to>
      <xdr:col>28</xdr:col>
      <xdr:colOff>314325</xdr:colOff>
      <xdr:row>78</xdr:row>
      <xdr:rowOff>87106</xdr:rowOff>
    </xdr:to>
    <xdr:cxnSp macro="">
      <xdr:nvCxnSpPr>
        <xdr:cNvPr id="853" name="直線コネクタ 852"/>
        <xdr:cNvCxnSpPr/>
      </xdr:nvCxnSpPr>
      <xdr:spPr>
        <a:xfrm>
          <a:off x="18656300" y="13444220"/>
          <a:ext cx="889000" cy="1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44258</xdr:rowOff>
    </xdr:from>
    <xdr:to>
      <xdr:col>32</xdr:col>
      <xdr:colOff>238125</xdr:colOff>
      <xdr:row>78</xdr:row>
      <xdr:rowOff>145858</xdr:rowOff>
    </xdr:to>
    <xdr:sp macro="" textlink="">
      <xdr:nvSpPr>
        <xdr:cNvPr id="863" name="円/楕円 862"/>
        <xdr:cNvSpPr/>
      </xdr:nvSpPr>
      <xdr:spPr>
        <a:xfrm>
          <a:off x="221107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130635</xdr:rowOff>
    </xdr:from>
    <xdr:ext cx="534377" cy="259045"/>
    <xdr:sp macro="" textlink="">
      <xdr:nvSpPr>
        <xdr:cNvPr id="864" name="繰出金該当値テキスト"/>
        <xdr:cNvSpPr txBox="1"/>
      </xdr:nvSpPr>
      <xdr:spPr>
        <a:xfrm>
          <a:off x="22212300" y="1333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30,734</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54741</xdr:rowOff>
    </xdr:from>
    <xdr:to>
      <xdr:col>31</xdr:col>
      <xdr:colOff>85725</xdr:colOff>
      <xdr:row>78</xdr:row>
      <xdr:rowOff>156341</xdr:rowOff>
    </xdr:to>
    <xdr:sp macro="" textlink="">
      <xdr:nvSpPr>
        <xdr:cNvPr id="865" name="円/楕円 864"/>
        <xdr:cNvSpPr/>
      </xdr:nvSpPr>
      <xdr:spPr>
        <a:xfrm>
          <a:off x="21272500" y="134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147468</xdr:rowOff>
    </xdr:from>
    <xdr:ext cx="534377" cy="259045"/>
    <xdr:sp macro="" textlink="">
      <xdr:nvSpPr>
        <xdr:cNvPr id="866" name="テキスト ボックス 865"/>
        <xdr:cNvSpPr txBox="1"/>
      </xdr:nvSpPr>
      <xdr:spPr>
        <a:xfrm>
          <a:off x="21056111" y="135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52079</xdr:rowOff>
    </xdr:from>
    <xdr:to>
      <xdr:col>29</xdr:col>
      <xdr:colOff>568325</xdr:colOff>
      <xdr:row>78</xdr:row>
      <xdr:rowOff>153679</xdr:rowOff>
    </xdr:to>
    <xdr:sp macro="" textlink="">
      <xdr:nvSpPr>
        <xdr:cNvPr id="867" name="円/楕円 866"/>
        <xdr:cNvSpPr/>
      </xdr:nvSpPr>
      <xdr:spPr>
        <a:xfrm>
          <a:off x="20383500" y="134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144806</xdr:rowOff>
    </xdr:from>
    <xdr:ext cx="534377" cy="259045"/>
    <xdr:sp macro="" textlink="">
      <xdr:nvSpPr>
        <xdr:cNvPr id="868" name="テキスト ボックス 867"/>
        <xdr:cNvSpPr txBox="1"/>
      </xdr:nvSpPr>
      <xdr:spPr>
        <a:xfrm>
          <a:off x="20167111" y="135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30,255</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36306</xdr:rowOff>
    </xdr:from>
    <xdr:to>
      <xdr:col>28</xdr:col>
      <xdr:colOff>365125</xdr:colOff>
      <xdr:row>78</xdr:row>
      <xdr:rowOff>137906</xdr:rowOff>
    </xdr:to>
    <xdr:sp macro="" textlink="">
      <xdr:nvSpPr>
        <xdr:cNvPr id="869" name="円/楕円 868"/>
        <xdr:cNvSpPr/>
      </xdr:nvSpPr>
      <xdr:spPr>
        <a:xfrm>
          <a:off x="19494500" y="134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129033</xdr:rowOff>
    </xdr:from>
    <xdr:ext cx="534377" cy="259045"/>
    <xdr:sp macro="" textlink="">
      <xdr:nvSpPr>
        <xdr:cNvPr id="870" name="テキスト ボックス 869"/>
        <xdr:cNvSpPr txBox="1"/>
      </xdr:nvSpPr>
      <xdr:spPr>
        <a:xfrm>
          <a:off x="19278111" y="1350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20320</xdr:rowOff>
    </xdr:from>
    <xdr:to>
      <xdr:col>27</xdr:col>
      <xdr:colOff>161925</xdr:colOff>
      <xdr:row>78</xdr:row>
      <xdr:rowOff>121920</xdr:rowOff>
    </xdr:to>
    <xdr:sp macro="" textlink="">
      <xdr:nvSpPr>
        <xdr:cNvPr id="871" name="円/楕円 870"/>
        <xdr:cNvSpPr/>
      </xdr:nvSpPr>
      <xdr:spPr>
        <a:xfrm>
          <a:off x="186055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113047</xdr:rowOff>
    </xdr:from>
    <xdr:ext cx="534377" cy="259045"/>
    <xdr:sp macro="" textlink="">
      <xdr:nvSpPr>
        <xdr:cNvPr id="872" name="テキスト ボックス 871"/>
        <xdr:cNvSpPr txBox="1"/>
      </xdr:nvSpPr>
      <xdr:spPr>
        <a:xfrm>
          <a:off x="18389111" y="134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歳出決算総額は、住民一人当たり</a:t>
          </a:r>
          <a:r>
            <a:rPr kumimoji="1" lang="en-US" altLang="ja-JP" sz="1100" baseline="0">
              <a:solidFill>
                <a:schemeClr val="dk1"/>
              </a:solidFill>
              <a:effectLst/>
              <a:latin typeface="+mn-lt"/>
              <a:ea typeface="+mn-ea"/>
              <a:cs typeface="+mn-cs"/>
            </a:rPr>
            <a:t>324,506</a:t>
          </a:r>
          <a:r>
            <a:rPr kumimoji="1" lang="ja-JP" altLang="ja-JP" sz="1100" baseline="0">
              <a:solidFill>
                <a:schemeClr val="dk1"/>
              </a:solidFill>
              <a:effectLst/>
              <a:latin typeface="+mn-lt"/>
              <a:ea typeface="+mn-ea"/>
              <a:cs typeface="+mn-cs"/>
            </a:rPr>
            <a:t>円となっている。主な構成項目である扶助費については、近年右肩上がりで増加しており類似団体平均を上回る額となっている。一方で人件費や普通建設事業費、繰出金については類似団体平均を下回る額で推移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埼玉県滑川町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18,286
17,912
29.68
6,207,385
5,933,921
264,541
4,141,028
5,789,771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131862</xdr:rowOff>
    </xdr:from>
    <xdr:to>
      <xdr:col>6</xdr:col>
      <xdr:colOff>511175</xdr:colOff>
      <xdr:row>35</xdr:row>
      <xdr:rowOff>86142</xdr:rowOff>
    </xdr:to>
    <xdr:cxnSp macro="">
      <xdr:nvCxnSpPr>
        <xdr:cNvPr id="63" name="直線コネクタ 62"/>
        <xdr:cNvCxnSpPr/>
      </xdr:nvCxnSpPr>
      <xdr:spPr>
        <a:xfrm>
          <a:off x="3797300" y="596116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131862</xdr:rowOff>
    </xdr:from>
    <xdr:to>
      <xdr:col>5</xdr:col>
      <xdr:colOff>358775</xdr:colOff>
      <xdr:row>34</xdr:row>
      <xdr:rowOff>171378</xdr:rowOff>
    </xdr:to>
    <xdr:cxnSp macro="">
      <xdr:nvCxnSpPr>
        <xdr:cNvPr id="66" name="直線コネクタ 65"/>
        <xdr:cNvCxnSpPr/>
      </xdr:nvCxnSpPr>
      <xdr:spPr>
        <a:xfrm flipV="1">
          <a:off x="2908300" y="5961162"/>
          <a:ext cx="8890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171378</xdr:rowOff>
    </xdr:from>
    <xdr:to>
      <xdr:col>4</xdr:col>
      <xdr:colOff>155575</xdr:colOff>
      <xdr:row>35</xdr:row>
      <xdr:rowOff>23114</xdr:rowOff>
    </xdr:to>
    <xdr:cxnSp macro="">
      <xdr:nvCxnSpPr>
        <xdr:cNvPr id="69" name="直線コネクタ 68"/>
        <xdr:cNvCxnSpPr/>
      </xdr:nvCxnSpPr>
      <xdr:spPr>
        <a:xfrm flipV="1">
          <a:off x="2019300" y="6000678"/>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133495</xdr:rowOff>
    </xdr:from>
    <xdr:to>
      <xdr:col>2</xdr:col>
      <xdr:colOff>638175</xdr:colOff>
      <xdr:row>35</xdr:row>
      <xdr:rowOff>23114</xdr:rowOff>
    </xdr:to>
    <xdr:cxnSp macro="">
      <xdr:nvCxnSpPr>
        <xdr:cNvPr id="72" name="直線コネクタ 71"/>
        <xdr:cNvCxnSpPr/>
      </xdr:nvCxnSpPr>
      <xdr:spPr>
        <a:xfrm>
          <a:off x="1130300" y="5962795"/>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35342</xdr:rowOff>
    </xdr:from>
    <xdr:to>
      <xdr:col>6</xdr:col>
      <xdr:colOff>561975</xdr:colOff>
      <xdr:row>35</xdr:row>
      <xdr:rowOff>136942</xdr:rowOff>
    </xdr:to>
    <xdr:sp macro="" textlink="">
      <xdr:nvSpPr>
        <xdr:cNvPr id="82" name="円/楕円 81"/>
        <xdr:cNvSpPr/>
      </xdr:nvSpPr>
      <xdr:spPr>
        <a:xfrm>
          <a:off x="45847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13769</xdr:rowOff>
    </xdr:from>
    <xdr:ext cx="469744" cy="259045"/>
    <xdr:sp macro="" textlink="">
      <xdr:nvSpPr>
        <xdr:cNvPr id="83" name="議会費該当値テキスト"/>
        <xdr:cNvSpPr txBox="1"/>
      </xdr:nvSpPr>
      <xdr:spPr>
        <a:xfrm>
          <a:off x="4686300" y="601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81062</xdr:rowOff>
    </xdr:from>
    <xdr:to>
      <xdr:col>5</xdr:col>
      <xdr:colOff>409575</xdr:colOff>
      <xdr:row>35</xdr:row>
      <xdr:rowOff>11212</xdr:rowOff>
    </xdr:to>
    <xdr:sp macro="" textlink="">
      <xdr:nvSpPr>
        <xdr:cNvPr id="84" name="円/楕円 83"/>
        <xdr:cNvSpPr/>
      </xdr:nvSpPr>
      <xdr:spPr>
        <a:xfrm>
          <a:off x="3746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2339</xdr:rowOff>
    </xdr:from>
    <xdr:ext cx="469744" cy="259045"/>
    <xdr:sp macro="" textlink="">
      <xdr:nvSpPr>
        <xdr:cNvPr id="85" name="テキスト ボックス 84"/>
        <xdr:cNvSpPr txBox="1"/>
      </xdr:nvSpPr>
      <xdr:spPr>
        <a:xfrm>
          <a:off x="3562427" y="600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120578</xdr:rowOff>
    </xdr:from>
    <xdr:to>
      <xdr:col>4</xdr:col>
      <xdr:colOff>206375</xdr:colOff>
      <xdr:row>35</xdr:row>
      <xdr:rowOff>50728</xdr:rowOff>
    </xdr:to>
    <xdr:sp macro="" textlink="">
      <xdr:nvSpPr>
        <xdr:cNvPr id="86" name="円/楕円 85"/>
        <xdr:cNvSpPr/>
      </xdr:nvSpPr>
      <xdr:spPr>
        <a:xfrm>
          <a:off x="2857500" y="59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41855</xdr:rowOff>
    </xdr:from>
    <xdr:ext cx="469744" cy="259045"/>
    <xdr:sp macro="" textlink="">
      <xdr:nvSpPr>
        <xdr:cNvPr id="87" name="テキスト ボックス 86"/>
        <xdr:cNvSpPr txBox="1"/>
      </xdr:nvSpPr>
      <xdr:spPr>
        <a:xfrm>
          <a:off x="2673427" y="604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143764</xdr:rowOff>
    </xdr:from>
    <xdr:to>
      <xdr:col>3</xdr:col>
      <xdr:colOff>3175</xdr:colOff>
      <xdr:row>35</xdr:row>
      <xdr:rowOff>73914</xdr:rowOff>
    </xdr:to>
    <xdr:sp macro="" textlink="">
      <xdr:nvSpPr>
        <xdr:cNvPr id="88" name="円/楕円 87"/>
        <xdr:cNvSpPr/>
      </xdr:nvSpPr>
      <xdr:spPr>
        <a:xfrm>
          <a:off x="196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65041</xdr:rowOff>
    </xdr:from>
    <xdr:ext cx="469744" cy="259045"/>
    <xdr:sp macro="" textlink="">
      <xdr:nvSpPr>
        <xdr:cNvPr id="89" name="テキスト ボックス 88"/>
        <xdr:cNvSpPr txBox="1"/>
      </xdr:nvSpPr>
      <xdr:spPr>
        <a:xfrm>
          <a:off x="1784427"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82695</xdr:rowOff>
    </xdr:from>
    <xdr:to>
      <xdr:col>1</xdr:col>
      <xdr:colOff>485775</xdr:colOff>
      <xdr:row>35</xdr:row>
      <xdr:rowOff>12845</xdr:rowOff>
    </xdr:to>
    <xdr:sp macro="" textlink="">
      <xdr:nvSpPr>
        <xdr:cNvPr id="90" name="円/楕円 89"/>
        <xdr:cNvSpPr/>
      </xdr:nvSpPr>
      <xdr:spPr>
        <a:xfrm>
          <a:off x="1079500" y="59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3972</xdr:rowOff>
    </xdr:from>
    <xdr:ext cx="469744" cy="259045"/>
    <xdr:sp macro="" textlink="">
      <xdr:nvSpPr>
        <xdr:cNvPr id="91" name="テキスト ボックス 90"/>
        <xdr:cNvSpPr txBox="1"/>
      </xdr:nvSpPr>
      <xdr:spPr>
        <a:xfrm>
          <a:off x="89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122686</xdr:rowOff>
    </xdr:from>
    <xdr:to>
      <xdr:col>6</xdr:col>
      <xdr:colOff>511175</xdr:colOff>
      <xdr:row>58</xdr:row>
      <xdr:rowOff>142356</xdr:rowOff>
    </xdr:to>
    <xdr:cxnSp macro="">
      <xdr:nvCxnSpPr>
        <xdr:cNvPr id="123" name="直線コネクタ 122"/>
        <xdr:cNvCxnSpPr/>
      </xdr:nvCxnSpPr>
      <xdr:spPr>
        <a:xfrm>
          <a:off x="3797300" y="10066786"/>
          <a:ext cx="838200" cy="1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40346</xdr:rowOff>
    </xdr:from>
    <xdr:to>
      <xdr:col>5</xdr:col>
      <xdr:colOff>358775</xdr:colOff>
      <xdr:row>58</xdr:row>
      <xdr:rowOff>122686</xdr:rowOff>
    </xdr:to>
    <xdr:cxnSp macro="">
      <xdr:nvCxnSpPr>
        <xdr:cNvPr id="126" name="直線コネクタ 125"/>
        <xdr:cNvCxnSpPr/>
      </xdr:nvCxnSpPr>
      <xdr:spPr>
        <a:xfrm>
          <a:off x="2908300" y="9984446"/>
          <a:ext cx="889000" cy="8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40346</xdr:rowOff>
    </xdr:from>
    <xdr:to>
      <xdr:col>4</xdr:col>
      <xdr:colOff>155575</xdr:colOff>
      <xdr:row>58</xdr:row>
      <xdr:rowOff>130861</xdr:rowOff>
    </xdr:to>
    <xdr:cxnSp macro="">
      <xdr:nvCxnSpPr>
        <xdr:cNvPr id="129" name="直線コネクタ 128"/>
        <xdr:cNvCxnSpPr/>
      </xdr:nvCxnSpPr>
      <xdr:spPr>
        <a:xfrm flipV="1">
          <a:off x="2019300" y="9984446"/>
          <a:ext cx="889000" cy="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101915</xdr:rowOff>
    </xdr:from>
    <xdr:to>
      <xdr:col>2</xdr:col>
      <xdr:colOff>638175</xdr:colOff>
      <xdr:row>58</xdr:row>
      <xdr:rowOff>130861</xdr:rowOff>
    </xdr:to>
    <xdr:cxnSp macro="">
      <xdr:nvCxnSpPr>
        <xdr:cNvPr id="132" name="直線コネクタ 131"/>
        <xdr:cNvCxnSpPr/>
      </xdr:nvCxnSpPr>
      <xdr:spPr>
        <a:xfrm>
          <a:off x="1130300" y="9874565"/>
          <a:ext cx="889000" cy="20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91556</xdr:rowOff>
    </xdr:from>
    <xdr:to>
      <xdr:col>6</xdr:col>
      <xdr:colOff>561975</xdr:colOff>
      <xdr:row>59</xdr:row>
      <xdr:rowOff>21706</xdr:rowOff>
    </xdr:to>
    <xdr:sp macro="" textlink="">
      <xdr:nvSpPr>
        <xdr:cNvPr id="142" name="円/楕円 141"/>
        <xdr:cNvSpPr/>
      </xdr:nvSpPr>
      <xdr:spPr>
        <a:xfrm>
          <a:off x="4584700" y="100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6483</xdr:rowOff>
    </xdr:from>
    <xdr:ext cx="534377" cy="259045"/>
    <xdr:sp macro="" textlink="">
      <xdr:nvSpPr>
        <xdr:cNvPr id="143" name="総務費該当値テキスト"/>
        <xdr:cNvSpPr txBox="1"/>
      </xdr:nvSpPr>
      <xdr:spPr>
        <a:xfrm>
          <a:off x="4686300" y="995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71886</xdr:rowOff>
    </xdr:from>
    <xdr:to>
      <xdr:col>5</xdr:col>
      <xdr:colOff>409575</xdr:colOff>
      <xdr:row>59</xdr:row>
      <xdr:rowOff>2036</xdr:rowOff>
    </xdr:to>
    <xdr:sp macro="" textlink="">
      <xdr:nvSpPr>
        <xdr:cNvPr id="144" name="円/楕円 143"/>
        <xdr:cNvSpPr/>
      </xdr:nvSpPr>
      <xdr:spPr>
        <a:xfrm>
          <a:off x="3746500" y="100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164613</xdr:rowOff>
    </xdr:from>
    <xdr:ext cx="534377" cy="259045"/>
    <xdr:sp macro="" textlink="">
      <xdr:nvSpPr>
        <xdr:cNvPr id="145" name="テキスト ボックス 144"/>
        <xdr:cNvSpPr txBox="1"/>
      </xdr:nvSpPr>
      <xdr:spPr>
        <a:xfrm>
          <a:off x="3530111" y="101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160996</xdr:rowOff>
    </xdr:from>
    <xdr:to>
      <xdr:col>4</xdr:col>
      <xdr:colOff>206375</xdr:colOff>
      <xdr:row>58</xdr:row>
      <xdr:rowOff>91146</xdr:rowOff>
    </xdr:to>
    <xdr:sp macro="" textlink="">
      <xdr:nvSpPr>
        <xdr:cNvPr id="146" name="円/楕円 145"/>
        <xdr:cNvSpPr/>
      </xdr:nvSpPr>
      <xdr:spPr>
        <a:xfrm>
          <a:off x="2857500" y="99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82273</xdr:rowOff>
    </xdr:from>
    <xdr:ext cx="534377" cy="259045"/>
    <xdr:sp macro="" textlink="">
      <xdr:nvSpPr>
        <xdr:cNvPr id="147" name="テキスト ボックス 146"/>
        <xdr:cNvSpPr txBox="1"/>
      </xdr:nvSpPr>
      <xdr:spPr>
        <a:xfrm>
          <a:off x="2641111" y="100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80061</xdr:rowOff>
    </xdr:from>
    <xdr:to>
      <xdr:col>3</xdr:col>
      <xdr:colOff>3175</xdr:colOff>
      <xdr:row>59</xdr:row>
      <xdr:rowOff>10211</xdr:rowOff>
    </xdr:to>
    <xdr:sp macro="" textlink="">
      <xdr:nvSpPr>
        <xdr:cNvPr id="148" name="円/楕円 147"/>
        <xdr:cNvSpPr/>
      </xdr:nvSpPr>
      <xdr:spPr>
        <a:xfrm>
          <a:off x="1968500" y="100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1338</xdr:rowOff>
    </xdr:from>
    <xdr:ext cx="534377" cy="259045"/>
    <xdr:sp macro="" textlink="">
      <xdr:nvSpPr>
        <xdr:cNvPr id="149" name="テキスト ボックス 148"/>
        <xdr:cNvSpPr txBox="1"/>
      </xdr:nvSpPr>
      <xdr:spPr>
        <a:xfrm>
          <a:off x="1752111" y="101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51115</xdr:rowOff>
    </xdr:from>
    <xdr:to>
      <xdr:col>1</xdr:col>
      <xdr:colOff>485775</xdr:colOff>
      <xdr:row>57</xdr:row>
      <xdr:rowOff>152715</xdr:rowOff>
    </xdr:to>
    <xdr:sp macro="" textlink="">
      <xdr:nvSpPr>
        <xdr:cNvPr id="150" name="円/楕円 149"/>
        <xdr:cNvSpPr/>
      </xdr:nvSpPr>
      <xdr:spPr>
        <a:xfrm>
          <a:off x="1079500" y="98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143842</xdr:rowOff>
    </xdr:from>
    <xdr:ext cx="534377" cy="259045"/>
    <xdr:sp macro="" textlink="">
      <xdr:nvSpPr>
        <xdr:cNvPr id="151" name="テキスト ボックス 150"/>
        <xdr:cNvSpPr txBox="1"/>
      </xdr:nvSpPr>
      <xdr:spPr>
        <a:xfrm>
          <a:off x="863111" y="99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156363</xdr:rowOff>
    </xdr:from>
    <xdr:to>
      <xdr:col>6</xdr:col>
      <xdr:colOff>511175</xdr:colOff>
      <xdr:row>78</xdr:row>
      <xdr:rowOff>27445</xdr:rowOff>
    </xdr:to>
    <xdr:cxnSp macro="">
      <xdr:nvCxnSpPr>
        <xdr:cNvPr id="181" name="直線コネクタ 180"/>
        <xdr:cNvCxnSpPr/>
      </xdr:nvCxnSpPr>
      <xdr:spPr>
        <a:xfrm flipV="1">
          <a:off x="3797300" y="13358013"/>
          <a:ext cx="8382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27445</xdr:rowOff>
    </xdr:from>
    <xdr:to>
      <xdr:col>5</xdr:col>
      <xdr:colOff>358775</xdr:colOff>
      <xdr:row>78</xdr:row>
      <xdr:rowOff>53175</xdr:rowOff>
    </xdr:to>
    <xdr:cxnSp macro="">
      <xdr:nvCxnSpPr>
        <xdr:cNvPr id="184" name="直線コネクタ 183"/>
        <xdr:cNvCxnSpPr/>
      </xdr:nvCxnSpPr>
      <xdr:spPr>
        <a:xfrm flipV="1">
          <a:off x="2908300" y="13400545"/>
          <a:ext cx="889000" cy="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53175</xdr:rowOff>
    </xdr:from>
    <xdr:to>
      <xdr:col>4</xdr:col>
      <xdr:colOff>155575</xdr:colOff>
      <xdr:row>78</xdr:row>
      <xdr:rowOff>114198</xdr:rowOff>
    </xdr:to>
    <xdr:cxnSp macro="">
      <xdr:nvCxnSpPr>
        <xdr:cNvPr id="187" name="直線コネクタ 186"/>
        <xdr:cNvCxnSpPr/>
      </xdr:nvCxnSpPr>
      <xdr:spPr>
        <a:xfrm flipV="1">
          <a:off x="2019300" y="13426275"/>
          <a:ext cx="889000" cy="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8026</xdr:rowOff>
    </xdr:from>
    <xdr:to>
      <xdr:col>2</xdr:col>
      <xdr:colOff>638175</xdr:colOff>
      <xdr:row>78</xdr:row>
      <xdr:rowOff>114198</xdr:rowOff>
    </xdr:to>
    <xdr:cxnSp macro="">
      <xdr:nvCxnSpPr>
        <xdr:cNvPr id="190" name="直線コネクタ 189"/>
        <xdr:cNvCxnSpPr/>
      </xdr:nvCxnSpPr>
      <xdr:spPr>
        <a:xfrm>
          <a:off x="1130300" y="133811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105563</xdr:rowOff>
    </xdr:from>
    <xdr:to>
      <xdr:col>6</xdr:col>
      <xdr:colOff>561975</xdr:colOff>
      <xdr:row>78</xdr:row>
      <xdr:rowOff>35713</xdr:rowOff>
    </xdr:to>
    <xdr:sp macro="" textlink="">
      <xdr:nvSpPr>
        <xdr:cNvPr id="200" name="円/楕円 199"/>
        <xdr:cNvSpPr/>
      </xdr:nvSpPr>
      <xdr:spPr>
        <a:xfrm>
          <a:off x="4584700" y="1330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83990</xdr:rowOff>
    </xdr:from>
    <xdr:ext cx="599010" cy="259045"/>
    <xdr:sp macro="" textlink="">
      <xdr:nvSpPr>
        <xdr:cNvPr id="201" name="民生費該当値テキスト"/>
        <xdr:cNvSpPr txBox="1"/>
      </xdr:nvSpPr>
      <xdr:spPr>
        <a:xfrm>
          <a:off x="4686300" y="132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148095</xdr:rowOff>
    </xdr:from>
    <xdr:to>
      <xdr:col>5</xdr:col>
      <xdr:colOff>409575</xdr:colOff>
      <xdr:row>78</xdr:row>
      <xdr:rowOff>78245</xdr:rowOff>
    </xdr:to>
    <xdr:sp macro="" textlink="">
      <xdr:nvSpPr>
        <xdr:cNvPr id="202" name="円/楕円 201"/>
        <xdr:cNvSpPr/>
      </xdr:nvSpPr>
      <xdr:spPr>
        <a:xfrm>
          <a:off x="3746500" y="133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69372</xdr:rowOff>
    </xdr:from>
    <xdr:ext cx="599010" cy="259045"/>
    <xdr:sp macro="" textlink="">
      <xdr:nvSpPr>
        <xdr:cNvPr id="203" name="テキスト ボックス 202"/>
        <xdr:cNvSpPr txBox="1"/>
      </xdr:nvSpPr>
      <xdr:spPr>
        <a:xfrm>
          <a:off x="3497794" y="134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2375</xdr:rowOff>
    </xdr:from>
    <xdr:to>
      <xdr:col>4</xdr:col>
      <xdr:colOff>206375</xdr:colOff>
      <xdr:row>78</xdr:row>
      <xdr:rowOff>103975</xdr:rowOff>
    </xdr:to>
    <xdr:sp macro="" textlink="">
      <xdr:nvSpPr>
        <xdr:cNvPr id="204" name="円/楕円 203"/>
        <xdr:cNvSpPr/>
      </xdr:nvSpPr>
      <xdr:spPr>
        <a:xfrm>
          <a:off x="2857500" y="13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95102</xdr:rowOff>
    </xdr:from>
    <xdr:ext cx="599010" cy="259045"/>
    <xdr:sp macro="" textlink="">
      <xdr:nvSpPr>
        <xdr:cNvPr id="205" name="テキスト ボックス 204"/>
        <xdr:cNvSpPr txBox="1"/>
      </xdr:nvSpPr>
      <xdr:spPr>
        <a:xfrm>
          <a:off x="2608794" y="1346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63398</xdr:rowOff>
    </xdr:from>
    <xdr:to>
      <xdr:col>3</xdr:col>
      <xdr:colOff>3175</xdr:colOff>
      <xdr:row>78</xdr:row>
      <xdr:rowOff>164998</xdr:rowOff>
    </xdr:to>
    <xdr:sp macro="" textlink="">
      <xdr:nvSpPr>
        <xdr:cNvPr id="206" name="円/楕円 205"/>
        <xdr:cNvSpPr/>
      </xdr:nvSpPr>
      <xdr:spPr>
        <a:xfrm>
          <a:off x="1968500" y="134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156125</xdr:rowOff>
    </xdr:from>
    <xdr:ext cx="534377" cy="259045"/>
    <xdr:sp macro="" textlink="">
      <xdr:nvSpPr>
        <xdr:cNvPr id="207" name="テキスト ボックス 206"/>
        <xdr:cNvSpPr txBox="1"/>
      </xdr:nvSpPr>
      <xdr:spPr>
        <a:xfrm>
          <a:off x="1752111" y="135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128676</xdr:rowOff>
    </xdr:from>
    <xdr:to>
      <xdr:col>1</xdr:col>
      <xdr:colOff>485775</xdr:colOff>
      <xdr:row>78</xdr:row>
      <xdr:rowOff>58826</xdr:rowOff>
    </xdr:to>
    <xdr:sp macro="" textlink="">
      <xdr:nvSpPr>
        <xdr:cNvPr id="208" name="円/楕円 207"/>
        <xdr:cNvSpPr/>
      </xdr:nvSpPr>
      <xdr:spPr>
        <a:xfrm>
          <a:off x="1079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49953</xdr:rowOff>
    </xdr:from>
    <xdr:ext cx="599010" cy="259045"/>
    <xdr:sp macro="" textlink="">
      <xdr:nvSpPr>
        <xdr:cNvPr id="209" name="テキスト ボックス 208"/>
        <xdr:cNvSpPr txBox="1"/>
      </xdr:nvSpPr>
      <xdr:spPr>
        <a:xfrm>
          <a:off x="830794" y="134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88612</xdr:rowOff>
    </xdr:from>
    <xdr:to>
      <xdr:col>6</xdr:col>
      <xdr:colOff>511175</xdr:colOff>
      <xdr:row>98</xdr:row>
      <xdr:rowOff>93464</xdr:rowOff>
    </xdr:to>
    <xdr:cxnSp macro="">
      <xdr:nvCxnSpPr>
        <xdr:cNvPr id="240" name="直線コネクタ 239"/>
        <xdr:cNvCxnSpPr/>
      </xdr:nvCxnSpPr>
      <xdr:spPr>
        <a:xfrm flipV="1">
          <a:off x="3797300" y="16890712"/>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89160</xdr:rowOff>
    </xdr:from>
    <xdr:to>
      <xdr:col>5</xdr:col>
      <xdr:colOff>358775</xdr:colOff>
      <xdr:row>98</xdr:row>
      <xdr:rowOff>93464</xdr:rowOff>
    </xdr:to>
    <xdr:cxnSp macro="">
      <xdr:nvCxnSpPr>
        <xdr:cNvPr id="243" name="直線コネクタ 242"/>
        <xdr:cNvCxnSpPr/>
      </xdr:nvCxnSpPr>
      <xdr:spPr>
        <a:xfrm>
          <a:off x="2908300" y="16891260"/>
          <a:ext cx="889000" cy="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89160</xdr:rowOff>
    </xdr:from>
    <xdr:to>
      <xdr:col>4</xdr:col>
      <xdr:colOff>155575</xdr:colOff>
      <xdr:row>98</xdr:row>
      <xdr:rowOff>104059</xdr:rowOff>
    </xdr:to>
    <xdr:cxnSp macro="">
      <xdr:nvCxnSpPr>
        <xdr:cNvPr id="246" name="直線コネクタ 245"/>
        <xdr:cNvCxnSpPr/>
      </xdr:nvCxnSpPr>
      <xdr:spPr>
        <a:xfrm flipV="1">
          <a:off x="2019300" y="16891260"/>
          <a:ext cx="8890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94960</xdr:rowOff>
    </xdr:from>
    <xdr:to>
      <xdr:col>2</xdr:col>
      <xdr:colOff>638175</xdr:colOff>
      <xdr:row>98</xdr:row>
      <xdr:rowOff>104059</xdr:rowOff>
    </xdr:to>
    <xdr:cxnSp macro="">
      <xdr:nvCxnSpPr>
        <xdr:cNvPr id="249" name="直線コネクタ 248"/>
        <xdr:cNvCxnSpPr/>
      </xdr:nvCxnSpPr>
      <xdr:spPr>
        <a:xfrm>
          <a:off x="1130300" y="16897060"/>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37812</xdr:rowOff>
    </xdr:from>
    <xdr:to>
      <xdr:col>6</xdr:col>
      <xdr:colOff>561975</xdr:colOff>
      <xdr:row>98</xdr:row>
      <xdr:rowOff>139412</xdr:rowOff>
    </xdr:to>
    <xdr:sp macro="" textlink="">
      <xdr:nvSpPr>
        <xdr:cNvPr id="259" name="円/楕円 258"/>
        <xdr:cNvSpPr/>
      </xdr:nvSpPr>
      <xdr:spPr>
        <a:xfrm>
          <a:off x="4584700" y="168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124189</xdr:rowOff>
    </xdr:from>
    <xdr:ext cx="534377" cy="259045"/>
    <xdr:sp macro="" textlink="">
      <xdr:nvSpPr>
        <xdr:cNvPr id="260" name="衛生費該当値テキスト"/>
        <xdr:cNvSpPr txBox="1"/>
      </xdr:nvSpPr>
      <xdr:spPr>
        <a:xfrm>
          <a:off x="4686300" y="1675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42664</xdr:rowOff>
    </xdr:from>
    <xdr:to>
      <xdr:col>5</xdr:col>
      <xdr:colOff>409575</xdr:colOff>
      <xdr:row>98</xdr:row>
      <xdr:rowOff>144264</xdr:rowOff>
    </xdr:to>
    <xdr:sp macro="" textlink="">
      <xdr:nvSpPr>
        <xdr:cNvPr id="261" name="円/楕円 260"/>
        <xdr:cNvSpPr/>
      </xdr:nvSpPr>
      <xdr:spPr>
        <a:xfrm>
          <a:off x="3746500" y="168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135391</xdr:rowOff>
    </xdr:from>
    <xdr:ext cx="534377" cy="259045"/>
    <xdr:sp macro="" textlink="">
      <xdr:nvSpPr>
        <xdr:cNvPr id="262" name="テキスト ボックス 261"/>
        <xdr:cNvSpPr txBox="1"/>
      </xdr:nvSpPr>
      <xdr:spPr>
        <a:xfrm>
          <a:off x="3530111" y="16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38360</xdr:rowOff>
    </xdr:from>
    <xdr:to>
      <xdr:col>4</xdr:col>
      <xdr:colOff>206375</xdr:colOff>
      <xdr:row>98</xdr:row>
      <xdr:rowOff>139960</xdr:rowOff>
    </xdr:to>
    <xdr:sp macro="" textlink="">
      <xdr:nvSpPr>
        <xdr:cNvPr id="263" name="円/楕円 262"/>
        <xdr:cNvSpPr/>
      </xdr:nvSpPr>
      <xdr:spPr>
        <a:xfrm>
          <a:off x="2857500" y="16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131087</xdr:rowOff>
    </xdr:from>
    <xdr:ext cx="534377" cy="259045"/>
    <xdr:sp macro="" textlink="">
      <xdr:nvSpPr>
        <xdr:cNvPr id="264" name="テキスト ボックス 263"/>
        <xdr:cNvSpPr txBox="1"/>
      </xdr:nvSpPr>
      <xdr:spPr>
        <a:xfrm>
          <a:off x="2641111" y="169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53259</xdr:rowOff>
    </xdr:from>
    <xdr:to>
      <xdr:col>3</xdr:col>
      <xdr:colOff>3175</xdr:colOff>
      <xdr:row>98</xdr:row>
      <xdr:rowOff>154859</xdr:rowOff>
    </xdr:to>
    <xdr:sp macro="" textlink="">
      <xdr:nvSpPr>
        <xdr:cNvPr id="265" name="円/楕円 264"/>
        <xdr:cNvSpPr/>
      </xdr:nvSpPr>
      <xdr:spPr>
        <a:xfrm>
          <a:off x="1968500" y="168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145986</xdr:rowOff>
    </xdr:from>
    <xdr:ext cx="534377" cy="259045"/>
    <xdr:sp macro="" textlink="">
      <xdr:nvSpPr>
        <xdr:cNvPr id="266" name="テキスト ボックス 265"/>
        <xdr:cNvSpPr txBox="1"/>
      </xdr:nvSpPr>
      <xdr:spPr>
        <a:xfrm>
          <a:off x="1752111" y="169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44160</xdr:rowOff>
    </xdr:from>
    <xdr:to>
      <xdr:col>1</xdr:col>
      <xdr:colOff>485775</xdr:colOff>
      <xdr:row>98</xdr:row>
      <xdr:rowOff>145760</xdr:rowOff>
    </xdr:to>
    <xdr:sp macro="" textlink="">
      <xdr:nvSpPr>
        <xdr:cNvPr id="267" name="円/楕円 266"/>
        <xdr:cNvSpPr/>
      </xdr:nvSpPr>
      <xdr:spPr>
        <a:xfrm>
          <a:off x="1079500" y="168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136887</xdr:rowOff>
    </xdr:from>
    <xdr:ext cx="534377" cy="259045"/>
    <xdr:sp macro="" textlink="">
      <xdr:nvSpPr>
        <xdr:cNvPr id="268" name="テキスト ボックス 267"/>
        <xdr:cNvSpPr txBox="1"/>
      </xdr:nvSpPr>
      <xdr:spPr>
        <a:xfrm>
          <a:off x="863111" y="169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2" name="直線コネクタ 301"/>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5" name="直線コネクタ 304"/>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32258</xdr:rowOff>
    </xdr:from>
    <xdr:to>
      <xdr:col>11</xdr:col>
      <xdr:colOff>307975</xdr:colOff>
      <xdr:row>39</xdr:row>
      <xdr:rowOff>98878</xdr:rowOff>
    </xdr:to>
    <xdr:cxnSp macro="">
      <xdr:nvCxnSpPr>
        <xdr:cNvPr id="308" name="直線コネクタ 307"/>
        <xdr:cNvCxnSpPr/>
      </xdr:nvCxnSpPr>
      <xdr:spPr>
        <a:xfrm>
          <a:off x="6972300" y="6375908"/>
          <a:ext cx="889000" cy="40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2" name="円/楕円 321"/>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3" name="テキスト ボックス 322"/>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4" name="円/楕円 323"/>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5" name="テキスト ボックス 324"/>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152908</xdr:rowOff>
    </xdr:from>
    <xdr:to>
      <xdr:col>10</xdr:col>
      <xdr:colOff>155575</xdr:colOff>
      <xdr:row>37</xdr:row>
      <xdr:rowOff>83058</xdr:rowOff>
    </xdr:to>
    <xdr:sp macro="" textlink="">
      <xdr:nvSpPr>
        <xdr:cNvPr id="326" name="円/楕円 325"/>
        <xdr:cNvSpPr/>
      </xdr:nvSpPr>
      <xdr:spPr>
        <a:xfrm>
          <a:off x="6921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74185</xdr:rowOff>
    </xdr:from>
    <xdr:ext cx="469744" cy="259045"/>
    <xdr:sp macro="" textlink="">
      <xdr:nvSpPr>
        <xdr:cNvPr id="327" name="テキスト ボックス 326"/>
        <xdr:cNvSpPr txBox="1"/>
      </xdr:nvSpPr>
      <xdr:spPr>
        <a:xfrm>
          <a:off x="6737427"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124473</xdr:rowOff>
    </xdr:from>
    <xdr:to>
      <xdr:col>15</xdr:col>
      <xdr:colOff>180975</xdr:colOff>
      <xdr:row>57</xdr:row>
      <xdr:rowOff>125819</xdr:rowOff>
    </xdr:to>
    <xdr:cxnSp macro="">
      <xdr:nvCxnSpPr>
        <xdr:cNvPr id="356" name="直線コネクタ 355"/>
        <xdr:cNvCxnSpPr/>
      </xdr:nvCxnSpPr>
      <xdr:spPr>
        <a:xfrm>
          <a:off x="9639300" y="9897123"/>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49467</xdr:rowOff>
    </xdr:from>
    <xdr:to>
      <xdr:col>14</xdr:col>
      <xdr:colOff>28575</xdr:colOff>
      <xdr:row>57</xdr:row>
      <xdr:rowOff>124473</xdr:rowOff>
    </xdr:to>
    <xdr:cxnSp macro="">
      <xdr:nvCxnSpPr>
        <xdr:cNvPr id="359" name="直線コネクタ 358"/>
        <xdr:cNvCxnSpPr/>
      </xdr:nvCxnSpPr>
      <xdr:spPr>
        <a:xfrm>
          <a:off x="8750300" y="9822117"/>
          <a:ext cx="889000" cy="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49467</xdr:rowOff>
    </xdr:from>
    <xdr:to>
      <xdr:col>12</xdr:col>
      <xdr:colOff>511175</xdr:colOff>
      <xdr:row>57</xdr:row>
      <xdr:rowOff>147739</xdr:rowOff>
    </xdr:to>
    <xdr:cxnSp macro="">
      <xdr:nvCxnSpPr>
        <xdr:cNvPr id="362" name="直線コネクタ 361"/>
        <xdr:cNvCxnSpPr/>
      </xdr:nvCxnSpPr>
      <xdr:spPr>
        <a:xfrm flipV="1">
          <a:off x="7861300" y="9822117"/>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147739</xdr:rowOff>
    </xdr:from>
    <xdr:to>
      <xdr:col>11</xdr:col>
      <xdr:colOff>307975</xdr:colOff>
      <xdr:row>58</xdr:row>
      <xdr:rowOff>73292</xdr:rowOff>
    </xdr:to>
    <xdr:cxnSp macro="">
      <xdr:nvCxnSpPr>
        <xdr:cNvPr id="365" name="直線コネクタ 364"/>
        <xdr:cNvCxnSpPr/>
      </xdr:nvCxnSpPr>
      <xdr:spPr>
        <a:xfrm flipV="1">
          <a:off x="6972300" y="9920389"/>
          <a:ext cx="889000" cy="9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7" name="テキスト ボックス 366"/>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75019</xdr:rowOff>
    </xdr:from>
    <xdr:to>
      <xdr:col>15</xdr:col>
      <xdr:colOff>231775</xdr:colOff>
      <xdr:row>58</xdr:row>
      <xdr:rowOff>5169</xdr:rowOff>
    </xdr:to>
    <xdr:sp macro="" textlink="">
      <xdr:nvSpPr>
        <xdr:cNvPr id="375" name="円/楕円 374"/>
        <xdr:cNvSpPr/>
      </xdr:nvSpPr>
      <xdr:spPr>
        <a:xfrm>
          <a:off x="10426700" y="98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53446</xdr:rowOff>
    </xdr:from>
    <xdr:ext cx="534377" cy="259045"/>
    <xdr:sp macro="" textlink="">
      <xdr:nvSpPr>
        <xdr:cNvPr id="376" name="農林水産業費該当値テキスト"/>
        <xdr:cNvSpPr txBox="1"/>
      </xdr:nvSpPr>
      <xdr:spPr>
        <a:xfrm>
          <a:off x="10528300" y="98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73673</xdr:rowOff>
    </xdr:from>
    <xdr:to>
      <xdr:col>14</xdr:col>
      <xdr:colOff>79375</xdr:colOff>
      <xdr:row>58</xdr:row>
      <xdr:rowOff>3823</xdr:rowOff>
    </xdr:to>
    <xdr:sp macro="" textlink="">
      <xdr:nvSpPr>
        <xdr:cNvPr id="377" name="円/楕円 376"/>
        <xdr:cNvSpPr/>
      </xdr:nvSpPr>
      <xdr:spPr>
        <a:xfrm>
          <a:off x="9588500" y="98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166400</xdr:rowOff>
    </xdr:from>
    <xdr:ext cx="534377" cy="259045"/>
    <xdr:sp macro="" textlink="">
      <xdr:nvSpPr>
        <xdr:cNvPr id="378" name="テキスト ボックス 377"/>
        <xdr:cNvSpPr txBox="1"/>
      </xdr:nvSpPr>
      <xdr:spPr>
        <a:xfrm>
          <a:off x="9372111" y="99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170117</xdr:rowOff>
    </xdr:from>
    <xdr:to>
      <xdr:col>12</xdr:col>
      <xdr:colOff>561975</xdr:colOff>
      <xdr:row>57</xdr:row>
      <xdr:rowOff>100267</xdr:rowOff>
    </xdr:to>
    <xdr:sp macro="" textlink="">
      <xdr:nvSpPr>
        <xdr:cNvPr id="379" name="円/楕円 378"/>
        <xdr:cNvSpPr/>
      </xdr:nvSpPr>
      <xdr:spPr>
        <a:xfrm>
          <a:off x="8699500" y="97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116794</xdr:rowOff>
    </xdr:from>
    <xdr:ext cx="534377" cy="259045"/>
    <xdr:sp macro="" textlink="">
      <xdr:nvSpPr>
        <xdr:cNvPr id="380" name="テキスト ボックス 379"/>
        <xdr:cNvSpPr txBox="1"/>
      </xdr:nvSpPr>
      <xdr:spPr>
        <a:xfrm>
          <a:off x="8483111" y="954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96939</xdr:rowOff>
    </xdr:from>
    <xdr:to>
      <xdr:col>11</xdr:col>
      <xdr:colOff>358775</xdr:colOff>
      <xdr:row>58</xdr:row>
      <xdr:rowOff>27089</xdr:rowOff>
    </xdr:to>
    <xdr:sp macro="" textlink="">
      <xdr:nvSpPr>
        <xdr:cNvPr id="381" name="円/楕円 380"/>
        <xdr:cNvSpPr/>
      </xdr:nvSpPr>
      <xdr:spPr>
        <a:xfrm>
          <a:off x="7810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18216</xdr:rowOff>
    </xdr:from>
    <xdr:ext cx="534377" cy="259045"/>
    <xdr:sp macro="" textlink="">
      <xdr:nvSpPr>
        <xdr:cNvPr id="382" name="テキスト ボックス 381"/>
        <xdr:cNvSpPr txBox="1"/>
      </xdr:nvSpPr>
      <xdr:spPr>
        <a:xfrm>
          <a:off x="7594111" y="99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22492</xdr:rowOff>
    </xdr:from>
    <xdr:to>
      <xdr:col>10</xdr:col>
      <xdr:colOff>155575</xdr:colOff>
      <xdr:row>58</xdr:row>
      <xdr:rowOff>124092</xdr:rowOff>
    </xdr:to>
    <xdr:sp macro="" textlink="">
      <xdr:nvSpPr>
        <xdr:cNvPr id="383" name="円/楕円 382"/>
        <xdr:cNvSpPr/>
      </xdr:nvSpPr>
      <xdr:spPr>
        <a:xfrm>
          <a:off x="6921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115219</xdr:rowOff>
    </xdr:from>
    <xdr:ext cx="534377" cy="259045"/>
    <xdr:sp macro="" textlink="">
      <xdr:nvSpPr>
        <xdr:cNvPr id="384" name="テキスト ボックス 383"/>
        <xdr:cNvSpPr txBox="1"/>
      </xdr:nvSpPr>
      <xdr:spPr>
        <a:xfrm>
          <a:off x="6705111" y="100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109387</xdr:rowOff>
    </xdr:from>
    <xdr:to>
      <xdr:col>15</xdr:col>
      <xdr:colOff>180975</xdr:colOff>
      <xdr:row>78</xdr:row>
      <xdr:rowOff>118188</xdr:rowOff>
    </xdr:to>
    <xdr:cxnSp macro="">
      <xdr:nvCxnSpPr>
        <xdr:cNvPr id="411" name="直線コネクタ 410"/>
        <xdr:cNvCxnSpPr/>
      </xdr:nvCxnSpPr>
      <xdr:spPr>
        <a:xfrm>
          <a:off x="9639300" y="13482487"/>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2" name="商工費平均値テキスト"/>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99146</xdr:rowOff>
    </xdr:from>
    <xdr:to>
      <xdr:col>14</xdr:col>
      <xdr:colOff>28575</xdr:colOff>
      <xdr:row>78</xdr:row>
      <xdr:rowOff>109387</xdr:rowOff>
    </xdr:to>
    <xdr:cxnSp macro="">
      <xdr:nvCxnSpPr>
        <xdr:cNvPr id="414" name="直線コネクタ 413"/>
        <xdr:cNvCxnSpPr/>
      </xdr:nvCxnSpPr>
      <xdr:spPr>
        <a:xfrm>
          <a:off x="8750300" y="13472246"/>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6" name="テキスト ボックス 415"/>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94208</xdr:rowOff>
    </xdr:from>
    <xdr:to>
      <xdr:col>12</xdr:col>
      <xdr:colOff>511175</xdr:colOff>
      <xdr:row>78</xdr:row>
      <xdr:rowOff>99146</xdr:rowOff>
    </xdr:to>
    <xdr:cxnSp macro="">
      <xdr:nvCxnSpPr>
        <xdr:cNvPr id="417" name="直線コネクタ 416"/>
        <xdr:cNvCxnSpPr/>
      </xdr:nvCxnSpPr>
      <xdr:spPr>
        <a:xfrm>
          <a:off x="7861300" y="13467308"/>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94208</xdr:rowOff>
    </xdr:from>
    <xdr:to>
      <xdr:col>11</xdr:col>
      <xdr:colOff>307975</xdr:colOff>
      <xdr:row>78</xdr:row>
      <xdr:rowOff>104496</xdr:rowOff>
    </xdr:to>
    <xdr:cxnSp macro="">
      <xdr:nvCxnSpPr>
        <xdr:cNvPr id="420" name="直線コネクタ 419"/>
        <xdr:cNvCxnSpPr/>
      </xdr:nvCxnSpPr>
      <xdr:spPr>
        <a:xfrm flipV="1">
          <a:off x="6972300" y="13467308"/>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67388</xdr:rowOff>
    </xdr:from>
    <xdr:to>
      <xdr:col>15</xdr:col>
      <xdr:colOff>231775</xdr:colOff>
      <xdr:row>78</xdr:row>
      <xdr:rowOff>168988</xdr:rowOff>
    </xdr:to>
    <xdr:sp macro="" textlink="">
      <xdr:nvSpPr>
        <xdr:cNvPr id="430" name="円/楕円 429"/>
        <xdr:cNvSpPr/>
      </xdr:nvSpPr>
      <xdr:spPr>
        <a:xfrm>
          <a:off x="104267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153765</xdr:rowOff>
    </xdr:from>
    <xdr:ext cx="378565" cy="259045"/>
    <xdr:sp macro="" textlink="">
      <xdr:nvSpPr>
        <xdr:cNvPr id="431" name="商工費該当値テキスト"/>
        <xdr:cNvSpPr txBox="1"/>
      </xdr:nvSpPr>
      <xdr:spPr>
        <a:xfrm>
          <a:off x="10528300" y="1335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58587</xdr:rowOff>
    </xdr:from>
    <xdr:to>
      <xdr:col>14</xdr:col>
      <xdr:colOff>79375</xdr:colOff>
      <xdr:row>78</xdr:row>
      <xdr:rowOff>160187</xdr:rowOff>
    </xdr:to>
    <xdr:sp macro="" textlink="">
      <xdr:nvSpPr>
        <xdr:cNvPr id="432" name="円/楕円 431"/>
        <xdr:cNvSpPr/>
      </xdr:nvSpPr>
      <xdr:spPr>
        <a:xfrm>
          <a:off x="9588500" y="134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151314</xdr:rowOff>
    </xdr:from>
    <xdr:ext cx="469744" cy="259045"/>
    <xdr:sp macro="" textlink="">
      <xdr:nvSpPr>
        <xdr:cNvPr id="433" name="テキスト ボックス 432"/>
        <xdr:cNvSpPr txBox="1"/>
      </xdr:nvSpPr>
      <xdr:spPr>
        <a:xfrm>
          <a:off x="9404427" y="135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48346</xdr:rowOff>
    </xdr:from>
    <xdr:to>
      <xdr:col>12</xdr:col>
      <xdr:colOff>561975</xdr:colOff>
      <xdr:row>78</xdr:row>
      <xdr:rowOff>149946</xdr:rowOff>
    </xdr:to>
    <xdr:sp macro="" textlink="">
      <xdr:nvSpPr>
        <xdr:cNvPr id="434" name="円/楕円 433"/>
        <xdr:cNvSpPr/>
      </xdr:nvSpPr>
      <xdr:spPr>
        <a:xfrm>
          <a:off x="8699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141073</xdr:rowOff>
    </xdr:from>
    <xdr:ext cx="469744" cy="259045"/>
    <xdr:sp macro="" textlink="">
      <xdr:nvSpPr>
        <xdr:cNvPr id="435" name="テキスト ボックス 434"/>
        <xdr:cNvSpPr txBox="1"/>
      </xdr:nvSpPr>
      <xdr:spPr>
        <a:xfrm>
          <a:off x="8515427" y="1351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43408</xdr:rowOff>
    </xdr:from>
    <xdr:to>
      <xdr:col>11</xdr:col>
      <xdr:colOff>358775</xdr:colOff>
      <xdr:row>78</xdr:row>
      <xdr:rowOff>145008</xdr:rowOff>
    </xdr:to>
    <xdr:sp macro="" textlink="">
      <xdr:nvSpPr>
        <xdr:cNvPr id="436" name="円/楕円 435"/>
        <xdr:cNvSpPr/>
      </xdr:nvSpPr>
      <xdr:spPr>
        <a:xfrm>
          <a:off x="7810500" y="134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136135</xdr:rowOff>
    </xdr:from>
    <xdr:ext cx="469744" cy="259045"/>
    <xdr:sp macro="" textlink="">
      <xdr:nvSpPr>
        <xdr:cNvPr id="437" name="テキスト ボックス 436"/>
        <xdr:cNvSpPr txBox="1"/>
      </xdr:nvSpPr>
      <xdr:spPr>
        <a:xfrm>
          <a:off x="7626427" y="135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53696</xdr:rowOff>
    </xdr:from>
    <xdr:to>
      <xdr:col>10</xdr:col>
      <xdr:colOff>155575</xdr:colOff>
      <xdr:row>78</xdr:row>
      <xdr:rowOff>155296</xdr:rowOff>
    </xdr:to>
    <xdr:sp macro="" textlink="">
      <xdr:nvSpPr>
        <xdr:cNvPr id="438" name="円/楕円 437"/>
        <xdr:cNvSpPr/>
      </xdr:nvSpPr>
      <xdr:spPr>
        <a:xfrm>
          <a:off x="6921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146423</xdr:rowOff>
    </xdr:from>
    <xdr:ext cx="469744" cy="259045"/>
    <xdr:sp macro="" textlink="">
      <xdr:nvSpPr>
        <xdr:cNvPr id="439" name="テキスト ボックス 438"/>
        <xdr:cNvSpPr txBox="1"/>
      </xdr:nvSpPr>
      <xdr:spPr>
        <a:xfrm>
          <a:off x="6737427"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45807</xdr:rowOff>
    </xdr:from>
    <xdr:to>
      <xdr:col>15</xdr:col>
      <xdr:colOff>180975</xdr:colOff>
      <xdr:row>98</xdr:row>
      <xdr:rowOff>62700</xdr:rowOff>
    </xdr:to>
    <xdr:cxnSp macro="">
      <xdr:nvCxnSpPr>
        <xdr:cNvPr id="468" name="直線コネクタ 467"/>
        <xdr:cNvCxnSpPr/>
      </xdr:nvCxnSpPr>
      <xdr:spPr>
        <a:xfrm flipV="1">
          <a:off x="9639300" y="16847907"/>
          <a:ext cx="8382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54425</xdr:rowOff>
    </xdr:from>
    <xdr:to>
      <xdr:col>14</xdr:col>
      <xdr:colOff>28575</xdr:colOff>
      <xdr:row>98</xdr:row>
      <xdr:rowOff>62700</xdr:rowOff>
    </xdr:to>
    <xdr:cxnSp macro="">
      <xdr:nvCxnSpPr>
        <xdr:cNvPr id="471" name="直線コネクタ 470"/>
        <xdr:cNvCxnSpPr/>
      </xdr:nvCxnSpPr>
      <xdr:spPr>
        <a:xfrm>
          <a:off x="8750300" y="1685652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17734</xdr:rowOff>
    </xdr:from>
    <xdr:to>
      <xdr:col>12</xdr:col>
      <xdr:colOff>511175</xdr:colOff>
      <xdr:row>98</xdr:row>
      <xdr:rowOff>54425</xdr:rowOff>
    </xdr:to>
    <xdr:cxnSp macro="">
      <xdr:nvCxnSpPr>
        <xdr:cNvPr id="474" name="直線コネクタ 473"/>
        <xdr:cNvCxnSpPr/>
      </xdr:nvCxnSpPr>
      <xdr:spPr>
        <a:xfrm>
          <a:off x="7861300" y="16819834"/>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17734</xdr:rowOff>
    </xdr:from>
    <xdr:to>
      <xdr:col>11</xdr:col>
      <xdr:colOff>307975</xdr:colOff>
      <xdr:row>98</xdr:row>
      <xdr:rowOff>22969</xdr:rowOff>
    </xdr:to>
    <xdr:cxnSp macro="">
      <xdr:nvCxnSpPr>
        <xdr:cNvPr id="477" name="直線コネクタ 476"/>
        <xdr:cNvCxnSpPr/>
      </xdr:nvCxnSpPr>
      <xdr:spPr>
        <a:xfrm flipV="1">
          <a:off x="6972300" y="16819834"/>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166457</xdr:rowOff>
    </xdr:from>
    <xdr:to>
      <xdr:col>15</xdr:col>
      <xdr:colOff>231775</xdr:colOff>
      <xdr:row>98</xdr:row>
      <xdr:rowOff>96607</xdr:rowOff>
    </xdr:to>
    <xdr:sp macro="" textlink="">
      <xdr:nvSpPr>
        <xdr:cNvPr id="487" name="円/楕円 486"/>
        <xdr:cNvSpPr/>
      </xdr:nvSpPr>
      <xdr:spPr>
        <a:xfrm>
          <a:off x="10426700" y="167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81384</xdr:rowOff>
    </xdr:from>
    <xdr:ext cx="534377" cy="259045"/>
    <xdr:sp macro="" textlink="">
      <xdr:nvSpPr>
        <xdr:cNvPr id="488" name="土木費該当値テキスト"/>
        <xdr:cNvSpPr txBox="1"/>
      </xdr:nvSpPr>
      <xdr:spPr>
        <a:xfrm>
          <a:off x="10528300" y="167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11900</xdr:rowOff>
    </xdr:from>
    <xdr:to>
      <xdr:col>14</xdr:col>
      <xdr:colOff>79375</xdr:colOff>
      <xdr:row>98</xdr:row>
      <xdr:rowOff>113500</xdr:rowOff>
    </xdr:to>
    <xdr:sp macro="" textlink="">
      <xdr:nvSpPr>
        <xdr:cNvPr id="489" name="円/楕円 488"/>
        <xdr:cNvSpPr/>
      </xdr:nvSpPr>
      <xdr:spPr>
        <a:xfrm>
          <a:off x="95885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104627</xdr:rowOff>
    </xdr:from>
    <xdr:ext cx="534377" cy="259045"/>
    <xdr:sp macro="" textlink="">
      <xdr:nvSpPr>
        <xdr:cNvPr id="490" name="テキスト ボックス 489"/>
        <xdr:cNvSpPr txBox="1"/>
      </xdr:nvSpPr>
      <xdr:spPr>
        <a:xfrm>
          <a:off x="9372111" y="169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3625</xdr:rowOff>
    </xdr:from>
    <xdr:to>
      <xdr:col>12</xdr:col>
      <xdr:colOff>561975</xdr:colOff>
      <xdr:row>98</xdr:row>
      <xdr:rowOff>105225</xdr:rowOff>
    </xdr:to>
    <xdr:sp macro="" textlink="">
      <xdr:nvSpPr>
        <xdr:cNvPr id="491" name="円/楕円 490"/>
        <xdr:cNvSpPr/>
      </xdr:nvSpPr>
      <xdr:spPr>
        <a:xfrm>
          <a:off x="8699500" y="168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96352</xdr:rowOff>
    </xdr:from>
    <xdr:ext cx="534377" cy="259045"/>
    <xdr:sp macro="" textlink="">
      <xdr:nvSpPr>
        <xdr:cNvPr id="492" name="テキスト ボックス 491"/>
        <xdr:cNvSpPr txBox="1"/>
      </xdr:nvSpPr>
      <xdr:spPr>
        <a:xfrm>
          <a:off x="8483111" y="168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138384</xdr:rowOff>
    </xdr:from>
    <xdr:to>
      <xdr:col>11</xdr:col>
      <xdr:colOff>358775</xdr:colOff>
      <xdr:row>98</xdr:row>
      <xdr:rowOff>68534</xdr:rowOff>
    </xdr:to>
    <xdr:sp macro="" textlink="">
      <xdr:nvSpPr>
        <xdr:cNvPr id="493" name="円/楕円 492"/>
        <xdr:cNvSpPr/>
      </xdr:nvSpPr>
      <xdr:spPr>
        <a:xfrm>
          <a:off x="7810500" y="167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59661</xdr:rowOff>
    </xdr:from>
    <xdr:ext cx="534377" cy="259045"/>
    <xdr:sp macro="" textlink="">
      <xdr:nvSpPr>
        <xdr:cNvPr id="494" name="テキスト ボックス 493"/>
        <xdr:cNvSpPr txBox="1"/>
      </xdr:nvSpPr>
      <xdr:spPr>
        <a:xfrm>
          <a:off x="7594111" y="1686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143619</xdr:rowOff>
    </xdr:from>
    <xdr:to>
      <xdr:col>10</xdr:col>
      <xdr:colOff>155575</xdr:colOff>
      <xdr:row>98</xdr:row>
      <xdr:rowOff>73769</xdr:rowOff>
    </xdr:to>
    <xdr:sp macro="" textlink="">
      <xdr:nvSpPr>
        <xdr:cNvPr id="495" name="円/楕円 494"/>
        <xdr:cNvSpPr/>
      </xdr:nvSpPr>
      <xdr:spPr>
        <a:xfrm>
          <a:off x="6921500" y="167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64896</xdr:rowOff>
    </xdr:from>
    <xdr:ext cx="534377" cy="259045"/>
    <xdr:sp macro="" textlink="">
      <xdr:nvSpPr>
        <xdr:cNvPr id="496" name="テキスト ボックス 495"/>
        <xdr:cNvSpPr txBox="1"/>
      </xdr:nvSpPr>
      <xdr:spPr>
        <a:xfrm>
          <a:off x="6705111" y="168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52432</xdr:rowOff>
    </xdr:from>
    <xdr:to>
      <xdr:col>23</xdr:col>
      <xdr:colOff>517525</xdr:colOff>
      <xdr:row>37</xdr:row>
      <xdr:rowOff>61328</xdr:rowOff>
    </xdr:to>
    <xdr:cxnSp macro="">
      <xdr:nvCxnSpPr>
        <xdr:cNvPr id="525" name="直線コネクタ 524"/>
        <xdr:cNvCxnSpPr/>
      </xdr:nvCxnSpPr>
      <xdr:spPr>
        <a:xfrm>
          <a:off x="15481300" y="6396082"/>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6" name="消防費平均値テキスト"/>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52432</xdr:rowOff>
    </xdr:from>
    <xdr:to>
      <xdr:col>22</xdr:col>
      <xdr:colOff>365125</xdr:colOff>
      <xdr:row>37</xdr:row>
      <xdr:rowOff>57366</xdr:rowOff>
    </xdr:to>
    <xdr:cxnSp macro="">
      <xdr:nvCxnSpPr>
        <xdr:cNvPr id="528" name="直線コネクタ 527"/>
        <xdr:cNvCxnSpPr/>
      </xdr:nvCxnSpPr>
      <xdr:spPr>
        <a:xfrm flipV="1">
          <a:off x="14592300" y="6396082"/>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30" name="テキスト ボックス 529"/>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52241</xdr:rowOff>
    </xdr:from>
    <xdr:to>
      <xdr:col>21</xdr:col>
      <xdr:colOff>161925</xdr:colOff>
      <xdr:row>37</xdr:row>
      <xdr:rowOff>57366</xdr:rowOff>
    </xdr:to>
    <xdr:cxnSp macro="">
      <xdr:nvCxnSpPr>
        <xdr:cNvPr id="531" name="直線コネクタ 530"/>
        <xdr:cNvCxnSpPr/>
      </xdr:nvCxnSpPr>
      <xdr:spPr>
        <a:xfrm>
          <a:off x="13703300" y="639589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45117</xdr:rowOff>
    </xdr:from>
    <xdr:to>
      <xdr:col>19</xdr:col>
      <xdr:colOff>644525</xdr:colOff>
      <xdr:row>37</xdr:row>
      <xdr:rowOff>52241</xdr:rowOff>
    </xdr:to>
    <xdr:cxnSp macro="">
      <xdr:nvCxnSpPr>
        <xdr:cNvPr id="534" name="直線コネクタ 533"/>
        <xdr:cNvCxnSpPr/>
      </xdr:nvCxnSpPr>
      <xdr:spPr>
        <a:xfrm>
          <a:off x="12814300" y="6388767"/>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10528</xdr:rowOff>
    </xdr:from>
    <xdr:to>
      <xdr:col>23</xdr:col>
      <xdr:colOff>568325</xdr:colOff>
      <xdr:row>37</xdr:row>
      <xdr:rowOff>112128</xdr:rowOff>
    </xdr:to>
    <xdr:sp macro="" textlink="">
      <xdr:nvSpPr>
        <xdr:cNvPr id="544" name="円/楕円 543"/>
        <xdr:cNvSpPr/>
      </xdr:nvSpPr>
      <xdr:spPr>
        <a:xfrm>
          <a:off x="16268700" y="635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96905</xdr:rowOff>
    </xdr:from>
    <xdr:ext cx="534377" cy="259045"/>
    <xdr:sp macro="" textlink="">
      <xdr:nvSpPr>
        <xdr:cNvPr id="545" name="消防費該当値テキスト"/>
        <xdr:cNvSpPr txBox="1"/>
      </xdr:nvSpPr>
      <xdr:spPr>
        <a:xfrm>
          <a:off x="16370300" y="62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1632</xdr:rowOff>
    </xdr:from>
    <xdr:to>
      <xdr:col>22</xdr:col>
      <xdr:colOff>415925</xdr:colOff>
      <xdr:row>37</xdr:row>
      <xdr:rowOff>103232</xdr:rowOff>
    </xdr:to>
    <xdr:sp macro="" textlink="">
      <xdr:nvSpPr>
        <xdr:cNvPr id="546" name="円/楕円 545"/>
        <xdr:cNvSpPr/>
      </xdr:nvSpPr>
      <xdr:spPr>
        <a:xfrm>
          <a:off x="154305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94359</xdr:rowOff>
    </xdr:from>
    <xdr:ext cx="534377" cy="259045"/>
    <xdr:sp macro="" textlink="">
      <xdr:nvSpPr>
        <xdr:cNvPr id="547" name="テキスト ボックス 546"/>
        <xdr:cNvSpPr txBox="1"/>
      </xdr:nvSpPr>
      <xdr:spPr>
        <a:xfrm>
          <a:off x="15214111" y="643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6566</xdr:rowOff>
    </xdr:from>
    <xdr:to>
      <xdr:col>21</xdr:col>
      <xdr:colOff>212725</xdr:colOff>
      <xdr:row>37</xdr:row>
      <xdr:rowOff>108166</xdr:rowOff>
    </xdr:to>
    <xdr:sp macro="" textlink="">
      <xdr:nvSpPr>
        <xdr:cNvPr id="548" name="円/楕円 547"/>
        <xdr:cNvSpPr/>
      </xdr:nvSpPr>
      <xdr:spPr>
        <a:xfrm>
          <a:off x="14541500" y="63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99293</xdr:rowOff>
    </xdr:from>
    <xdr:ext cx="534377" cy="259045"/>
    <xdr:sp macro="" textlink="">
      <xdr:nvSpPr>
        <xdr:cNvPr id="549" name="テキスト ボックス 548"/>
        <xdr:cNvSpPr txBox="1"/>
      </xdr:nvSpPr>
      <xdr:spPr>
        <a:xfrm>
          <a:off x="14325111" y="64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1441</xdr:rowOff>
    </xdr:from>
    <xdr:to>
      <xdr:col>20</xdr:col>
      <xdr:colOff>9525</xdr:colOff>
      <xdr:row>37</xdr:row>
      <xdr:rowOff>103041</xdr:rowOff>
    </xdr:to>
    <xdr:sp macro="" textlink="">
      <xdr:nvSpPr>
        <xdr:cNvPr id="550" name="円/楕円 549"/>
        <xdr:cNvSpPr/>
      </xdr:nvSpPr>
      <xdr:spPr>
        <a:xfrm>
          <a:off x="13652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94168</xdr:rowOff>
    </xdr:from>
    <xdr:ext cx="534377" cy="259045"/>
    <xdr:sp macro="" textlink="">
      <xdr:nvSpPr>
        <xdr:cNvPr id="551" name="テキスト ボックス 550"/>
        <xdr:cNvSpPr txBox="1"/>
      </xdr:nvSpPr>
      <xdr:spPr>
        <a:xfrm>
          <a:off x="13436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165767</xdr:rowOff>
    </xdr:from>
    <xdr:to>
      <xdr:col>18</xdr:col>
      <xdr:colOff>492125</xdr:colOff>
      <xdr:row>37</xdr:row>
      <xdr:rowOff>95917</xdr:rowOff>
    </xdr:to>
    <xdr:sp macro="" textlink="">
      <xdr:nvSpPr>
        <xdr:cNvPr id="552" name="円/楕円 551"/>
        <xdr:cNvSpPr/>
      </xdr:nvSpPr>
      <xdr:spPr>
        <a:xfrm>
          <a:off x="12763500" y="63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87044</xdr:rowOff>
    </xdr:from>
    <xdr:ext cx="534377" cy="259045"/>
    <xdr:sp macro="" textlink="">
      <xdr:nvSpPr>
        <xdr:cNvPr id="553" name="テキスト ボックス 552"/>
        <xdr:cNvSpPr txBox="1"/>
      </xdr:nvSpPr>
      <xdr:spPr>
        <a:xfrm>
          <a:off x="12547111" y="643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11836</xdr:rowOff>
    </xdr:from>
    <xdr:to>
      <xdr:col>23</xdr:col>
      <xdr:colOff>517525</xdr:colOff>
      <xdr:row>58</xdr:row>
      <xdr:rowOff>28346</xdr:rowOff>
    </xdr:to>
    <xdr:cxnSp macro="">
      <xdr:nvCxnSpPr>
        <xdr:cNvPr id="583" name="直線コネクタ 582"/>
        <xdr:cNvCxnSpPr/>
      </xdr:nvCxnSpPr>
      <xdr:spPr>
        <a:xfrm>
          <a:off x="15481300" y="9955936"/>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167297</xdr:rowOff>
    </xdr:from>
    <xdr:to>
      <xdr:col>22</xdr:col>
      <xdr:colOff>365125</xdr:colOff>
      <xdr:row>58</xdr:row>
      <xdr:rowOff>11836</xdr:rowOff>
    </xdr:to>
    <xdr:cxnSp macro="">
      <xdr:nvCxnSpPr>
        <xdr:cNvPr id="586" name="直線コネクタ 585"/>
        <xdr:cNvCxnSpPr/>
      </xdr:nvCxnSpPr>
      <xdr:spPr>
        <a:xfrm>
          <a:off x="14592300" y="9939947"/>
          <a:ext cx="8890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8" name="テキスト ボックス 587"/>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167297</xdr:rowOff>
    </xdr:from>
    <xdr:to>
      <xdr:col>21</xdr:col>
      <xdr:colOff>161925</xdr:colOff>
      <xdr:row>58</xdr:row>
      <xdr:rowOff>32715</xdr:rowOff>
    </xdr:to>
    <xdr:cxnSp macro="">
      <xdr:nvCxnSpPr>
        <xdr:cNvPr id="589" name="直線コネクタ 588"/>
        <xdr:cNvCxnSpPr/>
      </xdr:nvCxnSpPr>
      <xdr:spPr>
        <a:xfrm flipV="1">
          <a:off x="13703300" y="9939947"/>
          <a:ext cx="889000" cy="3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32715</xdr:rowOff>
    </xdr:from>
    <xdr:to>
      <xdr:col>19</xdr:col>
      <xdr:colOff>644525</xdr:colOff>
      <xdr:row>58</xdr:row>
      <xdr:rowOff>40563</xdr:rowOff>
    </xdr:to>
    <xdr:cxnSp macro="">
      <xdr:nvCxnSpPr>
        <xdr:cNvPr id="592" name="直線コネクタ 591"/>
        <xdr:cNvCxnSpPr/>
      </xdr:nvCxnSpPr>
      <xdr:spPr>
        <a:xfrm flipV="1">
          <a:off x="12814300" y="9976815"/>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148996</xdr:rowOff>
    </xdr:from>
    <xdr:to>
      <xdr:col>23</xdr:col>
      <xdr:colOff>568325</xdr:colOff>
      <xdr:row>58</xdr:row>
      <xdr:rowOff>79146</xdr:rowOff>
    </xdr:to>
    <xdr:sp macro="" textlink="">
      <xdr:nvSpPr>
        <xdr:cNvPr id="602" name="円/楕円 601"/>
        <xdr:cNvSpPr/>
      </xdr:nvSpPr>
      <xdr:spPr>
        <a:xfrm>
          <a:off x="16268700" y="99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127423</xdr:rowOff>
    </xdr:from>
    <xdr:ext cx="534377" cy="259045"/>
    <xdr:sp macro="" textlink="">
      <xdr:nvSpPr>
        <xdr:cNvPr id="603" name="教育費該当値テキスト"/>
        <xdr:cNvSpPr txBox="1"/>
      </xdr:nvSpPr>
      <xdr:spPr>
        <a:xfrm>
          <a:off x="16370300" y="99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132486</xdr:rowOff>
    </xdr:from>
    <xdr:to>
      <xdr:col>22</xdr:col>
      <xdr:colOff>415925</xdr:colOff>
      <xdr:row>58</xdr:row>
      <xdr:rowOff>62636</xdr:rowOff>
    </xdr:to>
    <xdr:sp macro="" textlink="">
      <xdr:nvSpPr>
        <xdr:cNvPr id="604" name="円/楕円 603"/>
        <xdr:cNvSpPr/>
      </xdr:nvSpPr>
      <xdr:spPr>
        <a:xfrm>
          <a:off x="15430500" y="9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53763</xdr:rowOff>
    </xdr:from>
    <xdr:ext cx="534377" cy="259045"/>
    <xdr:sp macro="" textlink="">
      <xdr:nvSpPr>
        <xdr:cNvPr id="605" name="テキスト ボックス 604"/>
        <xdr:cNvSpPr txBox="1"/>
      </xdr:nvSpPr>
      <xdr:spPr>
        <a:xfrm>
          <a:off x="15214111" y="99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116497</xdr:rowOff>
    </xdr:from>
    <xdr:to>
      <xdr:col>21</xdr:col>
      <xdr:colOff>212725</xdr:colOff>
      <xdr:row>58</xdr:row>
      <xdr:rowOff>46647</xdr:rowOff>
    </xdr:to>
    <xdr:sp macro="" textlink="">
      <xdr:nvSpPr>
        <xdr:cNvPr id="606" name="円/楕円 605"/>
        <xdr:cNvSpPr/>
      </xdr:nvSpPr>
      <xdr:spPr>
        <a:xfrm>
          <a:off x="14541500" y="98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37774</xdr:rowOff>
    </xdr:from>
    <xdr:ext cx="534377" cy="259045"/>
    <xdr:sp macro="" textlink="">
      <xdr:nvSpPr>
        <xdr:cNvPr id="607" name="テキスト ボックス 606"/>
        <xdr:cNvSpPr txBox="1"/>
      </xdr:nvSpPr>
      <xdr:spPr>
        <a:xfrm>
          <a:off x="14325111" y="99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153365</xdr:rowOff>
    </xdr:from>
    <xdr:to>
      <xdr:col>20</xdr:col>
      <xdr:colOff>9525</xdr:colOff>
      <xdr:row>58</xdr:row>
      <xdr:rowOff>83515</xdr:rowOff>
    </xdr:to>
    <xdr:sp macro="" textlink="">
      <xdr:nvSpPr>
        <xdr:cNvPr id="608" name="円/楕円 607"/>
        <xdr:cNvSpPr/>
      </xdr:nvSpPr>
      <xdr:spPr>
        <a:xfrm>
          <a:off x="13652500" y="99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74642</xdr:rowOff>
    </xdr:from>
    <xdr:ext cx="534377" cy="259045"/>
    <xdr:sp macro="" textlink="">
      <xdr:nvSpPr>
        <xdr:cNvPr id="609" name="テキスト ボックス 608"/>
        <xdr:cNvSpPr txBox="1"/>
      </xdr:nvSpPr>
      <xdr:spPr>
        <a:xfrm>
          <a:off x="13436111" y="100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161213</xdr:rowOff>
    </xdr:from>
    <xdr:to>
      <xdr:col>18</xdr:col>
      <xdr:colOff>492125</xdr:colOff>
      <xdr:row>58</xdr:row>
      <xdr:rowOff>91363</xdr:rowOff>
    </xdr:to>
    <xdr:sp macro="" textlink="">
      <xdr:nvSpPr>
        <xdr:cNvPr id="610" name="円/楕円 609"/>
        <xdr:cNvSpPr/>
      </xdr:nvSpPr>
      <xdr:spPr>
        <a:xfrm>
          <a:off x="12763500" y="993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82490</xdr:rowOff>
    </xdr:from>
    <xdr:ext cx="534377" cy="259045"/>
    <xdr:sp macro="" textlink="">
      <xdr:nvSpPr>
        <xdr:cNvPr id="611" name="テキスト ボックス 610"/>
        <xdr:cNvSpPr txBox="1"/>
      </xdr:nvSpPr>
      <xdr:spPr>
        <a:xfrm>
          <a:off x="12547111" y="1002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94976</xdr:rowOff>
    </xdr:from>
    <xdr:to>
      <xdr:col>23</xdr:col>
      <xdr:colOff>517525</xdr:colOff>
      <xdr:row>79</xdr:row>
      <xdr:rowOff>95825</xdr:rowOff>
    </xdr:to>
    <xdr:cxnSp macro="">
      <xdr:nvCxnSpPr>
        <xdr:cNvPr id="642" name="直線コネクタ 641"/>
        <xdr:cNvCxnSpPr/>
      </xdr:nvCxnSpPr>
      <xdr:spPr>
        <a:xfrm flipV="1">
          <a:off x="15481300" y="13639526"/>
          <a:ext cx="8382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95825</xdr:rowOff>
    </xdr:from>
    <xdr:to>
      <xdr:col>22</xdr:col>
      <xdr:colOff>365125</xdr:colOff>
      <xdr:row>79</xdr:row>
      <xdr:rowOff>98879</xdr:rowOff>
    </xdr:to>
    <xdr:cxnSp macro="">
      <xdr:nvCxnSpPr>
        <xdr:cNvPr id="645" name="直線コネクタ 644"/>
        <xdr:cNvCxnSpPr/>
      </xdr:nvCxnSpPr>
      <xdr:spPr>
        <a:xfrm flipV="1">
          <a:off x="14592300" y="13640375"/>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94421</xdr:rowOff>
    </xdr:from>
    <xdr:to>
      <xdr:col>21</xdr:col>
      <xdr:colOff>161925</xdr:colOff>
      <xdr:row>79</xdr:row>
      <xdr:rowOff>98879</xdr:rowOff>
    </xdr:to>
    <xdr:cxnSp macro="">
      <xdr:nvCxnSpPr>
        <xdr:cNvPr id="648" name="直線コネクタ 647"/>
        <xdr:cNvCxnSpPr/>
      </xdr:nvCxnSpPr>
      <xdr:spPr>
        <a:xfrm>
          <a:off x="13703300" y="13638971"/>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94421</xdr:rowOff>
    </xdr:from>
    <xdr:to>
      <xdr:col>19</xdr:col>
      <xdr:colOff>644525</xdr:colOff>
      <xdr:row>79</xdr:row>
      <xdr:rowOff>97948</xdr:rowOff>
    </xdr:to>
    <xdr:cxnSp macro="">
      <xdr:nvCxnSpPr>
        <xdr:cNvPr id="651" name="直線コネクタ 650"/>
        <xdr:cNvCxnSpPr/>
      </xdr:nvCxnSpPr>
      <xdr:spPr>
        <a:xfrm flipV="1">
          <a:off x="12814300" y="1363897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44176</xdr:rowOff>
    </xdr:from>
    <xdr:to>
      <xdr:col>23</xdr:col>
      <xdr:colOff>568325</xdr:colOff>
      <xdr:row>79</xdr:row>
      <xdr:rowOff>145776</xdr:rowOff>
    </xdr:to>
    <xdr:sp macro="" textlink="">
      <xdr:nvSpPr>
        <xdr:cNvPr id="661" name="円/楕円 660"/>
        <xdr:cNvSpPr/>
      </xdr:nvSpPr>
      <xdr:spPr>
        <a:xfrm>
          <a:off x="16268700" y="135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154260</xdr:rowOff>
    </xdr:from>
    <xdr:ext cx="378565" cy="259045"/>
    <xdr:sp macro="" textlink="">
      <xdr:nvSpPr>
        <xdr:cNvPr id="662" name="災害復旧費該当値テキスト"/>
        <xdr:cNvSpPr txBox="1"/>
      </xdr:nvSpPr>
      <xdr:spPr>
        <a:xfrm>
          <a:off x="16370300" y="135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45025</xdr:rowOff>
    </xdr:from>
    <xdr:to>
      <xdr:col>22</xdr:col>
      <xdr:colOff>415925</xdr:colOff>
      <xdr:row>79</xdr:row>
      <xdr:rowOff>146625</xdr:rowOff>
    </xdr:to>
    <xdr:sp macro="" textlink="">
      <xdr:nvSpPr>
        <xdr:cNvPr id="663" name="円/楕円 662"/>
        <xdr:cNvSpPr/>
      </xdr:nvSpPr>
      <xdr:spPr>
        <a:xfrm>
          <a:off x="15430500" y="135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137752</xdr:rowOff>
    </xdr:from>
    <xdr:ext cx="378565" cy="259045"/>
    <xdr:sp macro="" textlink="">
      <xdr:nvSpPr>
        <xdr:cNvPr id="664" name="テキスト ボックス 663"/>
        <xdr:cNvSpPr txBox="1"/>
      </xdr:nvSpPr>
      <xdr:spPr>
        <a:xfrm>
          <a:off x="15292017" y="1368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5" name="円/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6" name="テキスト ボックス 665"/>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43621</xdr:rowOff>
    </xdr:from>
    <xdr:to>
      <xdr:col>20</xdr:col>
      <xdr:colOff>9525</xdr:colOff>
      <xdr:row>79</xdr:row>
      <xdr:rowOff>145221</xdr:rowOff>
    </xdr:to>
    <xdr:sp macro="" textlink="">
      <xdr:nvSpPr>
        <xdr:cNvPr id="667" name="円/楕円 666"/>
        <xdr:cNvSpPr/>
      </xdr:nvSpPr>
      <xdr:spPr>
        <a:xfrm>
          <a:off x="13652500" y="135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136348</xdr:rowOff>
    </xdr:from>
    <xdr:ext cx="378565" cy="259045"/>
    <xdr:sp macro="" textlink="">
      <xdr:nvSpPr>
        <xdr:cNvPr id="668" name="テキスト ボックス 667"/>
        <xdr:cNvSpPr txBox="1"/>
      </xdr:nvSpPr>
      <xdr:spPr>
        <a:xfrm>
          <a:off x="13514017" y="13680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47148</xdr:rowOff>
    </xdr:from>
    <xdr:to>
      <xdr:col>18</xdr:col>
      <xdr:colOff>492125</xdr:colOff>
      <xdr:row>79</xdr:row>
      <xdr:rowOff>148748</xdr:rowOff>
    </xdr:to>
    <xdr:sp macro="" textlink="">
      <xdr:nvSpPr>
        <xdr:cNvPr id="669" name="円/楕円 668"/>
        <xdr:cNvSpPr/>
      </xdr:nvSpPr>
      <xdr:spPr>
        <a:xfrm>
          <a:off x="12763500" y="13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139875</xdr:rowOff>
    </xdr:from>
    <xdr:ext cx="313932" cy="259045"/>
    <xdr:sp macro="" textlink="">
      <xdr:nvSpPr>
        <xdr:cNvPr id="670" name="テキスト ボックス 669"/>
        <xdr:cNvSpPr txBox="1"/>
      </xdr:nvSpPr>
      <xdr:spPr>
        <a:xfrm>
          <a:off x="12657333" y="13684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115903</xdr:rowOff>
    </xdr:from>
    <xdr:to>
      <xdr:col>23</xdr:col>
      <xdr:colOff>517525</xdr:colOff>
      <xdr:row>97</xdr:row>
      <xdr:rowOff>127935</xdr:rowOff>
    </xdr:to>
    <xdr:cxnSp macro="">
      <xdr:nvCxnSpPr>
        <xdr:cNvPr id="699" name="直線コネクタ 698"/>
        <xdr:cNvCxnSpPr/>
      </xdr:nvCxnSpPr>
      <xdr:spPr>
        <a:xfrm flipV="1">
          <a:off x="15481300" y="16746553"/>
          <a:ext cx="838200" cy="1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126251</xdr:rowOff>
    </xdr:from>
    <xdr:to>
      <xdr:col>22</xdr:col>
      <xdr:colOff>365125</xdr:colOff>
      <xdr:row>97</xdr:row>
      <xdr:rowOff>127935</xdr:rowOff>
    </xdr:to>
    <xdr:cxnSp macro="">
      <xdr:nvCxnSpPr>
        <xdr:cNvPr id="702" name="直線コネクタ 701"/>
        <xdr:cNvCxnSpPr/>
      </xdr:nvCxnSpPr>
      <xdr:spPr>
        <a:xfrm>
          <a:off x="14592300" y="16756901"/>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4" name="テキスト ボックス 703"/>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126251</xdr:rowOff>
    </xdr:from>
    <xdr:to>
      <xdr:col>21</xdr:col>
      <xdr:colOff>161925</xdr:colOff>
      <xdr:row>97</xdr:row>
      <xdr:rowOff>133657</xdr:rowOff>
    </xdr:to>
    <xdr:cxnSp macro="">
      <xdr:nvCxnSpPr>
        <xdr:cNvPr id="705" name="直線コネクタ 704"/>
        <xdr:cNvCxnSpPr/>
      </xdr:nvCxnSpPr>
      <xdr:spPr>
        <a:xfrm flipV="1">
          <a:off x="13703300" y="16756901"/>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133657</xdr:rowOff>
    </xdr:from>
    <xdr:to>
      <xdr:col>19</xdr:col>
      <xdr:colOff>644525</xdr:colOff>
      <xdr:row>97</xdr:row>
      <xdr:rowOff>154970</xdr:rowOff>
    </xdr:to>
    <xdr:cxnSp macro="">
      <xdr:nvCxnSpPr>
        <xdr:cNvPr id="708" name="直線コネクタ 707"/>
        <xdr:cNvCxnSpPr/>
      </xdr:nvCxnSpPr>
      <xdr:spPr>
        <a:xfrm flipV="1">
          <a:off x="12814300" y="16764307"/>
          <a:ext cx="8890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65103</xdr:rowOff>
    </xdr:from>
    <xdr:to>
      <xdr:col>23</xdr:col>
      <xdr:colOff>568325</xdr:colOff>
      <xdr:row>97</xdr:row>
      <xdr:rowOff>166703</xdr:rowOff>
    </xdr:to>
    <xdr:sp macro="" textlink="">
      <xdr:nvSpPr>
        <xdr:cNvPr id="718" name="円/楕円 717"/>
        <xdr:cNvSpPr/>
      </xdr:nvSpPr>
      <xdr:spPr>
        <a:xfrm>
          <a:off x="16268700" y="166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43530</xdr:rowOff>
    </xdr:from>
    <xdr:ext cx="534377" cy="259045"/>
    <xdr:sp macro="" textlink="">
      <xdr:nvSpPr>
        <xdr:cNvPr id="719" name="公債費該当値テキスト"/>
        <xdr:cNvSpPr txBox="1"/>
      </xdr:nvSpPr>
      <xdr:spPr>
        <a:xfrm>
          <a:off x="16370300" y="166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77135</xdr:rowOff>
    </xdr:from>
    <xdr:to>
      <xdr:col>22</xdr:col>
      <xdr:colOff>415925</xdr:colOff>
      <xdr:row>98</xdr:row>
      <xdr:rowOff>7285</xdr:rowOff>
    </xdr:to>
    <xdr:sp macro="" textlink="">
      <xdr:nvSpPr>
        <xdr:cNvPr id="720" name="円/楕円 719"/>
        <xdr:cNvSpPr/>
      </xdr:nvSpPr>
      <xdr:spPr>
        <a:xfrm>
          <a:off x="15430500" y="167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169862</xdr:rowOff>
    </xdr:from>
    <xdr:ext cx="534377" cy="259045"/>
    <xdr:sp macro="" textlink="">
      <xdr:nvSpPr>
        <xdr:cNvPr id="721" name="テキスト ボックス 720"/>
        <xdr:cNvSpPr txBox="1"/>
      </xdr:nvSpPr>
      <xdr:spPr>
        <a:xfrm>
          <a:off x="15214111" y="168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75451</xdr:rowOff>
    </xdr:from>
    <xdr:to>
      <xdr:col>21</xdr:col>
      <xdr:colOff>212725</xdr:colOff>
      <xdr:row>98</xdr:row>
      <xdr:rowOff>5601</xdr:rowOff>
    </xdr:to>
    <xdr:sp macro="" textlink="">
      <xdr:nvSpPr>
        <xdr:cNvPr id="722" name="円/楕円 721"/>
        <xdr:cNvSpPr/>
      </xdr:nvSpPr>
      <xdr:spPr>
        <a:xfrm>
          <a:off x="14541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168178</xdr:rowOff>
    </xdr:from>
    <xdr:ext cx="534377" cy="259045"/>
    <xdr:sp macro="" textlink="">
      <xdr:nvSpPr>
        <xdr:cNvPr id="723" name="テキスト ボックス 722"/>
        <xdr:cNvSpPr txBox="1"/>
      </xdr:nvSpPr>
      <xdr:spPr>
        <a:xfrm>
          <a:off x="14325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82857</xdr:rowOff>
    </xdr:from>
    <xdr:to>
      <xdr:col>20</xdr:col>
      <xdr:colOff>9525</xdr:colOff>
      <xdr:row>98</xdr:row>
      <xdr:rowOff>13007</xdr:rowOff>
    </xdr:to>
    <xdr:sp macro="" textlink="">
      <xdr:nvSpPr>
        <xdr:cNvPr id="724" name="円/楕円 723"/>
        <xdr:cNvSpPr/>
      </xdr:nvSpPr>
      <xdr:spPr>
        <a:xfrm>
          <a:off x="13652500" y="167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4134</xdr:rowOff>
    </xdr:from>
    <xdr:ext cx="534377" cy="259045"/>
    <xdr:sp macro="" textlink="">
      <xdr:nvSpPr>
        <xdr:cNvPr id="725" name="テキスト ボックス 724"/>
        <xdr:cNvSpPr txBox="1"/>
      </xdr:nvSpPr>
      <xdr:spPr>
        <a:xfrm>
          <a:off x="13436111" y="1680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104170</xdr:rowOff>
    </xdr:from>
    <xdr:to>
      <xdr:col>18</xdr:col>
      <xdr:colOff>492125</xdr:colOff>
      <xdr:row>98</xdr:row>
      <xdr:rowOff>34320</xdr:rowOff>
    </xdr:to>
    <xdr:sp macro="" textlink="">
      <xdr:nvSpPr>
        <xdr:cNvPr id="726" name="円/楕円 725"/>
        <xdr:cNvSpPr/>
      </xdr:nvSpPr>
      <xdr:spPr>
        <a:xfrm>
          <a:off x="12763500" y="167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25447</xdr:rowOff>
    </xdr:from>
    <xdr:ext cx="534377" cy="259045"/>
    <xdr:sp macro="" textlink="">
      <xdr:nvSpPr>
        <xdr:cNvPr id="727" name="テキスト ボックス 726"/>
        <xdr:cNvSpPr txBox="1"/>
      </xdr:nvSpPr>
      <xdr:spPr>
        <a:xfrm>
          <a:off x="12547111" y="168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歳出決算総額は、住民一人当たり</a:t>
          </a:r>
          <a:r>
            <a:rPr kumimoji="1" lang="en-US" altLang="ja-JP" sz="1100" baseline="0">
              <a:solidFill>
                <a:schemeClr val="dk1"/>
              </a:solidFill>
              <a:effectLst/>
              <a:latin typeface="+mn-lt"/>
              <a:ea typeface="+mn-ea"/>
              <a:cs typeface="+mn-cs"/>
            </a:rPr>
            <a:t>324,506</a:t>
          </a:r>
          <a:r>
            <a:rPr kumimoji="1" lang="ja-JP" altLang="ja-JP" sz="1100" baseline="0">
              <a:solidFill>
                <a:schemeClr val="dk1"/>
              </a:solidFill>
              <a:effectLst/>
              <a:latin typeface="+mn-lt"/>
              <a:ea typeface="+mn-ea"/>
              <a:cs typeface="+mn-cs"/>
            </a:rPr>
            <a:t>円となっている。全体的に類似団体平均よりも低い値となっているが、特に総務費、民生費、衛生費が大きく下回っている。一方で農林水産業費と教育費については類似団体平均並みとなっており、他団体に比べると割合が高くなっている。これは土地改良事業やＰＦＩによる小学校新設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平成２５年度以降、財政調整基金の取り崩しを行わざるを得ず、結果的に実質単年度収支がマイナスとなる傾向が続いている。</a:t>
          </a:r>
          <a:endParaRPr lang="ja-JP" altLang="ja-JP" sz="1300">
            <a:effectLst/>
          </a:endParaRPr>
        </a:p>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２８</a:t>
          </a:r>
          <a:r>
            <a:rPr kumimoji="1" lang="ja-JP" altLang="ja-JP" sz="1300">
              <a:solidFill>
                <a:schemeClr val="dk1"/>
              </a:solidFill>
              <a:effectLst/>
              <a:latin typeface="+mn-lt"/>
              <a:ea typeface="+mn-ea"/>
              <a:cs typeface="+mn-cs"/>
            </a:rPr>
            <a:t>年度は財政調整基金を</a:t>
          </a:r>
          <a:r>
            <a:rPr kumimoji="1" lang="ja-JP" altLang="en-US" sz="1300">
              <a:solidFill>
                <a:schemeClr val="dk1"/>
              </a:solidFill>
              <a:effectLst/>
              <a:latin typeface="+mn-lt"/>
              <a:ea typeface="+mn-ea"/>
              <a:cs typeface="+mn-cs"/>
            </a:rPr>
            <a:t>１３０</a:t>
          </a:r>
          <a:r>
            <a:rPr kumimoji="1" lang="ja-JP" altLang="ja-JP" sz="1300">
              <a:solidFill>
                <a:schemeClr val="dk1"/>
              </a:solidFill>
              <a:effectLst/>
              <a:latin typeface="+mn-lt"/>
              <a:ea typeface="+mn-ea"/>
              <a:cs typeface="+mn-cs"/>
            </a:rPr>
            <a:t>百万円を取り崩しており、実質収支額については前年度に比べて</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している。実質単年度収支については前年度より財政調整基金の取り崩し額が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、単年度収支も大きく減少し</a:t>
          </a:r>
          <a:r>
            <a:rPr kumimoji="1" lang="ja-JP" altLang="ja-JP" sz="1300">
              <a:solidFill>
                <a:schemeClr val="dk1"/>
              </a:solidFill>
              <a:effectLst/>
              <a:latin typeface="+mn-lt"/>
              <a:ea typeface="+mn-ea"/>
              <a:cs typeface="+mn-cs"/>
            </a:rPr>
            <a:t>たため、前年比では</a:t>
          </a:r>
          <a:r>
            <a:rPr kumimoji="1" lang="ja-JP" altLang="en-US" sz="1300">
              <a:solidFill>
                <a:schemeClr val="dk1"/>
              </a:solidFill>
              <a:effectLst/>
              <a:latin typeface="+mn-lt"/>
              <a:ea typeface="+mn-ea"/>
              <a:cs typeface="+mn-cs"/>
            </a:rPr>
            <a:t>低下</a:t>
          </a:r>
          <a:r>
            <a:rPr kumimoji="1" lang="ja-JP" altLang="ja-JP" sz="1300">
              <a:solidFill>
                <a:schemeClr val="dk1"/>
              </a:solidFill>
              <a:effectLst/>
              <a:latin typeface="+mn-lt"/>
              <a:ea typeface="+mn-ea"/>
              <a:cs typeface="+mn-cs"/>
            </a:rPr>
            <a:t>している。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埼玉県滑川町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水道事業会計は資金不足額・剰余金が多額のため、標準財政規模比に占める割合が大きく、２０％前後で推移している。一般会計は平成２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６．３８</a:t>
          </a:r>
          <a:r>
            <a:rPr kumimoji="1" lang="ja-JP" altLang="ja-JP" sz="1300">
              <a:solidFill>
                <a:schemeClr val="dk1"/>
              </a:solidFill>
              <a:effectLst/>
              <a:latin typeface="+mn-lt"/>
              <a:ea typeface="+mn-ea"/>
              <a:cs typeface="+mn-cs"/>
            </a:rPr>
            <a:t>％と前年度比</a:t>
          </a:r>
          <a:r>
            <a:rPr kumimoji="1" lang="ja-JP" altLang="en-US" sz="1300">
              <a:solidFill>
                <a:schemeClr val="dk1"/>
              </a:solidFill>
              <a:effectLst/>
              <a:latin typeface="+mn-lt"/>
              <a:ea typeface="+mn-ea"/>
              <a:cs typeface="+mn-cs"/>
            </a:rPr>
            <a:t>３．９１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しているが、財政調整基金の取り崩しも影響している。国民健康保険特別会計</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大きく減少しているが、一般会計からの繰入金の減少が要因である。標準財政規模が前年度より増加しているが、各会計ともほぼ横ばいに推移しており、すべてが黒字である。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A2" sqref="AA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6207385</v>
      </c>
      <c r="BO4" s="411"/>
      <c r="BP4" s="411"/>
      <c r="BQ4" s="411"/>
      <c r="BR4" s="411"/>
      <c r="BS4" s="411"/>
      <c r="BT4" s="411"/>
      <c r="BU4" s="412"/>
      <c r="BV4" s="410">
        <v>6220045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6.4</v>
      </c>
      <c r="CU4" s="588"/>
      <c r="CV4" s="588"/>
      <c r="CW4" s="588"/>
      <c r="CX4" s="588"/>
      <c r="CY4" s="588"/>
      <c r="CZ4" s="588"/>
      <c r="DA4" s="589"/>
      <c r="DB4" s="587">
        <v>10.3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5933921</v>
      </c>
      <c r="BO5" s="416"/>
      <c r="BP5" s="416"/>
      <c r="BQ5" s="416"/>
      <c r="BR5" s="416"/>
      <c r="BS5" s="416"/>
      <c r="BT5" s="416"/>
      <c r="BU5" s="417"/>
      <c r="BV5" s="415">
        <v>5777984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91.4</v>
      </c>
      <c r="CU5" s="386"/>
      <c r="CV5" s="386"/>
      <c r="CW5" s="386"/>
      <c r="CX5" s="386"/>
      <c r="CY5" s="386"/>
      <c r="CZ5" s="386"/>
      <c r="DA5" s="387"/>
      <c r="DB5" s="385">
        <v>89.7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273464</v>
      </c>
      <c r="BO6" s="416"/>
      <c r="BP6" s="416"/>
      <c r="BQ6" s="416"/>
      <c r="BR6" s="416"/>
      <c r="BS6" s="416"/>
      <c r="BT6" s="416"/>
      <c r="BU6" s="417"/>
      <c r="BV6" s="415">
        <v>442061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97.1</v>
      </c>
      <c r="CU6" s="562"/>
      <c r="CV6" s="562"/>
      <c r="CW6" s="562"/>
      <c r="CX6" s="562"/>
      <c r="CY6" s="562"/>
      <c r="CZ6" s="562"/>
      <c r="DA6" s="563"/>
      <c r="DB6" s="561">
        <v>95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8923</v>
      </c>
      <c r="BO7" s="416"/>
      <c r="BP7" s="416"/>
      <c r="BQ7" s="416"/>
      <c r="BR7" s="416"/>
      <c r="BS7" s="416"/>
      <c r="BT7" s="416"/>
      <c r="BU7" s="417"/>
      <c r="BV7" s="415">
        <v>19099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4141028</v>
      </c>
      <c r="CU7" s="416"/>
      <c r="CV7" s="416"/>
      <c r="CW7" s="416"/>
      <c r="CX7" s="416"/>
      <c r="CY7" s="416"/>
      <c r="CZ7" s="416"/>
      <c r="DA7" s="417"/>
      <c r="DB7" s="415">
        <v>4108011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264541</v>
      </c>
      <c r="BO8" s="416"/>
      <c r="BP8" s="416"/>
      <c r="BQ8" s="416"/>
      <c r="BR8" s="416"/>
      <c r="BS8" s="416"/>
      <c r="BT8" s="416"/>
      <c r="BU8" s="417"/>
      <c r="BV8" s="415">
        <v>422962</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0.92</v>
      </c>
      <c r="CU8" s="525"/>
      <c r="CV8" s="525"/>
      <c r="CW8" s="525"/>
      <c r="CX8" s="525"/>
      <c r="CY8" s="525"/>
      <c r="CZ8" s="525"/>
      <c r="DA8" s="526"/>
      <c r="DB8" s="524">
        <v>0.91</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18212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-158421</v>
      </c>
      <c r="BO9" s="416"/>
      <c r="BP9" s="416"/>
      <c r="BQ9" s="416"/>
      <c r="BR9" s="416"/>
      <c r="BS9" s="416"/>
      <c r="BT9" s="416"/>
      <c r="BU9" s="417"/>
      <c r="BV9" s="415">
        <v>50247</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12.7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17323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53</v>
      </c>
      <c r="BO10" s="416"/>
      <c r="BP10" s="416"/>
      <c r="BQ10" s="416"/>
      <c r="BR10" s="416"/>
      <c r="BS10" s="416"/>
      <c r="BT10" s="416"/>
      <c r="BU10" s="417"/>
      <c r="BV10" s="415">
        <v>437</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18286</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130000</v>
      </c>
      <c r="BO12" s="416"/>
      <c r="BP12" s="416"/>
      <c r="BQ12" s="416"/>
      <c r="BR12" s="416"/>
      <c r="BS12" s="416"/>
      <c r="BT12" s="416"/>
      <c r="BU12" s="417"/>
      <c r="BV12" s="415">
        <v>111000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17912</v>
      </c>
      <c r="S13" s="517"/>
      <c r="T13" s="517"/>
      <c r="U13" s="517"/>
      <c r="V13" s="518"/>
      <c r="W13" s="504" t="s">
        <v>122</v>
      </c>
      <c r="X13" s="428"/>
      <c r="Y13" s="428"/>
      <c r="Z13" s="428"/>
      <c r="AA13" s="428"/>
      <c r="AB13" s="429"/>
      <c r="AC13" s="391">
        <v>295</v>
      </c>
      <c r="AD13" s="392"/>
      <c r="AE13" s="392"/>
      <c r="AF13" s="392"/>
      <c r="AG13" s="393"/>
      <c r="AH13" s="391">
        <v>311</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-288368</v>
      </c>
      <c r="BO13" s="416"/>
      <c r="BP13" s="416"/>
      <c r="BQ13" s="416"/>
      <c r="BR13" s="416"/>
      <c r="BS13" s="416"/>
      <c r="BT13" s="416"/>
      <c r="BU13" s="417"/>
      <c r="BV13" s="415">
        <v>-60316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11.6</v>
      </c>
      <c r="CU13" s="386"/>
      <c r="CV13" s="386"/>
      <c r="CW13" s="386"/>
      <c r="CX13" s="386"/>
      <c r="CY13" s="386"/>
      <c r="CZ13" s="386"/>
      <c r="DA13" s="387"/>
      <c r="DB13" s="385">
        <v>11.3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17999</v>
      </c>
      <c r="S14" s="517"/>
      <c r="T14" s="517"/>
      <c r="U14" s="517"/>
      <c r="V14" s="518"/>
      <c r="W14" s="519"/>
      <c r="X14" s="431"/>
      <c r="Y14" s="431"/>
      <c r="Z14" s="431"/>
      <c r="AA14" s="431"/>
      <c r="AB14" s="432"/>
      <c r="AC14" s="509">
        <v>3.5</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66.3</v>
      </c>
      <c r="CU14" s="488"/>
      <c r="CV14" s="488"/>
      <c r="CW14" s="488"/>
      <c r="CX14" s="488"/>
      <c r="CY14" s="488"/>
      <c r="CZ14" s="488"/>
      <c r="DA14" s="489"/>
      <c r="DB14" s="520">
        <v>74.3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17676</v>
      </c>
      <c r="S15" s="517"/>
      <c r="T15" s="517"/>
      <c r="U15" s="517"/>
      <c r="V15" s="518"/>
      <c r="W15" s="504" t="s">
        <v>129</v>
      </c>
      <c r="X15" s="428"/>
      <c r="Y15" s="428"/>
      <c r="Z15" s="428"/>
      <c r="AA15" s="428"/>
      <c r="AB15" s="429"/>
      <c r="AC15" s="391">
        <v>2815</v>
      </c>
      <c r="AD15" s="392"/>
      <c r="AE15" s="392"/>
      <c r="AF15" s="392"/>
      <c r="AG15" s="393"/>
      <c r="AH15" s="391">
        <v>2665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2826651</v>
      </c>
      <c r="BO15" s="411"/>
      <c r="BP15" s="411"/>
      <c r="BQ15" s="411"/>
      <c r="BR15" s="411"/>
      <c r="BS15" s="411"/>
      <c r="BT15" s="411"/>
      <c r="BU15" s="412"/>
      <c r="BV15" s="410">
        <v>2826211</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33</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3086825</v>
      </c>
      <c r="BO16" s="416"/>
      <c r="BP16" s="416"/>
      <c r="BQ16" s="416"/>
      <c r="BR16" s="416"/>
      <c r="BS16" s="416"/>
      <c r="BT16" s="416"/>
      <c r="BU16" s="417"/>
      <c r="BV16" s="415">
        <v>3066826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5417</v>
      </c>
      <c r="AD17" s="392"/>
      <c r="AE17" s="392"/>
      <c r="AF17" s="392"/>
      <c r="AG17" s="393"/>
      <c r="AH17" s="391">
        <v>4960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3641116</v>
      </c>
      <c r="BO17" s="416"/>
      <c r="BP17" s="416"/>
      <c r="BQ17" s="416"/>
      <c r="BR17" s="416"/>
      <c r="BS17" s="416"/>
      <c r="BT17" s="416"/>
      <c r="BU17" s="417"/>
      <c r="BV17" s="415">
        <v>3635953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29.68</v>
      </c>
      <c r="M18" s="480"/>
      <c r="N18" s="480"/>
      <c r="O18" s="480"/>
      <c r="P18" s="480"/>
      <c r="Q18" s="480"/>
      <c r="R18" s="481"/>
      <c r="S18" s="481"/>
      <c r="T18" s="481"/>
      <c r="U18" s="481"/>
      <c r="V18" s="482"/>
      <c r="W18" s="496"/>
      <c r="X18" s="497"/>
      <c r="Y18" s="497"/>
      <c r="Z18" s="497"/>
      <c r="AA18" s="497"/>
      <c r="AB18" s="505"/>
      <c r="AC18" s="379">
        <v>63.5</v>
      </c>
      <c r="AD18" s="380"/>
      <c r="AE18" s="380"/>
      <c r="AF18" s="380"/>
      <c r="AG18" s="483"/>
      <c r="AH18" s="379">
        <v>62.5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3785087</v>
      </c>
      <c r="BO18" s="416"/>
      <c r="BP18" s="416"/>
      <c r="BQ18" s="416"/>
      <c r="BR18" s="416"/>
      <c r="BS18" s="416"/>
      <c r="BT18" s="416"/>
      <c r="BU18" s="417"/>
      <c r="BV18" s="415">
        <v>3698568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614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4849106</v>
      </c>
      <c r="BO19" s="416"/>
      <c r="BP19" s="416"/>
      <c r="BQ19" s="416"/>
      <c r="BR19" s="416"/>
      <c r="BS19" s="416"/>
      <c r="BT19" s="416"/>
      <c r="BU19" s="417"/>
      <c r="BV19" s="415">
        <v>4821358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6785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5789771</v>
      </c>
      <c r="BO23" s="416"/>
      <c r="BP23" s="416"/>
      <c r="BQ23" s="416"/>
      <c r="BR23" s="416"/>
      <c r="BS23" s="416"/>
      <c r="BT23" s="416"/>
      <c r="BU23" s="417"/>
      <c r="BV23" s="415">
        <v>6023415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7100</v>
      </c>
      <c r="R24" s="392"/>
      <c r="S24" s="392"/>
      <c r="T24" s="392"/>
      <c r="U24" s="392"/>
      <c r="V24" s="393"/>
      <c r="W24" s="457"/>
      <c r="X24" s="448"/>
      <c r="Y24" s="449"/>
      <c r="Z24" s="388" t="s">
        <v>153</v>
      </c>
      <c r="AA24" s="389"/>
      <c r="AB24" s="389"/>
      <c r="AC24" s="389"/>
      <c r="AD24" s="389"/>
      <c r="AE24" s="389"/>
      <c r="AF24" s="389"/>
      <c r="AG24" s="390"/>
      <c r="AH24" s="391">
        <v>94</v>
      </c>
      <c r="AI24" s="392"/>
      <c r="AJ24" s="392"/>
      <c r="AK24" s="392"/>
      <c r="AL24" s="393"/>
      <c r="AM24" s="391">
        <v>282752</v>
      </c>
      <c r="AN24" s="392"/>
      <c r="AO24" s="392"/>
      <c r="AP24" s="392"/>
      <c r="AQ24" s="392"/>
      <c r="AR24" s="393"/>
      <c r="AS24" s="391">
        <v>3008</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4791881</v>
      </c>
      <c r="BO24" s="416"/>
      <c r="BP24" s="416"/>
      <c r="BQ24" s="416"/>
      <c r="BR24" s="416"/>
      <c r="BS24" s="416"/>
      <c r="BT24" s="416"/>
      <c r="BU24" s="417"/>
      <c r="BV24" s="415">
        <v>4937701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5900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850946</v>
      </c>
      <c r="BO25" s="411"/>
      <c r="BP25" s="411"/>
      <c r="BQ25" s="411"/>
      <c r="BR25" s="411"/>
      <c r="BS25" s="411"/>
      <c r="BT25" s="411"/>
      <c r="BU25" s="412"/>
      <c r="BV25" s="410">
        <v>966033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5600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3080</v>
      </c>
      <c r="R27" s="392"/>
      <c r="S27" s="392"/>
      <c r="T27" s="392"/>
      <c r="U27" s="392"/>
      <c r="V27" s="393"/>
      <c r="W27" s="457"/>
      <c r="X27" s="448"/>
      <c r="Y27" s="449"/>
      <c r="Z27" s="388" t="s">
        <v>163</v>
      </c>
      <c r="AA27" s="389"/>
      <c r="AB27" s="389"/>
      <c r="AC27" s="389"/>
      <c r="AD27" s="389"/>
      <c r="AE27" s="389"/>
      <c r="AF27" s="389"/>
      <c r="AG27" s="390"/>
      <c r="AH27" s="391">
        <v>16</v>
      </c>
      <c r="AI27" s="392"/>
      <c r="AJ27" s="392"/>
      <c r="AK27" s="392"/>
      <c r="AL27" s="393"/>
      <c r="AM27" s="391">
        <v>43384</v>
      </c>
      <c r="AN27" s="392"/>
      <c r="AO27" s="392"/>
      <c r="AP27" s="392"/>
      <c r="AQ27" s="392"/>
      <c r="AR27" s="393"/>
      <c r="AS27" s="391">
        <v>2712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227851</v>
      </c>
      <c r="BO27" s="419"/>
      <c r="BP27" s="419"/>
      <c r="BQ27" s="419"/>
      <c r="BR27" s="419"/>
      <c r="BS27" s="419"/>
      <c r="BT27" s="419"/>
      <c r="BU27" s="420"/>
      <c r="BV27" s="418">
        <v>227814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2330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320987</v>
      </c>
      <c r="BO28" s="411"/>
      <c r="BP28" s="411"/>
      <c r="BQ28" s="411"/>
      <c r="BR28" s="411"/>
      <c r="BS28" s="411"/>
      <c r="BT28" s="411"/>
      <c r="BU28" s="412"/>
      <c r="BV28" s="410">
        <v>450934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2160</v>
      </c>
      <c r="R29" s="392"/>
      <c r="S29" s="392"/>
      <c r="T29" s="392"/>
      <c r="U29" s="392"/>
      <c r="V29" s="393"/>
      <c r="W29" s="458"/>
      <c r="X29" s="459"/>
      <c r="Y29" s="460"/>
      <c r="Z29" s="388" t="s">
        <v>170</v>
      </c>
      <c r="AA29" s="389"/>
      <c r="AB29" s="389"/>
      <c r="AC29" s="389"/>
      <c r="AD29" s="389"/>
      <c r="AE29" s="389"/>
      <c r="AF29" s="389"/>
      <c r="AG29" s="390"/>
      <c r="AH29" s="391">
        <v>110</v>
      </c>
      <c r="AI29" s="392"/>
      <c r="AJ29" s="392"/>
      <c r="AK29" s="392"/>
      <c r="AL29" s="393"/>
      <c r="AM29" s="391">
        <v>326136</v>
      </c>
      <c r="AN29" s="392"/>
      <c r="AO29" s="392"/>
      <c r="AP29" s="392"/>
      <c r="AQ29" s="392"/>
      <c r="AR29" s="393"/>
      <c r="AS29" s="391">
        <v>2965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42824</v>
      </c>
      <c r="BO29" s="416"/>
      <c r="BP29" s="416"/>
      <c r="BQ29" s="416"/>
      <c r="BR29" s="416"/>
      <c r="BS29" s="416"/>
      <c r="BT29" s="416"/>
      <c r="BU29" s="417"/>
      <c r="BV29" s="415">
        <v>42822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150646</v>
      </c>
      <c r="BO30" s="419"/>
      <c r="BP30" s="419"/>
      <c r="BQ30" s="419"/>
      <c r="BR30" s="419"/>
      <c r="BS30" s="419"/>
      <c r="BT30" s="419"/>
      <c r="BU30" s="420"/>
      <c r="BV30" s="418">
        <v>140345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小川地区衛生組合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埼玉県市町村総合事務組合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浄化槽事業特別会計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比企広域市町村圏組合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彩の国さいたま人づくり広域連合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埼玉県後期高齢者医療広域連合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埼玉中部資源循環組合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4" sqref="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3" t="s">
        <v>530</v>
      </c>
      <c r="D34" s="1183"/>
      <c r="E34" s="1184"/>
      <c r="F34" s="32">
        <v>19.23</v>
      </c>
      <c r="G34" s="33">
        <v>20.010000000000002</v>
      </c>
      <c r="H34" s="33">
        <v>20.74</v>
      </c>
      <c r="I34" s="33">
        <v>21.32</v>
      </c>
      <c r="J34" s="34">
        <v>22.26</v>
      </c>
      <c r="K34" s="22"/>
      <c r="L34" s="22"/>
      <c r="M34" s="22"/>
      <c r="N34" s="22"/>
      <c r="O34" s="22"/>
      <c r="P34" s="22"/>
    </row>
    <row r="35" spans="1:16" ht="39" customHeight="1">
      <c r="A35" s="22"/>
      <c r="B35" s="35"/>
      <c r="C35" s="1177" t="s">
        <v>531</v>
      </c>
      <c r="D35" s="1178"/>
      <c r="E35" s="1179"/>
      <c r="F35" s="36">
        <v>9.06</v>
      </c>
      <c r="G35" s="37">
        <v>9.85</v>
      </c>
      <c r="H35" s="37">
        <v>9.26</v>
      </c>
      <c r="I35" s="37">
        <v>10.29</v>
      </c>
      <c r="J35" s="38">
        <v>6.38</v>
      </c>
      <c r="K35" s="22"/>
      <c r="L35" s="22"/>
      <c r="M35" s="22"/>
      <c r="N35" s="22"/>
      <c r="O35" s="22"/>
      <c r="P35" s="22"/>
    </row>
    <row r="36" spans="1:16" ht="39" customHeight="1">
      <c r="A36" s="22"/>
      <c r="B36" s="35"/>
      <c r="C36" s="1177" t="s">
        <v>532</v>
      </c>
      <c r="D36" s="1178"/>
      <c r="E36" s="1179"/>
      <c r="F36" s="36">
        <v>1.34</v>
      </c>
      <c r="G36" s="37">
        <v>1.6</v>
      </c>
      <c r="H36" s="37">
        <v>1.98</v>
      </c>
      <c r="I36" s="37">
        <v>2.2000000000000002</v>
      </c>
      <c r="J36" s="38">
        <v>2.68</v>
      </c>
      <c r="K36" s="22"/>
      <c r="L36" s="22"/>
      <c r="M36" s="22"/>
      <c r="N36" s="22"/>
      <c r="O36" s="22"/>
      <c r="P36" s="22"/>
    </row>
    <row r="37" spans="1:16" ht="39" customHeight="1">
      <c r="A37" s="22"/>
      <c r="B37" s="35"/>
      <c r="C37" s="1177" t="s">
        <v>533</v>
      </c>
      <c r="D37" s="1178"/>
      <c r="E37" s="1179"/>
      <c r="F37" s="36">
        <v>2.2400000000000002</v>
      </c>
      <c r="G37" s="37">
        <v>2.17</v>
      </c>
      <c r="H37" s="37">
        <v>2.15</v>
      </c>
      <c r="I37" s="37">
        <v>0.98</v>
      </c>
      <c r="J37" s="38">
        <v>0.68</v>
      </c>
      <c r="K37" s="22"/>
      <c r="L37" s="22"/>
      <c r="M37" s="22"/>
      <c r="N37" s="22"/>
      <c r="O37" s="22"/>
      <c r="P37" s="22"/>
    </row>
    <row r="38" spans="1:16" ht="39" customHeight="1">
      <c r="A38" s="22"/>
      <c r="B38" s="35"/>
      <c r="C38" s="1177" t="s">
        <v>534</v>
      </c>
      <c r="D38" s="1178"/>
      <c r="E38" s="1179"/>
      <c r="F38" s="36">
        <v>0.26</v>
      </c>
      <c r="G38" s="37">
        <v>0.51</v>
      </c>
      <c r="H38" s="37">
        <v>0.48</v>
      </c>
      <c r="I38" s="37">
        <v>0.48</v>
      </c>
      <c r="J38" s="38">
        <v>0.39</v>
      </c>
      <c r="K38" s="22"/>
      <c r="L38" s="22"/>
      <c r="M38" s="22"/>
      <c r="N38" s="22"/>
      <c r="O38" s="22"/>
      <c r="P38" s="22"/>
    </row>
    <row r="39" spans="1:16" ht="39" customHeight="1">
      <c r="A39" s="22"/>
      <c r="B39" s="35"/>
      <c r="C39" s="1177" t="s">
        <v>535</v>
      </c>
      <c r="D39" s="1178"/>
      <c r="E39" s="1179"/>
      <c r="F39" s="36">
        <v>0.23</v>
      </c>
      <c r="G39" s="37">
        <v>0.27</v>
      </c>
      <c r="H39" s="37">
        <v>0.31</v>
      </c>
      <c r="I39" s="37">
        <v>0.35</v>
      </c>
      <c r="J39" s="38">
        <v>0.37</v>
      </c>
      <c r="K39" s="22"/>
      <c r="L39" s="22"/>
      <c r="M39" s="22"/>
      <c r="N39" s="22"/>
      <c r="O39" s="22"/>
      <c r="P39" s="22"/>
    </row>
    <row r="40" spans="1:16" ht="39" customHeight="1">
      <c r="A40" s="22"/>
      <c r="B40" s="35"/>
      <c r="C40" s="1177" t="s">
        <v>536</v>
      </c>
      <c r="D40" s="1178"/>
      <c r="E40" s="1179"/>
      <c r="F40" s="36">
        <v>0.33</v>
      </c>
      <c r="G40" s="37">
        <v>0.45</v>
      </c>
      <c r="H40" s="37">
        <v>0.36</v>
      </c>
      <c r="I40" s="37">
        <v>0.28999999999999998</v>
      </c>
      <c r="J40" s="38">
        <v>0.3</v>
      </c>
      <c r="K40" s="22"/>
      <c r="L40" s="22"/>
      <c r="M40" s="22"/>
      <c r="N40" s="22"/>
      <c r="O40" s="22"/>
      <c r="P40" s="22"/>
    </row>
    <row r="41" spans="1:16" ht="39" customHeight="1">
      <c r="A41" s="22"/>
      <c r="B41" s="35"/>
      <c r="C41" s="1177" t="s">
        <v>537</v>
      </c>
      <c r="D41" s="1178"/>
      <c r="E41" s="1179"/>
      <c r="F41" s="36">
        <v>0.12</v>
      </c>
      <c r="G41" s="37">
        <v>0.13</v>
      </c>
      <c r="H41" s="37">
        <v>0.18</v>
      </c>
      <c r="I41" s="37">
        <v>0.18</v>
      </c>
      <c r="J41" s="38">
        <v>0.05</v>
      </c>
      <c r="K41" s="22"/>
      <c r="L41" s="22"/>
      <c r="M41" s="22"/>
      <c r="N41" s="22"/>
      <c r="O41" s="22"/>
      <c r="P41" s="22"/>
    </row>
    <row r="42" spans="1:16" ht="39" customHeight="1">
      <c r="A42" s="22"/>
      <c r="B42" s="39"/>
      <c r="C42" s="1177" t="s">
        <v>538</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539</v>
      </c>
      <c r="D43" s="1181"/>
      <c r="E43" s="1182"/>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P49" sqref="P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3" t="s">
        <v>11</v>
      </c>
      <c r="C45" s="1194"/>
      <c r="D45" s="58"/>
      <c r="E45" s="1199" t="s">
        <v>12</v>
      </c>
      <c r="F45" s="1199"/>
      <c r="G45" s="1199"/>
      <c r="H45" s="1199"/>
      <c r="I45" s="1199"/>
      <c r="J45" s="1200"/>
      <c r="K45" s="59">
        <v>535</v>
      </c>
      <c r="L45" s="60">
        <v>586</v>
      </c>
      <c r="M45" s="60">
        <v>608</v>
      </c>
      <c r="N45" s="60">
        <v>613</v>
      </c>
      <c r="O45" s="61">
        <v>651</v>
      </c>
      <c r="P45" s="48"/>
      <c r="Q45" s="48"/>
      <c r="R45" s="48"/>
      <c r="S45" s="48"/>
      <c r="T45" s="48"/>
      <c r="U45" s="48"/>
    </row>
    <row r="46" spans="1:21" ht="30.75" customHeight="1">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14</v>
      </c>
      <c r="F47" s="1187"/>
      <c r="G47" s="1187"/>
      <c r="H47" s="1187"/>
      <c r="I47" s="1187"/>
      <c r="J47" s="1188"/>
      <c r="K47" s="63" t="s">
        <v>480</v>
      </c>
      <c r="L47" s="64" t="s">
        <v>480</v>
      </c>
      <c r="M47" s="64" t="s">
        <v>480</v>
      </c>
      <c r="N47" s="64" t="s">
        <v>480</v>
      </c>
      <c r="O47" s="65" t="s">
        <v>480</v>
      </c>
      <c r="P47" s="48"/>
      <c r="Q47" s="48"/>
      <c r="R47" s="48"/>
      <c r="S47" s="48"/>
      <c r="T47" s="48"/>
      <c r="U47" s="48"/>
    </row>
    <row r="48" spans="1:21" ht="30.75" customHeight="1">
      <c r="A48" s="48"/>
      <c r="B48" s="1195"/>
      <c r="C48" s="1196"/>
      <c r="D48" s="62"/>
      <c r="E48" s="1187" t="s">
        <v>15</v>
      </c>
      <c r="F48" s="1187"/>
      <c r="G48" s="1187"/>
      <c r="H48" s="1187"/>
      <c r="I48" s="1187"/>
      <c r="J48" s="1188"/>
      <c r="K48" s="63">
        <v>131</v>
      </c>
      <c r="L48" s="64">
        <v>132</v>
      </c>
      <c r="M48" s="64">
        <v>124</v>
      </c>
      <c r="N48" s="64">
        <v>134</v>
      </c>
      <c r="O48" s="65">
        <v>137</v>
      </c>
      <c r="P48" s="48"/>
      <c r="Q48" s="48"/>
      <c r="R48" s="48"/>
      <c r="S48" s="48"/>
      <c r="T48" s="48"/>
      <c r="U48" s="48"/>
    </row>
    <row r="49" spans="1:21" ht="30.75" customHeight="1">
      <c r="A49" s="48"/>
      <c r="B49" s="1195"/>
      <c r="C49" s="1196"/>
      <c r="D49" s="62"/>
      <c r="E49" s="1187" t="s">
        <v>16</v>
      </c>
      <c r="F49" s="1187"/>
      <c r="G49" s="1187"/>
      <c r="H49" s="1187"/>
      <c r="I49" s="1187"/>
      <c r="J49" s="1188"/>
      <c r="K49" s="63">
        <v>19</v>
      </c>
      <c r="L49" s="64">
        <v>23</v>
      </c>
      <c r="M49" s="64">
        <v>24</v>
      </c>
      <c r="N49" s="64">
        <v>22</v>
      </c>
      <c r="O49" s="65">
        <v>21</v>
      </c>
      <c r="P49" s="48"/>
      <c r="Q49" s="48"/>
      <c r="R49" s="48"/>
      <c r="S49" s="48"/>
      <c r="T49" s="48"/>
      <c r="U49" s="48"/>
    </row>
    <row r="50" spans="1:21" ht="30.75" customHeight="1">
      <c r="A50" s="48"/>
      <c r="B50" s="1195"/>
      <c r="C50" s="1196"/>
      <c r="D50" s="62"/>
      <c r="E50" s="1187" t="s">
        <v>17</v>
      </c>
      <c r="F50" s="1187"/>
      <c r="G50" s="1187"/>
      <c r="H50" s="1187"/>
      <c r="I50" s="1187"/>
      <c r="J50" s="1188"/>
      <c r="K50" s="63">
        <v>63</v>
      </c>
      <c r="L50" s="64">
        <v>63</v>
      </c>
      <c r="M50" s="64">
        <v>63</v>
      </c>
      <c r="N50" s="64">
        <v>63</v>
      </c>
      <c r="O50" s="65">
        <v>63</v>
      </c>
      <c r="P50" s="48"/>
      <c r="Q50" s="48"/>
      <c r="R50" s="48"/>
      <c r="S50" s="48"/>
      <c r="T50" s="48"/>
      <c r="U50" s="48"/>
    </row>
    <row r="51" spans="1:21" ht="30.75" customHeight="1">
      <c r="A51" s="48"/>
      <c r="B51" s="1197"/>
      <c r="C51" s="1198"/>
      <c r="D51" s="66"/>
      <c r="E51" s="1187" t="s">
        <v>18</v>
      </c>
      <c r="F51" s="1187"/>
      <c r="G51" s="1187"/>
      <c r="H51" s="1187"/>
      <c r="I51" s="1187"/>
      <c r="J51" s="1188"/>
      <c r="K51" s="63" t="s">
        <v>480</v>
      </c>
      <c r="L51" s="64" t="s">
        <v>480</v>
      </c>
      <c r="M51" s="64" t="s">
        <v>480</v>
      </c>
      <c r="N51" s="64" t="s">
        <v>480</v>
      </c>
      <c r="O51" s="65" t="s">
        <v>480</v>
      </c>
      <c r="P51" s="48"/>
      <c r="Q51" s="48"/>
      <c r="R51" s="48"/>
      <c r="S51" s="48"/>
      <c r="T51" s="48"/>
      <c r="U51" s="48"/>
    </row>
    <row r="52" spans="1:21" ht="30.75" customHeight="1">
      <c r="A52" s="48"/>
      <c r="B52" s="1185" t="s">
        <v>19</v>
      </c>
      <c r="C52" s="1186"/>
      <c r="D52" s="66"/>
      <c r="E52" s="1187" t="s">
        <v>20</v>
      </c>
      <c r="F52" s="1187"/>
      <c r="G52" s="1187"/>
      <c r="H52" s="1187"/>
      <c r="I52" s="1187"/>
      <c r="J52" s="1188"/>
      <c r="K52" s="63">
        <v>360</v>
      </c>
      <c r="L52" s="64">
        <v>393</v>
      </c>
      <c r="M52" s="64">
        <v>412</v>
      </c>
      <c r="N52" s="64">
        <v>404</v>
      </c>
      <c r="O52" s="65">
        <v>417</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388</v>
      </c>
      <c r="L53" s="69">
        <v>411</v>
      </c>
      <c r="M53" s="69">
        <v>407</v>
      </c>
      <c r="N53" s="69">
        <v>428</v>
      </c>
      <c r="O53" s="70">
        <v>455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3" t="s">
        <v>24</v>
      </c>
      <c r="C41" s="1214"/>
      <c r="D41" s="81"/>
      <c r="E41" s="1215" t="s">
        <v>25</v>
      </c>
      <c r="F41" s="1215"/>
      <c r="G41" s="1215"/>
      <c r="H41" s="1216"/>
      <c r="I41" s="82">
        <v>6474</v>
      </c>
      <c r="J41" s="83">
        <v>6412</v>
      </c>
      <c r="K41" s="83">
        <v>6243</v>
      </c>
      <c r="L41" s="83">
        <v>6023</v>
      </c>
      <c r="M41" s="84">
        <v>5790</v>
      </c>
    </row>
    <row r="42" spans="2:13" ht="27.75" customHeight="1">
      <c r="B42" s="1203"/>
      <c r="C42" s="1204"/>
      <c r="D42" s="85"/>
      <c r="E42" s="1207" t="s">
        <v>26</v>
      </c>
      <c r="F42" s="1207"/>
      <c r="G42" s="1207"/>
      <c r="H42" s="1208"/>
      <c r="I42" s="86">
        <v>358</v>
      </c>
      <c r="J42" s="87">
        <v>308</v>
      </c>
      <c r="K42" s="87">
        <v>258</v>
      </c>
      <c r="L42" s="87">
        <v>209</v>
      </c>
      <c r="M42" s="88">
        <v>159</v>
      </c>
    </row>
    <row r="43" spans="2:13" ht="27.75" customHeight="1">
      <c r="B43" s="1203"/>
      <c r="C43" s="1204"/>
      <c r="D43" s="85"/>
      <c r="E43" s="1207" t="s">
        <v>27</v>
      </c>
      <c r="F43" s="1207"/>
      <c r="G43" s="1207"/>
      <c r="H43" s="1208"/>
      <c r="I43" s="86">
        <v>1810</v>
      </c>
      <c r="J43" s="87">
        <v>2311</v>
      </c>
      <c r="K43" s="87">
        <v>1684</v>
      </c>
      <c r="L43" s="87">
        <v>1598</v>
      </c>
      <c r="M43" s="88">
        <v>1535</v>
      </c>
    </row>
    <row r="44" spans="2:13" ht="27.75" customHeight="1">
      <c r="B44" s="1203"/>
      <c r="C44" s="1204"/>
      <c r="D44" s="85"/>
      <c r="E44" s="1207" t="s">
        <v>28</v>
      </c>
      <c r="F44" s="1207"/>
      <c r="G44" s="1207"/>
      <c r="H44" s="1208"/>
      <c r="I44" s="86">
        <v>124</v>
      </c>
      <c r="J44" s="87">
        <v>135</v>
      </c>
      <c r="K44" s="87">
        <v>152</v>
      </c>
      <c r="L44" s="87">
        <v>153</v>
      </c>
      <c r="M44" s="88">
        <v>140</v>
      </c>
    </row>
    <row r="45" spans="2:13" ht="27.75" customHeight="1">
      <c r="B45" s="1203"/>
      <c r="C45" s="1204"/>
      <c r="D45" s="85"/>
      <c r="E45" s="1207" t="s">
        <v>29</v>
      </c>
      <c r="F45" s="1207"/>
      <c r="G45" s="1207"/>
      <c r="H45" s="1208"/>
      <c r="I45" s="86">
        <v>1201</v>
      </c>
      <c r="J45" s="87">
        <v>990</v>
      </c>
      <c r="K45" s="87">
        <v>990</v>
      </c>
      <c r="L45" s="87">
        <v>833</v>
      </c>
      <c r="M45" s="88">
        <v>777</v>
      </c>
    </row>
    <row r="46" spans="2:13" ht="27.75" customHeight="1">
      <c r="B46" s="1203"/>
      <c r="C46" s="1204"/>
      <c r="D46" s="89"/>
      <c r="E46" s="1207" t="s">
        <v>30</v>
      </c>
      <c r="F46" s="1207"/>
      <c r="G46" s="1207"/>
      <c r="H46" s="1208"/>
      <c r="I46" s="86" t="s">
        <v>480</v>
      </c>
      <c r="J46" s="87" t="s">
        <v>480</v>
      </c>
      <c r="K46" s="87" t="s">
        <v>480</v>
      </c>
      <c r="L46" s="87" t="s">
        <v>480</v>
      </c>
      <c r="M46" s="88" t="s">
        <v>480</v>
      </c>
    </row>
    <row r="47" spans="2:13" ht="27.75" customHeight="1">
      <c r="B47" s="1203"/>
      <c r="C47" s="1204"/>
      <c r="D47" s="90"/>
      <c r="E47" s="1217" t="s">
        <v>31</v>
      </c>
      <c r="F47" s="1218"/>
      <c r="G47" s="1218"/>
      <c r="H47" s="1219"/>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5"/>
      <c r="C49" s="1206"/>
      <c r="D49" s="85"/>
      <c r="E49" s="1207" t="s">
        <v>33</v>
      </c>
      <c r="F49" s="1207"/>
      <c r="G49" s="1207"/>
      <c r="H49" s="1208"/>
      <c r="I49" s="86" t="s">
        <v>480</v>
      </c>
      <c r="J49" s="87" t="s">
        <v>480</v>
      </c>
      <c r="K49" s="87" t="s">
        <v>480</v>
      </c>
      <c r="L49" s="87" t="s">
        <v>480</v>
      </c>
      <c r="M49" s="88" t="s">
        <v>480</v>
      </c>
    </row>
    <row r="50" spans="2:13" ht="27.75" customHeight="1">
      <c r="B50" s="1201" t="s">
        <v>34</v>
      </c>
      <c r="C50" s="1202"/>
      <c r="D50" s="91"/>
      <c r="E50" s="1207" t="s">
        <v>35</v>
      </c>
      <c r="F50" s="1207"/>
      <c r="G50" s="1207"/>
      <c r="H50" s="1208"/>
      <c r="I50" s="86">
        <v>1193</v>
      </c>
      <c r="J50" s="87">
        <v>1083</v>
      </c>
      <c r="K50" s="87">
        <v>961</v>
      </c>
      <c r="L50" s="87">
        <v>806</v>
      </c>
      <c r="M50" s="88">
        <v>733</v>
      </c>
    </row>
    <row r="51" spans="2:13" ht="27.75" customHeight="1">
      <c r="B51" s="1203"/>
      <c r="C51" s="1204"/>
      <c r="D51" s="85"/>
      <c r="E51" s="1207" t="s">
        <v>36</v>
      </c>
      <c r="F51" s="1207"/>
      <c r="G51" s="1207"/>
      <c r="H51" s="1208"/>
      <c r="I51" s="86" t="s">
        <v>480</v>
      </c>
      <c r="J51" s="87" t="s">
        <v>480</v>
      </c>
      <c r="K51" s="87" t="s">
        <v>480</v>
      </c>
      <c r="L51" s="87" t="s">
        <v>480</v>
      </c>
      <c r="M51" s="88" t="s">
        <v>480</v>
      </c>
    </row>
    <row r="52" spans="2:13" ht="27.75" customHeight="1">
      <c r="B52" s="1205"/>
      <c r="C52" s="1206"/>
      <c r="D52" s="85"/>
      <c r="E52" s="1207" t="s">
        <v>37</v>
      </c>
      <c r="F52" s="1207"/>
      <c r="G52" s="1207"/>
      <c r="H52" s="1208"/>
      <c r="I52" s="86">
        <v>5266</v>
      </c>
      <c r="J52" s="87">
        <v>5348</v>
      </c>
      <c r="K52" s="87">
        <v>5342</v>
      </c>
      <c r="L52" s="87">
        <v>5256</v>
      </c>
      <c r="M52" s="88">
        <v>5195</v>
      </c>
    </row>
    <row r="53" spans="2:13" ht="27.75" customHeight="1" thickBot="1">
      <c r="B53" s="1209" t="s">
        <v>21</v>
      </c>
      <c r="C53" s="1210"/>
      <c r="D53" s="92"/>
      <c r="E53" s="1211" t="s">
        <v>38</v>
      </c>
      <c r="F53" s="1211"/>
      <c r="G53" s="1211"/>
      <c r="H53" s="1212"/>
      <c r="I53" s="93">
        <v>3508</v>
      </c>
      <c r="J53" s="94">
        <v>3724</v>
      </c>
      <c r="K53" s="94">
        <v>3023</v>
      </c>
      <c r="L53" s="94">
        <v>2754</v>
      </c>
      <c r="M53" s="95">
        <v>2471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E23" sqref="E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0"/>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29"/>
      <c r="H50" s="1230"/>
      <c r="I50" s="1230"/>
      <c r="J50" s="1231"/>
      <c r="K50" s="356" t="s">
        <v>520</v>
      </c>
      <c r="L50" s="356" t="s">
        <v>521</v>
      </c>
      <c r="M50" s="356" t="s">
        <v>522</v>
      </c>
      <c r="N50" s="356" t="s">
        <v>523</v>
      </c>
      <c r="O50" s="356" t="s">
        <v>524</v>
      </c>
    </row>
    <row r="51" spans="1:17">
      <c r="B51" s="250"/>
      <c r="C51" s="246"/>
      <c r="D51" s="246"/>
      <c r="E51" s="246"/>
      <c r="F51" s="246"/>
      <c r="G51" s="1232" t="s">
        <v>551</v>
      </c>
      <c r="H51" s="1233"/>
      <c r="I51" s="1238" t="s">
        <v>552</v>
      </c>
      <c r="J51" s="1238"/>
      <c r="K51" s="1240"/>
      <c r="L51" s="1240"/>
      <c r="M51" s="1240"/>
      <c r="N51" s="1240"/>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557</v>
      </c>
      <c r="J53" s="1242"/>
      <c r="K53" s="1249"/>
      <c r="L53" s="1249"/>
      <c r="M53" s="1249"/>
      <c r="N53" s="1249"/>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553</v>
      </c>
      <c r="H55" s="1244"/>
      <c r="I55" s="1242" t="s">
        <v>552</v>
      </c>
      <c r="J55" s="1242"/>
      <c r="K55" s="1240"/>
      <c r="L55" s="1240"/>
      <c r="M55" s="1240"/>
      <c r="N55" s="1240"/>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1" t="s">
        <v>557</v>
      </c>
      <c r="J57" s="1251"/>
      <c r="K57" s="1249"/>
      <c r="L57" s="1249"/>
      <c r="M57" s="1249"/>
      <c r="N57" s="1249"/>
      <c r="O57" s="1249"/>
      <c r="P57" s="359"/>
      <c r="Q57" s="358"/>
    </row>
    <row r="58" spans="1:17" s="357" customFormat="1">
      <c r="A58" s="245"/>
      <c r="B58" s="358"/>
      <c r="C58" s="354"/>
      <c r="D58" s="354"/>
      <c r="E58" s="354"/>
      <c r="F58" s="354"/>
      <c r="G58" s="1247"/>
      <c r="H58" s="1248"/>
      <c r="I58" s="1251"/>
      <c r="J58" s="1251"/>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0" t="s">
        <v>558</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29"/>
      <c r="H72" s="1230"/>
      <c r="I72" s="1230"/>
      <c r="J72" s="1231"/>
      <c r="K72" s="356" t="s">
        <v>520</v>
      </c>
      <c r="L72" s="356" t="s">
        <v>521</v>
      </c>
      <c r="M72" s="356" t="s">
        <v>522</v>
      </c>
      <c r="N72" s="356" t="s">
        <v>523</v>
      </c>
      <c r="O72" s="356" t="s">
        <v>524</v>
      </c>
    </row>
    <row r="73" spans="2:30">
      <c r="B73" s="250"/>
      <c r="C73" s="246"/>
      <c r="D73" s="246"/>
      <c r="E73" s="246"/>
      <c r="F73" s="246"/>
      <c r="G73" s="1232" t="s">
        <v>551</v>
      </c>
      <c r="H73" s="1233"/>
      <c r="I73" s="1238" t="s">
        <v>552</v>
      </c>
      <c r="J73" s="1238"/>
      <c r="K73" s="1252">
        <v>97.8</v>
      </c>
      <c r="L73" s="1252">
        <v>102.6</v>
      </c>
      <c r="M73" s="1241">
        <v>83.7</v>
      </c>
      <c r="N73" s="1241">
        <v>74.3</v>
      </c>
      <c r="O73" s="1241">
        <v>66.3</v>
      </c>
      <c r="S73" s="245">
        <v>9.9</v>
      </c>
    </row>
    <row r="74" spans="2:30">
      <c r="B74" s="250"/>
      <c r="C74" s="246"/>
      <c r="D74" s="246"/>
      <c r="E74" s="246"/>
      <c r="F74" s="246"/>
      <c r="G74" s="1234"/>
      <c r="H74" s="1235"/>
      <c r="I74" s="1239"/>
      <c r="J74" s="1239"/>
      <c r="K74" s="1252"/>
      <c r="L74" s="1252"/>
      <c r="M74" s="1241"/>
      <c r="N74" s="1241"/>
      <c r="O74" s="1241"/>
    </row>
    <row r="75" spans="2:30">
      <c r="B75" s="250"/>
      <c r="C75" s="246"/>
      <c r="D75" s="246"/>
      <c r="E75" s="246"/>
      <c r="F75" s="246"/>
      <c r="G75" s="1234"/>
      <c r="H75" s="1235"/>
      <c r="I75" s="1242" t="s">
        <v>556</v>
      </c>
      <c r="J75" s="1242"/>
      <c r="K75" s="1253">
        <v>11</v>
      </c>
      <c r="L75" s="1253">
        <v>11</v>
      </c>
      <c r="M75" s="1253">
        <v>11.1</v>
      </c>
      <c r="N75" s="1253">
        <v>11.3</v>
      </c>
      <c r="O75" s="1253">
        <v>11.6</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553</v>
      </c>
      <c r="H77" s="1244"/>
      <c r="I77" s="1242" t="s">
        <v>552</v>
      </c>
      <c r="J77" s="1242"/>
      <c r="K77" s="1252">
        <v>61.3</v>
      </c>
      <c r="L77" s="1252">
        <v>54.6</v>
      </c>
      <c r="M77" s="1241">
        <v>48.7</v>
      </c>
      <c r="N77" s="1241">
        <v>36.5</v>
      </c>
      <c r="O77" s="1241">
        <v>32.9</v>
      </c>
      <c r="R77" s="245">
        <v>12.3</v>
      </c>
      <c r="T77" s="245">
        <v>11.1</v>
      </c>
    </row>
    <row r="78" spans="2:30">
      <c r="B78" s="250"/>
      <c r="C78" s="246"/>
      <c r="D78" s="246"/>
      <c r="E78" s="246"/>
      <c r="F78" s="246"/>
      <c r="G78" s="1245"/>
      <c r="H78" s="1246"/>
      <c r="I78" s="1242"/>
      <c r="J78" s="1242"/>
      <c r="K78" s="1252"/>
      <c r="L78" s="1252"/>
      <c r="M78" s="1241"/>
      <c r="N78" s="1241"/>
      <c r="O78" s="1241"/>
    </row>
    <row r="79" spans="2:30">
      <c r="B79" s="250"/>
      <c r="C79" s="246"/>
      <c r="D79" s="246"/>
      <c r="E79" s="246"/>
      <c r="F79" s="246"/>
      <c r="G79" s="1245"/>
      <c r="H79" s="1246"/>
      <c r="I79" s="1254" t="s">
        <v>556</v>
      </c>
      <c r="J79" s="1251"/>
      <c r="K79" s="1255">
        <v>11.7</v>
      </c>
      <c r="L79" s="1255">
        <v>11.2</v>
      </c>
      <c r="M79" s="1255">
        <v>10.4</v>
      </c>
      <c r="N79" s="1255">
        <v>9</v>
      </c>
      <c r="O79" s="1255">
        <v>8.1999999999999993</v>
      </c>
      <c r="V79" s="245">
        <v>53.5</v>
      </c>
      <c r="X79" s="245">
        <v>48.2</v>
      </c>
      <c r="Z79" s="245">
        <v>34.200000000000003</v>
      </c>
      <c r="AB79" s="245">
        <v>30.3</v>
      </c>
      <c r="AD79" s="245">
        <v>28.9</v>
      </c>
    </row>
    <row r="80" spans="2:30">
      <c r="B80" s="250"/>
      <c r="C80" s="246"/>
      <c r="D80" s="246"/>
      <c r="E80" s="246"/>
      <c r="F80" s="246"/>
      <c r="G80" s="1247"/>
      <c r="H80" s="1248"/>
      <c r="I80" s="1251"/>
      <c r="J80" s="1251"/>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A16" sqref="A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51273</v>
      </c>
      <c r="E3" s="118"/>
      <c r="F3" s="119">
        <v>69806</v>
      </c>
      <c r="G3" s="120"/>
      <c r="H3" s="121"/>
    </row>
    <row r="4" spans="1:8">
      <c r="A4" s="122"/>
      <c r="B4" s="123"/>
      <c r="C4" s="124"/>
      <c r="D4" s="125">
        <v>37718</v>
      </c>
      <c r="E4" s="126"/>
      <c r="F4" s="127">
        <v>32823</v>
      </c>
      <c r="G4" s="128"/>
      <c r="H4" s="129"/>
    </row>
    <row r="5" spans="1:8">
      <c r="A5" s="110" t="s">
        <v>514</v>
      </c>
      <c r="B5" s="115"/>
      <c r="C5" s="116"/>
      <c r="D5" s="117">
        <v>28336</v>
      </c>
      <c r="E5" s="118"/>
      <c r="F5" s="119">
        <v>74444</v>
      </c>
      <c r="G5" s="120"/>
      <c r="H5" s="121"/>
    </row>
    <row r="6" spans="1:8">
      <c r="A6" s="122"/>
      <c r="B6" s="123"/>
      <c r="C6" s="124"/>
      <c r="D6" s="125">
        <v>12688</v>
      </c>
      <c r="E6" s="126"/>
      <c r="F6" s="127">
        <v>34175</v>
      </c>
      <c r="G6" s="128"/>
      <c r="H6" s="129"/>
    </row>
    <row r="7" spans="1:8">
      <c r="A7" s="110" t="s">
        <v>515</v>
      </c>
      <c r="B7" s="115"/>
      <c r="C7" s="116"/>
      <c r="D7" s="117">
        <v>21673</v>
      </c>
      <c r="E7" s="118"/>
      <c r="F7" s="119">
        <v>85205</v>
      </c>
      <c r="G7" s="120"/>
      <c r="H7" s="121"/>
    </row>
    <row r="8" spans="1:8">
      <c r="A8" s="122"/>
      <c r="B8" s="123"/>
      <c r="C8" s="124"/>
      <c r="D8" s="125">
        <v>12505</v>
      </c>
      <c r="E8" s="126"/>
      <c r="F8" s="127">
        <v>38847</v>
      </c>
      <c r="G8" s="128"/>
      <c r="H8" s="129"/>
    </row>
    <row r="9" spans="1:8">
      <c r="A9" s="110" t="s">
        <v>516</v>
      </c>
      <c r="B9" s="115"/>
      <c r="C9" s="116"/>
      <c r="D9" s="117">
        <v>19419</v>
      </c>
      <c r="E9" s="118"/>
      <c r="F9" s="119">
        <v>69469</v>
      </c>
      <c r="G9" s="120"/>
      <c r="H9" s="121"/>
    </row>
    <row r="10" spans="1:8">
      <c r="A10" s="122"/>
      <c r="B10" s="123"/>
      <c r="C10" s="124"/>
      <c r="D10" s="125">
        <v>10695</v>
      </c>
      <c r="E10" s="126"/>
      <c r="F10" s="127">
        <v>38215</v>
      </c>
      <c r="G10" s="128"/>
      <c r="H10" s="129"/>
    </row>
    <row r="11" spans="1:8">
      <c r="A11" s="110" t="s">
        <v>517</v>
      </c>
      <c r="B11" s="115"/>
      <c r="C11" s="116"/>
      <c r="D11" s="117">
        <v>21632</v>
      </c>
      <c r="E11" s="118"/>
      <c r="F11" s="119">
        <v>67293</v>
      </c>
      <c r="G11" s="120"/>
      <c r="H11" s="121"/>
    </row>
    <row r="12" spans="1:8">
      <c r="A12" s="122"/>
      <c r="B12" s="123"/>
      <c r="C12" s="130"/>
      <c r="D12" s="125">
        <v>14605</v>
      </c>
      <c r="E12" s="126"/>
      <c r="F12" s="127">
        <v>35076</v>
      </c>
      <c r="G12" s="128"/>
      <c r="H12" s="129"/>
    </row>
    <row r="13" spans="1:8">
      <c r="A13" s="110"/>
      <c r="B13" s="115"/>
      <c r="C13" s="131"/>
      <c r="D13" s="132">
        <v>28467</v>
      </c>
      <c r="E13" s="133"/>
      <c r="F13" s="134">
        <v>73243</v>
      </c>
      <c r="G13" s="135"/>
      <c r="H13" s="121"/>
    </row>
    <row r="14" spans="1:8">
      <c r="A14" s="122"/>
      <c r="B14" s="123"/>
      <c r="C14" s="124"/>
      <c r="D14" s="125">
        <v>17642</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9.0399999999999991</v>
      </c>
      <c r="C19" s="136">
        <f>ROUND(VALUE(SUBSTITUTE(実質収支比率等に係る経年分析!G$48,"▲","-")),2)</f>
        <v>9.82</v>
      </c>
      <c r="D19" s="136">
        <f>ROUND(VALUE(SUBSTITUTE(実質収支比率等に係る経年分析!H$48,"▲","-")),2)</f>
        <v>9.26</v>
      </c>
      <c r="E19" s="136">
        <f>ROUND(VALUE(SUBSTITUTE(実質収支比率等に係る経年分析!I$48,"▲","-")),2)</f>
        <v>10.3</v>
      </c>
      <c r="F19" s="136">
        <f>ROUND(VALUE(SUBSTITUTE(実質収支比率等に係る経年分析!J$48,"▲","-")),2)</f>
        <v>6.39</v>
      </c>
    </row>
    <row r="20" spans="1:11">
      <c r="A20" s="136" t="s">
        <v>43</v>
      </c>
      <c r="B20" s="136">
        <f>ROUND(VALUE(SUBSTITUTE(実質収支比率等に係る経年分析!F$47,"▲","-")),2)</f>
        <v>21.81</v>
      </c>
      <c r="C20" s="136">
        <f>ROUND(VALUE(SUBSTITUTE(実質収支比率等に係る経年分析!G$47,"▲","-")),2)</f>
        <v>18.920000000000002</v>
      </c>
      <c r="D20" s="136">
        <f>ROUND(VALUE(SUBSTITUTE(実質収支比率等に係る経年分析!H$47,"▲","-")),2)</f>
        <v>13.96</v>
      </c>
      <c r="E20" s="136">
        <f>ROUND(VALUE(SUBSTITUTE(実質収支比率等に係る経年分析!I$47,"▲","-")),2)</f>
        <v>10.98</v>
      </c>
      <c r="F20" s="136">
        <f>ROUND(VALUE(SUBSTITUTE(実質収支比率等に係る経年分析!J$47,"▲","-")),2)</f>
        <v>7.75</v>
      </c>
    </row>
    <row r="21" spans="1:11">
      <c r="A21" s="136" t="s">
        <v>44</v>
      </c>
      <c r="B21" s="136">
        <f>IF(ISNUMBER(VALUE(SUBSTITUTE(実質収支比率等に係る経年分析!F$49,"▲","-"))),ROUND(VALUE(SUBSTITUTE(実質収支比率等に係る経年分析!F$49,"▲","-")),2),NA())</f>
        <v>-2.95</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-5.51</v>
      </c>
      <c r="E21" s="136">
        <f>IF(ISNUMBER(VALUE(SUBSTITUTE(実質収支比率等に係る経年分析!I$49,"▲","-"))),ROUND(VALUE(SUBSTITUTE(実質収支比率等に係る経年分析!I$49,"▲","-")),2),NA())</f>
        <v>-1.47</v>
      </c>
      <c r="F21" s="136">
        <f>IF(ISNUMBER(VALUE(SUBSTITUTE(実質収支比率等に係る経年分析!J$49,"▲","-"))),ROUND(VALUE(SUBSTITUTE(実質収支比率等に係る経年分析!J$49,"▲","-")),2),NA())</f>
        <v>-6.96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0.37</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2.2400000000000002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2.2000000000000002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9.85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20.010000000000002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21.32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22.26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360</v>
      </c>
      <c r="E42" s="138"/>
      <c r="F42" s="138"/>
      <c r="G42" s="138">
        <f>'実質公債費比率（分子）の構造'!L$52</f>
        <v>393</v>
      </c>
      <c r="H42" s="138"/>
      <c r="I42" s="138"/>
      <c r="J42" s="138">
        <f>'実質公債費比率（分子）の構造'!M$52</f>
        <v>412</v>
      </c>
      <c r="K42" s="138"/>
      <c r="L42" s="138"/>
      <c r="M42" s="138">
        <f>'実質公債費比率（分子）の構造'!N$52</f>
        <v>404</v>
      </c>
      <c r="N42" s="138"/>
      <c r="O42" s="138"/>
      <c r="P42" s="138">
        <f>'実質公債費比率（分子）の構造'!O$52</f>
        <v>417</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63</v>
      </c>
      <c r="C44" s="138"/>
      <c r="D44" s="138"/>
      <c r="E44" s="138">
        <f>'実質公債費比率（分子）の構造'!L$50</f>
        <v>63</v>
      </c>
      <c r="F44" s="138"/>
      <c r="G44" s="138"/>
      <c r="H44" s="138">
        <f>'実質公債費比率（分子）の構造'!M$50</f>
        <v>63</v>
      </c>
      <c r="I44" s="138"/>
      <c r="J44" s="138"/>
      <c r="K44" s="138">
        <f>'実質公債費比率（分子）の構造'!N$50</f>
        <v>63</v>
      </c>
      <c r="L44" s="138"/>
      <c r="M44" s="138"/>
      <c r="N44" s="138">
        <f>'実質公債費比率（分子）の構造'!O$50</f>
        <v>63</v>
      </c>
      <c r="O44" s="138"/>
      <c r="P44" s="138"/>
    </row>
    <row r="45" spans="1:16">
      <c r="A45" s="138" t="s">
        <v>54</v>
      </c>
      <c r="B45" s="138">
        <f>'実質公債費比率（分子）の構造'!K$49</f>
        <v>19</v>
      </c>
      <c r="C45" s="138"/>
      <c r="D45" s="138"/>
      <c r="E45" s="138">
        <f>'実質公債費比率（分子）の構造'!L$49</f>
        <v>23</v>
      </c>
      <c r="F45" s="138"/>
      <c r="G45" s="138"/>
      <c r="H45" s="138">
        <f>'実質公債費比率（分子）の構造'!M$49</f>
        <v>24</v>
      </c>
      <c r="I45" s="138"/>
      <c r="J45" s="138"/>
      <c r="K45" s="138">
        <f>'実質公債費比率（分子）の構造'!N$49</f>
        <v>22</v>
      </c>
      <c r="L45" s="138"/>
      <c r="M45" s="138"/>
      <c r="N45" s="138">
        <f>'実質公債費比率（分子）の構造'!O$49</f>
        <v>21</v>
      </c>
      <c r="O45" s="138"/>
      <c r="P45" s="138"/>
    </row>
    <row r="46" spans="1:16">
      <c r="A46" s="138" t="s">
        <v>55</v>
      </c>
      <c r="B46" s="138">
        <f>'実質公債費比率（分子）の構造'!K$48</f>
        <v>131</v>
      </c>
      <c r="C46" s="138"/>
      <c r="D46" s="138"/>
      <c r="E46" s="138">
        <f>'実質公債費比率（分子）の構造'!L$48</f>
        <v>132</v>
      </c>
      <c r="F46" s="138"/>
      <c r="G46" s="138"/>
      <c r="H46" s="138">
        <f>'実質公債費比率（分子）の構造'!M$48</f>
        <v>124</v>
      </c>
      <c r="I46" s="138"/>
      <c r="J46" s="138"/>
      <c r="K46" s="138">
        <f>'実質公債費比率（分子）の構造'!N$48</f>
        <v>134</v>
      </c>
      <c r="L46" s="138"/>
      <c r="M46" s="138"/>
      <c r="N46" s="138">
        <f>'実質公債費比率（分子）の構造'!O$48</f>
        <v>137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535</v>
      </c>
      <c r="C49" s="138"/>
      <c r="D49" s="138"/>
      <c r="E49" s="138">
        <f>'実質公債費比率（分子）の構造'!L$45</f>
        <v>586</v>
      </c>
      <c r="F49" s="138"/>
      <c r="G49" s="138"/>
      <c r="H49" s="138">
        <f>'実質公債費比率（分子）の構造'!M$45</f>
        <v>608</v>
      </c>
      <c r="I49" s="138"/>
      <c r="J49" s="138"/>
      <c r="K49" s="138">
        <f>'実質公債費比率（分子）の構造'!N$45</f>
        <v>613</v>
      </c>
      <c r="L49" s="138"/>
      <c r="M49" s="138"/>
      <c r="N49" s="138">
        <f>'実質公債費比率（分子）の構造'!O$45</f>
        <v>651</v>
      </c>
      <c r="O49" s="138"/>
      <c r="P49" s="138"/>
    </row>
    <row r="50" spans="1:16">
      <c r="A50" s="138" t="s">
        <v>59</v>
      </c>
      <c r="B50" s="138" t="e">
        <f>NA()</f>
        <v>#N/A</v>
      </c>
      <c r="C50" s="138">
        <f>IF(ISNUMBER('実質公債費比率（分子）の構造'!K$53),'実質公債費比率（分子）の構造'!K$53,NA())</f>
        <v>388</v>
      </c>
      <c r="D50" s="138" t="e">
        <f>NA()</f>
        <v>#N/A</v>
      </c>
      <c r="E50" s="138" t="e">
        <f>NA()</f>
        <v>#N/A</v>
      </c>
      <c r="F50" s="138">
        <f>IF(ISNUMBER('実質公債費比率（分子）の構造'!L$53),'実質公債費比率（分子）の構造'!L$53,NA())</f>
        <v>411</v>
      </c>
      <c r="G50" s="138" t="e">
        <f>NA()</f>
        <v>#N/A</v>
      </c>
      <c r="H50" s="138" t="e">
        <f>NA()</f>
        <v>#N/A</v>
      </c>
      <c r="I50" s="138">
        <f>IF(ISNUMBER('実質公債費比率（分子）の構造'!M$53),'実質公債費比率（分子）の構造'!M$53,NA())</f>
        <v>407</v>
      </c>
      <c r="J50" s="138" t="e">
        <f>NA()</f>
        <v>#N/A</v>
      </c>
      <c r="K50" s="138" t="e">
        <f>NA()</f>
        <v>#N/A</v>
      </c>
      <c r="L50" s="138">
        <f>IF(ISNUMBER('実質公債費比率（分子）の構造'!N$53),'実質公債費比率（分子）の構造'!N$53,NA())</f>
        <v>428</v>
      </c>
      <c r="M50" s="138" t="e">
        <f>NA()</f>
        <v>#N/A</v>
      </c>
      <c r="N50" s="138" t="e">
        <f>NA()</f>
        <v>#N/A</v>
      </c>
      <c r="O50" s="138">
        <f>IF(ISNUMBER('実質公債費比率（分子）の構造'!O$53),'実質公債費比率（分子）の構造'!O$53,NA())</f>
        <v>455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5266</v>
      </c>
      <c r="E56" s="137"/>
      <c r="F56" s="137"/>
      <c r="G56" s="137">
        <f>'将来負担比率（分子）の構造'!J$52</f>
        <v>5348</v>
      </c>
      <c r="H56" s="137"/>
      <c r="I56" s="137"/>
      <c r="J56" s="137">
        <f>'将来負担比率（分子）の構造'!K$52</f>
        <v>5342</v>
      </c>
      <c r="K56" s="137"/>
      <c r="L56" s="137"/>
      <c r="M56" s="137">
        <f>'将来負担比率（分子）の構造'!L$52</f>
        <v>5256</v>
      </c>
      <c r="N56" s="137"/>
      <c r="O56" s="137"/>
      <c r="P56" s="137">
        <f>'将来負担比率（分子）の構造'!M$52</f>
        <v>5195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1193</v>
      </c>
      <c r="E58" s="137"/>
      <c r="F58" s="137"/>
      <c r="G58" s="137">
        <f>'将来負担比率（分子）の構造'!J$50</f>
        <v>1083</v>
      </c>
      <c r="H58" s="137"/>
      <c r="I58" s="137"/>
      <c r="J58" s="137">
        <f>'将来負担比率（分子）の構造'!K$50</f>
        <v>961</v>
      </c>
      <c r="K58" s="137"/>
      <c r="L58" s="137"/>
      <c r="M58" s="137">
        <f>'将来負担比率（分子）の構造'!L$50</f>
        <v>806</v>
      </c>
      <c r="N58" s="137"/>
      <c r="O58" s="137"/>
      <c r="P58" s="137">
        <f>'将来負担比率（分子）の構造'!M$50</f>
        <v>733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1201</v>
      </c>
      <c r="C62" s="137"/>
      <c r="D62" s="137"/>
      <c r="E62" s="137">
        <f>'将来負担比率（分子）の構造'!J$45</f>
        <v>990</v>
      </c>
      <c r="F62" s="137"/>
      <c r="G62" s="137"/>
      <c r="H62" s="137">
        <f>'将来負担比率（分子）の構造'!K$45</f>
        <v>990</v>
      </c>
      <c r="I62" s="137"/>
      <c r="J62" s="137"/>
      <c r="K62" s="137">
        <f>'将来負担比率（分子）の構造'!L$45</f>
        <v>833</v>
      </c>
      <c r="L62" s="137"/>
      <c r="M62" s="137"/>
      <c r="N62" s="137">
        <f>'将来負担比率（分子）の構造'!M$45</f>
        <v>777</v>
      </c>
      <c r="O62" s="137"/>
      <c r="P62" s="137"/>
    </row>
    <row r="63" spans="1:16">
      <c r="A63" s="137" t="s">
        <v>28</v>
      </c>
      <c r="B63" s="137">
        <f>'将来負担比率（分子）の構造'!I$44</f>
        <v>124</v>
      </c>
      <c r="C63" s="137"/>
      <c r="D63" s="137"/>
      <c r="E63" s="137">
        <f>'将来負担比率（分子）の構造'!J$44</f>
        <v>135</v>
      </c>
      <c r="F63" s="137"/>
      <c r="G63" s="137"/>
      <c r="H63" s="137">
        <f>'将来負担比率（分子）の構造'!K$44</f>
        <v>152</v>
      </c>
      <c r="I63" s="137"/>
      <c r="J63" s="137"/>
      <c r="K63" s="137">
        <f>'将来負担比率（分子）の構造'!L$44</f>
        <v>153</v>
      </c>
      <c r="L63" s="137"/>
      <c r="M63" s="137"/>
      <c r="N63" s="137">
        <f>'将来負担比率（分子）の構造'!M$44</f>
        <v>140</v>
      </c>
      <c r="O63" s="137"/>
      <c r="P63" s="137"/>
    </row>
    <row r="64" spans="1:16">
      <c r="A64" s="137" t="s">
        <v>27</v>
      </c>
      <c r="B64" s="137">
        <f>'将来負担比率（分子）の構造'!I$43</f>
        <v>1810</v>
      </c>
      <c r="C64" s="137"/>
      <c r="D64" s="137"/>
      <c r="E64" s="137">
        <f>'将来負担比率（分子）の構造'!J$43</f>
        <v>2311</v>
      </c>
      <c r="F64" s="137"/>
      <c r="G64" s="137"/>
      <c r="H64" s="137">
        <f>'将来負担比率（分子）の構造'!K$43</f>
        <v>1684</v>
      </c>
      <c r="I64" s="137"/>
      <c r="J64" s="137"/>
      <c r="K64" s="137">
        <f>'将来負担比率（分子）の構造'!L$43</f>
        <v>1598</v>
      </c>
      <c r="L64" s="137"/>
      <c r="M64" s="137"/>
      <c r="N64" s="137">
        <f>'将来負担比率（分子）の構造'!M$43</f>
        <v>1535</v>
      </c>
      <c r="O64" s="137"/>
      <c r="P64" s="137"/>
    </row>
    <row r="65" spans="1:16">
      <c r="A65" s="137" t="s">
        <v>26</v>
      </c>
      <c r="B65" s="137">
        <f>'将来負担比率（分子）の構造'!I$42</f>
        <v>358</v>
      </c>
      <c r="C65" s="137"/>
      <c r="D65" s="137"/>
      <c r="E65" s="137">
        <f>'将来負担比率（分子）の構造'!J$42</f>
        <v>308</v>
      </c>
      <c r="F65" s="137"/>
      <c r="G65" s="137"/>
      <c r="H65" s="137">
        <f>'将来負担比率（分子）の構造'!K$42</f>
        <v>258</v>
      </c>
      <c r="I65" s="137"/>
      <c r="J65" s="137"/>
      <c r="K65" s="137">
        <f>'将来負担比率（分子）の構造'!L$42</f>
        <v>209</v>
      </c>
      <c r="L65" s="137"/>
      <c r="M65" s="137"/>
      <c r="N65" s="137">
        <f>'将来負担比率（分子）の構造'!M$42</f>
        <v>159</v>
      </c>
      <c r="O65" s="137"/>
      <c r="P65" s="137"/>
    </row>
    <row r="66" spans="1:16">
      <c r="A66" s="137" t="s">
        <v>25</v>
      </c>
      <c r="B66" s="137">
        <f>'将来負担比率（分子）の構造'!I$41</f>
        <v>6474</v>
      </c>
      <c r="C66" s="137"/>
      <c r="D66" s="137"/>
      <c r="E66" s="137">
        <f>'将来負担比率（分子）の構造'!J$41</f>
        <v>6412</v>
      </c>
      <c r="F66" s="137"/>
      <c r="G66" s="137"/>
      <c r="H66" s="137">
        <f>'将来負担比率（分子）の構造'!K$41</f>
        <v>6243</v>
      </c>
      <c r="I66" s="137"/>
      <c r="J66" s="137"/>
      <c r="K66" s="137">
        <f>'将来負担比率（分子）の構造'!L$41</f>
        <v>6023</v>
      </c>
      <c r="L66" s="137"/>
      <c r="M66" s="137"/>
      <c r="N66" s="137">
        <f>'将来負担比率（分子）の構造'!M$41</f>
        <v>5790</v>
      </c>
      <c r="O66" s="137"/>
      <c r="P66" s="137"/>
    </row>
    <row r="67" spans="1:16">
      <c r="A67" s="137" t="s">
        <v>63</v>
      </c>
      <c r="B67" s="137" t="e">
        <f>NA()</f>
        <v>#N/A</v>
      </c>
      <c r="C67" s="137">
        <f>IF(ISNUMBER('将来負担比率（分子）の構造'!I$53), IF('将来負担比率（分子）の構造'!I$53 &lt; 0, 0, '将来負担比率（分子）の構造'!I$53), NA())</f>
        <v>3508</v>
      </c>
      <c r="D67" s="137" t="e">
        <f>NA()</f>
        <v>#N/A</v>
      </c>
      <c r="E67" s="137" t="e">
        <f>NA()</f>
        <v>#N/A</v>
      </c>
      <c r="F67" s="137">
        <f>IF(ISNUMBER('将来負担比率（分子）の構造'!J$53), IF('将来負担比率（分子）の構造'!J$53 &lt; 0, 0, '将来負担比率（分子）の構造'!J$53), NA())</f>
        <v>3724</v>
      </c>
      <c r="G67" s="137" t="e">
        <f>NA()</f>
        <v>#N/A</v>
      </c>
      <c r="H67" s="137" t="e">
        <f>NA()</f>
        <v>#N/A</v>
      </c>
      <c r="I67" s="137">
        <f>IF(ISNUMBER('将来負担比率（分子）の構造'!K$53), IF('将来負担比率（分子）の構造'!K$53 &lt; 0, 0, '将来負担比率（分子）の構造'!K$53), NA())</f>
        <v>3023</v>
      </c>
      <c r="J67" s="137" t="e">
        <f>NA()</f>
        <v>#N/A</v>
      </c>
      <c r="K67" s="137" t="e">
        <f>NA()</f>
        <v>#N/A</v>
      </c>
      <c r="L67" s="137">
        <f>IF(ISNUMBER('将来負担比率（分子）の構造'!L$53), IF('将来負担比率（分子）の構造'!L$53 &lt; 0, 0, '将来負担比率（分子）の構造'!L$53), NA())</f>
        <v>2754</v>
      </c>
      <c r="M67" s="137" t="e">
        <f>NA()</f>
        <v>#N/A</v>
      </c>
      <c r="N67" s="137" t="e">
        <f>NA()</f>
        <v>#N/A</v>
      </c>
      <c r="O67" s="137">
        <f>IF(ISNUMBER('将来負担比率（分子）の構造'!M$53), IF('将来負担比率（分子）の構造'!M$53 &lt; 0, 0, '将来負担比率（分子）の構造'!M$53), NA())</f>
        <v>2471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3042485</v>
      </c>
      <c r="S5" s="671"/>
      <c r="T5" s="671"/>
      <c r="U5" s="671"/>
      <c r="V5" s="671"/>
      <c r="W5" s="671"/>
      <c r="X5" s="671"/>
      <c r="Y5" s="718"/>
      <c r="Z5" s="731">
        <v>49</v>
      </c>
      <c r="AA5" s="731"/>
      <c r="AB5" s="731"/>
      <c r="AC5" s="731"/>
      <c r="AD5" s="732">
        <v>3042485</v>
      </c>
      <c r="AE5" s="732"/>
      <c r="AF5" s="732"/>
      <c r="AG5" s="732"/>
      <c r="AH5" s="732"/>
      <c r="AI5" s="732"/>
      <c r="AJ5" s="732"/>
      <c r="AK5" s="732"/>
      <c r="AL5" s="719">
        <v>78</v>
      </c>
      <c r="AM5" s="688"/>
      <c r="AN5" s="688"/>
      <c r="AO5" s="720"/>
      <c r="AP5" s="707" t="s">
        <v>209</v>
      </c>
      <c r="AQ5" s="708"/>
      <c r="AR5" s="708"/>
      <c r="AS5" s="708"/>
      <c r="AT5" s="708"/>
      <c r="AU5" s="708"/>
      <c r="AV5" s="708"/>
      <c r="AW5" s="708"/>
      <c r="AX5" s="708"/>
      <c r="AY5" s="708"/>
      <c r="AZ5" s="708"/>
      <c r="BA5" s="708"/>
      <c r="BB5" s="708"/>
      <c r="BC5" s="708"/>
      <c r="BD5" s="708"/>
      <c r="BE5" s="708"/>
      <c r="BF5" s="709"/>
      <c r="BG5" s="620">
        <v>3042485</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89991</v>
      </c>
      <c r="S6" s="621"/>
      <c r="T6" s="621"/>
      <c r="U6" s="621"/>
      <c r="V6" s="621"/>
      <c r="W6" s="621"/>
      <c r="X6" s="621"/>
      <c r="Y6" s="622"/>
      <c r="Z6" s="673">
        <v>1.4</v>
      </c>
      <c r="AA6" s="673"/>
      <c r="AB6" s="673"/>
      <c r="AC6" s="673"/>
      <c r="AD6" s="674">
        <v>89991</v>
      </c>
      <c r="AE6" s="674"/>
      <c r="AF6" s="674"/>
      <c r="AG6" s="674"/>
      <c r="AH6" s="674"/>
      <c r="AI6" s="674"/>
      <c r="AJ6" s="674"/>
      <c r="AK6" s="674"/>
      <c r="AL6" s="643">
        <v>2.2999999999999998</v>
      </c>
      <c r="AM6" s="675"/>
      <c r="AN6" s="675"/>
      <c r="AO6" s="676"/>
      <c r="AP6" s="617" t="s">
        <v>215</v>
      </c>
      <c r="AQ6" s="618"/>
      <c r="AR6" s="618"/>
      <c r="AS6" s="618"/>
      <c r="AT6" s="618"/>
      <c r="AU6" s="618"/>
      <c r="AV6" s="618"/>
      <c r="AW6" s="618"/>
      <c r="AX6" s="618"/>
      <c r="AY6" s="618"/>
      <c r="AZ6" s="618"/>
      <c r="BA6" s="618"/>
      <c r="BB6" s="618"/>
      <c r="BC6" s="618"/>
      <c r="BD6" s="618"/>
      <c r="BE6" s="618"/>
      <c r="BF6" s="619"/>
      <c r="BG6" s="620">
        <v>3042485</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93975</v>
      </c>
      <c r="CS6" s="621"/>
      <c r="CT6" s="621"/>
      <c r="CU6" s="621"/>
      <c r="CV6" s="621"/>
      <c r="CW6" s="621"/>
      <c r="CX6" s="621"/>
      <c r="CY6" s="622"/>
      <c r="CZ6" s="673">
        <v>1.6</v>
      </c>
      <c r="DA6" s="673"/>
      <c r="DB6" s="673"/>
      <c r="DC6" s="673"/>
      <c r="DD6" s="626" t="s">
        <v>210</v>
      </c>
      <c r="DE6" s="621"/>
      <c r="DF6" s="621"/>
      <c r="DG6" s="621"/>
      <c r="DH6" s="621"/>
      <c r="DI6" s="621"/>
      <c r="DJ6" s="621"/>
      <c r="DK6" s="621"/>
      <c r="DL6" s="621"/>
      <c r="DM6" s="621"/>
      <c r="DN6" s="621"/>
      <c r="DO6" s="621"/>
      <c r="DP6" s="622"/>
      <c r="DQ6" s="626">
        <v>93975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2083</v>
      </c>
      <c r="S7" s="621"/>
      <c r="T7" s="621"/>
      <c r="U7" s="621"/>
      <c r="V7" s="621"/>
      <c r="W7" s="621"/>
      <c r="X7" s="621"/>
      <c r="Y7" s="622"/>
      <c r="Z7" s="673">
        <v>0</v>
      </c>
      <c r="AA7" s="673"/>
      <c r="AB7" s="673"/>
      <c r="AC7" s="673"/>
      <c r="AD7" s="674">
        <v>2083</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1313535</v>
      </c>
      <c r="BH7" s="621"/>
      <c r="BI7" s="621"/>
      <c r="BJ7" s="621"/>
      <c r="BK7" s="621"/>
      <c r="BL7" s="621"/>
      <c r="BM7" s="621"/>
      <c r="BN7" s="622"/>
      <c r="BO7" s="673">
        <v>43.2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763549</v>
      </c>
      <c r="CS7" s="621"/>
      <c r="CT7" s="621"/>
      <c r="CU7" s="621"/>
      <c r="CV7" s="621"/>
      <c r="CW7" s="621"/>
      <c r="CX7" s="621"/>
      <c r="CY7" s="622"/>
      <c r="CZ7" s="673">
        <v>12.9</v>
      </c>
      <c r="DA7" s="673"/>
      <c r="DB7" s="673"/>
      <c r="DC7" s="673"/>
      <c r="DD7" s="626">
        <v>12074</v>
      </c>
      <c r="DE7" s="621"/>
      <c r="DF7" s="621"/>
      <c r="DG7" s="621"/>
      <c r="DH7" s="621"/>
      <c r="DI7" s="621"/>
      <c r="DJ7" s="621"/>
      <c r="DK7" s="621"/>
      <c r="DL7" s="621"/>
      <c r="DM7" s="621"/>
      <c r="DN7" s="621"/>
      <c r="DO7" s="621"/>
      <c r="DP7" s="622"/>
      <c r="DQ7" s="626">
        <v>683086</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8705</v>
      </c>
      <c r="S8" s="621"/>
      <c r="T8" s="621"/>
      <c r="U8" s="621"/>
      <c r="V8" s="621"/>
      <c r="W8" s="621"/>
      <c r="X8" s="621"/>
      <c r="Y8" s="622"/>
      <c r="Z8" s="673">
        <v>0.1</v>
      </c>
      <c r="AA8" s="673"/>
      <c r="AB8" s="673"/>
      <c r="AC8" s="673"/>
      <c r="AD8" s="674">
        <v>8705</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31801</v>
      </c>
      <c r="BH8" s="621"/>
      <c r="BI8" s="621"/>
      <c r="BJ8" s="621"/>
      <c r="BK8" s="621"/>
      <c r="BL8" s="621"/>
      <c r="BM8" s="621"/>
      <c r="BN8" s="622"/>
      <c r="BO8" s="673">
        <v>1</v>
      </c>
      <c r="BP8" s="673"/>
      <c r="BQ8" s="673"/>
      <c r="BR8" s="673"/>
      <c r="BS8" s="626" t="s">
        <v>110</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1978333</v>
      </c>
      <c r="CS8" s="621"/>
      <c r="CT8" s="621"/>
      <c r="CU8" s="621"/>
      <c r="CV8" s="621"/>
      <c r="CW8" s="621"/>
      <c r="CX8" s="621"/>
      <c r="CY8" s="622"/>
      <c r="CZ8" s="673">
        <v>33.299999999999997</v>
      </c>
      <c r="DA8" s="673"/>
      <c r="DB8" s="673"/>
      <c r="DC8" s="673"/>
      <c r="DD8" s="626">
        <v>162</v>
      </c>
      <c r="DE8" s="621"/>
      <c r="DF8" s="621"/>
      <c r="DG8" s="621"/>
      <c r="DH8" s="621"/>
      <c r="DI8" s="621"/>
      <c r="DJ8" s="621"/>
      <c r="DK8" s="621"/>
      <c r="DL8" s="621"/>
      <c r="DM8" s="621"/>
      <c r="DN8" s="621"/>
      <c r="DO8" s="621"/>
      <c r="DP8" s="622"/>
      <c r="DQ8" s="626">
        <v>1006327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5325</v>
      </c>
      <c r="S9" s="621"/>
      <c r="T9" s="621"/>
      <c r="U9" s="621"/>
      <c r="V9" s="621"/>
      <c r="W9" s="621"/>
      <c r="X9" s="621"/>
      <c r="Y9" s="622"/>
      <c r="Z9" s="673">
        <v>0.1</v>
      </c>
      <c r="AA9" s="673"/>
      <c r="AB9" s="673"/>
      <c r="AC9" s="673"/>
      <c r="AD9" s="674">
        <v>5325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947228</v>
      </c>
      <c r="BH9" s="621"/>
      <c r="BI9" s="621"/>
      <c r="BJ9" s="621"/>
      <c r="BK9" s="621"/>
      <c r="BL9" s="621"/>
      <c r="BM9" s="621"/>
      <c r="BN9" s="622"/>
      <c r="BO9" s="673">
        <v>31.1</v>
      </c>
      <c r="BP9" s="673"/>
      <c r="BQ9" s="673"/>
      <c r="BR9" s="673"/>
      <c r="BS9" s="626" t="s">
        <v>110</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508762</v>
      </c>
      <c r="CS9" s="621"/>
      <c r="CT9" s="621"/>
      <c r="CU9" s="621"/>
      <c r="CV9" s="621"/>
      <c r="CW9" s="621"/>
      <c r="CX9" s="621"/>
      <c r="CY9" s="622"/>
      <c r="CZ9" s="673">
        <v>8.6</v>
      </c>
      <c r="DA9" s="673"/>
      <c r="DB9" s="673"/>
      <c r="DC9" s="673"/>
      <c r="DD9" s="626">
        <v>4080</v>
      </c>
      <c r="DE9" s="621"/>
      <c r="DF9" s="621"/>
      <c r="DG9" s="621"/>
      <c r="DH9" s="621"/>
      <c r="DI9" s="621"/>
      <c r="DJ9" s="621"/>
      <c r="DK9" s="621"/>
      <c r="DL9" s="621"/>
      <c r="DM9" s="621"/>
      <c r="DN9" s="621"/>
      <c r="DO9" s="621"/>
      <c r="DP9" s="622"/>
      <c r="DQ9" s="626">
        <v>502741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299494</v>
      </c>
      <c r="S10" s="621"/>
      <c r="T10" s="621"/>
      <c r="U10" s="621"/>
      <c r="V10" s="621"/>
      <c r="W10" s="621"/>
      <c r="X10" s="621"/>
      <c r="Y10" s="622"/>
      <c r="Z10" s="673">
        <v>4.8</v>
      </c>
      <c r="AA10" s="673"/>
      <c r="AB10" s="673"/>
      <c r="AC10" s="673"/>
      <c r="AD10" s="674">
        <v>299494</v>
      </c>
      <c r="AE10" s="674"/>
      <c r="AF10" s="674"/>
      <c r="AG10" s="674"/>
      <c r="AH10" s="674"/>
      <c r="AI10" s="674"/>
      <c r="AJ10" s="674"/>
      <c r="AK10" s="674"/>
      <c r="AL10" s="643">
        <v>7.7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54466</v>
      </c>
      <c r="BH10" s="621"/>
      <c r="BI10" s="621"/>
      <c r="BJ10" s="621"/>
      <c r="BK10" s="621"/>
      <c r="BL10" s="621"/>
      <c r="BM10" s="621"/>
      <c r="BN10" s="622"/>
      <c r="BO10" s="673">
        <v>1.8</v>
      </c>
      <c r="BP10" s="673"/>
      <c r="BQ10" s="673"/>
      <c r="BR10" s="673"/>
      <c r="BS10" s="626" t="s">
        <v>110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73594</v>
      </c>
      <c r="S11" s="621"/>
      <c r="T11" s="621"/>
      <c r="U11" s="621"/>
      <c r="V11" s="621"/>
      <c r="W11" s="621"/>
      <c r="X11" s="621"/>
      <c r="Y11" s="622"/>
      <c r="Z11" s="673">
        <v>1.2</v>
      </c>
      <c r="AA11" s="673"/>
      <c r="AB11" s="673"/>
      <c r="AC11" s="673"/>
      <c r="AD11" s="674">
        <v>73594</v>
      </c>
      <c r="AE11" s="674"/>
      <c r="AF11" s="674"/>
      <c r="AG11" s="674"/>
      <c r="AH11" s="674"/>
      <c r="AI11" s="674"/>
      <c r="AJ11" s="674"/>
      <c r="AK11" s="674"/>
      <c r="AL11" s="643">
        <v>1.9</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280040</v>
      </c>
      <c r="BH11" s="621"/>
      <c r="BI11" s="621"/>
      <c r="BJ11" s="621"/>
      <c r="BK11" s="621"/>
      <c r="BL11" s="621"/>
      <c r="BM11" s="621"/>
      <c r="BN11" s="622"/>
      <c r="BO11" s="673">
        <v>9.1999999999999993</v>
      </c>
      <c r="BP11" s="673"/>
      <c r="BQ11" s="673"/>
      <c r="BR11" s="673"/>
      <c r="BS11" s="626" t="s">
        <v>110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376565</v>
      </c>
      <c r="CS11" s="621"/>
      <c r="CT11" s="621"/>
      <c r="CU11" s="621"/>
      <c r="CV11" s="621"/>
      <c r="CW11" s="621"/>
      <c r="CX11" s="621"/>
      <c r="CY11" s="622"/>
      <c r="CZ11" s="673">
        <v>6.3</v>
      </c>
      <c r="DA11" s="673"/>
      <c r="DB11" s="673"/>
      <c r="DC11" s="673"/>
      <c r="DD11" s="626">
        <v>183269</v>
      </c>
      <c r="DE11" s="621"/>
      <c r="DF11" s="621"/>
      <c r="DG11" s="621"/>
      <c r="DH11" s="621"/>
      <c r="DI11" s="621"/>
      <c r="DJ11" s="621"/>
      <c r="DK11" s="621"/>
      <c r="DL11" s="621"/>
      <c r="DM11" s="621"/>
      <c r="DN11" s="621"/>
      <c r="DO11" s="621"/>
      <c r="DP11" s="622"/>
      <c r="DQ11" s="626">
        <v>196159</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1513129</v>
      </c>
      <c r="BH12" s="621"/>
      <c r="BI12" s="621"/>
      <c r="BJ12" s="621"/>
      <c r="BK12" s="621"/>
      <c r="BL12" s="621"/>
      <c r="BM12" s="621"/>
      <c r="BN12" s="622"/>
      <c r="BO12" s="673">
        <v>49.7</v>
      </c>
      <c r="BP12" s="673"/>
      <c r="BQ12" s="673"/>
      <c r="BR12" s="673"/>
      <c r="BS12" s="626" t="s">
        <v>110</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17202</v>
      </c>
      <c r="CS12" s="621"/>
      <c r="CT12" s="621"/>
      <c r="CU12" s="621"/>
      <c r="CV12" s="621"/>
      <c r="CW12" s="621"/>
      <c r="CX12" s="621"/>
      <c r="CY12" s="622"/>
      <c r="CZ12" s="673">
        <v>0.3</v>
      </c>
      <c r="DA12" s="673"/>
      <c r="DB12" s="673"/>
      <c r="DC12" s="673"/>
      <c r="DD12" s="626">
        <v>349</v>
      </c>
      <c r="DE12" s="621"/>
      <c r="DF12" s="621"/>
      <c r="DG12" s="621"/>
      <c r="DH12" s="621"/>
      <c r="DI12" s="621"/>
      <c r="DJ12" s="621"/>
      <c r="DK12" s="621"/>
      <c r="DL12" s="621"/>
      <c r="DM12" s="621"/>
      <c r="DN12" s="621"/>
      <c r="DO12" s="621"/>
      <c r="DP12" s="622"/>
      <c r="DQ12" s="626">
        <v>17202</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28477</v>
      </c>
      <c r="S13" s="621"/>
      <c r="T13" s="621"/>
      <c r="U13" s="621"/>
      <c r="V13" s="621"/>
      <c r="W13" s="621"/>
      <c r="X13" s="621"/>
      <c r="Y13" s="622"/>
      <c r="Z13" s="673">
        <v>0.5</v>
      </c>
      <c r="AA13" s="673"/>
      <c r="AB13" s="673"/>
      <c r="AC13" s="673"/>
      <c r="AD13" s="674">
        <v>28477</v>
      </c>
      <c r="AE13" s="674"/>
      <c r="AF13" s="674"/>
      <c r="AG13" s="674"/>
      <c r="AH13" s="674"/>
      <c r="AI13" s="674"/>
      <c r="AJ13" s="674"/>
      <c r="AK13" s="674"/>
      <c r="AL13" s="643">
        <v>0.7</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1510793</v>
      </c>
      <c r="BH13" s="621"/>
      <c r="BI13" s="621"/>
      <c r="BJ13" s="621"/>
      <c r="BK13" s="621"/>
      <c r="BL13" s="621"/>
      <c r="BM13" s="621"/>
      <c r="BN13" s="622"/>
      <c r="BO13" s="673">
        <v>49.7</v>
      </c>
      <c r="BP13" s="673"/>
      <c r="BQ13" s="673"/>
      <c r="BR13" s="673"/>
      <c r="BS13" s="626" t="s">
        <v>110</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408182</v>
      </c>
      <c r="CS13" s="621"/>
      <c r="CT13" s="621"/>
      <c r="CU13" s="621"/>
      <c r="CV13" s="621"/>
      <c r="CW13" s="621"/>
      <c r="CX13" s="621"/>
      <c r="CY13" s="622"/>
      <c r="CZ13" s="673">
        <v>6.9</v>
      </c>
      <c r="DA13" s="673"/>
      <c r="DB13" s="673"/>
      <c r="DC13" s="673"/>
      <c r="DD13" s="626">
        <v>129692</v>
      </c>
      <c r="DE13" s="621"/>
      <c r="DF13" s="621"/>
      <c r="DG13" s="621"/>
      <c r="DH13" s="621"/>
      <c r="DI13" s="621"/>
      <c r="DJ13" s="621"/>
      <c r="DK13" s="621"/>
      <c r="DL13" s="621"/>
      <c r="DM13" s="621"/>
      <c r="DN13" s="621"/>
      <c r="DO13" s="621"/>
      <c r="DP13" s="622"/>
      <c r="DQ13" s="626">
        <v>337145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42553</v>
      </c>
      <c r="BH14" s="621"/>
      <c r="BI14" s="621"/>
      <c r="BJ14" s="621"/>
      <c r="BK14" s="621"/>
      <c r="BL14" s="621"/>
      <c r="BM14" s="621"/>
      <c r="BN14" s="622"/>
      <c r="BO14" s="673">
        <v>1.4</v>
      </c>
      <c r="BP14" s="673"/>
      <c r="BQ14" s="673"/>
      <c r="BR14" s="673"/>
      <c r="BS14" s="626" t="s">
        <v>110</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312954</v>
      </c>
      <c r="CS14" s="621"/>
      <c r="CT14" s="621"/>
      <c r="CU14" s="621"/>
      <c r="CV14" s="621"/>
      <c r="CW14" s="621"/>
      <c r="CX14" s="621"/>
      <c r="CY14" s="622"/>
      <c r="CZ14" s="673">
        <v>5.3</v>
      </c>
      <c r="DA14" s="673"/>
      <c r="DB14" s="673"/>
      <c r="DC14" s="673"/>
      <c r="DD14" s="626">
        <v>14229</v>
      </c>
      <c r="DE14" s="621"/>
      <c r="DF14" s="621"/>
      <c r="DG14" s="621"/>
      <c r="DH14" s="621"/>
      <c r="DI14" s="621"/>
      <c r="DJ14" s="621"/>
      <c r="DK14" s="621"/>
      <c r="DL14" s="621"/>
      <c r="DM14" s="621"/>
      <c r="DN14" s="621"/>
      <c r="DO14" s="621"/>
      <c r="DP14" s="622"/>
      <c r="DQ14" s="626">
        <v>302054</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17289</v>
      </c>
      <c r="S15" s="621"/>
      <c r="T15" s="621"/>
      <c r="U15" s="621"/>
      <c r="V15" s="621"/>
      <c r="W15" s="621"/>
      <c r="X15" s="621"/>
      <c r="Y15" s="622"/>
      <c r="Z15" s="673">
        <v>0.3</v>
      </c>
      <c r="AA15" s="673"/>
      <c r="AB15" s="673"/>
      <c r="AC15" s="673"/>
      <c r="AD15" s="674">
        <v>17289</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173268</v>
      </c>
      <c r="BH15" s="621"/>
      <c r="BI15" s="621"/>
      <c r="BJ15" s="621"/>
      <c r="BK15" s="621"/>
      <c r="BL15" s="621"/>
      <c r="BM15" s="621"/>
      <c r="BN15" s="622"/>
      <c r="BO15" s="673">
        <v>5.7</v>
      </c>
      <c r="BP15" s="673"/>
      <c r="BQ15" s="673"/>
      <c r="BR15" s="673"/>
      <c r="BS15" s="626" t="s">
        <v>110</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818625</v>
      </c>
      <c r="CS15" s="621"/>
      <c r="CT15" s="621"/>
      <c r="CU15" s="621"/>
      <c r="CV15" s="621"/>
      <c r="CW15" s="621"/>
      <c r="CX15" s="621"/>
      <c r="CY15" s="622"/>
      <c r="CZ15" s="673">
        <v>13.8</v>
      </c>
      <c r="DA15" s="673"/>
      <c r="DB15" s="673"/>
      <c r="DC15" s="673"/>
      <c r="DD15" s="626">
        <v>51713</v>
      </c>
      <c r="DE15" s="621"/>
      <c r="DF15" s="621"/>
      <c r="DG15" s="621"/>
      <c r="DH15" s="621"/>
      <c r="DI15" s="621"/>
      <c r="DJ15" s="621"/>
      <c r="DK15" s="621"/>
      <c r="DL15" s="621"/>
      <c r="DM15" s="621"/>
      <c r="DN15" s="621"/>
      <c r="DO15" s="621"/>
      <c r="DP15" s="622"/>
      <c r="DQ15" s="626">
        <v>781179</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342907</v>
      </c>
      <c r="S16" s="621"/>
      <c r="T16" s="621"/>
      <c r="U16" s="621"/>
      <c r="V16" s="621"/>
      <c r="W16" s="621"/>
      <c r="X16" s="621"/>
      <c r="Y16" s="622"/>
      <c r="Z16" s="673">
        <v>5.5</v>
      </c>
      <c r="AA16" s="673"/>
      <c r="AB16" s="673"/>
      <c r="AC16" s="673"/>
      <c r="AD16" s="674">
        <v>257635</v>
      </c>
      <c r="AE16" s="674"/>
      <c r="AF16" s="674"/>
      <c r="AG16" s="674"/>
      <c r="AH16" s="674"/>
      <c r="AI16" s="674"/>
      <c r="AJ16" s="674"/>
      <c r="AK16" s="674"/>
      <c r="AL16" s="643">
        <v>6.6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4368</v>
      </c>
      <c r="CS16" s="621"/>
      <c r="CT16" s="621"/>
      <c r="CU16" s="621"/>
      <c r="CV16" s="621"/>
      <c r="CW16" s="621"/>
      <c r="CX16" s="621"/>
      <c r="CY16" s="622"/>
      <c r="CZ16" s="673">
        <v>0.1</v>
      </c>
      <c r="DA16" s="673"/>
      <c r="DB16" s="673"/>
      <c r="DC16" s="673"/>
      <c r="DD16" s="626" t="s">
        <v>110</v>
      </c>
      <c r="DE16" s="621"/>
      <c r="DF16" s="621"/>
      <c r="DG16" s="621"/>
      <c r="DH16" s="621"/>
      <c r="DI16" s="621"/>
      <c r="DJ16" s="621"/>
      <c r="DK16" s="621"/>
      <c r="DL16" s="621"/>
      <c r="DM16" s="621"/>
      <c r="DN16" s="621"/>
      <c r="DO16" s="621"/>
      <c r="DP16" s="622"/>
      <c r="DQ16" s="626">
        <v>4368</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257635</v>
      </c>
      <c r="S17" s="621"/>
      <c r="T17" s="621"/>
      <c r="U17" s="621"/>
      <c r="V17" s="621"/>
      <c r="W17" s="621"/>
      <c r="X17" s="621"/>
      <c r="Y17" s="622"/>
      <c r="Z17" s="673">
        <v>4.2</v>
      </c>
      <c r="AA17" s="673"/>
      <c r="AB17" s="673"/>
      <c r="AC17" s="673"/>
      <c r="AD17" s="674">
        <v>257635</v>
      </c>
      <c r="AE17" s="674"/>
      <c r="AF17" s="674"/>
      <c r="AG17" s="674"/>
      <c r="AH17" s="674"/>
      <c r="AI17" s="674"/>
      <c r="AJ17" s="674"/>
      <c r="AK17" s="674"/>
      <c r="AL17" s="643">
        <v>6.6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651406</v>
      </c>
      <c r="CS17" s="621"/>
      <c r="CT17" s="621"/>
      <c r="CU17" s="621"/>
      <c r="CV17" s="621"/>
      <c r="CW17" s="621"/>
      <c r="CX17" s="621"/>
      <c r="CY17" s="622"/>
      <c r="CZ17" s="673">
        <v>11</v>
      </c>
      <c r="DA17" s="673"/>
      <c r="DB17" s="673"/>
      <c r="DC17" s="673"/>
      <c r="DD17" s="626" t="s">
        <v>110</v>
      </c>
      <c r="DE17" s="621"/>
      <c r="DF17" s="621"/>
      <c r="DG17" s="621"/>
      <c r="DH17" s="621"/>
      <c r="DI17" s="621"/>
      <c r="DJ17" s="621"/>
      <c r="DK17" s="621"/>
      <c r="DL17" s="621"/>
      <c r="DM17" s="621"/>
      <c r="DN17" s="621"/>
      <c r="DO17" s="621"/>
      <c r="DP17" s="622"/>
      <c r="DQ17" s="626">
        <v>651406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85227</v>
      </c>
      <c r="S18" s="621"/>
      <c r="T18" s="621"/>
      <c r="U18" s="621"/>
      <c r="V18" s="621"/>
      <c r="W18" s="621"/>
      <c r="X18" s="621"/>
      <c r="Y18" s="622"/>
      <c r="Z18" s="673">
        <v>1.4</v>
      </c>
      <c r="AA18" s="673"/>
      <c r="AB18" s="673"/>
      <c r="AC18" s="673"/>
      <c r="AD18" s="674" t="s">
        <v>110</v>
      </c>
      <c r="AE18" s="674"/>
      <c r="AF18" s="674"/>
      <c r="AG18" s="674"/>
      <c r="AH18" s="674"/>
      <c r="AI18" s="674"/>
      <c r="AJ18" s="674"/>
      <c r="AK18" s="674"/>
      <c r="AL18" s="643" t="s">
        <v>110</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45</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3910350</v>
      </c>
      <c r="S20" s="621"/>
      <c r="T20" s="621"/>
      <c r="U20" s="621"/>
      <c r="V20" s="621"/>
      <c r="W20" s="621"/>
      <c r="X20" s="621"/>
      <c r="Y20" s="622"/>
      <c r="Z20" s="673">
        <v>63</v>
      </c>
      <c r="AA20" s="673"/>
      <c r="AB20" s="673"/>
      <c r="AC20" s="673"/>
      <c r="AD20" s="674">
        <v>3825078</v>
      </c>
      <c r="AE20" s="674"/>
      <c r="AF20" s="674"/>
      <c r="AG20" s="674"/>
      <c r="AH20" s="674"/>
      <c r="AI20" s="674"/>
      <c r="AJ20" s="674"/>
      <c r="AK20" s="674"/>
      <c r="AL20" s="643">
        <v>98.1</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5933921</v>
      </c>
      <c r="CS20" s="621"/>
      <c r="CT20" s="621"/>
      <c r="CU20" s="621"/>
      <c r="CV20" s="621"/>
      <c r="CW20" s="621"/>
      <c r="CX20" s="621"/>
      <c r="CY20" s="622"/>
      <c r="CZ20" s="673">
        <v>100</v>
      </c>
      <c r="DA20" s="673"/>
      <c r="DB20" s="673"/>
      <c r="DC20" s="673"/>
      <c r="DD20" s="626">
        <v>395568</v>
      </c>
      <c r="DE20" s="621"/>
      <c r="DF20" s="621"/>
      <c r="DG20" s="621"/>
      <c r="DH20" s="621"/>
      <c r="DI20" s="621"/>
      <c r="DJ20" s="621"/>
      <c r="DK20" s="621"/>
      <c r="DL20" s="621"/>
      <c r="DM20" s="621"/>
      <c r="DN20" s="621"/>
      <c r="DO20" s="621"/>
      <c r="DP20" s="622"/>
      <c r="DQ20" s="626">
        <v>4575642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2933</v>
      </c>
      <c r="S21" s="621"/>
      <c r="T21" s="621"/>
      <c r="U21" s="621"/>
      <c r="V21" s="621"/>
      <c r="W21" s="621"/>
      <c r="X21" s="621"/>
      <c r="Y21" s="622"/>
      <c r="Z21" s="673">
        <v>0</v>
      </c>
      <c r="AA21" s="673"/>
      <c r="AB21" s="673"/>
      <c r="AC21" s="673"/>
      <c r="AD21" s="674">
        <v>2933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104218</v>
      </c>
      <c r="S22" s="621"/>
      <c r="T22" s="621"/>
      <c r="U22" s="621"/>
      <c r="V22" s="621"/>
      <c r="W22" s="621"/>
      <c r="X22" s="621"/>
      <c r="Y22" s="622"/>
      <c r="Z22" s="673">
        <v>1.7</v>
      </c>
      <c r="AA22" s="673"/>
      <c r="AB22" s="673"/>
      <c r="AC22" s="673"/>
      <c r="AD22" s="674" t="s">
        <v>110</v>
      </c>
      <c r="AE22" s="674"/>
      <c r="AF22" s="674"/>
      <c r="AG22" s="674"/>
      <c r="AH22" s="674"/>
      <c r="AI22" s="674"/>
      <c r="AJ22" s="674"/>
      <c r="AK22" s="674"/>
      <c r="AL22" s="643" t="s">
        <v>110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53511</v>
      </c>
      <c r="S23" s="621"/>
      <c r="T23" s="621"/>
      <c r="U23" s="621"/>
      <c r="V23" s="621"/>
      <c r="W23" s="621"/>
      <c r="X23" s="621"/>
      <c r="Y23" s="622"/>
      <c r="Z23" s="673">
        <v>0.9</v>
      </c>
      <c r="AA23" s="673"/>
      <c r="AB23" s="673"/>
      <c r="AC23" s="673"/>
      <c r="AD23" s="674">
        <v>32446</v>
      </c>
      <c r="AE23" s="674"/>
      <c r="AF23" s="674"/>
      <c r="AG23" s="674"/>
      <c r="AH23" s="674"/>
      <c r="AI23" s="674"/>
      <c r="AJ23" s="674"/>
      <c r="AK23" s="674"/>
      <c r="AL23" s="643">
        <v>0.8</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8275</v>
      </c>
      <c r="S24" s="621"/>
      <c r="T24" s="621"/>
      <c r="U24" s="621"/>
      <c r="V24" s="621"/>
      <c r="W24" s="621"/>
      <c r="X24" s="621"/>
      <c r="Y24" s="622"/>
      <c r="Z24" s="673">
        <v>0.1</v>
      </c>
      <c r="AA24" s="673"/>
      <c r="AB24" s="673"/>
      <c r="AC24" s="673"/>
      <c r="AD24" s="674" t="s">
        <v>110</v>
      </c>
      <c r="AE24" s="674"/>
      <c r="AF24" s="674"/>
      <c r="AG24" s="674"/>
      <c r="AH24" s="674"/>
      <c r="AI24" s="674"/>
      <c r="AJ24" s="674"/>
      <c r="AK24" s="674"/>
      <c r="AL24" s="643" t="s">
        <v>110</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2889334</v>
      </c>
      <c r="CS24" s="671"/>
      <c r="CT24" s="671"/>
      <c r="CU24" s="671"/>
      <c r="CV24" s="671"/>
      <c r="CW24" s="671"/>
      <c r="CX24" s="671"/>
      <c r="CY24" s="718"/>
      <c r="CZ24" s="722">
        <v>48.7</v>
      </c>
      <c r="DA24" s="723"/>
      <c r="DB24" s="723"/>
      <c r="DC24" s="724"/>
      <c r="DD24" s="717">
        <v>1951965</v>
      </c>
      <c r="DE24" s="671"/>
      <c r="DF24" s="671"/>
      <c r="DG24" s="671"/>
      <c r="DH24" s="671"/>
      <c r="DI24" s="671"/>
      <c r="DJ24" s="671"/>
      <c r="DK24" s="718"/>
      <c r="DL24" s="717">
        <v>1910107</v>
      </c>
      <c r="DM24" s="671"/>
      <c r="DN24" s="671"/>
      <c r="DO24" s="671"/>
      <c r="DP24" s="671"/>
      <c r="DQ24" s="671"/>
      <c r="DR24" s="671"/>
      <c r="DS24" s="671"/>
      <c r="DT24" s="671"/>
      <c r="DU24" s="671"/>
      <c r="DV24" s="718"/>
      <c r="DW24" s="719">
        <v>46.1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744503</v>
      </c>
      <c r="S25" s="621"/>
      <c r="T25" s="621"/>
      <c r="U25" s="621"/>
      <c r="V25" s="621"/>
      <c r="W25" s="621"/>
      <c r="X25" s="621"/>
      <c r="Y25" s="622"/>
      <c r="Z25" s="673">
        <v>12</v>
      </c>
      <c r="AA25" s="673"/>
      <c r="AB25" s="673"/>
      <c r="AC25" s="673"/>
      <c r="AD25" s="674" t="s">
        <v>110</v>
      </c>
      <c r="AE25" s="674"/>
      <c r="AF25" s="674"/>
      <c r="AG25" s="674"/>
      <c r="AH25" s="674"/>
      <c r="AI25" s="674"/>
      <c r="AJ25" s="674"/>
      <c r="AK25" s="674"/>
      <c r="AL25" s="643" t="s">
        <v>110</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952208</v>
      </c>
      <c r="CS25" s="639"/>
      <c r="CT25" s="639"/>
      <c r="CU25" s="639"/>
      <c r="CV25" s="639"/>
      <c r="CW25" s="639"/>
      <c r="CX25" s="639"/>
      <c r="CY25" s="640"/>
      <c r="CZ25" s="623">
        <v>16</v>
      </c>
      <c r="DA25" s="641"/>
      <c r="DB25" s="641"/>
      <c r="DC25" s="642"/>
      <c r="DD25" s="626">
        <v>875044</v>
      </c>
      <c r="DE25" s="639"/>
      <c r="DF25" s="639"/>
      <c r="DG25" s="639"/>
      <c r="DH25" s="639"/>
      <c r="DI25" s="639"/>
      <c r="DJ25" s="639"/>
      <c r="DK25" s="640"/>
      <c r="DL25" s="626">
        <v>836058</v>
      </c>
      <c r="DM25" s="639"/>
      <c r="DN25" s="639"/>
      <c r="DO25" s="639"/>
      <c r="DP25" s="639"/>
      <c r="DQ25" s="639"/>
      <c r="DR25" s="639"/>
      <c r="DS25" s="639"/>
      <c r="DT25" s="639"/>
      <c r="DU25" s="639"/>
      <c r="DV25" s="640"/>
      <c r="DW25" s="643">
        <v>20.2</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607611</v>
      </c>
      <c r="CS26" s="621"/>
      <c r="CT26" s="621"/>
      <c r="CU26" s="621"/>
      <c r="CV26" s="621"/>
      <c r="CW26" s="621"/>
      <c r="CX26" s="621"/>
      <c r="CY26" s="622"/>
      <c r="CZ26" s="623">
        <v>10.199999999999999</v>
      </c>
      <c r="DA26" s="641"/>
      <c r="DB26" s="641"/>
      <c r="DC26" s="642"/>
      <c r="DD26" s="626">
        <v>533185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358653</v>
      </c>
      <c r="S27" s="621"/>
      <c r="T27" s="621"/>
      <c r="U27" s="621"/>
      <c r="V27" s="621"/>
      <c r="W27" s="621"/>
      <c r="X27" s="621"/>
      <c r="Y27" s="622"/>
      <c r="Z27" s="673">
        <v>5.8</v>
      </c>
      <c r="AA27" s="673"/>
      <c r="AB27" s="673"/>
      <c r="AC27" s="673"/>
      <c r="AD27" s="674" t="s">
        <v>110</v>
      </c>
      <c r="AE27" s="674"/>
      <c r="AF27" s="674"/>
      <c r="AG27" s="674"/>
      <c r="AH27" s="674"/>
      <c r="AI27" s="674"/>
      <c r="AJ27" s="674"/>
      <c r="AK27" s="674"/>
      <c r="AL27" s="643" t="s">
        <v>110</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3042485</v>
      </c>
      <c r="BH27" s="621"/>
      <c r="BI27" s="621"/>
      <c r="BJ27" s="621"/>
      <c r="BK27" s="621"/>
      <c r="BL27" s="621"/>
      <c r="BM27" s="621"/>
      <c r="BN27" s="622"/>
      <c r="BO27" s="673">
        <v>100</v>
      </c>
      <c r="BP27" s="673"/>
      <c r="BQ27" s="673"/>
      <c r="BR27" s="673"/>
      <c r="BS27" s="626" t="s">
        <v>110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1285720</v>
      </c>
      <c r="CS27" s="639"/>
      <c r="CT27" s="639"/>
      <c r="CU27" s="639"/>
      <c r="CV27" s="639"/>
      <c r="CW27" s="639"/>
      <c r="CX27" s="639"/>
      <c r="CY27" s="640"/>
      <c r="CZ27" s="623">
        <v>21.7</v>
      </c>
      <c r="DA27" s="641"/>
      <c r="DB27" s="641"/>
      <c r="DC27" s="642"/>
      <c r="DD27" s="626">
        <v>425515</v>
      </c>
      <c r="DE27" s="639"/>
      <c r="DF27" s="639"/>
      <c r="DG27" s="639"/>
      <c r="DH27" s="639"/>
      <c r="DI27" s="639"/>
      <c r="DJ27" s="639"/>
      <c r="DK27" s="640"/>
      <c r="DL27" s="626">
        <v>422643</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16840</v>
      </c>
      <c r="S28" s="621"/>
      <c r="T28" s="621"/>
      <c r="U28" s="621"/>
      <c r="V28" s="621"/>
      <c r="W28" s="621"/>
      <c r="X28" s="621"/>
      <c r="Y28" s="622"/>
      <c r="Z28" s="673">
        <v>0.3</v>
      </c>
      <c r="AA28" s="673"/>
      <c r="AB28" s="673"/>
      <c r="AC28" s="673"/>
      <c r="AD28" s="674">
        <v>15838</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651406</v>
      </c>
      <c r="CS28" s="621"/>
      <c r="CT28" s="621"/>
      <c r="CU28" s="621"/>
      <c r="CV28" s="621"/>
      <c r="CW28" s="621"/>
      <c r="CX28" s="621"/>
      <c r="CY28" s="622"/>
      <c r="CZ28" s="623">
        <v>11</v>
      </c>
      <c r="DA28" s="641"/>
      <c r="DB28" s="641"/>
      <c r="DC28" s="642"/>
      <c r="DD28" s="626">
        <v>651406</v>
      </c>
      <c r="DE28" s="621"/>
      <c r="DF28" s="621"/>
      <c r="DG28" s="621"/>
      <c r="DH28" s="621"/>
      <c r="DI28" s="621"/>
      <c r="DJ28" s="621"/>
      <c r="DK28" s="622"/>
      <c r="DL28" s="626">
        <v>651406</v>
      </c>
      <c r="DM28" s="621"/>
      <c r="DN28" s="621"/>
      <c r="DO28" s="621"/>
      <c r="DP28" s="621"/>
      <c r="DQ28" s="621"/>
      <c r="DR28" s="621"/>
      <c r="DS28" s="621"/>
      <c r="DT28" s="621"/>
      <c r="DU28" s="621"/>
      <c r="DV28" s="622"/>
      <c r="DW28" s="643">
        <v>15.7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2300</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651406</v>
      </c>
      <c r="CS29" s="639"/>
      <c r="CT29" s="639"/>
      <c r="CU29" s="639"/>
      <c r="CV29" s="639"/>
      <c r="CW29" s="639"/>
      <c r="CX29" s="639"/>
      <c r="CY29" s="640"/>
      <c r="CZ29" s="623">
        <v>11</v>
      </c>
      <c r="DA29" s="641"/>
      <c r="DB29" s="641"/>
      <c r="DC29" s="642"/>
      <c r="DD29" s="626">
        <v>651406</v>
      </c>
      <c r="DE29" s="639"/>
      <c r="DF29" s="639"/>
      <c r="DG29" s="639"/>
      <c r="DH29" s="639"/>
      <c r="DI29" s="639"/>
      <c r="DJ29" s="639"/>
      <c r="DK29" s="640"/>
      <c r="DL29" s="626">
        <v>651406</v>
      </c>
      <c r="DM29" s="639"/>
      <c r="DN29" s="639"/>
      <c r="DO29" s="639"/>
      <c r="DP29" s="639"/>
      <c r="DQ29" s="639"/>
      <c r="DR29" s="639"/>
      <c r="DS29" s="639"/>
      <c r="DT29" s="639"/>
      <c r="DU29" s="639"/>
      <c r="DV29" s="640"/>
      <c r="DW29" s="643">
        <v>15.7</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147510</v>
      </c>
      <c r="S30" s="621"/>
      <c r="T30" s="621"/>
      <c r="U30" s="621"/>
      <c r="V30" s="621"/>
      <c r="W30" s="621"/>
      <c r="X30" s="621"/>
      <c r="Y30" s="622"/>
      <c r="Z30" s="673">
        <v>2.4</v>
      </c>
      <c r="AA30" s="673"/>
      <c r="AB30" s="673"/>
      <c r="AC30" s="673"/>
      <c r="AD30" s="674" t="s">
        <v>110</v>
      </c>
      <c r="AE30" s="674"/>
      <c r="AF30" s="674"/>
      <c r="AG30" s="674"/>
      <c r="AH30" s="674"/>
      <c r="AI30" s="674"/>
      <c r="AJ30" s="674"/>
      <c r="AK30" s="674"/>
      <c r="AL30" s="643" t="s">
        <v>110</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95.6</v>
      </c>
      <c r="BN30" s="687"/>
      <c r="BO30" s="687"/>
      <c r="BP30" s="687"/>
      <c r="BQ30" s="689"/>
      <c r="BR30" s="686">
        <v>98.9</v>
      </c>
      <c r="BS30" s="687"/>
      <c r="BT30" s="687"/>
      <c r="BU30" s="687"/>
      <c r="BV30" s="687"/>
      <c r="BW30" s="687"/>
      <c r="BX30" s="688">
        <v>95.4</v>
      </c>
      <c r="BY30" s="687"/>
      <c r="BZ30" s="687"/>
      <c r="CA30" s="687"/>
      <c r="CB30" s="689"/>
      <c r="CD30" s="692"/>
      <c r="CE30" s="693"/>
      <c r="CF30" s="657" t="s">
        <v>292</v>
      </c>
      <c r="CG30" s="654"/>
      <c r="CH30" s="654"/>
      <c r="CI30" s="654"/>
      <c r="CJ30" s="654"/>
      <c r="CK30" s="654"/>
      <c r="CL30" s="654"/>
      <c r="CM30" s="654"/>
      <c r="CN30" s="654"/>
      <c r="CO30" s="654"/>
      <c r="CP30" s="654"/>
      <c r="CQ30" s="655"/>
      <c r="CR30" s="620">
        <v>574621</v>
      </c>
      <c r="CS30" s="621"/>
      <c r="CT30" s="621"/>
      <c r="CU30" s="621"/>
      <c r="CV30" s="621"/>
      <c r="CW30" s="621"/>
      <c r="CX30" s="621"/>
      <c r="CY30" s="622"/>
      <c r="CZ30" s="623">
        <v>9.6999999999999993</v>
      </c>
      <c r="DA30" s="641"/>
      <c r="DB30" s="641"/>
      <c r="DC30" s="642"/>
      <c r="DD30" s="626">
        <v>574621</v>
      </c>
      <c r="DE30" s="621"/>
      <c r="DF30" s="621"/>
      <c r="DG30" s="621"/>
      <c r="DH30" s="621"/>
      <c r="DI30" s="621"/>
      <c r="DJ30" s="621"/>
      <c r="DK30" s="622"/>
      <c r="DL30" s="626">
        <v>574621</v>
      </c>
      <c r="DM30" s="621"/>
      <c r="DN30" s="621"/>
      <c r="DO30" s="621"/>
      <c r="DP30" s="621"/>
      <c r="DQ30" s="621"/>
      <c r="DR30" s="621"/>
      <c r="DS30" s="621"/>
      <c r="DT30" s="621"/>
      <c r="DU30" s="621"/>
      <c r="DV30" s="622"/>
      <c r="DW30" s="643">
        <v>13.9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442061</v>
      </c>
      <c r="S31" s="621"/>
      <c r="T31" s="621"/>
      <c r="U31" s="621"/>
      <c r="V31" s="621"/>
      <c r="W31" s="621"/>
      <c r="X31" s="621"/>
      <c r="Y31" s="622"/>
      <c r="Z31" s="673">
        <v>7.1</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95.9</v>
      </c>
      <c r="BN31" s="685"/>
      <c r="BO31" s="685"/>
      <c r="BP31" s="685"/>
      <c r="BQ31" s="649"/>
      <c r="BR31" s="684">
        <v>99.1</v>
      </c>
      <c r="BS31" s="639"/>
      <c r="BT31" s="639"/>
      <c r="BU31" s="639"/>
      <c r="BV31" s="639"/>
      <c r="BW31" s="639"/>
      <c r="BX31" s="675">
        <v>95.7</v>
      </c>
      <c r="BY31" s="685"/>
      <c r="BZ31" s="685"/>
      <c r="CA31" s="685"/>
      <c r="CB31" s="649"/>
      <c r="CD31" s="692"/>
      <c r="CE31" s="693"/>
      <c r="CF31" s="657" t="s">
        <v>296</v>
      </c>
      <c r="CG31" s="654"/>
      <c r="CH31" s="654"/>
      <c r="CI31" s="654"/>
      <c r="CJ31" s="654"/>
      <c r="CK31" s="654"/>
      <c r="CL31" s="654"/>
      <c r="CM31" s="654"/>
      <c r="CN31" s="654"/>
      <c r="CO31" s="654"/>
      <c r="CP31" s="654"/>
      <c r="CQ31" s="655"/>
      <c r="CR31" s="620">
        <v>76785</v>
      </c>
      <c r="CS31" s="639"/>
      <c r="CT31" s="639"/>
      <c r="CU31" s="639"/>
      <c r="CV31" s="639"/>
      <c r="CW31" s="639"/>
      <c r="CX31" s="639"/>
      <c r="CY31" s="640"/>
      <c r="CZ31" s="623">
        <v>1.3</v>
      </c>
      <c r="DA31" s="641"/>
      <c r="DB31" s="641"/>
      <c r="DC31" s="642"/>
      <c r="DD31" s="626">
        <v>76785</v>
      </c>
      <c r="DE31" s="639"/>
      <c r="DF31" s="639"/>
      <c r="DG31" s="639"/>
      <c r="DH31" s="639"/>
      <c r="DI31" s="639"/>
      <c r="DJ31" s="639"/>
      <c r="DK31" s="640"/>
      <c r="DL31" s="626">
        <v>76785</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75254</v>
      </c>
      <c r="S32" s="621"/>
      <c r="T32" s="621"/>
      <c r="U32" s="621"/>
      <c r="V32" s="621"/>
      <c r="W32" s="621"/>
      <c r="X32" s="621"/>
      <c r="Y32" s="622"/>
      <c r="Z32" s="673">
        <v>1.2</v>
      </c>
      <c r="AA32" s="673"/>
      <c r="AB32" s="673"/>
      <c r="AC32" s="673"/>
      <c r="AD32" s="674">
        <v>23053</v>
      </c>
      <c r="AE32" s="674"/>
      <c r="AF32" s="674"/>
      <c r="AG32" s="674"/>
      <c r="AH32" s="674"/>
      <c r="AI32" s="674"/>
      <c r="AJ32" s="674"/>
      <c r="AK32" s="674"/>
      <c r="AL32" s="643">
        <v>0.6</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94.9</v>
      </c>
      <c r="BN32" s="605"/>
      <c r="BO32" s="605"/>
      <c r="BP32" s="605"/>
      <c r="BQ32" s="662"/>
      <c r="BR32" s="683">
        <v>98.6</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340977</v>
      </c>
      <c r="S33" s="621"/>
      <c r="T33" s="621"/>
      <c r="U33" s="621"/>
      <c r="V33" s="621"/>
      <c r="W33" s="621"/>
      <c r="X33" s="621"/>
      <c r="Y33" s="622"/>
      <c r="Z33" s="673">
        <v>5.5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2644651</v>
      </c>
      <c r="CS33" s="639"/>
      <c r="CT33" s="639"/>
      <c r="CU33" s="639"/>
      <c r="CV33" s="639"/>
      <c r="CW33" s="639"/>
      <c r="CX33" s="639"/>
      <c r="CY33" s="640"/>
      <c r="CZ33" s="623">
        <v>44.6</v>
      </c>
      <c r="DA33" s="641"/>
      <c r="DB33" s="641"/>
      <c r="DC33" s="642"/>
      <c r="DD33" s="626">
        <v>2413483</v>
      </c>
      <c r="DE33" s="639"/>
      <c r="DF33" s="639"/>
      <c r="DG33" s="639"/>
      <c r="DH33" s="639"/>
      <c r="DI33" s="639"/>
      <c r="DJ33" s="639"/>
      <c r="DK33" s="640"/>
      <c r="DL33" s="626">
        <v>1874980</v>
      </c>
      <c r="DM33" s="639"/>
      <c r="DN33" s="639"/>
      <c r="DO33" s="639"/>
      <c r="DP33" s="639"/>
      <c r="DQ33" s="639"/>
      <c r="DR33" s="639"/>
      <c r="DS33" s="639"/>
      <c r="DT33" s="639"/>
      <c r="DU33" s="639"/>
      <c r="DV33" s="640"/>
      <c r="DW33" s="643">
        <v>45.3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1175313</v>
      </c>
      <c r="CS34" s="621"/>
      <c r="CT34" s="621"/>
      <c r="CU34" s="621"/>
      <c r="CV34" s="621"/>
      <c r="CW34" s="621"/>
      <c r="CX34" s="621"/>
      <c r="CY34" s="622"/>
      <c r="CZ34" s="623">
        <v>19.8</v>
      </c>
      <c r="DA34" s="641"/>
      <c r="DB34" s="641"/>
      <c r="DC34" s="642"/>
      <c r="DD34" s="626">
        <v>1072472</v>
      </c>
      <c r="DE34" s="621"/>
      <c r="DF34" s="621"/>
      <c r="DG34" s="621"/>
      <c r="DH34" s="621"/>
      <c r="DI34" s="621"/>
      <c r="DJ34" s="621"/>
      <c r="DK34" s="622"/>
      <c r="DL34" s="626">
        <v>880114</v>
      </c>
      <c r="DM34" s="621"/>
      <c r="DN34" s="621"/>
      <c r="DO34" s="621"/>
      <c r="DP34" s="621"/>
      <c r="DQ34" s="621"/>
      <c r="DR34" s="621"/>
      <c r="DS34" s="621"/>
      <c r="DT34" s="621"/>
      <c r="DU34" s="621"/>
      <c r="DV34" s="622"/>
      <c r="DW34" s="643">
        <v>21.3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242277</v>
      </c>
      <c r="S35" s="621"/>
      <c r="T35" s="621"/>
      <c r="U35" s="621"/>
      <c r="V35" s="621"/>
      <c r="W35" s="621"/>
      <c r="X35" s="621"/>
      <c r="Y35" s="622"/>
      <c r="Z35" s="673">
        <v>3.9</v>
      </c>
      <c r="AA35" s="673"/>
      <c r="AB35" s="673"/>
      <c r="AC35" s="673"/>
      <c r="AD35" s="674" t="s">
        <v>110</v>
      </c>
      <c r="AE35" s="674"/>
      <c r="AF35" s="674"/>
      <c r="AG35" s="674"/>
      <c r="AH35" s="674"/>
      <c r="AI35" s="674"/>
      <c r="AJ35" s="674"/>
      <c r="AK35" s="674"/>
      <c r="AL35" s="643" t="s">
        <v>110</v>
      </c>
      <c r="AM35" s="675"/>
      <c r="AN35" s="675"/>
      <c r="AO35" s="676"/>
      <c r="AP35" s="188"/>
      <c r="AQ35" s="677" t="s">
        <v>307</v>
      </c>
      <c r="AR35" s="678"/>
      <c r="AS35" s="678"/>
      <c r="AT35" s="678"/>
      <c r="AU35" s="678"/>
      <c r="AV35" s="678"/>
      <c r="AW35" s="678"/>
      <c r="AX35" s="678"/>
      <c r="AY35" s="679"/>
      <c r="AZ35" s="670">
        <v>563140</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28519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37962</v>
      </c>
      <c r="CS35" s="639"/>
      <c r="CT35" s="639"/>
      <c r="CU35" s="639"/>
      <c r="CV35" s="639"/>
      <c r="CW35" s="639"/>
      <c r="CX35" s="639"/>
      <c r="CY35" s="640"/>
      <c r="CZ35" s="623">
        <v>0.6</v>
      </c>
      <c r="DA35" s="641"/>
      <c r="DB35" s="641"/>
      <c r="DC35" s="642"/>
      <c r="DD35" s="626">
        <v>37962</v>
      </c>
      <c r="DE35" s="639"/>
      <c r="DF35" s="639"/>
      <c r="DG35" s="639"/>
      <c r="DH35" s="639"/>
      <c r="DI35" s="639"/>
      <c r="DJ35" s="639"/>
      <c r="DK35" s="640"/>
      <c r="DL35" s="626">
        <v>19462</v>
      </c>
      <c r="DM35" s="639"/>
      <c r="DN35" s="639"/>
      <c r="DO35" s="639"/>
      <c r="DP35" s="639"/>
      <c r="DQ35" s="639"/>
      <c r="DR35" s="639"/>
      <c r="DS35" s="639"/>
      <c r="DT35" s="639"/>
      <c r="DU35" s="639"/>
      <c r="DV35" s="640"/>
      <c r="DW35" s="643">
        <v>0.5</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6207385</v>
      </c>
      <c r="S36" s="661"/>
      <c r="T36" s="661"/>
      <c r="U36" s="661"/>
      <c r="V36" s="661"/>
      <c r="W36" s="661"/>
      <c r="X36" s="661"/>
      <c r="Y36" s="664"/>
      <c r="Z36" s="665">
        <v>100</v>
      </c>
      <c r="AA36" s="665"/>
      <c r="AB36" s="665"/>
      <c r="AC36" s="665"/>
      <c r="AD36" s="666">
        <v>3899348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165954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12528</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859024</v>
      </c>
      <c r="CS36" s="621"/>
      <c r="CT36" s="621"/>
      <c r="CU36" s="621"/>
      <c r="CV36" s="621"/>
      <c r="CW36" s="621"/>
      <c r="CX36" s="621"/>
      <c r="CY36" s="622"/>
      <c r="CZ36" s="623">
        <v>14.5</v>
      </c>
      <c r="DA36" s="641"/>
      <c r="DB36" s="641"/>
      <c r="DC36" s="642"/>
      <c r="DD36" s="626">
        <v>782353</v>
      </c>
      <c r="DE36" s="621"/>
      <c r="DF36" s="621"/>
      <c r="DG36" s="621"/>
      <c r="DH36" s="621"/>
      <c r="DI36" s="621"/>
      <c r="DJ36" s="621"/>
      <c r="DK36" s="622"/>
      <c r="DL36" s="626">
        <v>628504</v>
      </c>
      <c r="DM36" s="621"/>
      <c r="DN36" s="621"/>
      <c r="DO36" s="621"/>
      <c r="DP36" s="621"/>
      <c r="DQ36" s="621"/>
      <c r="DR36" s="621"/>
      <c r="DS36" s="621"/>
      <c r="DT36" s="621"/>
      <c r="DU36" s="621"/>
      <c r="DV36" s="622"/>
      <c r="DW36" s="643">
        <v>15.2</v>
      </c>
      <c r="DX36" s="644"/>
      <c r="DY36" s="644"/>
      <c r="DZ36" s="644"/>
      <c r="EA36" s="644"/>
      <c r="EB36" s="644"/>
      <c r="EC36" s="645"/>
    </row>
    <row r="37" spans="2:133" ht="11.25" customHeight="1">
      <c r="AQ37" s="646" t="s">
        <v>314</v>
      </c>
      <c r="AR37" s="647"/>
      <c r="AS37" s="647"/>
      <c r="AT37" s="647"/>
      <c r="AU37" s="647"/>
      <c r="AV37" s="647"/>
      <c r="AW37" s="647"/>
      <c r="AX37" s="647"/>
      <c r="AY37" s="648"/>
      <c r="AZ37" s="620">
        <v>1144</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2394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511487</v>
      </c>
      <c r="CS37" s="639"/>
      <c r="CT37" s="639"/>
      <c r="CU37" s="639"/>
      <c r="CV37" s="639"/>
      <c r="CW37" s="639"/>
      <c r="CX37" s="639"/>
      <c r="CY37" s="640"/>
      <c r="CZ37" s="623">
        <v>8.6</v>
      </c>
      <c r="DA37" s="641"/>
      <c r="DB37" s="641"/>
      <c r="DC37" s="642"/>
      <c r="DD37" s="626">
        <v>511487</v>
      </c>
      <c r="DE37" s="639"/>
      <c r="DF37" s="639"/>
      <c r="DG37" s="639"/>
      <c r="DH37" s="639"/>
      <c r="DI37" s="639"/>
      <c r="DJ37" s="639"/>
      <c r="DK37" s="640"/>
      <c r="DL37" s="626">
        <v>449745</v>
      </c>
      <c r="DM37" s="639"/>
      <c r="DN37" s="639"/>
      <c r="DO37" s="639"/>
      <c r="DP37" s="639"/>
      <c r="DQ37" s="639"/>
      <c r="DR37" s="639"/>
      <c r="DS37" s="639"/>
      <c r="DT37" s="639"/>
      <c r="DU37" s="639"/>
      <c r="DV37" s="640"/>
      <c r="DW37" s="643">
        <v>10.9</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3998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561996</v>
      </c>
      <c r="CS38" s="621"/>
      <c r="CT38" s="621"/>
      <c r="CU38" s="621"/>
      <c r="CV38" s="621"/>
      <c r="CW38" s="621"/>
      <c r="CX38" s="621"/>
      <c r="CY38" s="622"/>
      <c r="CZ38" s="623">
        <v>9.5</v>
      </c>
      <c r="DA38" s="641"/>
      <c r="DB38" s="641"/>
      <c r="DC38" s="642"/>
      <c r="DD38" s="626">
        <v>510696</v>
      </c>
      <c r="DE38" s="621"/>
      <c r="DF38" s="621"/>
      <c r="DG38" s="621"/>
      <c r="DH38" s="621"/>
      <c r="DI38" s="621"/>
      <c r="DJ38" s="621"/>
      <c r="DK38" s="622"/>
      <c r="DL38" s="626">
        <v>346900</v>
      </c>
      <c r="DM38" s="621"/>
      <c r="DN38" s="621"/>
      <c r="DO38" s="621"/>
      <c r="DP38" s="621"/>
      <c r="DQ38" s="621"/>
      <c r="DR38" s="621"/>
      <c r="DS38" s="621"/>
      <c r="DT38" s="621"/>
      <c r="DU38" s="621"/>
      <c r="DV38" s="622"/>
      <c r="DW38" s="643">
        <v>8.4</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10356</v>
      </c>
      <c r="CS39" s="639"/>
      <c r="CT39" s="639"/>
      <c r="CU39" s="639"/>
      <c r="CV39" s="639"/>
      <c r="CW39" s="639"/>
      <c r="CX39" s="639"/>
      <c r="CY39" s="640"/>
      <c r="CZ39" s="623">
        <v>0.2</v>
      </c>
      <c r="DA39" s="641"/>
      <c r="DB39" s="641"/>
      <c r="DC39" s="642"/>
      <c r="DD39" s="626">
        <v>10000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66415</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329627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284</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399936</v>
      </c>
      <c r="CS42" s="621"/>
      <c r="CT42" s="621"/>
      <c r="CU42" s="621"/>
      <c r="CV42" s="621"/>
      <c r="CW42" s="621"/>
      <c r="CX42" s="621"/>
      <c r="CY42" s="622"/>
      <c r="CZ42" s="623">
        <v>6.7</v>
      </c>
      <c r="DA42" s="624"/>
      <c r="DB42" s="624"/>
      <c r="DC42" s="625"/>
      <c r="DD42" s="626">
        <v>210194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5853</v>
      </c>
      <c r="CS43" s="639"/>
      <c r="CT43" s="639"/>
      <c r="CU43" s="639"/>
      <c r="CV43" s="639"/>
      <c r="CW43" s="639"/>
      <c r="CX43" s="639"/>
      <c r="CY43" s="640"/>
      <c r="CZ43" s="623">
        <v>0.1</v>
      </c>
      <c r="DA43" s="641"/>
      <c r="DB43" s="641"/>
      <c r="DC43" s="642"/>
      <c r="DD43" s="626">
        <v>5853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395568</v>
      </c>
      <c r="CS44" s="621"/>
      <c r="CT44" s="621"/>
      <c r="CU44" s="621"/>
      <c r="CV44" s="621"/>
      <c r="CW44" s="621"/>
      <c r="CX44" s="621"/>
      <c r="CY44" s="622"/>
      <c r="CZ44" s="623">
        <v>6.7</v>
      </c>
      <c r="DA44" s="624"/>
      <c r="DB44" s="624"/>
      <c r="DC44" s="625"/>
      <c r="DD44" s="626">
        <v>205826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115988</v>
      </c>
      <c r="CS45" s="639"/>
      <c r="CT45" s="639"/>
      <c r="CU45" s="639"/>
      <c r="CV45" s="639"/>
      <c r="CW45" s="639"/>
      <c r="CX45" s="639"/>
      <c r="CY45" s="640"/>
      <c r="CZ45" s="623">
        <v>2</v>
      </c>
      <c r="DA45" s="641"/>
      <c r="DB45" s="641"/>
      <c r="DC45" s="642"/>
      <c r="DD45" s="626">
        <v>10917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267071</v>
      </c>
      <c r="CS46" s="621"/>
      <c r="CT46" s="621"/>
      <c r="CU46" s="621"/>
      <c r="CV46" s="621"/>
      <c r="CW46" s="621"/>
      <c r="CX46" s="621"/>
      <c r="CY46" s="622"/>
      <c r="CZ46" s="623">
        <v>4.5</v>
      </c>
      <c r="DA46" s="624"/>
      <c r="DB46" s="624"/>
      <c r="DC46" s="625"/>
      <c r="DD46" s="626">
        <v>193300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4368</v>
      </c>
      <c r="CS47" s="639"/>
      <c r="CT47" s="639"/>
      <c r="CU47" s="639"/>
      <c r="CV47" s="639"/>
      <c r="CW47" s="639"/>
      <c r="CX47" s="639"/>
      <c r="CY47" s="640"/>
      <c r="CZ47" s="623">
        <v>0.1</v>
      </c>
      <c r="DA47" s="641"/>
      <c r="DB47" s="641"/>
      <c r="DC47" s="642"/>
      <c r="DD47" s="626">
        <v>4368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5933921</v>
      </c>
      <c r="CS49" s="605"/>
      <c r="CT49" s="605"/>
      <c r="CU49" s="605"/>
      <c r="CV49" s="605"/>
      <c r="CW49" s="605"/>
      <c r="CX49" s="605"/>
      <c r="CY49" s="606"/>
      <c r="CZ49" s="607">
        <v>100</v>
      </c>
      <c r="DA49" s="608"/>
      <c r="DB49" s="608"/>
      <c r="DC49" s="609"/>
      <c r="DD49" s="610">
        <v>4575642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31" sqref="AZ31:BD3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365</v>
      </c>
      <c r="C7" s="1079"/>
      <c r="D7" s="1079"/>
      <c r="E7" s="1079"/>
      <c r="F7" s="1079"/>
      <c r="G7" s="1079"/>
      <c r="H7" s="1079"/>
      <c r="I7" s="1079"/>
      <c r="J7" s="1079"/>
      <c r="K7" s="1079"/>
      <c r="L7" s="1079"/>
      <c r="M7" s="1079"/>
      <c r="N7" s="1079"/>
      <c r="O7" s="1079"/>
      <c r="P7" s="1080"/>
      <c r="Q7" s="1132">
        <v>6210</v>
      </c>
      <c r="R7" s="1133"/>
      <c r="S7" s="1133"/>
      <c r="T7" s="1133"/>
      <c r="U7" s="1133"/>
      <c r="V7" s="1133">
        <v>5937</v>
      </c>
      <c r="W7" s="1133"/>
      <c r="X7" s="1133"/>
      <c r="Y7" s="1133"/>
      <c r="Z7" s="1133"/>
      <c r="AA7" s="1133">
        <v>273</v>
      </c>
      <c r="AB7" s="1133"/>
      <c r="AC7" s="1133"/>
      <c r="AD7" s="1133"/>
      <c r="AE7" s="1134"/>
      <c r="AF7" s="1135">
        <v>265</v>
      </c>
      <c r="AG7" s="1136"/>
      <c r="AH7" s="1136"/>
      <c r="AI7" s="1136"/>
      <c r="AJ7" s="1137"/>
      <c r="AK7" s="1119">
        <v>148</v>
      </c>
      <c r="AL7" s="1120"/>
      <c r="AM7" s="1120"/>
      <c r="AN7" s="1120"/>
      <c r="AO7" s="1120"/>
      <c r="AP7" s="1120">
        <v>5790</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6">
        <v>6210</v>
      </c>
      <c r="R23" s="1097"/>
      <c r="S23" s="1097"/>
      <c r="T23" s="1097"/>
      <c r="U23" s="1097"/>
      <c r="V23" s="1097">
        <v>5937</v>
      </c>
      <c r="W23" s="1097"/>
      <c r="X23" s="1097"/>
      <c r="Y23" s="1097"/>
      <c r="Z23" s="1097"/>
      <c r="AA23" s="1097">
        <v>273</v>
      </c>
      <c r="AB23" s="1097"/>
      <c r="AC23" s="1097"/>
      <c r="AD23" s="1097"/>
      <c r="AE23" s="1098"/>
      <c r="AF23" s="1099">
        <v>265</v>
      </c>
      <c r="AG23" s="1097"/>
      <c r="AH23" s="1097"/>
      <c r="AI23" s="1097"/>
      <c r="AJ23" s="1100"/>
      <c r="AK23" s="1101"/>
      <c r="AL23" s="1102"/>
      <c r="AM23" s="1102"/>
      <c r="AN23" s="1102"/>
      <c r="AO23" s="1102"/>
      <c r="AP23" s="1097">
        <v>5790</v>
      </c>
      <c r="AQ23" s="1097"/>
      <c r="AR23" s="1097"/>
      <c r="AS23" s="1097"/>
      <c r="AT23" s="1097"/>
      <c r="AU23" s="1103"/>
      <c r="AV23" s="1103"/>
      <c r="AW23" s="1103"/>
      <c r="AX23" s="1103"/>
      <c r="AY23" s="1104"/>
      <c r="AZ23" s="1093" t="s">
        <v>110</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379</v>
      </c>
      <c r="C28" s="1079"/>
      <c r="D28" s="1079"/>
      <c r="E28" s="1079"/>
      <c r="F28" s="1079"/>
      <c r="G28" s="1079"/>
      <c r="H28" s="1079"/>
      <c r="I28" s="1079"/>
      <c r="J28" s="1079"/>
      <c r="K28" s="1079"/>
      <c r="L28" s="1079"/>
      <c r="M28" s="1079"/>
      <c r="N28" s="1079"/>
      <c r="O28" s="1079"/>
      <c r="P28" s="1080"/>
      <c r="Q28" s="1081">
        <v>1920</v>
      </c>
      <c r="R28" s="1082"/>
      <c r="S28" s="1082"/>
      <c r="T28" s="1082"/>
      <c r="U28" s="1082"/>
      <c r="V28" s="1082">
        <v>1892</v>
      </c>
      <c r="W28" s="1082"/>
      <c r="X28" s="1082"/>
      <c r="Y28" s="1082"/>
      <c r="Z28" s="1082"/>
      <c r="AA28" s="1082">
        <v>29</v>
      </c>
      <c r="AB28" s="1082"/>
      <c r="AC28" s="1082"/>
      <c r="AD28" s="1082"/>
      <c r="AE28" s="1083"/>
      <c r="AF28" s="1084">
        <v>29</v>
      </c>
      <c r="AG28" s="1082"/>
      <c r="AH28" s="1082"/>
      <c r="AI28" s="1082"/>
      <c r="AJ28" s="1085"/>
      <c r="AK28" s="1086">
        <v>66</v>
      </c>
      <c r="AL28" s="1075"/>
      <c r="AM28" s="1075"/>
      <c r="AN28" s="1075"/>
      <c r="AO28" s="1075"/>
      <c r="AP28" s="1075" t="s">
        <v>546</v>
      </c>
      <c r="AQ28" s="1075"/>
      <c r="AR28" s="1075"/>
      <c r="AS28" s="1075"/>
      <c r="AT28" s="1075"/>
      <c r="AU28" s="1075" t="s">
        <v>546</v>
      </c>
      <c r="AV28" s="1075"/>
      <c r="AW28" s="1075"/>
      <c r="AX28" s="1075"/>
      <c r="AY28" s="1075"/>
      <c r="AZ28" s="1075" t="s">
        <v>546</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999</v>
      </c>
      <c r="R29" s="1073"/>
      <c r="S29" s="1073"/>
      <c r="T29" s="1073"/>
      <c r="U29" s="1073"/>
      <c r="V29" s="1073">
        <v>888</v>
      </c>
      <c r="W29" s="1073"/>
      <c r="X29" s="1073"/>
      <c r="Y29" s="1073"/>
      <c r="Z29" s="1073"/>
      <c r="AA29" s="1073">
        <v>111</v>
      </c>
      <c r="AB29" s="1073"/>
      <c r="AC29" s="1073"/>
      <c r="AD29" s="1073"/>
      <c r="AE29" s="1074"/>
      <c r="AF29" s="1048">
        <v>111</v>
      </c>
      <c r="AG29" s="1049"/>
      <c r="AH29" s="1049"/>
      <c r="AI29" s="1049"/>
      <c r="AJ29" s="1050"/>
      <c r="AK29" s="1009">
        <v>171</v>
      </c>
      <c r="AL29" s="1000"/>
      <c r="AM29" s="1000"/>
      <c r="AN29" s="1000"/>
      <c r="AO29" s="1000"/>
      <c r="AP29" s="1000" t="s">
        <v>480</v>
      </c>
      <c r="AQ29" s="1000"/>
      <c r="AR29" s="1000"/>
      <c r="AS29" s="1000"/>
      <c r="AT29" s="1000"/>
      <c r="AU29" s="1000" t="s">
        <v>480</v>
      </c>
      <c r="AV29" s="1000"/>
      <c r="AW29" s="1000"/>
      <c r="AX29" s="1000"/>
      <c r="AY29" s="1000"/>
      <c r="AZ29" s="1071" t="s">
        <v>480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144</v>
      </c>
      <c r="R30" s="1073"/>
      <c r="S30" s="1073"/>
      <c r="T30" s="1073"/>
      <c r="U30" s="1073"/>
      <c r="V30" s="1073">
        <v>128</v>
      </c>
      <c r="W30" s="1073"/>
      <c r="X30" s="1073"/>
      <c r="Y30" s="1073"/>
      <c r="Z30" s="1073"/>
      <c r="AA30" s="1073">
        <v>15</v>
      </c>
      <c r="AB30" s="1073"/>
      <c r="AC30" s="1073"/>
      <c r="AD30" s="1073"/>
      <c r="AE30" s="1074"/>
      <c r="AF30" s="1048">
        <v>15</v>
      </c>
      <c r="AG30" s="1049"/>
      <c r="AH30" s="1049"/>
      <c r="AI30" s="1049"/>
      <c r="AJ30" s="1050"/>
      <c r="AK30" s="1009">
        <v>31</v>
      </c>
      <c r="AL30" s="1000"/>
      <c r="AM30" s="1000"/>
      <c r="AN30" s="1000"/>
      <c r="AO30" s="1000"/>
      <c r="AP30" s="1000" t="s">
        <v>480</v>
      </c>
      <c r="AQ30" s="1000"/>
      <c r="AR30" s="1000"/>
      <c r="AS30" s="1000"/>
      <c r="AT30" s="1000"/>
      <c r="AU30" s="1000" t="s">
        <v>480</v>
      </c>
      <c r="AV30" s="1000"/>
      <c r="AW30" s="1000"/>
      <c r="AX30" s="1000"/>
      <c r="AY30" s="1000"/>
      <c r="AZ30" s="1071" t="s">
        <v>480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375</v>
      </c>
      <c r="R31" s="1073"/>
      <c r="S31" s="1073"/>
      <c r="T31" s="1073"/>
      <c r="U31" s="1073"/>
      <c r="V31" s="1073">
        <v>328</v>
      </c>
      <c r="W31" s="1073"/>
      <c r="X31" s="1073"/>
      <c r="Y31" s="1073"/>
      <c r="Z31" s="1073"/>
      <c r="AA31" s="1073">
        <v>47</v>
      </c>
      <c r="AB31" s="1073"/>
      <c r="AC31" s="1073"/>
      <c r="AD31" s="1073"/>
      <c r="AE31" s="1074"/>
      <c r="AF31" s="1048">
        <v>922</v>
      </c>
      <c r="AG31" s="1049"/>
      <c r="AH31" s="1049"/>
      <c r="AI31" s="1049"/>
      <c r="AJ31" s="1050"/>
      <c r="AK31" s="1009">
        <v>1</v>
      </c>
      <c r="AL31" s="1000"/>
      <c r="AM31" s="1000"/>
      <c r="AN31" s="1000"/>
      <c r="AO31" s="1000"/>
      <c r="AP31" s="1000">
        <v>311</v>
      </c>
      <c r="AQ31" s="1000"/>
      <c r="AR31" s="1000"/>
      <c r="AS31" s="1000"/>
      <c r="AT31" s="1000"/>
      <c r="AU31" s="1000" t="s">
        <v>480</v>
      </c>
      <c r="AV31" s="1000"/>
      <c r="AW31" s="1000"/>
      <c r="AX31" s="1000"/>
      <c r="AY31" s="1000"/>
      <c r="AZ31" s="1071" t="s">
        <v>480</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394</v>
      </c>
      <c r="R32" s="1073"/>
      <c r="S32" s="1073"/>
      <c r="T32" s="1073"/>
      <c r="U32" s="1073"/>
      <c r="V32" s="1073">
        <v>377</v>
      </c>
      <c r="W32" s="1073"/>
      <c r="X32" s="1073"/>
      <c r="Y32" s="1073"/>
      <c r="Z32" s="1073"/>
      <c r="AA32" s="1073">
        <v>16</v>
      </c>
      <c r="AB32" s="1073"/>
      <c r="AC32" s="1073"/>
      <c r="AD32" s="1073"/>
      <c r="AE32" s="1074"/>
      <c r="AF32" s="1048">
        <v>16</v>
      </c>
      <c r="AG32" s="1049"/>
      <c r="AH32" s="1049"/>
      <c r="AI32" s="1049"/>
      <c r="AJ32" s="1050"/>
      <c r="AK32" s="1009">
        <v>101</v>
      </c>
      <c r="AL32" s="1000"/>
      <c r="AM32" s="1000"/>
      <c r="AN32" s="1000"/>
      <c r="AO32" s="1000"/>
      <c r="AP32" s="1000">
        <v>1797</v>
      </c>
      <c r="AQ32" s="1000"/>
      <c r="AR32" s="1000"/>
      <c r="AS32" s="1000"/>
      <c r="AT32" s="1000"/>
      <c r="AU32" s="1000">
        <v>1001</v>
      </c>
      <c r="AV32" s="1000"/>
      <c r="AW32" s="1000"/>
      <c r="AX32" s="1000"/>
      <c r="AY32" s="1000"/>
      <c r="AZ32" s="1071" t="s">
        <v>480</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112</v>
      </c>
      <c r="R33" s="1073"/>
      <c r="S33" s="1073"/>
      <c r="T33" s="1073"/>
      <c r="U33" s="1073"/>
      <c r="V33" s="1073">
        <v>100</v>
      </c>
      <c r="W33" s="1073"/>
      <c r="X33" s="1073"/>
      <c r="Y33" s="1073"/>
      <c r="Z33" s="1073"/>
      <c r="AA33" s="1073">
        <v>12</v>
      </c>
      <c r="AB33" s="1073"/>
      <c r="AC33" s="1073"/>
      <c r="AD33" s="1073"/>
      <c r="AE33" s="1074"/>
      <c r="AF33" s="1048">
        <v>12</v>
      </c>
      <c r="AG33" s="1049"/>
      <c r="AH33" s="1049"/>
      <c r="AI33" s="1049"/>
      <c r="AJ33" s="1050"/>
      <c r="AK33" s="1009">
        <v>54</v>
      </c>
      <c r="AL33" s="1000"/>
      <c r="AM33" s="1000"/>
      <c r="AN33" s="1000"/>
      <c r="AO33" s="1000"/>
      <c r="AP33" s="1000">
        <v>534</v>
      </c>
      <c r="AQ33" s="1000"/>
      <c r="AR33" s="1000"/>
      <c r="AS33" s="1000"/>
      <c r="AT33" s="1000"/>
      <c r="AU33" s="1000">
        <v>534</v>
      </c>
      <c r="AV33" s="1000"/>
      <c r="AW33" s="1000"/>
      <c r="AX33" s="1000"/>
      <c r="AY33" s="1000"/>
      <c r="AZ33" s="1071" t="s">
        <v>480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49</v>
      </c>
      <c r="R34" s="1073"/>
      <c r="S34" s="1073"/>
      <c r="T34" s="1073"/>
      <c r="U34" s="1073"/>
      <c r="V34" s="1073">
        <v>47</v>
      </c>
      <c r="W34" s="1073"/>
      <c r="X34" s="1073"/>
      <c r="Y34" s="1073"/>
      <c r="Z34" s="1073"/>
      <c r="AA34" s="1073">
        <v>2</v>
      </c>
      <c r="AB34" s="1073"/>
      <c r="AC34" s="1073"/>
      <c r="AD34" s="1073"/>
      <c r="AE34" s="1074"/>
      <c r="AF34" s="1048">
        <v>2</v>
      </c>
      <c r="AG34" s="1049"/>
      <c r="AH34" s="1049"/>
      <c r="AI34" s="1049"/>
      <c r="AJ34" s="1050"/>
      <c r="AK34" s="1009">
        <v>11</v>
      </c>
      <c r="AL34" s="1000"/>
      <c r="AM34" s="1000"/>
      <c r="AN34" s="1000"/>
      <c r="AO34" s="1000"/>
      <c r="AP34" s="1000">
        <v>50</v>
      </c>
      <c r="AQ34" s="1000"/>
      <c r="AR34" s="1000"/>
      <c r="AS34" s="1000"/>
      <c r="AT34" s="1000"/>
      <c r="AU34" s="1000" t="s">
        <v>480</v>
      </c>
      <c r="AV34" s="1000"/>
      <c r="AW34" s="1000"/>
      <c r="AX34" s="1000"/>
      <c r="AY34" s="1000"/>
      <c r="AZ34" s="1071" t="s">
        <v>480</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1108</v>
      </c>
      <c r="AG63" s="988"/>
      <c r="AH63" s="988"/>
      <c r="AI63" s="988"/>
      <c r="AJ63" s="1059"/>
      <c r="AK63" s="1060"/>
      <c r="AL63" s="992"/>
      <c r="AM63" s="992"/>
      <c r="AN63" s="992"/>
      <c r="AO63" s="992"/>
      <c r="AP63" s="988">
        <v>2692</v>
      </c>
      <c r="AQ63" s="988"/>
      <c r="AR63" s="988"/>
      <c r="AS63" s="988"/>
      <c r="AT63" s="988"/>
      <c r="AU63" s="988">
        <v>1535</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1388</v>
      </c>
      <c r="R68" s="1011"/>
      <c r="S68" s="1011"/>
      <c r="T68" s="1011"/>
      <c r="U68" s="1011"/>
      <c r="V68" s="1011">
        <v>1320</v>
      </c>
      <c r="W68" s="1011"/>
      <c r="X68" s="1011"/>
      <c r="Y68" s="1011"/>
      <c r="Z68" s="1011"/>
      <c r="AA68" s="1011">
        <v>68</v>
      </c>
      <c r="AB68" s="1011"/>
      <c r="AC68" s="1011"/>
      <c r="AD68" s="1011"/>
      <c r="AE68" s="1011"/>
      <c r="AF68" s="1011">
        <v>68</v>
      </c>
      <c r="AG68" s="1011"/>
      <c r="AH68" s="1011"/>
      <c r="AI68" s="1011"/>
      <c r="AJ68" s="1011"/>
      <c r="AK68" s="1011">
        <v>135</v>
      </c>
      <c r="AL68" s="1011"/>
      <c r="AM68" s="1011"/>
      <c r="AN68" s="1011"/>
      <c r="AO68" s="1011"/>
      <c r="AP68" s="1011" t="s">
        <v>546</v>
      </c>
      <c r="AQ68" s="1011"/>
      <c r="AR68" s="1011"/>
      <c r="AS68" s="1011"/>
      <c r="AT68" s="1011"/>
      <c r="AU68" s="1011" t="s">
        <v>546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28888</v>
      </c>
      <c r="R69" s="1000"/>
      <c r="S69" s="1000"/>
      <c r="T69" s="1000"/>
      <c r="U69" s="1000"/>
      <c r="V69" s="1000">
        <v>27514</v>
      </c>
      <c r="W69" s="1000"/>
      <c r="X69" s="1000"/>
      <c r="Y69" s="1000"/>
      <c r="Z69" s="1000"/>
      <c r="AA69" s="1000">
        <v>1374</v>
      </c>
      <c r="AB69" s="1000"/>
      <c r="AC69" s="1000"/>
      <c r="AD69" s="1000"/>
      <c r="AE69" s="1000"/>
      <c r="AF69" s="1000">
        <v>1374</v>
      </c>
      <c r="AG69" s="1000"/>
      <c r="AH69" s="1000"/>
      <c r="AI69" s="1000"/>
      <c r="AJ69" s="1000"/>
      <c r="AK69" s="1000">
        <v>22</v>
      </c>
      <c r="AL69" s="1000"/>
      <c r="AM69" s="1000"/>
      <c r="AN69" s="1000"/>
      <c r="AO69" s="1000"/>
      <c r="AP69" s="1000" t="s">
        <v>480</v>
      </c>
      <c r="AQ69" s="1000"/>
      <c r="AR69" s="1000"/>
      <c r="AS69" s="1000"/>
      <c r="AT69" s="1000"/>
      <c r="AU69" s="1000" t="s">
        <v>480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3533</v>
      </c>
      <c r="R70" s="1000"/>
      <c r="S70" s="1000"/>
      <c r="T70" s="1000"/>
      <c r="U70" s="1000"/>
      <c r="V70" s="1000">
        <v>3259</v>
      </c>
      <c r="W70" s="1000"/>
      <c r="X70" s="1000"/>
      <c r="Y70" s="1000"/>
      <c r="Z70" s="1000"/>
      <c r="AA70" s="1000">
        <v>274</v>
      </c>
      <c r="AB70" s="1000"/>
      <c r="AC70" s="1000"/>
      <c r="AD70" s="1000"/>
      <c r="AE70" s="1000"/>
      <c r="AF70" s="1000">
        <v>274</v>
      </c>
      <c r="AG70" s="1000"/>
      <c r="AH70" s="1000"/>
      <c r="AI70" s="1000"/>
      <c r="AJ70" s="1000"/>
      <c r="AK70" s="1000" t="s">
        <v>480</v>
      </c>
      <c r="AL70" s="1000"/>
      <c r="AM70" s="1000"/>
      <c r="AN70" s="1000"/>
      <c r="AO70" s="1000"/>
      <c r="AP70" s="1000">
        <v>1488</v>
      </c>
      <c r="AQ70" s="1000"/>
      <c r="AR70" s="1000"/>
      <c r="AS70" s="1000"/>
      <c r="AT70" s="1000"/>
      <c r="AU70" s="1000">
        <v>140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437</v>
      </c>
      <c r="R71" s="1000"/>
      <c r="S71" s="1000"/>
      <c r="T71" s="1000"/>
      <c r="U71" s="1000"/>
      <c r="V71" s="1000">
        <v>412</v>
      </c>
      <c r="W71" s="1000"/>
      <c r="X71" s="1000"/>
      <c r="Y71" s="1000"/>
      <c r="Z71" s="1000"/>
      <c r="AA71" s="1000">
        <v>25</v>
      </c>
      <c r="AB71" s="1000"/>
      <c r="AC71" s="1000"/>
      <c r="AD71" s="1000"/>
      <c r="AE71" s="1000"/>
      <c r="AF71" s="1000">
        <v>25</v>
      </c>
      <c r="AG71" s="1000"/>
      <c r="AH71" s="1000"/>
      <c r="AI71" s="1000"/>
      <c r="AJ71" s="1000"/>
      <c r="AK71" s="1000">
        <v>90</v>
      </c>
      <c r="AL71" s="1000"/>
      <c r="AM71" s="1000"/>
      <c r="AN71" s="1000"/>
      <c r="AO71" s="1000"/>
      <c r="AP71" s="1000" t="s">
        <v>480</v>
      </c>
      <c r="AQ71" s="1000"/>
      <c r="AR71" s="1000"/>
      <c r="AS71" s="1000"/>
      <c r="AT71" s="1000"/>
      <c r="AU71" s="1000" t="s">
        <v>480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544</v>
      </c>
      <c r="C72" s="1004"/>
      <c r="D72" s="1004"/>
      <c r="E72" s="1004"/>
      <c r="F72" s="1004"/>
      <c r="G72" s="1004"/>
      <c r="H72" s="1004"/>
      <c r="I72" s="1004"/>
      <c r="J72" s="1004"/>
      <c r="K72" s="1004"/>
      <c r="L72" s="1004"/>
      <c r="M72" s="1004"/>
      <c r="N72" s="1004"/>
      <c r="O72" s="1004"/>
      <c r="P72" s="1005"/>
      <c r="Q72" s="1006">
        <v>3794</v>
      </c>
      <c r="R72" s="1000"/>
      <c r="S72" s="1000"/>
      <c r="T72" s="1000"/>
      <c r="U72" s="1000"/>
      <c r="V72" s="1000">
        <v>3756</v>
      </c>
      <c r="W72" s="1000"/>
      <c r="X72" s="1000"/>
      <c r="Y72" s="1000"/>
      <c r="Z72" s="1000"/>
      <c r="AA72" s="1000">
        <v>38</v>
      </c>
      <c r="AB72" s="1000"/>
      <c r="AC72" s="1000"/>
      <c r="AD72" s="1000"/>
      <c r="AE72" s="1000"/>
      <c r="AF72" s="1000">
        <v>38</v>
      </c>
      <c r="AG72" s="1000"/>
      <c r="AH72" s="1000"/>
      <c r="AI72" s="1000"/>
      <c r="AJ72" s="1000"/>
      <c r="AK72" s="1000" t="s">
        <v>480</v>
      </c>
      <c r="AL72" s="1000"/>
      <c r="AM72" s="1000"/>
      <c r="AN72" s="1000"/>
      <c r="AO72" s="1000"/>
      <c r="AP72" s="1000" t="s">
        <v>480</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545</v>
      </c>
      <c r="C73" s="1004"/>
      <c r="D73" s="1004"/>
      <c r="E73" s="1004"/>
      <c r="F73" s="1004"/>
      <c r="G73" s="1004"/>
      <c r="H73" s="1004"/>
      <c r="I73" s="1004"/>
      <c r="J73" s="1004"/>
      <c r="K73" s="1004"/>
      <c r="L73" s="1004"/>
      <c r="M73" s="1004"/>
      <c r="N73" s="1004"/>
      <c r="O73" s="1004"/>
      <c r="P73" s="1005"/>
      <c r="Q73" s="1006">
        <v>386</v>
      </c>
      <c r="R73" s="1000"/>
      <c r="S73" s="1000"/>
      <c r="T73" s="1000"/>
      <c r="U73" s="1000"/>
      <c r="V73" s="1000">
        <v>330</v>
      </c>
      <c r="W73" s="1000"/>
      <c r="X73" s="1000"/>
      <c r="Y73" s="1000"/>
      <c r="Z73" s="1000"/>
      <c r="AA73" s="1000">
        <v>55</v>
      </c>
      <c r="AB73" s="1000"/>
      <c r="AC73" s="1000"/>
      <c r="AD73" s="1000"/>
      <c r="AE73" s="1000"/>
      <c r="AF73" s="1000">
        <v>12</v>
      </c>
      <c r="AG73" s="1000"/>
      <c r="AH73" s="1000"/>
      <c r="AI73" s="1000"/>
      <c r="AJ73" s="1000"/>
      <c r="AK73" s="1000" t="s">
        <v>480</v>
      </c>
      <c r="AL73" s="1000"/>
      <c r="AM73" s="1000"/>
      <c r="AN73" s="1000"/>
      <c r="AO73" s="1000"/>
      <c r="AP73" s="1000" t="s">
        <v>480</v>
      </c>
      <c r="AQ73" s="1000"/>
      <c r="AR73" s="1000"/>
      <c r="AS73" s="1000"/>
      <c r="AT73" s="1000"/>
      <c r="AU73" s="1000" t="s">
        <v>480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1791</v>
      </c>
      <c r="AG88" s="988"/>
      <c r="AH88" s="988"/>
      <c r="AI88" s="988"/>
      <c r="AJ88" s="988"/>
      <c r="AK88" s="992"/>
      <c r="AL88" s="992"/>
      <c r="AM88" s="992"/>
      <c r="AN88" s="992"/>
      <c r="AO88" s="992"/>
      <c r="AP88" s="988">
        <v>1488</v>
      </c>
      <c r="AQ88" s="988"/>
      <c r="AR88" s="988"/>
      <c r="AS88" s="988"/>
      <c r="AT88" s="988"/>
      <c r="AU88" s="988">
        <v>140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608140</v>
      </c>
      <c r="AB110" s="916"/>
      <c r="AC110" s="916"/>
      <c r="AD110" s="916"/>
      <c r="AE110" s="917"/>
      <c r="AF110" s="918">
        <v>612764</v>
      </c>
      <c r="AG110" s="916"/>
      <c r="AH110" s="916"/>
      <c r="AI110" s="916"/>
      <c r="AJ110" s="917"/>
      <c r="AK110" s="918">
        <v>651406</v>
      </c>
      <c r="AL110" s="916"/>
      <c r="AM110" s="916"/>
      <c r="AN110" s="916"/>
      <c r="AO110" s="917"/>
      <c r="AP110" s="919">
        <v>17.5</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6243231</v>
      </c>
      <c r="BR110" s="863"/>
      <c r="BS110" s="863"/>
      <c r="BT110" s="863"/>
      <c r="BU110" s="863"/>
      <c r="BV110" s="863">
        <v>6023415</v>
      </c>
      <c r="BW110" s="863"/>
      <c r="BX110" s="863"/>
      <c r="BY110" s="863"/>
      <c r="BZ110" s="863"/>
      <c r="CA110" s="863">
        <v>5789771</v>
      </c>
      <c r="CB110" s="863"/>
      <c r="CC110" s="863"/>
      <c r="CD110" s="863"/>
      <c r="CE110" s="863"/>
      <c r="CF110" s="887">
        <v>155.5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185985</v>
      </c>
      <c r="DH110" s="863"/>
      <c r="DI110" s="863"/>
      <c r="DJ110" s="863"/>
      <c r="DK110" s="863"/>
      <c r="DL110" s="863">
        <v>150699</v>
      </c>
      <c r="DM110" s="863"/>
      <c r="DN110" s="863"/>
      <c r="DO110" s="863"/>
      <c r="DP110" s="863"/>
      <c r="DQ110" s="863">
        <v>115365</v>
      </c>
      <c r="DR110" s="863"/>
      <c r="DS110" s="863"/>
      <c r="DT110" s="863"/>
      <c r="DU110" s="863"/>
      <c r="DV110" s="864">
        <v>3.1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410</v>
      </c>
      <c r="AB111" s="944"/>
      <c r="AC111" s="944"/>
      <c r="AD111" s="944"/>
      <c r="AE111" s="945"/>
      <c r="AF111" s="946" t="s">
        <v>410</v>
      </c>
      <c r="AG111" s="944"/>
      <c r="AH111" s="944"/>
      <c r="AI111" s="944"/>
      <c r="AJ111" s="945"/>
      <c r="AK111" s="946" t="s">
        <v>410</v>
      </c>
      <c r="AL111" s="944"/>
      <c r="AM111" s="944"/>
      <c r="AN111" s="944"/>
      <c r="AO111" s="945"/>
      <c r="AP111" s="947" t="s">
        <v>410</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258435</v>
      </c>
      <c r="BR111" s="835"/>
      <c r="BS111" s="835"/>
      <c r="BT111" s="835"/>
      <c r="BU111" s="835"/>
      <c r="BV111" s="835">
        <v>208659</v>
      </c>
      <c r="BW111" s="835"/>
      <c r="BX111" s="835"/>
      <c r="BY111" s="835"/>
      <c r="BZ111" s="835"/>
      <c r="CA111" s="835">
        <v>158835</v>
      </c>
      <c r="CB111" s="835"/>
      <c r="CC111" s="835"/>
      <c r="CD111" s="835"/>
      <c r="CE111" s="835"/>
      <c r="CF111" s="896">
        <v>4.3</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413</v>
      </c>
      <c r="DH111" s="835"/>
      <c r="DI111" s="835"/>
      <c r="DJ111" s="835"/>
      <c r="DK111" s="835"/>
      <c r="DL111" s="835" t="s">
        <v>413</v>
      </c>
      <c r="DM111" s="835"/>
      <c r="DN111" s="835"/>
      <c r="DO111" s="835"/>
      <c r="DP111" s="835"/>
      <c r="DQ111" s="835" t="s">
        <v>413</v>
      </c>
      <c r="DR111" s="835"/>
      <c r="DS111" s="835"/>
      <c r="DT111" s="835"/>
      <c r="DU111" s="835"/>
      <c r="DV111" s="812" t="s">
        <v>413</v>
      </c>
      <c r="DW111" s="812"/>
      <c r="DX111" s="812"/>
      <c r="DY111" s="812"/>
      <c r="DZ111" s="813"/>
    </row>
    <row r="112" spans="1:131" s="199" customFormat="1" ht="26.25" customHeight="1">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410</v>
      </c>
      <c r="AB112" s="798"/>
      <c r="AC112" s="798"/>
      <c r="AD112" s="798"/>
      <c r="AE112" s="799"/>
      <c r="AF112" s="800" t="s">
        <v>410</v>
      </c>
      <c r="AG112" s="798"/>
      <c r="AH112" s="798"/>
      <c r="AI112" s="798"/>
      <c r="AJ112" s="799"/>
      <c r="AK112" s="800" t="s">
        <v>410</v>
      </c>
      <c r="AL112" s="798"/>
      <c r="AM112" s="798"/>
      <c r="AN112" s="798"/>
      <c r="AO112" s="799"/>
      <c r="AP112" s="845" t="s">
        <v>410</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1684149</v>
      </c>
      <c r="BR112" s="835"/>
      <c r="BS112" s="835"/>
      <c r="BT112" s="835"/>
      <c r="BU112" s="835"/>
      <c r="BV112" s="835">
        <v>1598064</v>
      </c>
      <c r="BW112" s="835"/>
      <c r="BX112" s="835"/>
      <c r="BY112" s="835"/>
      <c r="BZ112" s="835"/>
      <c r="CA112" s="835">
        <v>1534691</v>
      </c>
      <c r="CB112" s="835"/>
      <c r="CC112" s="835"/>
      <c r="CD112" s="835"/>
      <c r="CE112" s="835"/>
      <c r="CF112" s="896">
        <v>41.2</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410</v>
      </c>
      <c r="DH112" s="835"/>
      <c r="DI112" s="835"/>
      <c r="DJ112" s="835"/>
      <c r="DK112" s="835"/>
      <c r="DL112" s="835" t="s">
        <v>410</v>
      </c>
      <c r="DM112" s="835"/>
      <c r="DN112" s="835"/>
      <c r="DO112" s="835"/>
      <c r="DP112" s="835"/>
      <c r="DQ112" s="835" t="s">
        <v>410</v>
      </c>
      <c r="DR112" s="835"/>
      <c r="DS112" s="835"/>
      <c r="DT112" s="835"/>
      <c r="DU112" s="835"/>
      <c r="DV112" s="812" t="s">
        <v>410</v>
      </c>
      <c r="DW112" s="812"/>
      <c r="DX112" s="812"/>
      <c r="DY112" s="812"/>
      <c r="DZ112" s="813"/>
    </row>
    <row r="113" spans="1:130" s="199" customFormat="1" ht="26.25" customHeight="1">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124195</v>
      </c>
      <c r="AB113" s="944"/>
      <c r="AC113" s="944"/>
      <c r="AD113" s="944"/>
      <c r="AE113" s="945"/>
      <c r="AF113" s="946">
        <v>133857</v>
      </c>
      <c r="AG113" s="944"/>
      <c r="AH113" s="944"/>
      <c r="AI113" s="944"/>
      <c r="AJ113" s="945"/>
      <c r="AK113" s="946">
        <v>137484</v>
      </c>
      <c r="AL113" s="944"/>
      <c r="AM113" s="944"/>
      <c r="AN113" s="944"/>
      <c r="AO113" s="945"/>
      <c r="AP113" s="947">
        <v>3.7</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151872</v>
      </c>
      <c r="BR113" s="835"/>
      <c r="BS113" s="835"/>
      <c r="BT113" s="835"/>
      <c r="BU113" s="835"/>
      <c r="BV113" s="835">
        <v>152999</v>
      </c>
      <c r="BW113" s="835"/>
      <c r="BX113" s="835"/>
      <c r="BY113" s="835"/>
      <c r="BZ113" s="835"/>
      <c r="CA113" s="835">
        <v>139573</v>
      </c>
      <c r="CB113" s="835"/>
      <c r="CC113" s="835"/>
      <c r="CD113" s="835"/>
      <c r="CE113" s="835"/>
      <c r="CF113" s="896">
        <v>3.7</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410</v>
      </c>
      <c r="DH113" s="798"/>
      <c r="DI113" s="798"/>
      <c r="DJ113" s="798"/>
      <c r="DK113" s="799"/>
      <c r="DL113" s="800" t="s">
        <v>410</v>
      </c>
      <c r="DM113" s="798"/>
      <c r="DN113" s="798"/>
      <c r="DO113" s="798"/>
      <c r="DP113" s="799"/>
      <c r="DQ113" s="800" t="s">
        <v>410</v>
      </c>
      <c r="DR113" s="798"/>
      <c r="DS113" s="798"/>
      <c r="DT113" s="798"/>
      <c r="DU113" s="799"/>
      <c r="DV113" s="845" t="s">
        <v>410</v>
      </c>
      <c r="DW113" s="846"/>
      <c r="DX113" s="846"/>
      <c r="DY113" s="846"/>
      <c r="DZ113" s="847"/>
    </row>
    <row r="114" spans="1:130" s="199" customFormat="1" ht="26.25" customHeight="1">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23903</v>
      </c>
      <c r="AB114" s="798"/>
      <c r="AC114" s="798"/>
      <c r="AD114" s="798"/>
      <c r="AE114" s="799"/>
      <c r="AF114" s="800">
        <v>21569</v>
      </c>
      <c r="AG114" s="798"/>
      <c r="AH114" s="798"/>
      <c r="AI114" s="798"/>
      <c r="AJ114" s="799"/>
      <c r="AK114" s="800">
        <v>20752</v>
      </c>
      <c r="AL114" s="798"/>
      <c r="AM114" s="798"/>
      <c r="AN114" s="798"/>
      <c r="AO114" s="799"/>
      <c r="AP114" s="845">
        <v>0.6</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989503</v>
      </c>
      <c r="BR114" s="835"/>
      <c r="BS114" s="835"/>
      <c r="BT114" s="835"/>
      <c r="BU114" s="835"/>
      <c r="BV114" s="835">
        <v>833068</v>
      </c>
      <c r="BW114" s="835"/>
      <c r="BX114" s="835"/>
      <c r="BY114" s="835"/>
      <c r="BZ114" s="835"/>
      <c r="CA114" s="835">
        <v>776517</v>
      </c>
      <c r="CB114" s="835"/>
      <c r="CC114" s="835"/>
      <c r="CD114" s="835"/>
      <c r="CE114" s="835"/>
      <c r="CF114" s="896">
        <v>20.8</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410</v>
      </c>
      <c r="DH114" s="798"/>
      <c r="DI114" s="798"/>
      <c r="DJ114" s="798"/>
      <c r="DK114" s="799"/>
      <c r="DL114" s="800" t="s">
        <v>410</v>
      </c>
      <c r="DM114" s="798"/>
      <c r="DN114" s="798"/>
      <c r="DO114" s="798"/>
      <c r="DP114" s="799"/>
      <c r="DQ114" s="800" t="s">
        <v>410</v>
      </c>
      <c r="DR114" s="798"/>
      <c r="DS114" s="798"/>
      <c r="DT114" s="798"/>
      <c r="DU114" s="799"/>
      <c r="DV114" s="845" t="s">
        <v>410</v>
      </c>
      <c r="DW114" s="846"/>
      <c r="DX114" s="846"/>
      <c r="DY114" s="846"/>
      <c r="DZ114" s="847"/>
    </row>
    <row r="115" spans="1:130" s="199" customFormat="1" ht="26.25" customHeight="1">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62932</v>
      </c>
      <c r="AB115" s="944"/>
      <c r="AC115" s="944"/>
      <c r="AD115" s="944"/>
      <c r="AE115" s="945"/>
      <c r="AF115" s="946">
        <v>63011</v>
      </c>
      <c r="AG115" s="944"/>
      <c r="AH115" s="944"/>
      <c r="AI115" s="944"/>
      <c r="AJ115" s="945"/>
      <c r="AK115" s="946">
        <v>63054</v>
      </c>
      <c r="AL115" s="944"/>
      <c r="AM115" s="944"/>
      <c r="AN115" s="944"/>
      <c r="AO115" s="945"/>
      <c r="AP115" s="947">
        <v>1.7</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410</v>
      </c>
      <c r="BR115" s="835"/>
      <c r="BS115" s="835"/>
      <c r="BT115" s="835"/>
      <c r="BU115" s="835"/>
      <c r="BV115" s="835" t="s">
        <v>410</v>
      </c>
      <c r="BW115" s="835"/>
      <c r="BX115" s="835"/>
      <c r="BY115" s="835"/>
      <c r="BZ115" s="835"/>
      <c r="CA115" s="835" t="s">
        <v>410</v>
      </c>
      <c r="CB115" s="835"/>
      <c r="CC115" s="835"/>
      <c r="CD115" s="835"/>
      <c r="CE115" s="835"/>
      <c r="CF115" s="896" t="s">
        <v>410</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410</v>
      </c>
      <c r="DH115" s="798"/>
      <c r="DI115" s="798"/>
      <c r="DJ115" s="798"/>
      <c r="DK115" s="799"/>
      <c r="DL115" s="800" t="s">
        <v>410</v>
      </c>
      <c r="DM115" s="798"/>
      <c r="DN115" s="798"/>
      <c r="DO115" s="798"/>
      <c r="DP115" s="799"/>
      <c r="DQ115" s="800" t="s">
        <v>410</v>
      </c>
      <c r="DR115" s="798"/>
      <c r="DS115" s="798"/>
      <c r="DT115" s="798"/>
      <c r="DU115" s="799"/>
      <c r="DV115" s="845" t="s">
        <v>410</v>
      </c>
      <c r="DW115" s="846"/>
      <c r="DX115" s="846"/>
      <c r="DY115" s="846"/>
      <c r="DZ115" s="847"/>
    </row>
    <row r="116" spans="1:130" s="199" customFormat="1" ht="26.25" customHeight="1">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410</v>
      </c>
      <c r="AB116" s="798"/>
      <c r="AC116" s="798"/>
      <c r="AD116" s="798"/>
      <c r="AE116" s="799"/>
      <c r="AF116" s="800" t="s">
        <v>410</v>
      </c>
      <c r="AG116" s="798"/>
      <c r="AH116" s="798"/>
      <c r="AI116" s="798"/>
      <c r="AJ116" s="799"/>
      <c r="AK116" s="800" t="s">
        <v>410</v>
      </c>
      <c r="AL116" s="798"/>
      <c r="AM116" s="798"/>
      <c r="AN116" s="798"/>
      <c r="AO116" s="799"/>
      <c r="AP116" s="845" t="s">
        <v>410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410</v>
      </c>
      <c r="BR116" s="835"/>
      <c r="BS116" s="835"/>
      <c r="BT116" s="835"/>
      <c r="BU116" s="835"/>
      <c r="BV116" s="835" t="s">
        <v>410</v>
      </c>
      <c r="BW116" s="835"/>
      <c r="BX116" s="835"/>
      <c r="BY116" s="835"/>
      <c r="BZ116" s="835"/>
      <c r="CA116" s="835" t="s">
        <v>410</v>
      </c>
      <c r="CB116" s="835"/>
      <c r="CC116" s="835"/>
      <c r="CD116" s="835"/>
      <c r="CE116" s="835"/>
      <c r="CF116" s="896" t="s">
        <v>410</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410</v>
      </c>
      <c r="DH116" s="798"/>
      <c r="DI116" s="798"/>
      <c r="DJ116" s="798"/>
      <c r="DK116" s="799"/>
      <c r="DL116" s="800" t="s">
        <v>410</v>
      </c>
      <c r="DM116" s="798"/>
      <c r="DN116" s="798"/>
      <c r="DO116" s="798"/>
      <c r="DP116" s="799"/>
      <c r="DQ116" s="800" t="s">
        <v>410</v>
      </c>
      <c r="DR116" s="798"/>
      <c r="DS116" s="798"/>
      <c r="DT116" s="798"/>
      <c r="DU116" s="799"/>
      <c r="DV116" s="845" t="s">
        <v>410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819170</v>
      </c>
      <c r="AB117" s="930"/>
      <c r="AC117" s="930"/>
      <c r="AD117" s="930"/>
      <c r="AE117" s="931"/>
      <c r="AF117" s="932">
        <v>831201</v>
      </c>
      <c r="AG117" s="930"/>
      <c r="AH117" s="930"/>
      <c r="AI117" s="930"/>
      <c r="AJ117" s="931"/>
      <c r="AK117" s="932">
        <v>872696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48442</v>
      </c>
      <c r="AB119" s="916"/>
      <c r="AC119" s="916"/>
      <c r="AD119" s="916"/>
      <c r="AE119" s="917"/>
      <c r="AF119" s="918">
        <v>48521</v>
      </c>
      <c r="AG119" s="916"/>
      <c r="AH119" s="916"/>
      <c r="AI119" s="916"/>
      <c r="AJ119" s="917"/>
      <c r="AK119" s="918">
        <v>48564</v>
      </c>
      <c r="AL119" s="916"/>
      <c r="AM119" s="916"/>
      <c r="AN119" s="916"/>
      <c r="AO119" s="917"/>
      <c r="AP119" s="919">
        <v>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9327190</v>
      </c>
      <c r="BR119" s="866"/>
      <c r="BS119" s="866"/>
      <c r="BT119" s="866"/>
      <c r="BU119" s="866"/>
      <c r="BV119" s="866">
        <v>8816205</v>
      </c>
      <c r="BW119" s="866"/>
      <c r="BX119" s="866"/>
      <c r="BY119" s="866"/>
      <c r="BZ119" s="866"/>
      <c r="CA119" s="866">
        <v>8399387</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72450</v>
      </c>
      <c r="DH119" s="781"/>
      <c r="DI119" s="781"/>
      <c r="DJ119" s="781"/>
      <c r="DK119" s="782"/>
      <c r="DL119" s="783">
        <v>57960</v>
      </c>
      <c r="DM119" s="781"/>
      <c r="DN119" s="781"/>
      <c r="DO119" s="781"/>
      <c r="DP119" s="782"/>
      <c r="DQ119" s="783">
        <v>43470</v>
      </c>
      <c r="DR119" s="781"/>
      <c r="DS119" s="781"/>
      <c r="DT119" s="781"/>
      <c r="DU119" s="782"/>
      <c r="DV119" s="869">
        <v>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961375</v>
      </c>
      <c r="BR120" s="863"/>
      <c r="BS120" s="863"/>
      <c r="BT120" s="863"/>
      <c r="BU120" s="863"/>
      <c r="BV120" s="863">
        <v>805750</v>
      </c>
      <c r="BW120" s="863"/>
      <c r="BX120" s="863"/>
      <c r="BY120" s="863"/>
      <c r="BZ120" s="863"/>
      <c r="CA120" s="863">
        <v>733093</v>
      </c>
      <c r="CB120" s="863"/>
      <c r="CC120" s="863"/>
      <c r="CD120" s="863"/>
      <c r="CE120" s="863"/>
      <c r="CF120" s="887">
        <v>19.7</v>
      </c>
      <c r="CG120" s="888"/>
      <c r="CH120" s="888"/>
      <c r="CI120" s="888"/>
      <c r="CJ120" s="888"/>
      <c r="CK120" s="889" t="s">
        <v>439</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1121646</v>
      </c>
      <c r="DH120" s="863"/>
      <c r="DI120" s="863"/>
      <c r="DJ120" s="863"/>
      <c r="DK120" s="863"/>
      <c r="DL120" s="863">
        <v>1053968</v>
      </c>
      <c r="DM120" s="863"/>
      <c r="DN120" s="863"/>
      <c r="DO120" s="863"/>
      <c r="DP120" s="863"/>
      <c r="DQ120" s="863">
        <v>1000996</v>
      </c>
      <c r="DR120" s="863"/>
      <c r="DS120" s="863"/>
      <c r="DT120" s="863"/>
      <c r="DU120" s="863"/>
      <c r="DV120" s="864">
        <v>26.9</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110</v>
      </c>
      <c r="BR121" s="835"/>
      <c r="BS121" s="835"/>
      <c r="BT121" s="835"/>
      <c r="BU121" s="835"/>
      <c r="BV121" s="835" t="s">
        <v>110</v>
      </c>
      <c r="BW121" s="835"/>
      <c r="BX121" s="835"/>
      <c r="BY121" s="835"/>
      <c r="BZ121" s="835"/>
      <c r="CA121" s="835" t="s">
        <v>110</v>
      </c>
      <c r="CB121" s="835"/>
      <c r="CC121" s="835"/>
      <c r="CD121" s="835"/>
      <c r="CE121" s="835"/>
      <c r="CF121" s="896" t="s">
        <v>110</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562503</v>
      </c>
      <c r="DH121" s="835"/>
      <c r="DI121" s="835"/>
      <c r="DJ121" s="835"/>
      <c r="DK121" s="835"/>
      <c r="DL121" s="835">
        <v>544096</v>
      </c>
      <c r="DM121" s="835"/>
      <c r="DN121" s="835"/>
      <c r="DO121" s="835"/>
      <c r="DP121" s="835"/>
      <c r="DQ121" s="835">
        <v>533695</v>
      </c>
      <c r="DR121" s="835"/>
      <c r="DS121" s="835"/>
      <c r="DT121" s="835"/>
      <c r="DU121" s="835"/>
      <c r="DV121" s="812">
        <v>14.3</v>
      </c>
      <c r="DW121" s="812"/>
      <c r="DX121" s="812"/>
      <c r="DY121" s="812"/>
      <c r="DZ121" s="813"/>
    </row>
    <row r="122" spans="1:130" s="199" customFormat="1" ht="26.25" customHeight="1">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5342489</v>
      </c>
      <c r="BR122" s="866"/>
      <c r="BS122" s="866"/>
      <c r="BT122" s="866"/>
      <c r="BU122" s="866"/>
      <c r="BV122" s="866">
        <v>5256397</v>
      </c>
      <c r="BW122" s="866"/>
      <c r="BX122" s="866"/>
      <c r="BY122" s="866"/>
      <c r="BZ122" s="866"/>
      <c r="CA122" s="866">
        <v>5195446</v>
      </c>
      <c r="CB122" s="866"/>
      <c r="CC122" s="866"/>
      <c r="CD122" s="866"/>
      <c r="CE122" s="866"/>
      <c r="CF122" s="867">
        <v>139.5</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t="s">
        <v>110</v>
      </c>
      <c r="DH122" s="835"/>
      <c r="DI122" s="835"/>
      <c r="DJ122" s="835"/>
      <c r="DK122" s="835"/>
      <c r="DL122" s="835" t="s">
        <v>110</v>
      </c>
      <c r="DM122" s="835"/>
      <c r="DN122" s="835"/>
      <c r="DO122" s="835"/>
      <c r="DP122" s="835"/>
      <c r="DQ122" s="835" t="s">
        <v>110</v>
      </c>
      <c r="DR122" s="835"/>
      <c r="DS122" s="835"/>
      <c r="DT122" s="835"/>
      <c r="DU122" s="835"/>
      <c r="DV122" s="812" t="s">
        <v>110</v>
      </c>
      <c r="DW122" s="812"/>
      <c r="DX122" s="812"/>
      <c r="DY122" s="812"/>
      <c r="DZ122" s="813"/>
    </row>
    <row r="123" spans="1:130" s="199" customFormat="1" ht="26.25" customHeight="1">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6303864</v>
      </c>
      <c r="BR123" s="854"/>
      <c r="BS123" s="854"/>
      <c r="BT123" s="854"/>
      <c r="BU123" s="854"/>
      <c r="BV123" s="854">
        <v>6062147</v>
      </c>
      <c r="BW123" s="854"/>
      <c r="BX123" s="854"/>
      <c r="BY123" s="854"/>
      <c r="BZ123" s="854"/>
      <c r="CA123" s="854">
        <v>5928539</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83.7</v>
      </c>
      <c r="BR124" s="852"/>
      <c r="BS124" s="852"/>
      <c r="BT124" s="852"/>
      <c r="BU124" s="852"/>
      <c r="BV124" s="852">
        <v>74.3</v>
      </c>
      <c r="BW124" s="852"/>
      <c r="BX124" s="852"/>
      <c r="BY124" s="852"/>
      <c r="BZ124" s="852"/>
      <c r="CA124" s="852">
        <v>66.3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410</v>
      </c>
      <c r="DH124" s="781"/>
      <c r="DI124" s="781"/>
      <c r="DJ124" s="781"/>
      <c r="DK124" s="782"/>
      <c r="DL124" s="783" t="s">
        <v>410</v>
      </c>
      <c r="DM124" s="781"/>
      <c r="DN124" s="781"/>
      <c r="DO124" s="781"/>
      <c r="DP124" s="782"/>
      <c r="DQ124" s="783" t="s">
        <v>410</v>
      </c>
      <c r="DR124" s="781"/>
      <c r="DS124" s="781"/>
      <c r="DT124" s="781"/>
      <c r="DU124" s="782"/>
      <c r="DV124" s="869" t="s">
        <v>410</v>
      </c>
      <c r="DW124" s="870"/>
      <c r="DX124" s="870"/>
      <c r="DY124" s="870"/>
      <c r="DZ124" s="871"/>
    </row>
    <row r="125" spans="1:130" s="199" customFormat="1" ht="26.25" customHeight="1">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410</v>
      </c>
      <c r="AB125" s="798"/>
      <c r="AC125" s="798"/>
      <c r="AD125" s="798"/>
      <c r="AE125" s="799"/>
      <c r="AF125" s="800" t="s">
        <v>410</v>
      </c>
      <c r="AG125" s="798"/>
      <c r="AH125" s="798"/>
      <c r="AI125" s="798"/>
      <c r="AJ125" s="799"/>
      <c r="AK125" s="800" t="s">
        <v>410</v>
      </c>
      <c r="AL125" s="798"/>
      <c r="AM125" s="798"/>
      <c r="AN125" s="798"/>
      <c r="AO125" s="799"/>
      <c r="AP125" s="845" t="s">
        <v>410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410</v>
      </c>
      <c r="DH125" s="863"/>
      <c r="DI125" s="863"/>
      <c r="DJ125" s="863"/>
      <c r="DK125" s="863"/>
      <c r="DL125" s="863" t="s">
        <v>410</v>
      </c>
      <c r="DM125" s="863"/>
      <c r="DN125" s="863"/>
      <c r="DO125" s="863"/>
      <c r="DP125" s="863"/>
      <c r="DQ125" s="863" t="s">
        <v>410</v>
      </c>
      <c r="DR125" s="863"/>
      <c r="DS125" s="863"/>
      <c r="DT125" s="863"/>
      <c r="DU125" s="863"/>
      <c r="DV125" s="864" t="s">
        <v>410</v>
      </c>
      <c r="DW125" s="864"/>
      <c r="DX125" s="864"/>
      <c r="DY125" s="864"/>
      <c r="DZ125" s="865"/>
    </row>
    <row r="126" spans="1:130" s="199" customFormat="1" ht="26.25" customHeight="1" thickBot="1">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14490</v>
      </c>
      <c r="AB126" s="798"/>
      <c r="AC126" s="798"/>
      <c r="AD126" s="798"/>
      <c r="AE126" s="799"/>
      <c r="AF126" s="800">
        <v>14490</v>
      </c>
      <c r="AG126" s="798"/>
      <c r="AH126" s="798"/>
      <c r="AI126" s="798"/>
      <c r="AJ126" s="799"/>
      <c r="AK126" s="800">
        <v>14490</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410</v>
      </c>
      <c r="DH126" s="835"/>
      <c r="DI126" s="835"/>
      <c r="DJ126" s="835"/>
      <c r="DK126" s="835"/>
      <c r="DL126" s="835" t="s">
        <v>410</v>
      </c>
      <c r="DM126" s="835"/>
      <c r="DN126" s="835"/>
      <c r="DO126" s="835"/>
      <c r="DP126" s="835"/>
      <c r="DQ126" s="835" t="s">
        <v>410</v>
      </c>
      <c r="DR126" s="835"/>
      <c r="DS126" s="835"/>
      <c r="DT126" s="835"/>
      <c r="DU126" s="835"/>
      <c r="DV126" s="812" t="s">
        <v>410</v>
      </c>
      <c r="DW126" s="812"/>
      <c r="DX126" s="812"/>
      <c r="DY126" s="812"/>
      <c r="DZ126" s="813"/>
    </row>
    <row r="127" spans="1:130" s="199" customFormat="1" ht="26.25" customHeight="1">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410</v>
      </c>
      <c r="AB127" s="798"/>
      <c r="AC127" s="798"/>
      <c r="AD127" s="798"/>
      <c r="AE127" s="799"/>
      <c r="AF127" s="800" t="s">
        <v>410</v>
      </c>
      <c r="AG127" s="798"/>
      <c r="AH127" s="798"/>
      <c r="AI127" s="798"/>
      <c r="AJ127" s="799"/>
      <c r="AK127" s="800" t="s">
        <v>410</v>
      </c>
      <c r="AL127" s="798"/>
      <c r="AM127" s="798"/>
      <c r="AN127" s="798"/>
      <c r="AO127" s="799"/>
      <c r="AP127" s="845" t="s">
        <v>410</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410</v>
      </c>
      <c r="DH127" s="835"/>
      <c r="DI127" s="835"/>
      <c r="DJ127" s="835"/>
      <c r="DK127" s="835"/>
      <c r="DL127" s="835" t="s">
        <v>410</v>
      </c>
      <c r="DM127" s="835"/>
      <c r="DN127" s="835"/>
      <c r="DO127" s="835"/>
      <c r="DP127" s="835"/>
      <c r="DQ127" s="835" t="s">
        <v>410</v>
      </c>
      <c r="DR127" s="835"/>
      <c r="DS127" s="835"/>
      <c r="DT127" s="835"/>
      <c r="DU127" s="835"/>
      <c r="DV127" s="812" t="s">
        <v>410</v>
      </c>
      <c r="DW127" s="812"/>
      <c r="DX127" s="812"/>
      <c r="DY127" s="812"/>
      <c r="DZ127" s="813"/>
    </row>
    <row r="128" spans="1:130" s="199" customFormat="1" ht="26.25" customHeight="1" thickBot="1">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410</v>
      </c>
      <c r="AB128" s="819"/>
      <c r="AC128" s="819"/>
      <c r="AD128" s="819"/>
      <c r="AE128" s="820"/>
      <c r="AF128" s="821" t="s">
        <v>410</v>
      </c>
      <c r="AG128" s="819"/>
      <c r="AH128" s="819"/>
      <c r="AI128" s="819"/>
      <c r="AJ128" s="820"/>
      <c r="AK128" s="821" t="s">
        <v>410</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4023259</v>
      </c>
      <c r="AB129" s="798"/>
      <c r="AC129" s="798"/>
      <c r="AD129" s="798"/>
      <c r="AE129" s="799"/>
      <c r="AF129" s="800">
        <v>4108011</v>
      </c>
      <c r="AG129" s="798"/>
      <c r="AH129" s="798"/>
      <c r="AI129" s="798"/>
      <c r="AJ129" s="799"/>
      <c r="AK129" s="800">
        <v>4141028</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411603</v>
      </c>
      <c r="AB130" s="798"/>
      <c r="AC130" s="798"/>
      <c r="AD130" s="798"/>
      <c r="AE130" s="799"/>
      <c r="AF130" s="800">
        <v>403928</v>
      </c>
      <c r="AG130" s="798"/>
      <c r="AH130" s="798"/>
      <c r="AI130" s="798"/>
      <c r="AJ130" s="799"/>
      <c r="AK130" s="800">
        <v>416611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3611656</v>
      </c>
      <c r="AB131" s="781"/>
      <c r="AC131" s="781"/>
      <c r="AD131" s="781"/>
      <c r="AE131" s="782"/>
      <c r="AF131" s="783">
        <v>3704083</v>
      </c>
      <c r="AG131" s="781"/>
      <c r="AH131" s="781"/>
      <c r="AI131" s="781"/>
      <c r="AJ131" s="782"/>
      <c r="AK131" s="783">
        <v>3724417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66.3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11.28476798</v>
      </c>
      <c r="AB132" s="761"/>
      <c r="AC132" s="761"/>
      <c r="AD132" s="761"/>
      <c r="AE132" s="762"/>
      <c r="AF132" s="763">
        <v>11.53518968</v>
      </c>
      <c r="AG132" s="761"/>
      <c r="AH132" s="761"/>
      <c r="AI132" s="761"/>
      <c r="AJ132" s="762"/>
      <c r="AK132" s="763">
        <v>12.245809210000001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11.1</v>
      </c>
      <c r="AB133" s="740"/>
      <c r="AC133" s="740"/>
      <c r="AD133" s="740"/>
      <c r="AE133" s="741"/>
      <c r="AF133" s="739">
        <v>11.3</v>
      </c>
      <c r="AG133" s="740"/>
      <c r="AH133" s="740"/>
      <c r="AI133" s="740"/>
      <c r="AJ133" s="741"/>
      <c r="AK133" s="739">
        <v>11.6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B27" sqref="AB27"/>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1" t="s">
        <v>471</v>
      </c>
      <c r="L7" s="256"/>
      <c r="M7" s="257" t="s">
        <v>472</v>
      </c>
      <c r="N7" s="258"/>
    </row>
    <row r="8" spans="1:16">
      <c r="A8" s="250"/>
      <c r="B8" s="246"/>
      <c r="C8" s="246"/>
      <c r="D8" s="246"/>
      <c r="E8" s="246"/>
      <c r="F8" s="246"/>
      <c r="G8" s="259"/>
      <c r="H8" s="260"/>
      <c r="I8" s="260"/>
      <c r="J8" s="261"/>
      <c r="K8" s="1152"/>
      <c r="L8" s="262" t="s">
        <v>473</v>
      </c>
      <c r="M8" s="263" t="s">
        <v>474</v>
      </c>
      <c r="N8" s="264" t="s">
        <v>475</v>
      </c>
    </row>
    <row r="9" spans="1:16">
      <c r="A9" s="250"/>
      <c r="B9" s="246"/>
      <c r="C9" s="246"/>
      <c r="D9" s="246"/>
      <c r="E9" s="246"/>
      <c r="F9" s="246"/>
      <c r="G9" s="1165" t="s">
        <v>476</v>
      </c>
      <c r="H9" s="1166"/>
      <c r="I9" s="1166"/>
      <c r="J9" s="1167"/>
      <c r="K9" s="265">
        <v>952208</v>
      </c>
      <c r="L9" s="266">
        <v>52073</v>
      </c>
      <c r="M9" s="267">
        <v>79561</v>
      </c>
      <c r="N9" s="268">
        <v>-34.5</v>
      </c>
    </row>
    <row r="10" spans="1:16">
      <c r="A10" s="250"/>
      <c r="B10" s="246"/>
      <c r="C10" s="246"/>
      <c r="D10" s="246"/>
      <c r="E10" s="246"/>
      <c r="F10" s="246"/>
      <c r="G10" s="1165" t="s">
        <v>477</v>
      </c>
      <c r="H10" s="1166"/>
      <c r="I10" s="1166"/>
      <c r="J10" s="1167"/>
      <c r="K10" s="269">
        <v>84301</v>
      </c>
      <c r="L10" s="270">
        <v>4610</v>
      </c>
      <c r="M10" s="271">
        <v>7948</v>
      </c>
      <c r="N10" s="272">
        <v>-42</v>
      </c>
    </row>
    <row r="11" spans="1:16" ht="13.5" customHeight="1">
      <c r="A11" s="250"/>
      <c r="B11" s="246"/>
      <c r="C11" s="246"/>
      <c r="D11" s="246"/>
      <c r="E11" s="246"/>
      <c r="F11" s="246"/>
      <c r="G11" s="1165" t="s">
        <v>478</v>
      </c>
      <c r="H11" s="1166"/>
      <c r="I11" s="1166"/>
      <c r="J11" s="1167"/>
      <c r="K11" s="269">
        <v>241850</v>
      </c>
      <c r="L11" s="270">
        <v>13226</v>
      </c>
      <c r="M11" s="271">
        <v>11971</v>
      </c>
      <c r="N11" s="272">
        <v>10.5</v>
      </c>
    </row>
    <row r="12" spans="1:16" ht="13.5" customHeight="1">
      <c r="A12" s="250"/>
      <c r="B12" s="246"/>
      <c r="C12" s="246"/>
      <c r="D12" s="246"/>
      <c r="E12" s="246"/>
      <c r="F12" s="246"/>
      <c r="G12" s="1165" t="s">
        <v>479</v>
      </c>
      <c r="H12" s="1166"/>
      <c r="I12" s="1166"/>
      <c r="J12" s="1167"/>
      <c r="K12" s="269" t="s">
        <v>480</v>
      </c>
      <c r="L12" s="270" t="s">
        <v>480</v>
      </c>
      <c r="M12" s="271">
        <v>484</v>
      </c>
      <c r="N12" s="272" t="s">
        <v>480</v>
      </c>
    </row>
    <row r="13" spans="1:16" ht="13.5" customHeight="1">
      <c r="A13" s="250"/>
      <c r="B13" s="246"/>
      <c r="C13" s="246"/>
      <c r="D13" s="246"/>
      <c r="E13" s="246"/>
      <c r="F13" s="246"/>
      <c r="G13" s="1165" t="s">
        <v>481</v>
      </c>
      <c r="H13" s="1166"/>
      <c r="I13" s="1166"/>
      <c r="J13" s="1167"/>
      <c r="K13" s="269" t="s">
        <v>480</v>
      </c>
      <c r="L13" s="270" t="s">
        <v>480</v>
      </c>
      <c r="M13" s="271">
        <v>5</v>
      </c>
      <c r="N13" s="272" t="s">
        <v>480</v>
      </c>
    </row>
    <row r="14" spans="1:16" ht="13.5" customHeight="1">
      <c r="A14" s="250"/>
      <c r="B14" s="246"/>
      <c r="C14" s="246"/>
      <c r="D14" s="246"/>
      <c r="E14" s="246"/>
      <c r="F14" s="246"/>
      <c r="G14" s="1165" t="s">
        <v>482</v>
      </c>
      <c r="H14" s="1166"/>
      <c r="I14" s="1166"/>
      <c r="J14" s="1167"/>
      <c r="K14" s="269">
        <v>49451</v>
      </c>
      <c r="L14" s="270">
        <v>2704</v>
      </c>
      <c r="M14" s="271">
        <v>3782</v>
      </c>
      <c r="N14" s="272">
        <v>-28.5</v>
      </c>
    </row>
    <row r="15" spans="1:16" ht="13.5" customHeight="1">
      <c r="A15" s="250"/>
      <c r="B15" s="246"/>
      <c r="C15" s="246"/>
      <c r="D15" s="246"/>
      <c r="E15" s="246"/>
      <c r="F15" s="246"/>
      <c r="G15" s="1165" t="s">
        <v>483</v>
      </c>
      <c r="H15" s="1166"/>
      <c r="I15" s="1166"/>
      <c r="J15" s="1167"/>
      <c r="K15" s="269">
        <v>5853</v>
      </c>
      <c r="L15" s="270">
        <v>320</v>
      </c>
      <c r="M15" s="271">
        <v>1791</v>
      </c>
      <c r="N15" s="272">
        <v>-82.1</v>
      </c>
    </row>
    <row r="16" spans="1:16">
      <c r="A16" s="250"/>
      <c r="B16" s="246"/>
      <c r="C16" s="246"/>
      <c r="D16" s="246"/>
      <c r="E16" s="246"/>
      <c r="F16" s="246"/>
      <c r="G16" s="1168" t="s">
        <v>484</v>
      </c>
      <c r="H16" s="1169"/>
      <c r="I16" s="1169"/>
      <c r="J16" s="1170"/>
      <c r="K16" s="270">
        <v>-99185</v>
      </c>
      <c r="L16" s="270">
        <v>-5424</v>
      </c>
      <c r="M16" s="271">
        <v>-8307</v>
      </c>
      <c r="N16" s="272">
        <v>-34.700000000000003</v>
      </c>
    </row>
    <row r="17" spans="1:16">
      <c r="A17" s="250"/>
      <c r="B17" s="246"/>
      <c r="C17" s="246"/>
      <c r="D17" s="246"/>
      <c r="E17" s="246"/>
      <c r="F17" s="246"/>
      <c r="G17" s="1168" t="s">
        <v>170</v>
      </c>
      <c r="H17" s="1169"/>
      <c r="I17" s="1169"/>
      <c r="J17" s="1170"/>
      <c r="K17" s="270">
        <v>1234478</v>
      </c>
      <c r="L17" s="270">
        <v>67509</v>
      </c>
      <c r="M17" s="271">
        <v>97236</v>
      </c>
      <c r="N17" s="272">
        <v>-30.6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2" t="s">
        <v>489</v>
      </c>
      <c r="H21" s="1163"/>
      <c r="I21" s="1163"/>
      <c r="J21" s="1164"/>
      <c r="K21" s="282">
        <v>6.02</v>
      </c>
      <c r="L21" s="283">
        <v>9.07</v>
      </c>
      <c r="M21" s="284">
        <v>-3.05</v>
      </c>
      <c r="N21" s="251"/>
      <c r="O21" s="285"/>
      <c r="P21" s="281"/>
    </row>
    <row r="22" spans="1:16" s="286" customFormat="1">
      <c r="A22" s="281"/>
      <c r="B22" s="251"/>
      <c r="C22" s="251"/>
      <c r="D22" s="251"/>
      <c r="E22" s="251"/>
      <c r="F22" s="251"/>
      <c r="G22" s="1162" t="s">
        <v>490</v>
      </c>
      <c r="H22" s="1163"/>
      <c r="I22" s="1163"/>
      <c r="J22" s="1164"/>
      <c r="K22" s="287">
        <v>102.6</v>
      </c>
      <c r="L22" s="288">
        <v>97.2</v>
      </c>
      <c r="M22" s="289">
        <v>5.4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1" t="s">
        <v>471</v>
      </c>
      <c r="L30" s="256"/>
      <c r="M30" s="257" t="s">
        <v>472</v>
      </c>
      <c r="N30" s="258"/>
    </row>
    <row r="31" spans="1:16">
      <c r="A31" s="250"/>
      <c r="B31" s="246"/>
      <c r="C31" s="246"/>
      <c r="D31" s="246"/>
      <c r="E31" s="246"/>
      <c r="F31" s="246"/>
      <c r="G31" s="259"/>
      <c r="H31" s="260"/>
      <c r="I31" s="260"/>
      <c r="J31" s="261"/>
      <c r="K31" s="1152"/>
      <c r="L31" s="262" t="s">
        <v>473</v>
      </c>
      <c r="M31" s="263" t="s">
        <v>474</v>
      </c>
      <c r="N31" s="264" t="s">
        <v>475</v>
      </c>
    </row>
    <row r="32" spans="1:16" ht="27" customHeight="1">
      <c r="A32" s="250"/>
      <c r="B32" s="246"/>
      <c r="C32" s="246"/>
      <c r="D32" s="246"/>
      <c r="E32" s="246"/>
      <c r="F32" s="246"/>
      <c r="G32" s="1153" t="s">
        <v>494</v>
      </c>
      <c r="H32" s="1154"/>
      <c r="I32" s="1154"/>
      <c r="J32" s="1155"/>
      <c r="K32" s="296">
        <v>651406</v>
      </c>
      <c r="L32" s="296">
        <v>35623</v>
      </c>
      <c r="M32" s="297">
        <v>47831</v>
      </c>
      <c r="N32" s="298">
        <v>-25.5</v>
      </c>
    </row>
    <row r="33" spans="1:16" ht="13.5" customHeight="1">
      <c r="A33" s="250"/>
      <c r="B33" s="246"/>
      <c r="C33" s="246"/>
      <c r="D33" s="246"/>
      <c r="E33" s="246"/>
      <c r="F33" s="246"/>
      <c r="G33" s="1153" t="s">
        <v>495</v>
      </c>
      <c r="H33" s="1154"/>
      <c r="I33" s="1154"/>
      <c r="J33" s="1155"/>
      <c r="K33" s="296" t="s">
        <v>480</v>
      </c>
      <c r="L33" s="296" t="s">
        <v>480</v>
      </c>
      <c r="M33" s="297" t="s">
        <v>480</v>
      </c>
      <c r="N33" s="298" t="s">
        <v>480</v>
      </c>
    </row>
    <row r="34" spans="1:16" ht="27" customHeight="1">
      <c r="A34" s="250"/>
      <c r="B34" s="246"/>
      <c r="C34" s="246"/>
      <c r="D34" s="246"/>
      <c r="E34" s="246"/>
      <c r="F34" s="246"/>
      <c r="G34" s="1153" t="s">
        <v>496</v>
      </c>
      <c r="H34" s="1154"/>
      <c r="I34" s="1154"/>
      <c r="J34" s="1155"/>
      <c r="K34" s="296" t="s">
        <v>480</v>
      </c>
      <c r="L34" s="296" t="s">
        <v>480</v>
      </c>
      <c r="M34" s="297">
        <v>13</v>
      </c>
      <c r="N34" s="298" t="s">
        <v>480</v>
      </c>
    </row>
    <row r="35" spans="1:16" ht="27" customHeight="1">
      <c r="A35" s="250"/>
      <c r="B35" s="246"/>
      <c r="C35" s="246"/>
      <c r="D35" s="246"/>
      <c r="E35" s="246"/>
      <c r="F35" s="246"/>
      <c r="G35" s="1153" t="s">
        <v>497</v>
      </c>
      <c r="H35" s="1154"/>
      <c r="I35" s="1154"/>
      <c r="J35" s="1155"/>
      <c r="K35" s="296">
        <v>137484</v>
      </c>
      <c r="L35" s="296">
        <v>7519</v>
      </c>
      <c r="M35" s="297">
        <v>14490</v>
      </c>
      <c r="N35" s="298">
        <v>-48.1</v>
      </c>
    </row>
    <row r="36" spans="1:16" ht="27" customHeight="1">
      <c r="A36" s="250"/>
      <c r="B36" s="246"/>
      <c r="C36" s="246"/>
      <c r="D36" s="246"/>
      <c r="E36" s="246"/>
      <c r="F36" s="246"/>
      <c r="G36" s="1153" t="s">
        <v>498</v>
      </c>
      <c r="H36" s="1154"/>
      <c r="I36" s="1154"/>
      <c r="J36" s="1155"/>
      <c r="K36" s="296">
        <v>20752</v>
      </c>
      <c r="L36" s="296">
        <v>1135</v>
      </c>
      <c r="M36" s="297">
        <v>3677</v>
      </c>
      <c r="N36" s="298">
        <v>-69.099999999999994</v>
      </c>
    </row>
    <row r="37" spans="1:16" ht="13.5" customHeight="1">
      <c r="A37" s="250"/>
      <c r="B37" s="246"/>
      <c r="C37" s="246"/>
      <c r="D37" s="246"/>
      <c r="E37" s="246"/>
      <c r="F37" s="246"/>
      <c r="G37" s="1153" t="s">
        <v>499</v>
      </c>
      <c r="H37" s="1154"/>
      <c r="I37" s="1154"/>
      <c r="J37" s="1155"/>
      <c r="K37" s="296">
        <v>63054</v>
      </c>
      <c r="L37" s="296">
        <v>3448</v>
      </c>
      <c r="M37" s="297">
        <v>1018</v>
      </c>
      <c r="N37" s="298">
        <v>238.7</v>
      </c>
    </row>
    <row r="38" spans="1:16" ht="27" customHeight="1">
      <c r="A38" s="250"/>
      <c r="B38" s="246"/>
      <c r="C38" s="246"/>
      <c r="D38" s="246"/>
      <c r="E38" s="246"/>
      <c r="F38" s="246"/>
      <c r="G38" s="1156" t="s">
        <v>500</v>
      </c>
      <c r="H38" s="1157"/>
      <c r="I38" s="1157"/>
      <c r="J38" s="1158"/>
      <c r="K38" s="299" t="s">
        <v>480</v>
      </c>
      <c r="L38" s="299" t="s">
        <v>480</v>
      </c>
      <c r="M38" s="300">
        <v>7</v>
      </c>
      <c r="N38" s="301" t="s">
        <v>480</v>
      </c>
      <c r="O38" s="295"/>
    </row>
    <row r="39" spans="1:16">
      <c r="A39" s="250"/>
      <c r="B39" s="246"/>
      <c r="C39" s="246"/>
      <c r="D39" s="246"/>
      <c r="E39" s="246"/>
      <c r="F39" s="246"/>
      <c r="G39" s="1156" t="s">
        <v>501</v>
      </c>
      <c r="H39" s="1157"/>
      <c r="I39" s="1157"/>
      <c r="J39" s="1158"/>
      <c r="K39" s="302" t="s">
        <v>480</v>
      </c>
      <c r="L39" s="302" t="s">
        <v>480</v>
      </c>
      <c r="M39" s="303">
        <v>-3521</v>
      </c>
      <c r="N39" s="304" t="s">
        <v>480</v>
      </c>
      <c r="O39" s="295"/>
    </row>
    <row r="40" spans="1:16" ht="27" customHeight="1">
      <c r="A40" s="250"/>
      <c r="B40" s="246"/>
      <c r="C40" s="246"/>
      <c r="D40" s="246"/>
      <c r="E40" s="246"/>
      <c r="F40" s="246"/>
      <c r="G40" s="1153" t="s">
        <v>502</v>
      </c>
      <c r="H40" s="1154"/>
      <c r="I40" s="1154"/>
      <c r="J40" s="1155"/>
      <c r="K40" s="302">
        <v>-416611</v>
      </c>
      <c r="L40" s="302">
        <v>-22783</v>
      </c>
      <c r="M40" s="303">
        <v>-43531</v>
      </c>
      <c r="N40" s="304">
        <v>-47.7</v>
      </c>
      <c r="O40" s="295"/>
    </row>
    <row r="41" spans="1:16">
      <c r="A41" s="250"/>
      <c r="B41" s="246"/>
      <c r="C41" s="246"/>
      <c r="D41" s="246"/>
      <c r="E41" s="246"/>
      <c r="F41" s="246"/>
      <c r="G41" s="1159" t="s">
        <v>281</v>
      </c>
      <c r="H41" s="1160"/>
      <c r="I41" s="1160"/>
      <c r="J41" s="1161"/>
      <c r="K41" s="296">
        <v>456085</v>
      </c>
      <c r="L41" s="302">
        <v>24942</v>
      </c>
      <c r="M41" s="303">
        <v>19983</v>
      </c>
      <c r="N41" s="304">
        <v>24.8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6" t="s">
        <v>471</v>
      </c>
      <c r="J49" s="1148" t="s">
        <v>506</v>
      </c>
      <c r="K49" s="1149"/>
      <c r="L49" s="1149"/>
      <c r="M49" s="1149"/>
      <c r="N49" s="1150"/>
    </row>
    <row r="50" spans="1:14">
      <c r="A50" s="250"/>
      <c r="B50" s="246"/>
      <c r="C50" s="246"/>
      <c r="D50" s="246"/>
      <c r="E50" s="246"/>
      <c r="F50" s="246"/>
      <c r="G50" s="314"/>
      <c r="H50" s="315"/>
      <c r="I50" s="1147"/>
      <c r="J50" s="316" t="s">
        <v>507</v>
      </c>
      <c r="K50" s="317" t="s">
        <v>508</v>
      </c>
      <c r="L50" s="318" t="s">
        <v>509</v>
      </c>
      <c r="M50" s="319" t="s">
        <v>510</v>
      </c>
      <c r="N50" s="320" t="s">
        <v>511</v>
      </c>
    </row>
    <row r="51" spans="1:14">
      <c r="A51" s="250"/>
      <c r="B51" s="246"/>
      <c r="C51" s="246"/>
      <c r="D51" s="246"/>
      <c r="E51" s="246"/>
      <c r="F51" s="246"/>
      <c r="G51" s="312" t="s">
        <v>512</v>
      </c>
      <c r="H51" s="313"/>
      <c r="I51" s="321">
        <v>899691</v>
      </c>
      <c r="J51" s="322">
        <v>51273</v>
      </c>
      <c r="K51" s="323">
        <v>94.6</v>
      </c>
      <c r="L51" s="324">
        <v>69806</v>
      </c>
      <c r="M51" s="325">
        <v>13.4</v>
      </c>
      <c r="N51" s="326">
        <v>81.2</v>
      </c>
    </row>
    <row r="52" spans="1:14">
      <c r="A52" s="250"/>
      <c r="B52" s="246"/>
      <c r="C52" s="246"/>
      <c r="D52" s="246"/>
      <c r="E52" s="246"/>
      <c r="F52" s="246"/>
      <c r="G52" s="327"/>
      <c r="H52" s="328" t="s">
        <v>513</v>
      </c>
      <c r="I52" s="329">
        <v>661831</v>
      </c>
      <c r="J52" s="330">
        <v>37718</v>
      </c>
      <c r="K52" s="331">
        <v>113.1</v>
      </c>
      <c r="L52" s="332">
        <v>32823</v>
      </c>
      <c r="M52" s="333">
        <v>1</v>
      </c>
      <c r="N52" s="334">
        <v>112.1</v>
      </c>
    </row>
    <row r="53" spans="1:14">
      <c r="A53" s="250"/>
      <c r="B53" s="246"/>
      <c r="C53" s="246"/>
      <c r="D53" s="246"/>
      <c r="E53" s="246"/>
      <c r="F53" s="246"/>
      <c r="G53" s="312" t="s">
        <v>514</v>
      </c>
      <c r="H53" s="313"/>
      <c r="I53" s="321">
        <v>498607</v>
      </c>
      <c r="J53" s="322">
        <v>28336</v>
      </c>
      <c r="K53" s="323">
        <v>-44.7</v>
      </c>
      <c r="L53" s="324">
        <v>74444</v>
      </c>
      <c r="M53" s="325">
        <v>6.6</v>
      </c>
      <c r="N53" s="326">
        <v>-51.3</v>
      </c>
    </row>
    <row r="54" spans="1:14">
      <c r="A54" s="250"/>
      <c r="B54" s="246"/>
      <c r="C54" s="246"/>
      <c r="D54" s="246"/>
      <c r="E54" s="246"/>
      <c r="F54" s="246"/>
      <c r="G54" s="327"/>
      <c r="H54" s="328" t="s">
        <v>513</v>
      </c>
      <c r="I54" s="329">
        <v>223254</v>
      </c>
      <c r="J54" s="330">
        <v>12688</v>
      </c>
      <c r="K54" s="331">
        <v>-66.400000000000006</v>
      </c>
      <c r="L54" s="332">
        <v>34175</v>
      </c>
      <c r="M54" s="333">
        <v>4.0999999999999996</v>
      </c>
      <c r="N54" s="334">
        <v>-70.5</v>
      </c>
    </row>
    <row r="55" spans="1:14">
      <c r="A55" s="250"/>
      <c r="B55" s="246"/>
      <c r="C55" s="246"/>
      <c r="D55" s="246"/>
      <c r="E55" s="246"/>
      <c r="F55" s="246"/>
      <c r="G55" s="312" t="s">
        <v>515</v>
      </c>
      <c r="H55" s="313"/>
      <c r="I55" s="321">
        <v>384645</v>
      </c>
      <c r="J55" s="322">
        <v>21673</v>
      </c>
      <c r="K55" s="323">
        <v>-23.5</v>
      </c>
      <c r="L55" s="324">
        <v>85205</v>
      </c>
      <c r="M55" s="325">
        <v>14.5</v>
      </c>
      <c r="N55" s="326">
        <v>-38</v>
      </c>
    </row>
    <row r="56" spans="1:14">
      <c r="A56" s="250"/>
      <c r="B56" s="246"/>
      <c r="C56" s="246"/>
      <c r="D56" s="246"/>
      <c r="E56" s="246"/>
      <c r="F56" s="246"/>
      <c r="G56" s="327"/>
      <c r="H56" s="328" t="s">
        <v>513</v>
      </c>
      <c r="I56" s="329">
        <v>221943</v>
      </c>
      <c r="J56" s="330">
        <v>12505</v>
      </c>
      <c r="K56" s="331">
        <v>-1.4</v>
      </c>
      <c r="L56" s="332">
        <v>38847</v>
      </c>
      <c r="M56" s="333">
        <v>13.7</v>
      </c>
      <c r="N56" s="334">
        <v>-15.1</v>
      </c>
    </row>
    <row r="57" spans="1:14">
      <c r="A57" s="250"/>
      <c r="B57" s="246"/>
      <c r="C57" s="246"/>
      <c r="D57" s="246"/>
      <c r="E57" s="246"/>
      <c r="F57" s="246"/>
      <c r="G57" s="312" t="s">
        <v>516</v>
      </c>
      <c r="H57" s="313"/>
      <c r="I57" s="321">
        <v>349514</v>
      </c>
      <c r="J57" s="322">
        <v>19419</v>
      </c>
      <c r="K57" s="323">
        <v>-10.4</v>
      </c>
      <c r="L57" s="324">
        <v>69469</v>
      </c>
      <c r="M57" s="325">
        <v>-18.5</v>
      </c>
      <c r="N57" s="326">
        <v>8.1</v>
      </c>
    </row>
    <row r="58" spans="1:14">
      <c r="A58" s="250"/>
      <c r="B58" s="246"/>
      <c r="C58" s="246"/>
      <c r="D58" s="246"/>
      <c r="E58" s="246"/>
      <c r="F58" s="246"/>
      <c r="G58" s="327"/>
      <c r="H58" s="328" t="s">
        <v>513</v>
      </c>
      <c r="I58" s="329">
        <v>192497</v>
      </c>
      <c r="J58" s="330">
        <v>10695</v>
      </c>
      <c r="K58" s="331">
        <v>-14.5</v>
      </c>
      <c r="L58" s="332">
        <v>38215</v>
      </c>
      <c r="M58" s="333">
        <v>-1.6</v>
      </c>
      <c r="N58" s="334">
        <v>-12.9</v>
      </c>
    </row>
    <row r="59" spans="1:14">
      <c r="A59" s="250"/>
      <c r="B59" s="246"/>
      <c r="C59" s="246"/>
      <c r="D59" s="246"/>
      <c r="E59" s="246"/>
      <c r="F59" s="246"/>
      <c r="G59" s="312" t="s">
        <v>517</v>
      </c>
      <c r="H59" s="313"/>
      <c r="I59" s="321">
        <v>395568</v>
      </c>
      <c r="J59" s="322">
        <v>21632</v>
      </c>
      <c r="K59" s="323">
        <v>11.4</v>
      </c>
      <c r="L59" s="324">
        <v>67293</v>
      </c>
      <c r="M59" s="325">
        <v>-3.1</v>
      </c>
      <c r="N59" s="326">
        <v>14.5</v>
      </c>
    </row>
    <row r="60" spans="1:14">
      <c r="A60" s="250"/>
      <c r="B60" s="246"/>
      <c r="C60" s="246"/>
      <c r="D60" s="246"/>
      <c r="E60" s="246"/>
      <c r="F60" s="246"/>
      <c r="G60" s="327"/>
      <c r="H60" s="328" t="s">
        <v>513</v>
      </c>
      <c r="I60" s="335">
        <v>267071</v>
      </c>
      <c r="J60" s="330">
        <v>14605</v>
      </c>
      <c r="K60" s="331">
        <v>36.6</v>
      </c>
      <c r="L60" s="332">
        <v>35076</v>
      </c>
      <c r="M60" s="333">
        <v>-8.1999999999999993</v>
      </c>
      <c r="N60" s="334">
        <v>44.8</v>
      </c>
    </row>
    <row r="61" spans="1:14">
      <c r="A61" s="250"/>
      <c r="B61" s="246"/>
      <c r="C61" s="246"/>
      <c r="D61" s="246"/>
      <c r="E61" s="246"/>
      <c r="F61" s="246"/>
      <c r="G61" s="312" t="s">
        <v>518</v>
      </c>
      <c r="H61" s="336"/>
      <c r="I61" s="337">
        <v>505605</v>
      </c>
      <c r="J61" s="338">
        <v>28467</v>
      </c>
      <c r="K61" s="339">
        <v>5.5</v>
      </c>
      <c r="L61" s="340">
        <v>73243</v>
      </c>
      <c r="M61" s="341">
        <v>2.6</v>
      </c>
      <c r="N61" s="326">
        <v>2.9</v>
      </c>
    </row>
    <row r="62" spans="1:14">
      <c r="A62" s="250"/>
      <c r="B62" s="246"/>
      <c r="C62" s="246"/>
      <c r="D62" s="246"/>
      <c r="E62" s="246"/>
      <c r="F62" s="246"/>
      <c r="G62" s="327"/>
      <c r="H62" s="328" t="s">
        <v>513</v>
      </c>
      <c r="I62" s="329">
        <v>313319</v>
      </c>
      <c r="J62" s="330">
        <v>17642</v>
      </c>
      <c r="K62" s="331">
        <v>13.5</v>
      </c>
      <c r="L62" s="332">
        <v>35827</v>
      </c>
      <c r="M62" s="333">
        <v>1.8</v>
      </c>
      <c r="N62" s="334">
        <v>11.7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103" sqref="I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Z80" sqref="Z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P48" sqref="P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1" t="s">
        <v>3</v>
      </c>
      <c r="D47" s="1171"/>
      <c r="E47" s="1172"/>
      <c r="F47" s="11">
        <v>21.81</v>
      </c>
      <c r="G47" s="12">
        <v>18.920000000000002</v>
      </c>
      <c r="H47" s="12">
        <v>13.96</v>
      </c>
      <c r="I47" s="12">
        <v>10.98</v>
      </c>
      <c r="J47" s="13">
        <v>7.75</v>
      </c>
    </row>
    <row r="48" spans="2:10" ht="57.75" customHeight="1">
      <c r="B48" s="14"/>
      <c r="C48" s="1173" t="s">
        <v>4</v>
      </c>
      <c r="D48" s="1173"/>
      <c r="E48" s="1174"/>
      <c r="F48" s="15">
        <v>9.0399999999999991</v>
      </c>
      <c r="G48" s="16">
        <v>9.82</v>
      </c>
      <c r="H48" s="16">
        <v>9.26</v>
      </c>
      <c r="I48" s="16">
        <v>10.3</v>
      </c>
      <c r="J48" s="17">
        <v>6.39</v>
      </c>
    </row>
    <row r="49" spans="2:10" ht="57.75" customHeight="1" thickBot="1">
      <c r="B49" s="18"/>
      <c r="C49" s="1175" t="s">
        <v>5</v>
      </c>
      <c r="D49" s="1175"/>
      <c r="E49" s="1176"/>
      <c r="F49" s="19" t="s">
        <v>525</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2018-02-23T04:13:14Z</cp:lastPrinted>
  <dcterms:created xsi:type="dcterms:W3CDTF">2018-01-24T04:18:25Z</dcterms:created>
  <dcterms:modified xsi:type="dcterms:W3CDTF">2018-11-21T02:23:44Z</dcterms:modified>
  <cp:category/>
</cp:coreProperties>
</file>